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DP\experiments\11_sched_method_comparison_6\"/>
    </mc:Choice>
  </mc:AlternateContent>
  <xr:revisionPtr revIDLastSave="0" documentId="13_ncr:1_{D9673F33-39EE-41EB-9BAE-F16DB7A7553B}" xr6:coauthVersionLast="45" xr6:coauthVersionMax="45" xr10:uidLastSave="{00000000-0000-0000-0000-000000000000}"/>
  <bookViews>
    <workbookView xWindow="-120" yWindow="-120" windowWidth="29040" windowHeight="15990" xr2:uid="{D9B2736F-8484-4142-882C-94BEA7D2BB42}"/>
  </bookViews>
  <sheets>
    <sheet name="imx8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K61" i="1" l="1"/>
  <c r="I47" i="1"/>
  <c r="H47" i="1"/>
  <c r="J75" i="1"/>
  <c r="G47" i="1"/>
  <c r="E75" i="1"/>
  <c r="F75" i="1"/>
  <c r="E61" i="1"/>
  <c r="F61" i="1"/>
  <c r="E47" i="1"/>
  <c r="F47" i="1"/>
  <c r="J47" i="1" l="1"/>
  <c r="K75" i="1"/>
  <c r="J61" i="1"/>
  <c r="K47" i="1"/>
  <c r="F74" i="1"/>
  <c r="E74" i="1"/>
  <c r="J73" i="1"/>
  <c r="F73" i="1"/>
  <c r="E73" i="1"/>
  <c r="F72" i="1"/>
  <c r="E72" i="1"/>
  <c r="F71" i="1"/>
  <c r="E71" i="1"/>
  <c r="F70" i="1"/>
  <c r="E70" i="1"/>
  <c r="F69" i="1"/>
  <c r="E69" i="1"/>
  <c r="J68" i="1"/>
  <c r="F68" i="1"/>
  <c r="E68" i="1"/>
  <c r="J67" i="1"/>
  <c r="F67" i="1"/>
  <c r="E67" i="1"/>
  <c r="F66" i="1"/>
  <c r="E66" i="1"/>
  <c r="F60" i="1"/>
  <c r="E60" i="1"/>
  <c r="K59" i="1"/>
  <c r="F59" i="1"/>
  <c r="E59" i="1"/>
  <c r="F58" i="1"/>
  <c r="E58" i="1"/>
  <c r="F57" i="1"/>
  <c r="E57" i="1"/>
  <c r="F56" i="1"/>
  <c r="E56" i="1"/>
  <c r="F55" i="1"/>
  <c r="E55" i="1"/>
  <c r="F54" i="1"/>
  <c r="E54" i="1"/>
  <c r="J53" i="1"/>
  <c r="F53" i="1"/>
  <c r="E53" i="1"/>
  <c r="F52" i="1"/>
  <c r="E52" i="1"/>
  <c r="I46" i="1"/>
  <c r="H46" i="1"/>
  <c r="G46" i="1"/>
  <c r="F46" i="1"/>
  <c r="E46" i="1"/>
  <c r="I45" i="1"/>
  <c r="H45" i="1"/>
  <c r="G45" i="1"/>
  <c r="F45" i="1"/>
  <c r="E45" i="1"/>
  <c r="I44" i="1"/>
  <c r="H44" i="1"/>
  <c r="G44" i="1"/>
  <c r="F44" i="1"/>
  <c r="E44" i="1"/>
  <c r="I43" i="1"/>
  <c r="H43" i="1"/>
  <c r="G43" i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F40" i="1"/>
  <c r="E40" i="1"/>
  <c r="I39" i="1"/>
  <c r="H39" i="1"/>
  <c r="G39" i="1"/>
  <c r="F39" i="1"/>
  <c r="E39" i="1"/>
  <c r="I38" i="1"/>
  <c r="H38" i="1"/>
  <c r="G38" i="1"/>
  <c r="F38" i="1"/>
  <c r="E38" i="1"/>
  <c r="J42" i="1" l="1"/>
  <c r="J66" i="1"/>
  <c r="J74" i="1"/>
  <c r="K72" i="1"/>
  <c r="J52" i="1"/>
  <c r="J54" i="1"/>
  <c r="J55" i="1"/>
  <c r="J40" i="1"/>
  <c r="K41" i="1"/>
  <c r="K44" i="1"/>
  <c r="J46" i="1"/>
  <c r="K38" i="1"/>
  <c r="K42" i="1"/>
  <c r="K45" i="1"/>
  <c r="K67" i="1"/>
  <c r="K70" i="1"/>
  <c r="K68" i="1"/>
  <c r="J70" i="1"/>
  <c r="K71" i="1"/>
  <c r="J72" i="1"/>
  <c r="K74" i="1"/>
  <c r="K66" i="1"/>
  <c r="J69" i="1"/>
  <c r="J71" i="1"/>
  <c r="K53" i="1"/>
  <c r="J56" i="1"/>
  <c r="J58" i="1"/>
  <c r="K54" i="1"/>
  <c r="K57" i="1"/>
  <c r="J60" i="1"/>
  <c r="K55" i="1"/>
  <c r="J57" i="1"/>
  <c r="K58" i="1"/>
  <c r="J59" i="1"/>
  <c r="J39" i="1"/>
  <c r="J41" i="1"/>
  <c r="K46" i="1"/>
  <c r="J44" i="1"/>
  <c r="J38" i="1"/>
  <c r="K40" i="1"/>
  <c r="J43" i="1"/>
  <c r="J45" i="1"/>
  <c r="K39" i="1"/>
  <c r="K52" i="1"/>
  <c r="K60" i="1"/>
  <c r="K69" i="1"/>
  <c r="K73" i="1"/>
  <c r="K43" i="1"/>
  <c r="K56" i="1"/>
</calcChain>
</file>

<file path=xl/sharedStrings.xml><?xml version="1.0" encoding="utf-8"?>
<sst xmlns="http://schemas.openxmlformats.org/spreadsheetml/2006/main" count="78" uniqueCount="20">
  <si>
    <t>Run 1</t>
  </si>
  <si>
    <t>Run 2</t>
  </si>
  <si>
    <t>Run 3</t>
  </si>
  <si>
    <t>Average</t>
  </si>
  <si>
    <t>T_inf [°C]</t>
  </si>
  <si>
    <t>Relative T_inf [°C]</t>
  </si>
  <si>
    <t>Ambient T [°C]</t>
  </si>
  <si>
    <t>StdDev</t>
  </si>
  <si>
    <t>Instance 4</t>
  </si>
  <si>
    <t>Instance 5</t>
  </si>
  <si>
    <t>Instance 6</t>
  </si>
  <si>
    <t>RALTF1</t>
  </si>
  <si>
    <t>RALTF2</t>
  </si>
  <si>
    <t>RALTF3</t>
  </si>
  <si>
    <t>Mod.2 B predictor</t>
  </si>
  <si>
    <t>Min util LTF</t>
  </si>
  <si>
    <t>Mod.2 B predictor(2)</t>
  </si>
  <si>
    <t>Mod.2 B predictor(2) LTF</t>
  </si>
  <si>
    <t>ilp reference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</si>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</sst>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Border="1"/>
    <xf numFmtId="164" fontId="2" fillId="0" borderId="12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2" fillId="0" borderId="16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14" xfId="0" applyNumberFormat="1" applyFont="1" applyBorder="1"/>
    <xf numFmtId="0" fontId="1" fillId="0" borderId="2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8" xfId="0" applyNumberFormat="1" applyFont="1" applyBorder="1"/>
    <xf numFmtId="164" fontId="1" fillId="0" borderId="12" xfId="0" applyNumberFormat="1" applyFont="1" applyBorder="1"/>
    <xf numFmtId="164" fontId="1" fillId="0" borderId="19" xfId="0" applyNumberFormat="1" applyFont="1" applyBorder="1"/>
    <xf numFmtId="164" fontId="1" fillId="0" borderId="16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absolute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RALTF1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1.1395874497183425</c:v>
                  </c:pt>
                  <c:pt idx="1">
                    <c:v>0.56678116490307862</c:v>
                  </c:pt>
                  <c:pt idx="2">
                    <c:v>0.60796783540651944</c:v>
                  </c:pt>
                </c:numCache>
              </c:numRef>
            </c:plus>
            <c:min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1.1395874497183425</c:v>
                  </c:pt>
                  <c:pt idx="1">
                    <c:v>0.56678116490307862</c:v>
                  </c:pt>
                  <c:pt idx="2">
                    <c:v>0.60796783540651944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results'!$E$38,'imx8 results'!$E$52,'imx8 results'!$E$66)</c:f>
              <c:numCache>
                <c:formatCode>0.000</c:formatCode>
                <c:ptCount val="3"/>
                <c:pt idx="0">
                  <c:v>56.133333333333333</c:v>
                </c:pt>
                <c:pt idx="1">
                  <c:v>57.101333333333336</c:v>
                </c:pt>
                <c:pt idx="2">
                  <c:v>55.909333333333336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D-4379-AFDD-EFD592FA8BA2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RALTF2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1.2296355376921861</c:v>
                  </c:pt>
                  <c:pt idx="1">
                    <c:v>0.50817407341273158</c:v>
                  </c:pt>
                  <c:pt idx="2">
                    <c:v>0.55465384600567824</c:v>
                  </c:pt>
                </c:numCache>
              </c:numRef>
            </c:plus>
            <c:min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1.2296355376921861</c:v>
                  </c:pt>
                  <c:pt idx="1">
                    <c:v>0.50817407341273158</c:v>
                  </c:pt>
                  <c:pt idx="2">
                    <c:v>0.55465384600567824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results'!$E$39,'imx8 results'!$E$53,'imx8 results'!$E$67)</c:f>
              <c:numCache>
                <c:formatCode>0.000</c:formatCode>
                <c:ptCount val="3"/>
                <c:pt idx="0">
                  <c:v>57.109333333333332</c:v>
                </c:pt>
                <c:pt idx="1">
                  <c:v>57.684666666666665</c:v>
                </c:pt>
                <c:pt idx="2">
                  <c:v>55.934666666666665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D-4379-AFDD-EFD592FA8BA2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RALTF3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0.93230610137801306</c:v>
                  </c:pt>
                  <c:pt idx="1">
                    <c:v>0.52902509917352425</c:v>
                  </c:pt>
                  <c:pt idx="2">
                    <c:v>0.43527564702023891</c:v>
                  </c:pt>
                </c:numCache>
              </c:numRef>
            </c:plus>
            <c:min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0.93230610137801306</c:v>
                  </c:pt>
                  <c:pt idx="1">
                    <c:v>0.52902509917352425</c:v>
                  </c:pt>
                  <c:pt idx="2">
                    <c:v>0.43527564702023891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results'!$E$40,'imx8 results'!$E$54,'imx8 results'!$E$68)</c:f>
              <c:numCache>
                <c:formatCode>0.000</c:formatCode>
                <c:ptCount val="3"/>
                <c:pt idx="0">
                  <c:v>54.9</c:v>
                </c:pt>
                <c:pt idx="1">
                  <c:v>56.628666666666668</c:v>
                </c:pt>
                <c:pt idx="2">
                  <c:v>56.025333333333329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D-4379-AFDD-EFD592FA8BA2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Mod.2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0.84276581695167441</c:v>
                  </c:pt>
                  <c:pt idx="1">
                    <c:v>0.59537775123585868</c:v>
                  </c:pt>
                  <c:pt idx="2">
                    <c:v>0.65168294949819261</c:v>
                  </c:pt>
                </c:numCache>
              </c:numRef>
            </c:plus>
            <c:min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0.84276581695167441</c:v>
                  </c:pt>
                  <c:pt idx="1">
                    <c:v>0.59537775123585868</c:v>
                  </c:pt>
                  <c:pt idx="2">
                    <c:v>0.65168294949819261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results'!$E$41,'imx8 results'!$E$55,'imx8 results'!$E$69)</c:f>
              <c:numCache>
                <c:formatCode>0.000</c:formatCode>
                <c:ptCount val="3"/>
                <c:pt idx="0">
                  <c:v>54.177333333333337</c:v>
                </c:pt>
                <c:pt idx="1">
                  <c:v>53.484000000000002</c:v>
                </c:pt>
                <c:pt idx="2">
                  <c:v>53.442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6D-4379-AFDD-EFD592FA8BA2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Min util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0.8990676652325259</c:v>
                  </c:pt>
                  <c:pt idx="1">
                    <c:v>0.59932480527859244</c:v>
                  </c:pt>
                  <c:pt idx="2">
                    <c:v>0.54034392340023074</c:v>
                  </c:pt>
                </c:numCache>
              </c:numRef>
            </c:plus>
            <c:min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0.8990676652325259</c:v>
                  </c:pt>
                  <c:pt idx="1">
                    <c:v>0.59932480527859244</c:v>
                  </c:pt>
                  <c:pt idx="2">
                    <c:v>0.54034392340023074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results'!$E$42,'imx8 results'!$E$56,'imx8 results'!$E$70)</c:f>
              <c:numCache>
                <c:formatCode>0.000</c:formatCode>
                <c:ptCount val="3"/>
                <c:pt idx="0">
                  <c:v>57.866000000000007</c:v>
                </c:pt>
                <c:pt idx="1">
                  <c:v>57.896666666666668</c:v>
                </c:pt>
                <c:pt idx="2">
                  <c:v>57.79066666666666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6D-4379-AFDD-EFD592FA8BA2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Mod.2 B predictor(2)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0.73968822260913825</c:v>
                  </c:pt>
                  <c:pt idx="1">
                    <c:v>0.86708143920984992</c:v>
                  </c:pt>
                  <c:pt idx="2">
                    <c:v>0.92255057073071012</c:v>
                  </c:pt>
                </c:numCache>
              </c:numRef>
            </c:plus>
            <c:min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0.73968822260913825</c:v>
                  </c:pt>
                  <c:pt idx="1">
                    <c:v>0.86708143920984992</c:v>
                  </c:pt>
                  <c:pt idx="2">
                    <c:v>0.92255057073071012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results'!$E$43,'imx8 results'!$E$57,'imx8 results'!$E$71)</c:f>
              <c:numCache>
                <c:formatCode>0.000</c:formatCode>
                <c:ptCount val="3"/>
                <c:pt idx="0">
                  <c:v>53.777999999999999</c:v>
                </c:pt>
                <c:pt idx="1">
                  <c:v>53.747333333333337</c:v>
                </c:pt>
                <c:pt idx="2">
                  <c:v>53.215333333333341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6D-4379-AFDD-EFD592FA8BA2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Mod.2 B predictor(2) LTF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0.72249628987898096</c:v>
                  </c:pt>
                  <c:pt idx="1">
                    <c:v>1.1725133498410836</c:v>
                  </c:pt>
                  <c:pt idx="2">
                    <c:v>1.1097739509567826</c:v>
                  </c:pt>
                </c:numCache>
              </c:numRef>
            </c:plus>
            <c:min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0.72249628987898096</c:v>
                  </c:pt>
                  <c:pt idx="1">
                    <c:v>1.1725133498410836</c:v>
                  </c:pt>
                  <c:pt idx="2">
                    <c:v>1.1097739509567826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results'!$E$44,'imx8 results'!$E$58,'imx8 results'!$E$72)</c:f>
              <c:numCache>
                <c:formatCode>0.000</c:formatCode>
                <c:ptCount val="3"/>
                <c:pt idx="0">
                  <c:v>53.875333333333337</c:v>
                </c:pt>
                <c:pt idx="1">
                  <c:v>56.025333333333329</c:v>
                </c:pt>
                <c:pt idx="2">
                  <c:v>54.126666666666665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6D-4379-AFDD-EFD592FA8BA2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  <c:pt idx="0">
                  <c:v>ilp reference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0.71046526226754048</c:v>
                  </c:pt>
                  <c:pt idx="1">
                    <c:v>0.91097213032135238</c:v>
                  </c:pt>
                  <c:pt idx="2">
                    <c:v>0.82392879951283771</c:v>
                  </c:pt>
                </c:numCache>
              </c:numRef>
            </c:plus>
            <c:min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0.71046526226754048</c:v>
                  </c:pt>
                  <c:pt idx="1">
                    <c:v>0.91097213032135238</c:v>
                  </c:pt>
                  <c:pt idx="2">
                    <c:v>0.82392879951283771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results'!$E$45,'imx8 results'!$E$59,'imx8 results'!$E$73)</c:f>
              <c:numCache>
                <c:formatCode>0.000</c:formatCode>
                <c:ptCount val="3"/>
                <c:pt idx="0">
                  <c:v>54.278666666666673</c:v>
                </c:pt>
                <c:pt idx="1">
                  <c:v>54.562666666666665</c:v>
                </c:pt>
                <c:pt idx="2">
                  <c:v>54.52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6D-4379-AFDD-EFD592FA8BA2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0.82657418837566454</c:v>
                  </c:pt>
                  <c:pt idx="1">
                    <c:v>0.77592439494235887</c:v>
                  </c:pt>
                  <c:pt idx="2">
                    <c:v>0.82714985878551039</c:v>
                  </c:pt>
                </c:numCache>
              </c:numRef>
            </c:plus>
            <c:min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0.82657418837566454</c:v>
                  </c:pt>
                  <c:pt idx="1">
                    <c:v>0.77592439494235887</c:v>
                  </c:pt>
                  <c:pt idx="2">
                    <c:v>0.82714985878551039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results'!$E$46,'imx8 results'!$E$60,'imx8 results'!$E$74)</c:f>
              <c:numCache>
                <c:formatCode>0.000</c:formatCode>
                <c:ptCount val="3"/>
                <c:pt idx="0">
                  <c:v>55.198666666666668</c:v>
                </c:pt>
                <c:pt idx="1">
                  <c:v>56.931999999999995</c:v>
                </c:pt>
                <c:pt idx="2">
                  <c:v>54.148666666666664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6D-4379-AFDD-EFD592FA8BA2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results'!$E$47,'imx8 results'!$E$61,'imx8 results'!$E$75)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6D-4379-AFDD-EFD592FA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62"/>
          <c:min val="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relative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RALTF1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2.047242047243206E-2</c:v>
                  </c:pt>
                  <c:pt idx="1">
                    <c:v>2.7278970329258741E-2</c:v>
                  </c:pt>
                  <c:pt idx="2">
                    <c:v>0.17680520354333706</c:v>
                  </c:pt>
                </c:numCache>
              </c:numRef>
            </c:plus>
            <c:min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2.047242047243206E-2</c:v>
                  </c:pt>
                  <c:pt idx="1">
                    <c:v>2.7278970329258741E-2</c:v>
                  </c:pt>
                  <c:pt idx="2">
                    <c:v>0.17680520354333706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results'!$J$38,'imx8 results'!$J$52,'imx8 results'!$J$66)</c:f>
              <c:numCache>
                <c:formatCode>0.000</c:formatCode>
                <c:ptCount val="3"/>
                <c:pt idx="0">
                  <c:v>31.689000000000004</c:v>
                </c:pt>
                <c:pt idx="1">
                  <c:v>33.527266666666698</c:v>
                </c:pt>
                <c:pt idx="2">
                  <c:v>32.63840000000004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8-478F-80E8-3201E45C1011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RALTF2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0.11966245117922732</c:v>
                  </c:pt>
                  <c:pt idx="1">
                    <c:v>9.0248594941400709E-2</c:v>
                  </c:pt>
                  <c:pt idx="2">
                    <c:v>0.11782046605841641</c:v>
                  </c:pt>
                </c:numCache>
              </c:numRef>
            </c:plus>
            <c:min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0.11966245117922732</c:v>
                  </c:pt>
                  <c:pt idx="1">
                    <c:v>9.0248594941400709E-2</c:v>
                  </c:pt>
                  <c:pt idx="2">
                    <c:v>0.11782046605841641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results'!$J$39,'imx8 results'!$J$53,'imx8 results'!$J$67)</c:f>
              <c:numCache>
                <c:formatCode>0.000</c:formatCode>
                <c:ptCount val="3"/>
                <c:pt idx="0">
                  <c:v>32.778066666666668</c:v>
                </c:pt>
                <c:pt idx="1">
                  <c:v>34.202866666666701</c:v>
                </c:pt>
                <c:pt idx="2">
                  <c:v>32.694533333333332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8-478F-80E8-3201E45C1011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RALTF3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2.4383783317790543E-2</c:v>
                  </c:pt>
                  <c:pt idx="1">
                    <c:v>5.7808034812588463E-2</c:v>
                  </c:pt>
                  <c:pt idx="2">
                    <c:v>8.3691072137732372E-2</c:v>
                  </c:pt>
                </c:numCache>
              </c:numRef>
            </c:plus>
            <c:min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2.4383783317790543E-2</c:v>
                  </c:pt>
                  <c:pt idx="1">
                    <c:v>5.7808034812588463E-2</c:v>
                  </c:pt>
                  <c:pt idx="2">
                    <c:v>8.3691072137732372E-2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results'!$J$40,'imx8 results'!$J$54,'imx8 results'!$J$68)</c:f>
              <c:numCache>
                <c:formatCode>0.000</c:formatCode>
                <c:ptCount val="3"/>
                <c:pt idx="0">
                  <c:v>30.824066666666667</c:v>
                </c:pt>
                <c:pt idx="1">
                  <c:v>33.237466666666734</c:v>
                </c:pt>
                <c:pt idx="2">
                  <c:v>32.793066666666732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8-478F-80E8-3201E45C1011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Mod.2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4.6982076960879617E-2</c:v>
                  </c:pt>
                  <c:pt idx="1">
                    <c:v>0.14904588406105501</c:v>
                  </c:pt>
                  <c:pt idx="2">
                    <c:v>0.20020531683467399</c:v>
                  </c:pt>
                </c:numCache>
              </c:numRef>
            </c:plus>
            <c:min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4.6982076960879617E-2</c:v>
                  </c:pt>
                  <c:pt idx="1">
                    <c:v>0.14904588406105501</c:v>
                  </c:pt>
                  <c:pt idx="2">
                    <c:v>0.20020531683467399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results'!$J$41,'imx8 results'!$J$55,'imx8 results'!$J$69)</c:f>
              <c:numCache>
                <c:formatCode>0.000</c:formatCode>
                <c:ptCount val="3"/>
                <c:pt idx="0">
                  <c:v>30.244333333333369</c:v>
                </c:pt>
                <c:pt idx="1">
                  <c:v>30.1178666666667</c:v>
                </c:pt>
                <c:pt idx="2">
                  <c:v>30.221666666666703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8-478F-80E8-3201E45C1011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Min util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0.28060567825093169</c:v>
                  </c:pt>
                  <c:pt idx="1">
                    <c:v>0.15804685662451157</c:v>
                  </c:pt>
                  <c:pt idx="2">
                    <c:v>5.1746647771177205E-2</c:v>
                  </c:pt>
                </c:numCache>
              </c:numRef>
            </c:plus>
            <c:min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0.28060567825093169</c:v>
                  </c:pt>
                  <c:pt idx="1">
                    <c:v>0.15804685662451157</c:v>
                  </c:pt>
                  <c:pt idx="2">
                    <c:v>5.1746647771177205E-2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results'!$J$42,'imx8 results'!$J$56,'imx8 results'!$J$70)</c:f>
              <c:numCache>
                <c:formatCode>0.000</c:formatCode>
                <c:ptCount val="3"/>
                <c:pt idx="0">
                  <c:v>34.182800000000007</c:v>
                </c:pt>
                <c:pt idx="1">
                  <c:v>34.579266666666669</c:v>
                </c:pt>
                <c:pt idx="2">
                  <c:v>34.571333333333371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68-478F-80E8-3201E45C1011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Mod.2 B predictor(2)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0.53426885450013784</c:v>
                  </c:pt>
                  <c:pt idx="1">
                    <c:v>0.76204374910864037</c:v>
                  </c:pt>
                  <c:pt idx="2">
                    <c:v>8.4196120258944351E-2</c:v>
                  </c:pt>
                </c:numCache>
              </c:numRef>
            </c:plus>
            <c:min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0.53426885450013784</c:v>
                  </c:pt>
                  <c:pt idx="1">
                    <c:v>0.76204374910864037</c:v>
                  </c:pt>
                  <c:pt idx="2">
                    <c:v>8.4196120258944351E-2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results'!$J$43,'imx8 results'!$J$57,'imx8 results'!$J$71)</c:f>
              <c:numCache>
                <c:formatCode>0.000</c:formatCode>
                <c:ptCount val="3"/>
                <c:pt idx="0">
                  <c:v>29.999266666666667</c:v>
                </c:pt>
                <c:pt idx="1">
                  <c:v>29.641266666666667</c:v>
                </c:pt>
                <c:pt idx="2">
                  <c:v>29.596200000000035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68-478F-80E8-3201E45C1011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Mod.2 B predictor(2) LTF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0.59790877788064356</c:v>
                  </c:pt>
                  <c:pt idx="1">
                    <c:v>0.63481744007408081</c:v>
                  </c:pt>
                  <c:pt idx="2">
                    <c:v>9.0499650091406453E-2</c:v>
                  </c:pt>
                </c:numCache>
              </c:numRef>
            </c:plus>
            <c:min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0.59790877788064356</c:v>
                  </c:pt>
                  <c:pt idx="1">
                    <c:v>0.63481744007408081</c:v>
                  </c:pt>
                  <c:pt idx="2">
                    <c:v>9.0499650091406453E-2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results'!$J$44,'imx8 results'!$J$58,'imx8 results'!$J$72)</c:f>
              <c:numCache>
                <c:formatCode>0.000</c:formatCode>
                <c:ptCount val="3"/>
                <c:pt idx="0">
                  <c:v>30.140400000000032</c:v>
                </c:pt>
                <c:pt idx="1">
                  <c:v>31.653333333333403</c:v>
                </c:pt>
                <c:pt idx="2">
                  <c:v>30.399000000000001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68-478F-80E8-3201E45C1011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  <c:pt idx="0">
                  <c:v>ilp reference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0.68322250808612983</c:v>
                  </c:pt>
                  <c:pt idx="1">
                    <c:v>0.50912113380691526</c:v>
                  </c:pt>
                  <c:pt idx="2">
                    <c:v>5.5765461234231171E-2</c:v>
                  </c:pt>
                </c:numCache>
              </c:numRef>
            </c:plus>
            <c:min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0.68322250808612983</c:v>
                  </c:pt>
                  <c:pt idx="1">
                    <c:v>0.50912113380691526</c:v>
                  </c:pt>
                  <c:pt idx="2">
                    <c:v>5.5765461234231171E-2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results'!$J$45,'imx8 results'!$J$59,'imx8 results'!$J$73)</c:f>
              <c:numCache>
                <c:formatCode>0.000</c:formatCode>
                <c:ptCount val="3"/>
                <c:pt idx="0">
                  <c:v>30.273333333333369</c:v>
                </c:pt>
                <c:pt idx="1">
                  <c:v>30.807666666666734</c:v>
                </c:pt>
                <c:pt idx="2">
                  <c:v>31.007599999999996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68-478F-80E8-3201E45C1011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0.68492431374243434</c:v>
                  </c:pt>
                  <c:pt idx="1">
                    <c:v>0.35672813177544727</c:v>
                  </c:pt>
                  <c:pt idx="2">
                    <c:v>0.16666471998861457</c:v>
                  </c:pt>
                </c:numCache>
              </c:numRef>
            </c:plus>
            <c:min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0.68492431374243434</c:v>
                  </c:pt>
                  <c:pt idx="1">
                    <c:v>0.35672813177544727</c:v>
                  </c:pt>
                  <c:pt idx="2">
                    <c:v>0.16666471998861457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results'!$J$46,'imx8 results'!$J$60,'imx8 results'!$J$74)</c:f>
              <c:numCache>
                <c:formatCode>0.000</c:formatCode>
                <c:ptCount val="3"/>
                <c:pt idx="0">
                  <c:v>31.201066666666701</c:v>
                </c:pt>
                <c:pt idx="1">
                  <c:v>33.206400000000002</c:v>
                </c:pt>
                <c:pt idx="2">
                  <c:v>30.726933333333363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68-478F-80E8-3201E45C1011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results'!$J$47,'imx8 results'!$J$61,'imx8 results'!$J$75)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68-478F-80E8-3201E45C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37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relative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609599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F0C939-7781-4C9C-98F4-C19C2D222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13</xdr:col>
      <xdr:colOff>609599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E0809F-62C9-4CCA-A74F-831C79660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6D4-64AC-45FC-95B6-DC01725ED549}">
  <dimension ref="A35:N75"/>
  <sheetViews>
    <sheetView tabSelected="1" zoomScaleNormal="100" workbookViewId="0">
      <selection activeCell="N71" sqref="N71:N74"/>
    </sheetView>
  </sheetViews>
  <sheetFormatPr defaultRowHeight="14.25" x14ac:dyDescent="0.2"/>
  <cols>
    <col min="1" max="1" width="27.85546875" style="1" customWidth="1"/>
    <col min="2" max="4" width="9.140625" style="1"/>
    <col min="5" max="6" width="14.28515625" style="1" customWidth="1"/>
    <col min="7" max="9" width="9.140625" style="1"/>
    <col min="10" max="11" width="15.140625" style="1" customWidth="1"/>
    <col min="12" max="16384" width="9.140625" style="1"/>
  </cols>
  <sheetData>
    <row r="35" spans="1:14" ht="18.75" thickBot="1" x14ac:dyDescent="0.3">
      <c r="A35" s="2" t="s">
        <v>8</v>
      </c>
    </row>
    <row r="36" spans="1:14" ht="15" customHeight="1" x14ac:dyDescent="0.2">
      <c r="A36" s="5"/>
      <c r="B36" s="28" t="s">
        <v>4</v>
      </c>
      <c r="C36" s="26"/>
      <c r="D36" s="26"/>
      <c r="E36" s="26"/>
      <c r="F36" s="29"/>
      <c r="G36" s="28" t="s">
        <v>5</v>
      </c>
      <c r="H36" s="26"/>
      <c r="I36" s="26"/>
      <c r="J36" s="26"/>
      <c r="K36" s="27"/>
      <c r="L36" s="25" t="s">
        <v>6</v>
      </c>
      <c r="M36" s="26"/>
      <c r="N36" s="27"/>
    </row>
    <row r="37" spans="1:14" ht="15" x14ac:dyDescent="0.25">
      <c r="A37" s="6"/>
      <c r="B37" s="13" t="s">
        <v>0</v>
      </c>
      <c r="C37" s="13" t="s">
        <v>1</v>
      </c>
      <c r="D37" s="13" t="s">
        <v>2</v>
      </c>
      <c r="E37" s="16" t="s">
        <v>3</v>
      </c>
      <c r="F37" s="16" t="s">
        <v>7</v>
      </c>
      <c r="G37" s="14" t="s">
        <v>0</v>
      </c>
      <c r="H37" s="13" t="s">
        <v>1</v>
      </c>
      <c r="I37" s="13" t="s">
        <v>2</v>
      </c>
      <c r="J37" s="16" t="s">
        <v>3</v>
      </c>
      <c r="K37" s="15" t="s">
        <v>7</v>
      </c>
      <c r="L37" s="19" t="s">
        <v>0</v>
      </c>
      <c r="M37" s="13" t="s">
        <v>1</v>
      </c>
      <c r="N37" s="20" t="s">
        <v>2</v>
      </c>
    </row>
    <row r="38" spans="1:14" ht="15" x14ac:dyDescent="0.25">
      <c r="A38" s="7" t="s">
        <v>11</v>
      </c>
      <c r="B38" s="3">
        <v>55.28</v>
      </c>
      <c r="C38" s="3">
        <v>55.375999999999998</v>
      </c>
      <c r="D38" s="3">
        <v>57.744</v>
      </c>
      <c r="E38" s="17">
        <f>AVERAGE(B38:D38)</f>
        <v>56.133333333333333</v>
      </c>
      <c r="F38" s="17">
        <f>_xlfn.STDEV.P(B38:D38)</f>
        <v>1.1395874497183425</v>
      </c>
      <c r="G38" s="4">
        <f t="shared" ref="G38:G47" si="0">B38-L38</f>
        <v>31.694600000000001</v>
      </c>
      <c r="H38" s="3">
        <f t="shared" ref="H38:H47" si="1">C38-M38</f>
        <v>31.661599999999996</v>
      </c>
      <c r="I38" s="3">
        <f t="shared" ref="I38:I47" si="2">D38-N38</f>
        <v>31.710799999999999</v>
      </c>
      <c r="J38" s="17">
        <f>AVERAGE(G38:I38)</f>
        <v>31.689000000000004</v>
      </c>
      <c r="K38" s="8">
        <f>_xlfn.STDEV.P(G38:I38)</f>
        <v>2.047242047243206E-2</v>
      </c>
      <c r="L38" s="21">
        <v>23.5854</v>
      </c>
      <c r="M38" s="3">
        <v>23.714400000000001</v>
      </c>
      <c r="N38" s="22">
        <v>26.033200000000001</v>
      </c>
    </row>
    <row r="39" spans="1:14" ht="15" x14ac:dyDescent="0.25">
      <c r="A39" s="7" t="s">
        <v>12</v>
      </c>
      <c r="B39" s="3">
        <v>56.268000000000001</v>
      </c>
      <c r="C39" s="3">
        <v>56.212000000000003</v>
      </c>
      <c r="D39" s="3">
        <v>58.847999999999999</v>
      </c>
      <c r="E39" s="17">
        <f t="shared" ref="E39:E47" si="3">AVERAGE(B39:D39)</f>
        <v>57.109333333333332</v>
      </c>
      <c r="F39" s="17">
        <f t="shared" ref="F39:F47" si="4">_xlfn.STDEV.P(B39:D39)</f>
        <v>1.2296355376921861</v>
      </c>
      <c r="G39" s="4">
        <f t="shared" si="0"/>
        <v>32.734000000000002</v>
      </c>
      <c r="H39" s="3">
        <f t="shared" si="1"/>
        <v>32.658600000000007</v>
      </c>
      <c r="I39" s="3">
        <f t="shared" si="2"/>
        <v>32.941599999999994</v>
      </c>
      <c r="J39" s="17">
        <f t="shared" ref="J39:J47" si="5">AVERAGE(G39:I39)</f>
        <v>32.778066666666668</v>
      </c>
      <c r="K39" s="8">
        <f t="shared" ref="K39:K47" si="6">_xlfn.STDEV.P(G39:I39)</f>
        <v>0.11966245117922732</v>
      </c>
      <c r="L39" s="21">
        <v>23.533999999999999</v>
      </c>
      <c r="M39" s="3">
        <v>23.5534</v>
      </c>
      <c r="N39" s="22">
        <v>25.906400000000001</v>
      </c>
    </row>
    <row r="40" spans="1:14" ht="15" x14ac:dyDescent="0.25">
      <c r="A40" s="7" t="s">
        <v>13</v>
      </c>
      <c r="B40" s="3">
        <v>54.311999999999998</v>
      </c>
      <c r="C40" s="3">
        <v>54.171999999999997</v>
      </c>
      <c r="D40" s="3">
        <v>56.216000000000001</v>
      </c>
      <c r="E40" s="17">
        <f t="shared" si="3"/>
        <v>54.9</v>
      </c>
      <c r="F40" s="17">
        <f t="shared" si="4"/>
        <v>0.93230610137801306</v>
      </c>
      <c r="G40" s="4">
        <f t="shared" si="0"/>
        <v>30.833599999999997</v>
      </c>
      <c r="H40" s="3">
        <f t="shared" si="1"/>
        <v>30.790599999999998</v>
      </c>
      <c r="I40" s="3">
        <f t="shared" si="2"/>
        <v>30.848000000000003</v>
      </c>
      <c r="J40" s="17">
        <f t="shared" si="5"/>
        <v>30.824066666666667</v>
      </c>
      <c r="K40" s="8">
        <f t="shared" si="6"/>
        <v>2.4383783317790543E-2</v>
      </c>
      <c r="L40" s="21">
        <v>23.478400000000001</v>
      </c>
      <c r="M40" s="3">
        <v>23.381399999999999</v>
      </c>
      <c r="N40" s="22">
        <v>25.367999999999999</v>
      </c>
    </row>
    <row r="41" spans="1:14" ht="15" x14ac:dyDescent="0.25">
      <c r="A41" s="7" t="s">
        <v>14</v>
      </c>
      <c r="B41" s="3">
        <v>53.628</v>
      </c>
      <c r="C41" s="3">
        <v>53.536000000000001</v>
      </c>
      <c r="D41" s="3">
        <v>55.368000000000002</v>
      </c>
      <c r="E41" s="17">
        <f t="shared" si="3"/>
        <v>54.177333333333337</v>
      </c>
      <c r="F41" s="17">
        <f t="shared" si="4"/>
        <v>0.84276581695167441</v>
      </c>
      <c r="G41" s="4">
        <f t="shared" si="0"/>
        <v>30.2742</v>
      </c>
      <c r="H41" s="3">
        <f t="shared" si="1"/>
        <v>30.280800000000102</v>
      </c>
      <c r="I41" s="3">
        <f t="shared" si="2"/>
        <v>30.178000000000001</v>
      </c>
      <c r="J41" s="17">
        <f t="shared" si="5"/>
        <v>30.244333333333369</v>
      </c>
      <c r="K41" s="8">
        <f t="shared" si="6"/>
        <v>4.6982076960879617E-2</v>
      </c>
      <c r="L41" s="21">
        <v>23.3538</v>
      </c>
      <c r="M41" s="3">
        <v>23.255199999999899</v>
      </c>
      <c r="N41" s="22">
        <v>25.19</v>
      </c>
    </row>
    <row r="42" spans="1:14" ht="15" x14ac:dyDescent="0.25">
      <c r="A42" s="7" t="s">
        <v>15</v>
      </c>
      <c r="B42" s="3">
        <v>57.497999999999998</v>
      </c>
      <c r="C42" s="3">
        <v>56.996000000000002</v>
      </c>
      <c r="D42" s="3">
        <v>59.103999999999999</v>
      </c>
      <c r="E42" s="17">
        <f t="shared" si="3"/>
        <v>57.866000000000007</v>
      </c>
      <c r="F42" s="17">
        <f t="shared" si="4"/>
        <v>0.8990676652325259</v>
      </c>
      <c r="G42" s="4">
        <f t="shared" si="0"/>
        <v>34.152999999999999</v>
      </c>
      <c r="H42" s="3">
        <f t="shared" si="1"/>
        <v>33.855000000000004</v>
      </c>
      <c r="I42" s="3">
        <f t="shared" si="2"/>
        <v>34.540399999999998</v>
      </c>
      <c r="J42" s="17">
        <f t="shared" si="5"/>
        <v>34.182800000000007</v>
      </c>
      <c r="K42" s="8">
        <f t="shared" si="6"/>
        <v>0.28060567825093169</v>
      </c>
      <c r="L42" s="21">
        <v>23.344999999999999</v>
      </c>
      <c r="M42" s="3">
        <v>23.140999999999998</v>
      </c>
      <c r="N42" s="22">
        <v>24.563600000000001</v>
      </c>
    </row>
    <row r="43" spans="1:14" ht="15" x14ac:dyDescent="0.25">
      <c r="A43" s="7" t="s">
        <v>16</v>
      </c>
      <c r="B43" s="3">
        <v>54.591999999999999</v>
      </c>
      <c r="C43" s="3">
        <v>53.94</v>
      </c>
      <c r="D43" s="3">
        <v>52.802</v>
      </c>
      <c r="E43" s="17">
        <f t="shared" si="3"/>
        <v>53.777999999999999</v>
      </c>
      <c r="F43" s="17">
        <f t="shared" si="4"/>
        <v>0.73968822260913825</v>
      </c>
      <c r="G43" s="4">
        <f t="shared" si="0"/>
        <v>30.753</v>
      </c>
      <c r="H43" s="3">
        <f t="shared" si="1"/>
        <v>29.667999999999999</v>
      </c>
      <c r="I43" s="3">
        <f t="shared" si="2"/>
        <v>29.576799999999999</v>
      </c>
      <c r="J43" s="17">
        <f t="shared" si="5"/>
        <v>29.999266666666667</v>
      </c>
      <c r="K43" s="8">
        <f t="shared" si="6"/>
        <v>0.53426885450013784</v>
      </c>
      <c r="L43" s="21">
        <v>23.838999999999999</v>
      </c>
      <c r="M43" s="3">
        <v>24.271999999999998</v>
      </c>
      <c r="N43" s="22">
        <v>23.225200000000001</v>
      </c>
    </row>
    <row r="44" spans="1:14" ht="15" x14ac:dyDescent="0.25">
      <c r="A44" s="7" t="s">
        <v>17</v>
      </c>
      <c r="B44" s="3">
        <v>54.648000000000003</v>
      </c>
      <c r="C44" s="3">
        <v>54.067999999999998</v>
      </c>
      <c r="D44" s="3">
        <v>52.91</v>
      </c>
      <c r="E44" s="17">
        <f t="shared" si="3"/>
        <v>53.875333333333337</v>
      </c>
      <c r="F44" s="17">
        <f t="shared" si="4"/>
        <v>0.72249628987898096</v>
      </c>
      <c r="G44" s="4">
        <f t="shared" si="0"/>
        <v>30.985400000000102</v>
      </c>
      <c r="H44" s="3">
        <f t="shared" si="1"/>
        <v>29.690999999999999</v>
      </c>
      <c r="I44" s="3">
        <f t="shared" si="2"/>
        <v>29.744799999999998</v>
      </c>
      <c r="J44" s="17">
        <f t="shared" si="5"/>
        <v>30.140400000000032</v>
      </c>
      <c r="K44" s="8">
        <f t="shared" si="6"/>
        <v>0.59790877788064356</v>
      </c>
      <c r="L44" s="21">
        <v>23.662599999999902</v>
      </c>
      <c r="M44" s="3">
        <v>24.376999999999999</v>
      </c>
      <c r="N44" s="22">
        <v>23.165199999999999</v>
      </c>
    </row>
    <row r="45" spans="1:14" ht="15" x14ac:dyDescent="0.25">
      <c r="A45" s="7" t="s">
        <v>18</v>
      </c>
      <c r="B45" s="3">
        <v>54.723999999999997</v>
      </c>
      <c r="C45" s="3">
        <v>54.835999999999999</v>
      </c>
      <c r="D45" s="3">
        <v>53.276000000000003</v>
      </c>
      <c r="E45" s="17">
        <f t="shared" si="3"/>
        <v>54.278666666666673</v>
      </c>
      <c r="F45" s="17">
        <f t="shared" si="4"/>
        <v>0.71046526226754048</v>
      </c>
      <c r="G45" s="4">
        <f t="shared" si="0"/>
        <v>31.136399999999998</v>
      </c>
      <c r="H45" s="3">
        <f t="shared" si="1"/>
        <v>29.465600000000098</v>
      </c>
      <c r="I45" s="3">
        <f t="shared" si="2"/>
        <v>30.218000000000004</v>
      </c>
      <c r="J45" s="17">
        <f t="shared" si="5"/>
        <v>30.273333333333369</v>
      </c>
      <c r="K45" s="8">
        <f t="shared" si="6"/>
        <v>0.68322250808612983</v>
      </c>
      <c r="L45" s="21">
        <v>23.587599999999998</v>
      </c>
      <c r="M45" s="3">
        <v>25.370399999999901</v>
      </c>
      <c r="N45" s="22">
        <v>23.058</v>
      </c>
    </row>
    <row r="46" spans="1:14" ht="15" x14ac:dyDescent="0.25">
      <c r="A46" s="7" t="s">
        <v>19</v>
      </c>
      <c r="B46" s="3">
        <v>55.643999999999998</v>
      </c>
      <c r="C46" s="3">
        <v>55.911999999999999</v>
      </c>
      <c r="D46" s="3">
        <v>54.04</v>
      </c>
      <c r="E46" s="17">
        <f t="shared" si="3"/>
        <v>55.198666666666668</v>
      </c>
      <c r="F46" s="17">
        <f t="shared" si="4"/>
        <v>0.82657418837566454</v>
      </c>
      <c r="G46" s="4">
        <f t="shared" si="0"/>
        <v>32.120400000000004</v>
      </c>
      <c r="H46" s="3">
        <f t="shared" si="1"/>
        <v>30.4772</v>
      </c>
      <c r="I46" s="3">
        <f t="shared" si="2"/>
        <v>31.005600000000101</v>
      </c>
      <c r="J46" s="17">
        <f t="shared" si="5"/>
        <v>31.201066666666701</v>
      </c>
      <c r="K46" s="8">
        <f t="shared" si="6"/>
        <v>0.68492431374243434</v>
      </c>
      <c r="L46" s="21">
        <v>23.523599999999998</v>
      </c>
      <c r="M46" s="3">
        <v>25.434799999999999</v>
      </c>
      <c r="N46" s="22">
        <v>23.034399999999899</v>
      </c>
    </row>
    <row r="47" spans="1:14" ht="15.75" thickBot="1" x14ac:dyDescent="0.3">
      <c r="A47" s="9"/>
      <c r="B47" s="10"/>
      <c r="C47" s="10"/>
      <c r="D47" s="10"/>
      <c r="E47" s="18" t="e">
        <f t="shared" si="3"/>
        <v>#DIV/0!</v>
      </c>
      <c r="F47" s="18" t="e">
        <f t="shared" si="4"/>
        <v>#DIV/0!</v>
      </c>
      <c r="G47" s="11">
        <f t="shared" si="0"/>
        <v>0</v>
      </c>
      <c r="H47" s="10">
        <f t="shared" si="1"/>
        <v>0</v>
      </c>
      <c r="I47" s="10">
        <f t="shared" si="2"/>
        <v>0</v>
      </c>
      <c r="J47" s="18">
        <f t="shared" si="5"/>
        <v>0</v>
      </c>
      <c r="K47" s="12">
        <f t="shared" si="6"/>
        <v>0</v>
      </c>
      <c r="L47" s="23"/>
      <c r="M47" s="10"/>
      <c r="N47" s="24"/>
    </row>
    <row r="49" spans="1:14" ht="18.75" thickBot="1" x14ac:dyDescent="0.3">
      <c r="A49" s="2" t="s">
        <v>9</v>
      </c>
    </row>
    <row r="50" spans="1:14" ht="15" customHeight="1" x14ac:dyDescent="0.2">
      <c r="A50" s="5"/>
      <c r="B50" s="28" t="s">
        <v>4</v>
      </c>
      <c r="C50" s="26"/>
      <c r="D50" s="26"/>
      <c r="E50" s="26"/>
      <c r="F50" s="29"/>
      <c r="G50" s="28" t="s">
        <v>5</v>
      </c>
      <c r="H50" s="26"/>
      <c r="I50" s="26"/>
      <c r="J50" s="26"/>
      <c r="K50" s="27"/>
      <c r="L50" s="25" t="s">
        <v>6</v>
      </c>
      <c r="M50" s="26"/>
      <c r="N50" s="27"/>
    </row>
    <row r="51" spans="1:14" ht="15" x14ac:dyDescent="0.25">
      <c r="A51" s="6"/>
      <c r="B51" s="13" t="s">
        <v>0</v>
      </c>
      <c r="C51" s="13" t="s">
        <v>1</v>
      </c>
      <c r="D51" s="13" t="s">
        <v>2</v>
      </c>
      <c r="E51" s="16" t="s">
        <v>3</v>
      </c>
      <c r="F51" s="16" t="s">
        <v>7</v>
      </c>
      <c r="G51" s="14" t="s">
        <v>0</v>
      </c>
      <c r="H51" s="13" t="s">
        <v>1</v>
      </c>
      <c r="I51" s="13" t="s">
        <v>2</v>
      </c>
      <c r="J51" s="16" t="s">
        <v>3</v>
      </c>
      <c r="K51" s="15" t="s">
        <v>7</v>
      </c>
      <c r="L51" s="19" t="s">
        <v>0</v>
      </c>
      <c r="M51" s="13" t="s">
        <v>1</v>
      </c>
      <c r="N51" s="20" t="s">
        <v>2</v>
      </c>
    </row>
    <row r="52" spans="1:14" ht="15" x14ac:dyDescent="0.25">
      <c r="A52" s="7" t="s">
        <v>11</v>
      </c>
      <c r="B52" s="3">
        <v>56.82</v>
      </c>
      <c r="C52" s="3">
        <v>56.591999999999999</v>
      </c>
      <c r="D52" s="3">
        <v>57.892000000000003</v>
      </c>
      <c r="E52" s="17">
        <f>AVERAGE(B52:D52)</f>
        <v>57.101333333333336</v>
      </c>
      <c r="F52" s="17">
        <f>_xlfn.STDEV.P(B52:D52)</f>
        <v>0.56678116490307862</v>
      </c>
      <c r="G52" s="4">
        <f t="shared" ref="G52:G61" si="7">B52-L52</f>
        <v>33.528199999999998</v>
      </c>
      <c r="H52" s="3">
        <f t="shared" ref="H52:H61" si="8">C52-M52</f>
        <v>33.493399999999994</v>
      </c>
      <c r="I52" s="3">
        <f t="shared" ref="I52:I61" si="9">D52-N52</f>
        <v>33.560200000000101</v>
      </c>
      <c r="J52" s="17">
        <f>AVERAGE(G52:I52)</f>
        <v>33.527266666666698</v>
      </c>
      <c r="K52" s="8">
        <f>_xlfn.STDEV.P(G52:I52)</f>
        <v>2.7278970329258741E-2</v>
      </c>
      <c r="L52" s="21">
        <v>23.291799999999999</v>
      </c>
      <c r="M52" s="3">
        <v>23.098600000000001</v>
      </c>
      <c r="N52" s="22">
        <v>24.331799999999902</v>
      </c>
    </row>
    <row r="53" spans="1:14" ht="15" x14ac:dyDescent="0.25">
      <c r="A53" s="7" t="s">
        <v>12</v>
      </c>
      <c r="B53" s="3">
        <v>57.582000000000001</v>
      </c>
      <c r="C53" s="3">
        <v>57.12</v>
      </c>
      <c r="D53" s="3">
        <v>58.351999999999997</v>
      </c>
      <c r="E53" s="17">
        <f t="shared" ref="E53:E61" si="10">AVERAGE(B53:D53)</f>
        <v>57.684666666666665</v>
      </c>
      <c r="F53" s="17">
        <f t="shared" ref="F53:F61" si="11">_xlfn.STDEV.P(B53:D53)</f>
        <v>0.50817407341273158</v>
      </c>
      <c r="G53" s="4">
        <f t="shared" si="7"/>
        <v>34.318600000000103</v>
      </c>
      <c r="H53" s="3">
        <f t="shared" si="8"/>
        <v>34.098399999999998</v>
      </c>
      <c r="I53" s="3">
        <f t="shared" si="9"/>
        <v>34.191599999999994</v>
      </c>
      <c r="J53" s="17">
        <f t="shared" ref="J53:J61" si="12">AVERAGE(G53:I53)</f>
        <v>34.202866666666701</v>
      </c>
      <c r="K53" s="8">
        <f t="shared" ref="K53:K61" si="13">_xlfn.STDEV.P(G53:I53)</f>
        <v>9.0248594941400709E-2</v>
      </c>
      <c r="L53" s="21">
        <v>23.263399999999901</v>
      </c>
      <c r="M53" s="3">
        <v>23.021599999999999</v>
      </c>
      <c r="N53" s="22">
        <v>24.160399999999999</v>
      </c>
    </row>
    <row r="54" spans="1:14" ht="15" x14ac:dyDescent="0.25">
      <c r="A54" s="7" t="s">
        <v>13</v>
      </c>
      <c r="B54" s="3">
        <v>56.48</v>
      </c>
      <c r="C54" s="3">
        <v>56.067999999999998</v>
      </c>
      <c r="D54" s="3">
        <v>57.338000000000001</v>
      </c>
      <c r="E54" s="17">
        <f t="shared" si="10"/>
        <v>56.628666666666668</v>
      </c>
      <c r="F54" s="17">
        <f t="shared" si="11"/>
        <v>0.52902509917352425</v>
      </c>
      <c r="G54" s="4">
        <f t="shared" si="7"/>
        <v>33.2376000000001</v>
      </c>
      <c r="H54" s="3">
        <f t="shared" si="8"/>
        <v>33.166600000000003</v>
      </c>
      <c r="I54" s="3">
        <f t="shared" si="9"/>
        <v>33.308200000000099</v>
      </c>
      <c r="J54" s="17">
        <f t="shared" si="12"/>
        <v>33.237466666666734</v>
      </c>
      <c r="K54" s="8">
        <f t="shared" si="13"/>
        <v>5.7808034812588463E-2</v>
      </c>
      <c r="L54" s="21">
        <v>23.2423999999999</v>
      </c>
      <c r="M54" s="3">
        <v>22.901399999999999</v>
      </c>
      <c r="N54" s="22">
        <v>24.029799999999899</v>
      </c>
    </row>
    <row r="55" spans="1:14" ht="15" x14ac:dyDescent="0.25">
      <c r="A55" s="7" t="s">
        <v>14</v>
      </c>
      <c r="B55" s="3">
        <v>53.531999999999996</v>
      </c>
      <c r="C55" s="3">
        <v>52.731999999999999</v>
      </c>
      <c r="D55" s="3">
        <v>54.188000000000002</v>
      </c>
      <c r="E55" s="17">
        <f t="shared" si="10"/>
        <v>53.484000000000002</v>
      </c>
      <c r="F55" s="17">
        <f t="shared" si="11"/>
        <v>0.59537775123585868</v>
      </c>
      <c r="G55" s="4">
        <f t="shared" si="7"/>
        <v>30.205799999999996</v>
      </c>
      <c r="H55" s="3">
        <f t="shared" si="8"/>
        <v>29.908000000000101</v>
      </c>
      <c r="I55" s="3">
        <f t="shared" si="9"/>
        <v>30.239800000000002</v>
      </c>
      <c r="J55" s="17">
        <f t="shared" si="12"/>
        <v>30.1178666666667</v>
      </c>
      <c r="K55" s="8">
        <f t="shared" si="13"/>
        <v>0.14904588406105501</v>
      </c>
      <c r="L55" s="21">
        <v>23.3262</v>
      </c>
      <c r="M55" s="3">
        <v>22.823999999999899</v>
      </c>
      <c r="N55" s="22">
        <v>23.9482</v>
      </c>
    </row>
    <row r="56" spans="1:14" ht="15" x14ac:dyDescent="0.25">
      <c r="A56" s="7" t="s">
        <v>15</v>
      </c>
      <c r="B56" s="3">
        <v>57.851999999999997</v>
      </c>
      <c r="C56" s="3">
        <v>57.186</v>
      </c>
      <c r="D56" s="3">
        <v>58.652000000000001</v>
      </c>
      <c r="E56" s="17">
        <f t="shared" si="10"/>
        <v>57.896666666666668</v>
      </c>
      <c r="F56" s="17">
        <f t="shared" si="11"/>
        <v>0.59932480527859244</v>
      </c>
      <c r="G56" s="4">
        <f t="shared" si="7"/>
        <v>34.539000000000001</v>
      </c>
      <c r="H56" s="3">
        <f t="shared" si="8"/>
        <v>34.408999999999999</v>
      </c>
      <c r="I56" s="3">
        <f t="shared" si="9"/>
        <v>34.7898</v>
      </c>
      <c r="J56" s="17">
        <f t="shared" si="12"/>
        <v>34.579266666666669</v>
      </c>
      <c r="K56" s="8">
        <f t="shared" si="13"/>
        <v>0.15804685662451157</v>
      </c>
      <c r="L56" s="21">
        <v>23.312999999999999</v>
      </c>
      <c r="M56" s="3">
        <v>22.777000000000001</v>
      </c>
      <c r="N56" s="22">
        <v>23.862200000000001</v>
      </c>
    </row>
    <row r="57" spans="1:14" ht="15" x14ac:dyDescent="0.25">
      <c r="A57" s="7" t="s">
        <v>16</v>
      </c>
      <c r="B57" s="3">
        <v>54.067999999999998</v>
      </c>
      <c r="C57" s="3">
        <v>54.612000000000002</v>
      </c>
      <c r="D57" s="3">
        <v>52.561999999999998</v>
      </c>
      <c r="E57" s="17">
        <f t="shared" si="10"/>
        <v>53.747333333333337</v>
      </c>
      <c r="F57" s="17">
        <f t="shared" si="11"/>
        <v>0.86708143920984992</v>
      </c>
      <c r="G57" s="4">
        <f t="shared" si="7"/>
        <v>30.596199999999996</v>
      </c>
      <c r="H57" s="3">
        <f t="shared" si="8"/>
        <v>28.731200000000001</v>
      </c>
      <c r="I57" s="3">
        <f t="shared" si="9"/>
        <v>29.596399999999999</v>
      </c>
      <c r="J57" s="17">
        <f t="shared" si="12"/>
        <v>29.641266666666667</v>
      </c>
      <c r="K57" s="8">
        <f t="shared" si="13"/>
        <v>0.76204374910864037</v>
      </c>
      <c r="L57" s="21">
        <v>23.471800000000002</v>
      </c>
      <c r="M57" s="3">
        <v>25.880800000000001</v>
      </c>
      <c r="N57" s="22">
        <v>22.965599999999998</v>
      </c>
    </row>
    <row r="58" spans="1:14" ht="15" x14ac:dyDescent="0.25">
      <c r="A58" s="7" t="s">
        <v>17</v>
      </c>
      <c r="B58" s="3">
        <v>55.735999999999997</v>
      </c>
      <c r="C58" s="3">
        <v>57.584000000000003</v>
      </c>
      <c r="D58" s="3">
        <v>54.756</v>
      </c>
      <c r="E58" s="17">
        <f t="shared" si="10"/>
        <v>56.025333333333329</v>
      </c>
      <c r="F58" s="17">
        <f t="shared" si="11"/>
        <v>1.1725133498410836</v>
      </c>
      <c r="G58" s="4">
        <f t="shared" si="7"/>
        <v>32.322000000000102</v>
      </c>
      <c r="H58" s="3">
        <f t="shared" si="8"/>
        <v>30.800200000000103</v>
      </c>
      <c r="I58" s="3">
        <f t="shared" si="9"/>
        <v>31.837800000000001</v>
      </c>
      <c r="J58" s="17">
        <f t="shared" si="12"/>
        <v>31.653333333333403</v>
      </c>
      <c r="K58" s="8">
        <f t="shared" si="13"/>
        <v>0.63481744007408081</v>
      </c>
      <c r="L58" s="21">
        <v>23.413999999999898</v>
      </c>
      <c r="M58" s="3">
        <v>26.7837999999999</v>
      </c>
      <c r="N58" s="22">
        <v>22.918199999999999</v>
      </c>
    </row>
    <row r="59" spans="1:14" ht="15" x14ac:dyDescent="0.25">
      <c r="A59" s="7" t="s">
        <v>18</v>
      </c>
      <c r="B59" s="3">
        <v>54.847999999999999</v>
      </c>
      <c r="C59" s="3">
        <v>55.508000000000003</v>
      </c>
      <c r="D59" s="3">
        <v>53.332000000000001</v>
      </c>
      <c r="E59" s="17">
        <f t="shared" si="10"/>
        <v>54.562666666666665</v>
      </c>
      <c r="F59" s="17">
        <f t="shared" si="11"/>
        <v>0.91097213032135238</v>
      </c>
      <c r="G59" s="4">
        <f t="shared" si="7"/>
        <v>31.523999999999997</v>
      </c>
      <c r="H59" s="3">
        <f t="shared" si="8"/>
        <v>30.386600000000104</v>
      </c>
      <c r="I59" s="3">
        <f t="shared" si="9"/>
        <v>30.512400000000099</v>
      </c>
      <c r="J59" s="17">
        <f t="shared" si="12"/>
        <v>30.807666666666734</v>
      </c>
      <c r="K59" s="8">
        <f t="shared" si="13"/>
        <v>0.50912113380691526</v>
      </c>
      <c r="L59" s="21">
        <v>23.324000000000002</v>
      </c>
      <c r="M59" s="3">
        <v>25.121399999999898</v>
      </c>
      <c r="N59" s="22">
        <v>22.819599999999902</v>
      </c>
    </row>
    <row r="60" spans="1:14" ht="15" x14ac:dyDescent="0.25">
      <c r="A60" s="7" t="s">
        <v>19</v>
      </c>
      <c r="B60" s="3">
        <v>56.96</v>
      </c>
      <c r="C60" s="3">
        <v>57.868000000000002</v>
      </c>
      <c r="D60" s="3">
        <v>55.968000000000004</v>
      </c>
      <c r="E60" s="17">
        <f t="shared" si="10"/>
        <v>56.931999999999995</v>
      </c>
      <c r="F60" s="17">
        <f t="shared" si="11"/>
        <v>0.77592439494235887</v>
      </c>
      <c r="G60" s="4">
        <f t="shared" si="7"/>
        <v>33.670200000000001</v>
      </c>
      <c r="H60" s="3">
        <f t="shared" si="8"/>
        <v>32.802599999999998</v>
      </c>
      <c r="I60" s="3">
        <f t="shared" si="9"/>
        <v>33.1464</v>
      </c>
      <c r="J60" s="17">
        <f t="shared" si="12"/>
        <v>33.206400000000002</v>
      </c>
      <c r="K60" s="8">
        <f t="shared" si="13"/>
        <v>0.35672813177544727</v>
      </c>
      <c r="L60" s="21">
        <v>23.2898</v>
      </c>
      <c r="M60" s="3">
        <v>25.0654</v>
      </c>
      <c r="N60" s="22">
        <v>22.8216</v>
      </c>
    </row>
    <row r="61" spans="1:14" ht="15.75" thickBot="1" x14ac:dyDescent="0.3">
      <c r="A61" s="9"/>
      <c r="B61" s="10"/>
      <c r="C61" s="10"/>
      <c r="D61" s="10"/>
      <c r="E61" s="18" t="e">
        <f t="shared" si="10"/>
        <v>#DIV/0!</v>
      </c>
      <c r="F61" s="18" t="e">
        <f t="shared" si="11"/>
        <v>#DIV/0!</v>
      </c>
      <c r="G61" s="11">
        <f t="shared" si="7"/>
        <v>0</v>
      </c>
      <c r="H61" s="10">
        <f t="shared" si="8"/>
        <v>0</v>
      </c>
      <c r="I61" s="10">
        <f t="shared" si="9"/>
        <v>0</v>
      </c>
      <c r="J61" s="18">
        <f t="shared" si="12"/>
        <v>0</v>
      </c>
      <c r="K61" s="12">
        <f t="shared" si="13"/>
        <v>0</v>
      </c>
      <c r="L61" s="23"/>
      <c r="M61" s="10"/>
      <c r="N61" s="24"/>
    </row>
    <row r="63" spans="1:14" ht="18.75" thickBot="1" x14ac:dyDescent="0.3">
      <c r="A63" s="2" t="s">
        <v>10</v>
      </c>
    </row>
    <row r="64" spans="1:14" ht="15" customHeight="1" x14ac:dyDescent="0.2">
      <c r="A64" s="5"/>
      <c r="B64" s="28" t="s">
        <v>4</v>
      </c>
      <c r="C64" s="26"/>
      <c r="D64" s="26"/>
      <c r="E64" s="26"/>
      <c r="F64" s="29"/>
      <c r="G64" s="28" t="s">
        <v>5</v>
      </c>
      <c r="H64" s="26"/>
      <c r="I64" s="26"/>
      <c r="J64" s="26"/>
      <c r="K64" s="27"/>
      <c r="L64" s="25" t="s">
        <v>6</v>
      </c>
      <c r="M64" s="26"/>
      <c r="N64" s="27"/>
    </row>
    <row r="65" spans="1:14" ht="15" x14ac:dyDescent="0.25">
      <c r="A65" s="6"/>
      <c r="B65" s="13" t="s">
        <v>0</v>
      </c>
      <c r="C65" s="13" t="s">
        <v>1</v>
      </c>
      <c r="D65" s="13" t="s">
        <v>2</v>
      </c>
      <c r="E65" s="16" t="s">
        <v>3</v>
      </c>
      <c r="F65" s="16" t="s">
        <v>7</v>
      </c>
      <c r="G65" s="14" t="s">
        <v>0</v>
      </c>
      <c r="H65" s="13" t="s">
        <v>1</v>
      </c>
      <c r="I65" s="13" t="s">
        <v>2</v>
      </c>
      <c r="J65" s="16" t="s">
        <v>3</v>
      </c>
      <c r="K65" s="15" t="s">
        <v>7</v>
      </c>
      <c r="L65" s="19" t="s">
        <v>0</v>
      </c>
      <c r="M65" s="13" t="s">
        <v>1</v>
      </c>
      <c r="N65" s="20" t="s">
        <v>2</v>
      </c>
    </row>
    <row r="66" spans="1:14" ht="15" x14ac:dyDescent="0.25">
      <c r="A66" s="7" t="s">
        <v>11</v>
      </c>
      <c r="B66" s="3">
        <v>55.944000000000003</v>
      </c>
      <c r="C66" s="3">
        <v>55.148000000000003</v>
      </c>
      <c r="D66" s="3">
        <v>56.636000000000003</v>
      </c>
      <c r="E66" s="17">
        <f>AVERAGE(B66:D66)</f>
        <v>55.909333333333336</v>
      </c>
      <c r="F66" s="17">
        <f>_xlfn.STDEV.P(B66:D66)</f>
        <v>0.60796783540651944</v>
      </c>
      <c r="G66" s="4">
        <f t="shared" ref="G66:G75" si="14">B66-L66</f>
        <v>32.650200000000098</v>
      </c>
      <c r="H66" s="3">
        <f t="shared" ref="H66:H75" si="15">C66-M66</f>
        <v>32.416200000000003</v>
      </c>
      <c r="I66" s="3">
        <f t="shared" ref="I66:I75" si="16">D66-N66</f>
        <v>32.848800000000004</v>
      </c>
      <c r="J66" s="17">
        <f>AVERAGE(G66:I66)</f>
        <v>32.63840000000004</v>
      </c>
      <c r="K66" s="8">
        <f>_xlfn.STDEV.P(G66:I66)</f>
        <v>0.17680520354333706</v>
      </c>
      <c r="L66" s="21">
        <v>23.293799999999901</v>
      </c>
      <c r="M66" s="3">
        <v>22.7318</v>
      </c>
      <c r="N66" s="22">
        <v>23.787199999999999</v>
      </c>
    </row>
    <row r="67" spans="1:14" ht="15" x14ac:dyDescent="0.25">
      <c r="A67" s="7" t="s">
        <v>12</v>
      </c>
      <c r="B67" s="3">
        <v>56.012</v>
      </c>
      <c r="C67" s="3">
        <v>55.22</v>
      </c>
      <c r="D67" s="3">
        <v>56.572000000000003</v>
      </c>
      <c r="E67" s="17">
        <f t="shared" ref="E67:E75" si="17">AVERAGE(B67:D67)</f>
        <v>55.934666666666665</v>
      </c>
      <c r="F67" s="17">
        <f t="shared" ref="F67:F75" si="18">_xlfn.STDEV.P(B67:D67)</f>
        <v>0.55465384600567824</v>
      </c>
      <c r="G67" s="4">
        <f t="shared" si="14"/>
        <v>32.694600000000001</v>
      </c>
      <c r="H67" s="3">
        <f t="shared" si="15"/>
        <v>32.550200000000004</v>
      </c>
      <c r="I67" s="3">
        <f t="shared" si="16"/>
        <v>32.838800000000006</v>
      </c>
      <c r="J67" s="17">
        <f t="shared" ref="J67:J75" si="19">AVERAGE(G67:I67)</f>
        <v>32.694533333333332</v>
      </c>
      <c r="K67" s="8">
        <f t="shared" ref="K67:K75" si="20">_xlfn.STDEV.P(G67:I67)</f>
        <v>0.11782046605841641</v>
      </c>
      <c r="L67" s="21">
        <v>23.317399999999999</v>
      </c>
      <c r="M67" s="3">
        <v>22.669799999999999</v>
      </c>
      <c r="N67" s="22">
        <v>23.7332</v>
      </c>
    </row>
    <row r="68" spans="1:14" ht="15" x14ac:dyDescent="0.25">
      <c r="A68" s="7" t="s">
        <v>13</v>
      </c>
      <c r="B68" s="3">
        <v>56.18</v>
      </c>
      <c r="C68" s="3">
        <v>55.432000000000002</v>
      </c>
      <c r="D68" s="3">
        <v>56.463999999999999</v>
      </c>
      <c r="E68" s="17">
        <f t="shared" si="17"/>
        <v>56.025333333333329</v>
      </c>
      <c r="F68" s="17">
        <f t="shared" si="18"/>
        <v>0.43527564702023891</v>
      </c>
      <c r="G68" s="4">
        <f t="shared" si="14"/>
        <v>32.680399999999999</v>
      </c>
      <c r="H68" s="3">
        <f t="shared" si="15"/>
        <v>32.818000000000097</v>
      </c>
      <c r="I68" s="3">
        <f t="shared" si="16"/>
        <v>32.8808000000001</v>
      </c>
      <c r="J68" s="17">
        <f t="shared" si="19"/>
        <v>32.793066666666732</v>
      </c>
      <c r="K68" s="8">
        <f t="shared" si="20"/>
        <v>8.3691072137732372E-2</v>
      </c>
      <c r="L68" s="21">
        <v>23.499600000000001</v>
      </c>
      <c r="M68" s="3">
        <v>22.613999999999901</v>
      </c>
      <c r="N68" s="22">
        <v>23.583199999999898</v>
      </c>
    </row>
    <row r="69" spans="1:14" ht="15" x14ac:dyDescent="0.25">
      <c r="A69" s="7" t="s">
        <v>14</v>
      </c>
      <c r="B69" s="3">
        <v>53.811999999999998</v>
      </c>
      <c r="C69" s="3">
        <v>52.526000000000003</v>
      </c>
      <c r="D69" s="3">
        <v>53.988</v>
      </c>
      <c r="E69" s="17">
        <f t="shared" si="17"/>
        <v>53.442</v>
      </c>
      <c r="F69" s="17">
        <f t="shared" si="18"/>
        <v>0.65168294949819261</v>
      </c>
      <c r="G69" s="4">
        <f t="shared" si="14"/>
        <v>30.222199999999997</v>
      </c>
      <c r="H69" s="3">
        <f t="shared" si="15"/>
        <v>29.976200000000102</v>
      </c>
      <c r="I69" s="3">
        <f t="shared" si="16"/>
        <v>30.4666</v>
      </c>
      <c r="J69" s="17">
        <f t="shared" si="19"/>
        <v>30.221666666666703</v>
      </c>
      <c r="K69" s="8">
        <f t="shared" si="20"/>
        <v>0.20020531683467399</v>
      </c>
      <c r="L69" s="21">
        <v>23.5898</v>
      </c>
      <c r="M69" s="3">
        <v>22.549799999999902</v>
      </c>
      <c r="N69" s="22">
        <v>23.5214</v>
      </c>
    </row>
    <row r="70" spans="1:14" ht="15" x14ac:dyDescent="0.25">
      <c r="A70" s="7" t="s">
        <v>15</v>
      </c>
      <c r="B70" s="3">
        <v>58.271999999999998</v>
      </c>
      <c r="C70" s="3">
        <v>57.036000000000001</v>
      </c>
      <c r="D70" s="3">
        <v>58.064</v>
      </c>
      <c r="E70" s="17">
        <f t="shared" si="17"/>
        <v>57.79066666666666</v>
      </c>
      <c r="F70" s="17">
        <f t="shared" si="18"/>
        <v>0.54034392340023074</v>
      </c>
      <c r="G70" s="4">
        <f t="shared" si="14"/>
        <v>34.553200000000103</v>
      </c>
      <c r="H70" s="3">
        <f t="shared" si="15"/>
        <v>34.519000000000005</v>
      </c>
      <c r="I70" s="3">
        <f t="shared" si="16"/>
        <v>34.641800000000003</v>
      </c>
      <c r="J70" s="17">
        <f t="shared" si="19"/>
        <v>34.571333333333371</v>
      </c>
      <c r="K70" s="8">
        <f t="shared" si="20"/>
        <v>5.1746647771177205E-2</v>
      </c>
      <c r="L70" s="21">
        <v>23.718799999999899</v>
      </c>
      <c r="M70" s="3">
        <v>22.516999999999999</v>
      </c>
      <c r="N70" s="22">
        <v>23.4222</v>
      </c>
    </row>
    <row r="71" spans="1:14" ht="15" x14ac:dyDescent="0.25">
      <c r="A71" s="7" t="s">
        <v>16</v>
      </c>
      <c r="B71" s="3">
        <v>52.722000000000001</v>
      </c>
      <c r="C71" s="3">
        <v>54.508000000000003</v>
      </c>
      <c r="D71" s="3">
        <v>52.415999999999997</v>
      </c>
      <c r="E71" s="17">
        <f t="shared" si="17"/>
        <v>53.215333333333341</v>
      </c>
      <c r="F71" s="17">
        <f t="shared" si="18"/>
        <v>0.92255057073071012</v>
      </c>
      <c r="G71" s="4">
        <f t="shared" si="14"/>
        <v>29.481800000000103</v>
      </c>
      <c r="H71" s="3">
        <f t="shared" si="15"/>
        <v>29.624800000000004</v>
      </c>
      <c r="I71" s="3">
        <f t="shared" si="16"/>
        <v>29.681999999999995</v>
      </c>
      <c r="J71" s="17">
        <f t="shared" si="19"/>
        <v>29.596200000000035</v>
      </c>
      <c r="K71" s="8">
        <f t="shared" si="20"/>
        <v>8.4196120258944351E-2</v>
      </c>
      <c r="L71" s="21">
        <v>23.240199999999898</v>
      </c>
      <c r="M71" s="3">
        <v>24.883199999999999</v>
      </c>
      <c r="N71" s="22">
        <v>22.734000000000002</v>
      </c>
    </row>
    <row r="72" spans="1:14" ht="15" x14ac:dyDescent="0.25">
      <c r="A72" s="7" t="s">
        <v>17</v>
      </c>
      <c r="B72" s="3">
        <v>53.7</v>
      </c>
      <c r="C72" s="3">
        <v>55.648000000000003</v>
      </c>
      <c r="D72" s="3">
        <v>53.031999999999996</v>
      </c>
      <c r="E72" s="17">
        <f t="shared" si="17"/>
        <v>54.126666666666665</v>
      </c>
      <c r="F72" s="17">
        <f t="shared" si="18"/>
        <v>1.1097739509567826</v>
      </c>
      <c r="G72" s="4">
        <f t="shared" si="14"/>
        <v>30.524200000000004</v>
      </c>
      <c r="H72" s="3">
        <f t="shared" si="15"/>
        <v>30.359400000000004</v>
      </c>
      <c r="I72" s="3">
        <f t="shared" si="16"/>
        <v>30.313399999999998</v>
      </c>
      <c r="J72" s="17">
        <f t="shared" si="19"/>
        <v>30.399000000000001</v>
      </c>
      <c r="K72" s="8">
        <f t="shared" si="20"/>
        <v>9.0499650091406453E-2</v>
      </c>
      <c r="L72" s="21">
        <v>23.175799999999999</v>
      </c>
      <c r="M72" s="3">
        <v>25.288599999999999</v>
      </c>
      <c r="N72" s="22">
        <v>22.718599999999999</v>
      </c>
    </row>
    <row r="73" spans="1:14" ht="15" x14ac:dyDescent="0.25">
      <c r="A73" s="7" t="s">
        <v>18</v>
      </c>
      <c r="B73" s="3">
        <v>54.223999999999997</v>
      </c>
      <c r="C73" s="3">
        <v>55.643999999999998</v>
      </c>
      <c r="D73" s="3">
        <v>53.692</v>
      </c>
      <c r="E73" s="17">
        <f t="shared" si="17"/>
        <v>54.52</v>
      </c>
      <c r="F73" s="17">
        <f t="shared" si="18"/>
        <v>0.82392879951283771</v>
      </c>
      <c r="G73" s="4">
        <f t="shared" si="14"/>
        <v>31.084999999999997</v>
      </c>
      <c r="H73" s="3">
        <f t="shared" si="15"/>
        <v>30.981999999999999</v>
      </c>
      <c r="I73" s="3">
        <f t="shared" si="16"/>
        <v>30.9558</v>
      </c>
      <c r="J73" s="17">
        <f t="shared" si="19"/>
        <v>31.007599999999996</v>
      </c>
      <c r="K73" s="8">
        <f t="shared" si="20"/>
        <v>5.5765461234231171E-2</v>
      </c>
      <c r="L73" s="21">
        <v>23.138999999999999</v>
      </c>
      <c r="M73" s="3">
        <v>24.661999999999999</v>
      </c>
      <c r="N73" s="22">
        <v>22.7362</v>
      </c>
    </row>
    <row r="74" spans="1:14" ht="15" x14ac:dyDescent="0.25">
      <c r="A74" s="7" t="s">
        <v>19</v>
      </c>
      <c r="B74" s="3">
        <v>53.704000000000001</v>
      </c>
      <c r="C74" s="3">
        <v>55.308</v>
      </c>
      <c r="D74" s="3">
        <v>53.433999999999997</v>
      </c>
      <c r="E74" s="17">
        <f t="shared" si="17"/>
        <v>54.148666666666664</v>
      </c>
      <c r="F74" s="17">
        <f t="shared" si="18"/>
        <v>0.82714985878551039</v>
      </c>
      <c r="G74" s="4">
        <f t="shared" si="14"/>
        <v>30.575200000000002</v>
      </c>
      <c r="H74" s="3">
        <f t="shared" si="15"/>
        <v>30.959</v>
      </c>
      <c r="I74" s="3">
        <f t="shared" si="16"/>
        <v>30.646600000000099</v>
      </c>
      <c r="J74" s="17">
        <f t="shared" si="19"/>
        <v>30.726933333333363</v>
      </c>
      <c r="K74" s="8">
        <f t="shared" si="20"/>
        <v>0.16666471998861457</v>
      </c>
      <c r="L74" s="21">
        <v>23.128799999999998</v>
      </c>
      <c r="M74" s="3">
        <v>24.349</v>
      </c>
      <c r="N74" s="22">
        <v>22.787399999999899</v>
      </c>
    </row>
    <row r="75" spans="1:14" ht="15.75" thickBot="1" x14ac:dyDescent="0.3">
      <c r="A75" s="9"/>
      <c r="B75" s="10"/>
      <c r="C75" s="10"/>
      <c r="D75" s="10"/>
      <c r="E75" s="18" t="e">
        <f t="shared" si="17"/>
        <v>#DIV/0!</v>
      </c>
      <c r="F75" s="18" t="e">
        <f t="shared" si="18"/>
        <v>#DIV/0!</v>
      </c>
      <c r="G75" s="11">
        <f t="shared" si="14"/>
        <v>0</v>
      </c>
      <c r="H75" s="10">
        <f t="shared" si="15"/>
        <v>0</v>
      </c>
      <c r="I75" s="10">
        <f t="shared" si="16"/>
        <v>0</v>
      </c>
      <c r="J75" s="18">
        <f t="shared" si="19"/>
        <v>0</v>
      </c>
      <c r="K75" s="12">
        <f t="shared" si="20"/>
        <v>0</v>
      </c>
      <c r="L75" s="23"/>
      <c r="M75" s="10"/>
      <c r="N75" s="24"/>
    </row>
  </sheetData>
  <mergeCells count="9">
    <mergeCell ref="L64:N64"/>
    <mergeCell ref="G50:K50"/>
    <mergeCell ref="B50:F50"/>
    <mergeCell ref="B36:F36"/>
    <mergeCell ref="G36:K36"/>
    <mergeCell ref="B64:F64"/>
    <mergeCell ref="G64:K64"/>
    <mergeCell ref="L36:N36"/>
    <mergeCell ref="L50:N50"/>
  </mergeCells>
  <pageMargins left="0.7" right="0.7" top="0.75" bottom="0.75" header="0.3" footer="0.3"/>
  <pageSetup paperSize="8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imx8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2021-03-07T21:56:05Z</cp:lastPrinted>
  <dcterms:created xsi:type="dcterms:W3CDTF">2021-02-07T17:48:04Z</dcterms:created>
  <dcterms:modified xsi:type="dcterms:W3CDTF">2021-04-04T19:34:52Z</dcterms:modified>
</cp:coreProperties>
</file>