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46E4585B-133B-4A6A-862D-2100C321BFA5}" xr6:coauthVersionLast="45" xr6:coauthVersionMax="45" xr10:uidLastSave="{00000000-0000-0000-0000-000000000000}"/>
  <bookViews>
    <workbookView xWindow="-120" yWindow="-120" windowWidth="29040" windowHeight="15990" xr2:uid="{D9B2736F-8484-4142-882C-94BEA7D2BB42}"/>
  </bookViews>
  <sheets>
    <sheet name="imx8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2" i="1" l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<sst xmlns="http://schemas.openxmlformats.org/spreadsheetml/2006/main" count="69" uniqueCount="17">
  <si>
    <t>Run 1</t>
  </si>
  <si>
    <t>Run 2</t>
  </si>
  <si>
    <t>Run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</si>
  <si>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</si>
  <si>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</si>
  <si>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</si>
  <si>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</si>
  <si>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</si>
  <si>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</si>
  <si>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</si>
  <si>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</si>
  <si>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No B anti-optimal LTF</t>
  </si>
  <si>
    <t>Max utilization LTF</t>
  </si>
  <si>
    <t>Min utilization LTF</t>
  </si>
  <si>
    <t>Mod. B predictor</t>
  </si>
  <si>
    <t>No B optimal LTF</t>
  </si>
  <si>
    <t>Mod. B Eik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</si>
</sst>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0.479243848856368</c:v>
                  </c:pt>
                  <c:pt idx="1">
                    <c:v>0.2893041459932601</c:v>
                  </c:pt>
                  <c:pt idx="2">
                    <c:v>0.39338530730061344</c:v>
                  </c:pt>
                </c:numCache>
              </c:numRef>
            </c:plus>
            <c:minus>
              <c:numRef>
                <c:f>('imx8 results'!$F$38,'imx8 results'!$F$52,'imx8 results'!$F$66)</c:f>
                <c:numCache>
                  <c:formatCode>General</c:formatCode>
                  <c:ptCount val="3"/>
                  <c:pt idx="0">
                    <c:v>0.479243848856368</c:v>
                  </c:pt>
                  <c:pt idx="1">
                    <c:v>0.2893041459932601</c:v>
                  </c:pt>
                  <c:pt idx="2">
                    <c:v>0.39338530730061344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results'!$E$38,'imx8 results'!$E$52,'imx8 results'!$E$66)</c:f>
              <c:numCache>
                <c:formatCode>0.000</c:formatCode>
                <c:ptCount val="3"/>
                <c:pt idx="0">
                  <c:v>58.923999999999999</c:v>
                </c:pt>
                <c:pt idx="1">
                  <c:v>57.147333333333336</c:v>
                </c:pt>
                <c:pt idx="2">
                  <c:v>58.96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0.84257594448347661</c:v>
                  </c:pt>
                  <c:pt idx="1">
                    <c:v>0.34573721555861042</c:v>
                  </c:pt>
                  <c:pt idx="2">
                    <c:v>0.25636085677982945</c:v>
                  </c:pt>
                </c:numCache>
              </c:numRef>
            </c:plus>
            <c:minus>
              <c:numRef>
                <c:f>('imx8 results'!$F$39,'imx8 results'!$F$53,'imx8 results'!$F$67)</c:f>
                <c:numCache>
                  <c:formatCode>General</c:formatCode>
                  <c:ptCount val="3"/>
                  <c:pt idx="0">
                    <c:v>0.84257594448347661</c:v>
                  </c:pt>
                  <c:pt idx="1">
                    <c:v>0.34573721555861042</c:v>
                  </c:pt>
                  <c:pt idx="2">
                    <c:v>0.25636085677982945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results'!$E$39,'imx8 results'!$E$53,'imx8 results'!$E$67)</c:f>
              <c:numCache>
                <c:formatCode>0.000</c:formatCode>
                <c:ptCount val="3"/>
                <c:pt idx="0">
                  <c:v>55.637333333333324</c:v>
                </c:pt>
                <c:pt idx="1">
                  <c:v>54.641333333333328</c:v>
                </c:pt>
                <c:pt idx="2">
                  <c:v>55.49733333333333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0.72599234767929244</c:v>
                  </c:pt>
                  <c:pt idx="1">
                    <c:v>0.34964362809390248</c:v>
                  </c:pt>
                  <c:pt idx="2">
                    <c:v>0.26134013596588546</c:v>
                  </c:pt>
                </c:numCache>
              </c:numRef>
            </c:plus>
            <c:minus>
              <c:numRef>
                <c:f>('imx8 results'!$F$40,'imx8 results'!$F$54,'imx8 results'!$F$68)</c:f>
                <c:numCache>
                  <c:formatCode>General</c:formatCode>
                  <c:ptCount val="3"/>
                  <c:pt idx="0">
                    <c:v>0.72599234767929244</c:v>
                  </c:pt>
                  <c:pt idx="1">
                    <c:v>0.34964362809390248</c:v>
                  </c:pt>
                  <c:pt idx="2">
                    <c:v>0.26134013596588546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results'!$E$40,'imx8 results'!$E$54,'imx8 results'!$E$68)</c:f>
              <c:numCache>
                <c:formatCode>0.000</c:formatCode>
                <c:ptCount val="3"/>
                <c:pt idx="0">
                  <c:v>58.962666666666671</c:v>
                </c:pt>
                <c:pt idx="1">
                  <c:v>56.951999999999998</c:v>
                </c:pt>
                <c:pt idx="2">
                  <c:v>58.283999999999999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0.66990413907928303</c:v>
                  </c:pt>
                  <c:pt idx="1">
                    <c:v>0.32802845405035513</c:v>
                  </c:pt>
                  <c:pt idx="2">
                    <c:v>4.7253453724450674E-2</c:v>
                  </c:pt>
                </c:numCache>
              </c:numRef>
            </c:plus>
            <c:minus>
              <c:numRef>
                <c:f>('imx8 results'!$F$41,'imx8 results'!$F$55,'imx8 results'!$F$69)</c:f>
                <c:numCache>
                  <c:formatCode>General</c:formatCode>
                  <c:ptCount val="3"/>
                  <c:pt idx="0">
                    <c:v>0.66990413907928303</c:v>
                  </c:pt>
                  <c:pt idx="1">
                    <c:v>0.32802845405035513</c:v>
                  </c:pt>
                  <c:pt idx="2">
                    <c:v>4.7253453724450674E-2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results'!$E$41,'imx8 results'!$E$55,'imx8 results'!$E$69)</c:f>
              <c:numCache>
                <c:formatCode>0.000</c:formatCode>
                <c:ptCount val="3"/>
                <c:pt idx="0">
                  <c:v>54.177333333333337</c:v>
                </c:pt>
                <c:pt idx="1">
                  <c:v>52.304000000000002</c:v>
                </c:pt>
                <c:pt idx="2">
                  <c:v>53.769333333333329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0.86471780881909011</c:v>
                  </c:pt>
                  <c:pt idx="1">
                    <c:v>0.28090014042162642</c:v>
                  </c:pt>
                  <c:pt idx="2">
                    <c:v>0.11009490855116447</c:v>
                  </c:pt>
                </c:numCache>
              </c:numRef>
            </c:plus>
            <c:minus>
              <c:numRef>
                <c:f>('imx8 results'!$F$42,'imx8 results'!$F$56,'imx8 results'!$F$70)</c:f>
                <c:numCache>
                  <c:formatCode>General</c:formatCode>
                  <c:ptCount val="3"/>
                  <c:pt idx="0">
                    <c:v>0.86471780881909011</c:v>
                  </c:pt>
                  <c:pt idx="1">
                    <c:v>0.28090014042162642</c:v>
                  </c:pt>
                  <c:pt idx="2">
                    <c:v>0.11009490855116447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results'!$E$42,'imx8 results'!$E$56,'imx8 results'!$E$70)</c:f>
              <c:numCache>
                <c:formatCode>0.000</c:formatCode>
                <c:ptCount val="3"/>
                <c:pt idx="0">
                  <c:v>54.678666666666665</c:v>
                </c:pt>
                <c:pt idx="1">
                  <c:v>53.765333333333331</c:v>
                </c:pt>
                <c:pt idx="2">
                  <c:v>54.810666666666663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0.64329429933394833</c:v>
                  </c:pt>
                  <c:pt idx="1">
                    <c:v>0.2811847949105496</c:v>
                  </c:pt>
                  <c:pt idx="2">
                    <c:v>0.14817407180595216</c:v>
                  </c:pt>
                </c:numCache>
              </c:numRef>
            </c:plus>
            <c:minus>
              <c:numRef>
                <c:f>('imx8 results'!$F$43,'imx8 results'!$F$57,'imx8 results'!$F$71)</c:f>
                <c:numCache>
                  <c:formatCode>General</c:formatCode>
                  <c:ptCount val="3"/>
                  <c:pt idx="0">
                    <c:v>0.64329429933394833</c:v>
                  </c:pt>
                  <c:pt idx="1">
                    <c:v>0.2811847949105496</c:v>
                  </c:pt>
                  <c:pt idx="2">
                    <c:v>0.14817407180595216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results'!$E$43,'imx8 results'!$E$57,'imx8 results'!$E$71)</c:f>
              <c:numCache>
                <c:formatCode>0.000</c:formatCode>
                <c:ptCount val="3"/>
                <c:pt idx="0">
                  <c:v>54.961333333333336</c:v>
                </c:pt>
                <c:pt idx="1">
                  <c:v>54.053333333333342</c:v>
                </c:pt>
                <c:pt idx="2">
                  <c:v>54.866666666666674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results'!$F$44,'imx8 results'!$F$58,'imx8 results'!$F$72)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results'!$E$44,'imx8 results'!$E$58,'imx8 results'!$E$72)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results'!$F$45,'imx8 results'!$F$59,'imx8 results'!$F$73)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results'!$E$45,'imx8 results'!$E$59,'imx8 results'!$E$73)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results'!$F$46,'imx8 results'!$F$60,'imx8 results'!$F$74)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results'!$E$46,'imx8 results'!$E$60,'imx8 results'!$E$74)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results'!$F$47,'imx8 results'!$F$61,'imx8 results'!$F$75)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results'!$E$47,'imx8 results'!$E$61,'imx8 results'!$E$75)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'imx8 results'!$A$38</c:f>
              <c:strCache>
                <c:ptCount val="1"/>
                <c:pt idx="0">
                  <c:v>No B anti-optimal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9.4103819735909242E-2</c:v>
                  </c:pt>
                  <c:pt idx="1">
                    <c:v>5.5891402638408687E-2</c:v>
                  </c:pt>
                  <c:pt idx="2">
                    <c:v>0.1413419808675675</c:v>
                  </c:pt>
                </c:numCache>
              </c:numRef>
            </c:plus>
            <c:minus>
              <c:numRef>
                <c:f>('imx8 results'!$K$38,'imx8 results'!$K$52,'imx8 results'!$K$66)</c:f>
                <c:numCache>
                  <c:formatCode>General</c:formatCode>
                  <c:ptCount val="3"/>
                  <c:pt idx="0">
                    <c:v>9.4103819735909242E-2</c:v>
                  </c:pt>
                  <c:pt idx="1">
                    <c:v>5.5891402638408687E-2</c:v>
                  </c:pt>
                  <c:pt idx="2">
                    <c:v>0.1413419808675675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results'!$J$38,'imx8 results'!$J$52,'imx8 results'!$J$66)</c:f>
              <c:numCache>
                <c:formatCode>0.000</c:formatCode>
                <c:ptCount val="3"/>
                <c:pt idx="0">
                  <c:v>35.801066666666664</c:v>
                </c:pt>
                <c:pt idx="1">
                  <c:v>35.724733333333333</c:v>
                </c:pt>
                <c:pt idx="2">
                  <c:v>37.6045333333334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'imx8 results'!$A$39</c:f>
              <c:strCache>
                <c:ptCount val="1"/>
                <c:pt idx="0">
                  <c:v>Max utilization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0.17913937466555607</c:v>
                  </c:pt>
                  <c:pt idx="1">
                    <c:v>0.11555793159950223</c:v>
                  </c:pt>
                  <c:pt idx="2">
                    <c:v>8.6089410885838449E-2</c:v>
                  </c:pt>
                </c:numCache>
              </c:numRef>
            </c:plus>
            <c:minus>
              <c:numRef>
                <c:f>('imx8 results'!$K$39,'imx8 results'!$K$53,'imx8 results'!$K$67)</c:f>
                <c:numCache>
                  <c:formatCode>General</c:formatCode>
                  <c:ptCount val="3"/>
                  <c:pt idx="0">
                    <c:v>0.17913937466555607</c:v>
                  </c:pt>
                  <c:pt idx="1">
                    <c:v>0.11555793159950223</c:v>
                  </c:pt>
                  <c:pt idx="2">
                    <c:v>8.6089410885838449E-2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results'!$J$39,'imx8 results'!$J$53,'imx8 results'!$J$67)</c:f>
              <c:numCache>
                <c:formatCode>0.000</c:formatCode>
                <c:ptCount val="3"/>
                <c:pt idx="0">
                  <c:v>32.344933333333366</c:v>
                </c:pt>
                <c:pt idx="1">
                  <c:v>33.293266666666668</c:v>
                </c:pt>
                <c:pt idx="2">
                  <c:v>34.161200000000029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'imx8 results'!$A$40</c:f>
              <c:strCache>
                <c:ptCount val="1"/>
                <c:pt idx="0">
                  <c:v>Min utilization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0.28007552949556858</c:v>
                  </c:pt>
                  <c:pt idx="1">
                    <c:v>8.8507375712738187E-2</c:v>
                  </c:pt>
                  <c:pt idx="2">
                    <c:v>9.8039311843137231E-2</c:v>
                  </c:pt>
                </c:numCache>
              </c:numRef>
            </c:plus>
            <c:minus>
              <c:numRef>
                <c:f>('imx8 results'!$K$40,'imx8 results'!$K$54,'imx8 results'!$K$68)</c:f>
                <c:numCache>
                  <c:formatCode>General</c:formatCode>
                  <c:ptCount val="3"/>
                  <c:pt idx="0">
                    <c:v>0.28007552949556858</c:v>
                  </c:pt>
                  <c:pt idx="1">
                    <c:v>8.8507375712738187E-2</c:v>
                  </c:pt>
                  <c:pt idx="2">
                    <c:v>9.8039311843137231E-2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results'!$J$40,'imx8 results'!$J$54,'imx8 results'!$J$68)</c:f>
              <c:numCache>
                <c:formatCode>0.000</c:formatCode>
                <c:ptCount val="3"/>
                <c:pt idx="0">
                  <c:v>35.561666666666667</c:v>
                </c:pt>
                <c:pt idx="1">
                  <c:v>35.645933333333339</c:v>
                </c:pt>
                <c:pt idx="2">
                  <c:v>36.970800000000068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'imx8 results'!$A$41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7.052381788366778E-2</c:v>
                  </c:pt>
                  <c:pt idx="1">
                    <c:v>0.17277924258046662</c:v>
                  </c:pt>
                  <c:pt idx="2">
                    <c:v>1.0893831077943346E-2</c:v>
                  </c:pt>
                </c:numCache>
              </c:numRef>
            </c:plus>
            <c:minus>
              <c:numRef>
                <c:f>('imx8 results'!$K$41,'imx8 results'!$K$55,'imx8 results'!$K$69)</c:f>
                <c:numCache>
                  <c:formatCode>General</c:formatCode>
                  <c:ptCount val="3"/>
                  <c:pt idx="0">
                    <c:v>7.052381788366778E-2</c:v>
                  </c:pt>
                  <c:pt idx="1">
                    <c:v>0.17277924258046662</c:v>
                  </c:pt>
                  <c:pt idx="2">
                    <c:v>1.0893831077943346E-2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results'!$J$41,'imx8 results'!$J$55,'imx8 results'!$J$69)</c:f>
              <c:numCache>
                <c:formatCode>0.000</c:formatCode>
                <c:ptCount val="3"/>
                <c:pt idx="0">
                  <c:v>31.186733333333336</c:v>
                </c:pt>
                <c:pt idx="1">
                  <c:v>31.114400000000064</c:v>
                </c:pt>
                <c:pt idx="2">
                  <c:v>32.4440666666667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'imx8 results'!$A$42</c:f>
              <c:strCache>
                <c:ptCount val="1"/>
                <c:pt idx="0">
                  <c:v>No B optimal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0.18177952457732732</c:v>
                  </c:pt>
                  <c:pt idx="1">
                    <c:v>0.10297339462206051</c:v>
                  </c:pt>
                  <c:pt idx="2">
                    <c:v>7.1843719280162685E-2</c:v>
                  </c:pt>
                </c:numCache>
              </c:numRef>
            </c:plus>
            <c:minus>
              <c:numRef>
                <c:f>('imx8 results'!$K$42,'imx8 results'!$K$56,'imx8 results'!$K$70)</c:f>
                <c:numCache>
                  <c:formatCode>General</c:formatCode>
                  <c:ptCount val="3"/>
                  <c:pt idx="0">
                    <c:v>0.18177952457732732</c:v>
                  </c:pt>
                  <c:pt idx="1">
                    <c:v>0.10297339462206051</c:v>
                  </c:pt>
                  <c:pt idx="2">
                    <c:v>7.1843719280162685E-2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results'!$J$42,'imx8 results'!$J$56,'imx8 results'!$J$70)</c:f>
              <c:numCache>
                <c:formatCode>0.000</c:formatCode>
                <c:ptCount val="3"/>
                <c:pt idx="0">
                  <c:v>31.668666666666706</c:v>
                </c:pt>
                <c:pt idx="1">
                  <c:v>32.609400000000029</c:v>
                </c:pt>
                <c:pt idx="2">
                  <c:v>33.443800000000032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'imx8 results'!$A$43</c:f>
              <c:strCache>
                <c:ptCount val="1"/>
                <c:pt idx="0">
                  <c:v>Mod. B Eik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0.16071849786367248</c:v>
                  </c:pt>
                  <c:pt idx="1">
                    <c:v>6.2559695935607743E-2</c:v>
                  </c:pt>
                  <c:pt idx="2">
                    <c:v>1.9783494804173306E-2</c:v>
                  </c:pt>
                </c:numCache>
              </c:numRef>
            </c:plus>
            <c:minus>
              <c:numRef>
                <c:f>('imx8 results'!$K$43,'imx8 results'!$K$57,'imx8 results'!$K$71)</c:f>
                <c:numCache>
                  <c:formatCode>General</c:formatCode>
                  <c:ptCount val="3"/>
                  <c:pt idx="0">
                    <c:v>0.16071849786367248</c:v>
                  </c:pt>
                  <c:pt idx="1">
                    <c:v>6.2559695935607743E-2</c:v>
                  </c:pt>
                  <c:pt idx="2">
                    <c:v>1.9783494804173306E-2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results'!$J$43,'imx8 results'!$J$57,'imx8 results'!$J$71)</c:f>
              <c:numCache>
                <c:formatCode>0.000</c:formatCode>
                <c:ptCount val="3"/>
                <c:pt idx="0">
                  <c:v>31.81986666666667</c:v>
                </c:pt>
                <c:pt idx="1">
                  <c:v>32.821466666666673</c:v>
                </c:pt>
                <c:pt idx="2">
                  <c:v>33.542000000000009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'imx8 results'!$A$44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results'!$K$44,'imx8 results'!$K$58,'imx8 results'!$K$72)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results'!$J$44,'imx8 results'!$J$58,'imx8 results'!$J$72)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'imx8 results'!$A$45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results'!$K$45,'imx8 results'!$K$59,'imx8 results'!$K$73)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results'!$J$45,'imx8 results'!$J$59,'imx8 results'!$J$73)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'imx8 results'!$A$46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results'!$K$46,'imx8 results'!$K$60,'imx8 results'!$K$74)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results'!$J$46,'imx8 results'!$J$60,'imx8 results'!$J$74)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'imx8 results'!$A$47</c:f>
              <c:strCache>
                <c:ptCount val="1"/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plus>
            <c:minus>
              <c:numRef>
                <c:f>('imx8 results'!$K$47,'imx8 results'!$K$61,'imx8 results'!$K$75)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('imx8 results'!$A$35,'imx8 results'!$A$49,'imx8 results'!$A$63)</c:f>
              <c:strCache>
                <c:ptCount val="3"/>
                <c:pt idx="0">
                  <c:v>Instance 1</c:v>
                </c:pt>
                <c:pt idx="1">
                  <c:v>Instance 2</c:v>
                </c:pt>
                <c:pt idx="2">
                  <c:v>Instance 3</c:v>
                </c:pt>
              </c:strCache>
            </c:strRef>
          </c:cat>
          <c:val>
            <c:numRef>
              <c:f>('imx8 results'!$J$47,'imx8 results'!$J$61,'imx8 results'!$J$75)</c:f>
              <c:numCache>
                <c:formatCode>0.000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tabSelected="1" zoomScaleNormal="100" workbookViewId="0">
      <selection activeCell="J40" sqref="J40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7</v>
      </c>
    </row>
    <row r="36" spans="1:14" ht="15" customHeight="1" x14ac:dyDescent="0.2">
      <c r="A36" s="5"/>
      <c r="B36" s="28" t="s">
        <v>4</v>
      </c>
      <c r="C36" s="26"/>
      <c r="D36" s="26"/>
      <c r="E36" s="26"/>
      <c r="F36" s="29"/>
      <c r="G36" s="28" t="s">
        <v>5</v>
      </c>
      <c r="H36" s="26"/>
      <c r="I36" s="26"/>
      <c r="J36" s="26"/>
      <c r="K36" s="27"/>
      <c r="L36" s="25" t="s">
        <v>6</v>
      </c>
      <c r="M36" s="26"/>
      <c r="N36" s="27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3</v>
      </c>
      <c r="F37" s="16" t="s">
        <v>10</v>
      </c>
      <c r="G37" s="14" t="s">
        <v>0</v>
      </c>
      <c r="H37" s="13" t="s">
        <v>1</v>
      </c>
      <c r="I37" s="13" t="s">
        <v>2</v>
      </c>
      <c r="J37" s="16" t="s">
        <v>3</v>
      </c>
      <c r="K37" s="15" t="s">
        <v>10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11</v>
      </c>
      <c r="B38" s="3">
        <v>58.82</v>
      </c>
      <c r="C38" s="3">
        <v>59.555999999999997</v>
      </c>
      <c r="D38" s="3">
        <v>58.396000000000001</v>
      </c>
      <c r="E38" s="17">
        <f>AVERAGE(B38:D38)</f>
        <v>58.923999999999999</v>
      </c>
      <c r="F38" s="17">
        <f>_xlfn.STDEV.P(B38:D38)</f>
        <v>0.479243848856368</v>
      </c>
      <c r="G38" s="4">
        <f t="shared" ref="G38:G47" si="0">B38-L38</f>
        <v>35.697800000000001</v>
      </c>
      <c r="H38" s="3">
        <f t="shared" ref="H38:H47" si="1">C38-M38</f>
        <v>35.925399999999996</v>
      </c>
      <c r="I38" s="3">
        <f t="shared" ref="I38:I47" si="2">D38-N38</f>
        <v>35.78</v>
      </c>
      <c r="J38" s="17">
        <f>AVERAGE(G38:I38)</f>
        <v>35.801066666666664</v>
      </c>
      <c r="K38" s="8">
        <f>_xlfn.STDEV.P(G38:I38)</f>
        <v>9.4103819735909242E-2</v>
      </c>
      <c r="L38" s="21">
        <v>23.122199999999999</v>
      </c>
      <c r="M38" s="3">
        <v>23.630600000000001</v>
      </c>
      <c r="N38" s="22">
        <v>22.616</v>
      </c>
    </row>
    <row r="39" spans="1:14" ht="15" x14ac:dyDescent="0.25">
      <c r="A39" s="7" t="s">
        <v>12</v>
      </c>
      <c r="B39" s="3">
        <v>55.171999999999997</v>
      </c>
      <c r="C39" s="3">
        <v>56.82</v>
      </c>
      <c r="D39" s="3">
        <v>54.92</v>
      </c>
      <c r="E39" s="17">
        <f t="shared" ref="E39:E47" si="3">AVERAGE(B39:D39)</f>
        <v>55.637333333333324</v>
      </c>
      <c r="F39" s="17">
        <f t="shared" ref="F39:F47" si="4">_xlfn.STDEV.P(B39:D39)</f>
        <v>0.84257594448347661</v>
      </c>
      <c r="G39" s="4">
        <f t="shared" si="0"/>
        <v>32.092799999999997</v>
      </c>
      <c r="H39" s="3">
        <f t="shared" si="1"/>
        <v>32.492400000000103</v>
      </c>
      <c r="I39" s="3">
        <f t="shared" si="2"/>
        <v>32.449600000000004</v>
      </c>
      <c r="J39" s="17">
        <f t="shared" ref="J39:J47" si="5">AVERAGE(G39:I39)</f>
        <v>32.344933333333366</v>
      </c>
      <c r="K39" s="8">
        <f t="shared" ref="K39:K47" si="6">_xlfn.STDEV.P(G39:I39)</f>
        <v>0.17913937466555607</v>
      </c>
      <c r="L39" s="21">
        <v>23.0792</v>
      </c>
      <c r="M39" s="3">
        <v>24.327599999999901</v>
      </c>
      <c r="N39" s="22">
        <v>22.470400000000001</v>
      </c>
    </row>
    <row r="40" spans="1:14" ht="15" x14ac:dyDescent="0.25">
      <c r="A40" s="7" t="s">
        <v>13</v>
      </c>
      <c r="B40" s="3">
        <v>59.484000000000002</v>
      </c>
      <c r="C40" s="3">
        <v>59.468000000000004</v>
      </c>
      <c r="D40" s="3">
        <v>57.936</v>
      </c>
      <c r="E40" s="17">
        <f t="shared" si="3"/>
        <v>58.962666666666671</v>
      </c>
      <c r="F40" s="17">
        <f t="shared" si="4"/>
        <v>0.72599234767929244</v>
      </c>
      <c r="G40" s="4">
        <f t="shared" si="0"/>
        <v>35.197200000000002</v>
      </c>
      <c r="H40" s="3">
        <f t="shared" si="1"/>
        <v>35.878200000000007</v>
      </c>
      <c r="I40" s="3">
        <f t="shared" si="2"/>
        <v>35.6096</v>
      </c>
      <c r="J40" s="17">
        <f t="shared" si="5"/>
        <v>35.561666666666667</v>
      </c>
      <c r="K40" s="8">
        <f t="shared" si="6"/>
        <v>0.28007552949556858</v>
      </c>
      <c r="L40" s="21">
        <v>24.286799999999999</v>
      </c>
      <c r="M40" s="3">
        <v>23.5898</v>
      </c>
      <c r="N40" s="22">
        <v>22.3264</v>
      </c>
    </row>
    <row r="41" spans="1:14" ht="15" x14ac:dyDescent="0.25">
      <c r="A41" s="7" t="s">
        <v>14</v>
      </c>
      <c r="B41" s="3">
        <v>54.932000000000002</v>
      </c>
      <c r="C41" s="3">
        <v>54.295999999999999</v>
      </c>
      <c r="D41" s="3">
        <v>53.304000000000002</v>
      </c>
      <c r="E41" s="17">
        <f t="shared" si="3"/>
        <v>54.177333333333337</v>
      </c>
      <c r="F41" s="17">
        <f t="shared" si="4"/>
        <v>0.66990413907928303</v>
      </c>
      <c r="G41" s="4">
        <f t="shared" si="0"/>
        <v>31.087000000000003</v>
      </c>
      <c r="H41" s="3">
        <f t="shared" si="1"/>
        <v>31.236000000000001</v>
      </c>
      <c r="I41" s="3">
        <f t="shared" si="2"/>
        <v>31.237200000000001</v>
      </c>
      <c r="J41" s="17">
        <f t="shared" si="5"/>
        <v>31.186733333333336</v>
      </c>
      <c r="K41" s="8">
        <f t="shared" si="6"/>
        <v>7.052381788366778E-2</v>
      </c>
      <c r="L41" s="21">
        <v>23.844999999999999</v>
      </c>
      <c r="M41" s="3">
        <v>23.06</v>
      </c>
      <c r="N41" s="22">
        <v>22.066800000000001</v>
      </c>
    </row>
    <row r="42" spans="1:14" ht="15" x14ac:dyDescent="0.25">
      <c r="A42" s="7" t="s">
        <v>15</v>
      </c>
      <c r="B42" s="3">
        <v>55.764000000000003</v>
      </c>
      <c r="C42" s="3">
        <v>54.624000000000002</v>
      </c>
      <c r="D42" s="3">
        <v>53.648000000000003</v>
      </c>
      <c r="E42" s="17">
        <f t="shared" si="3"/>
        <v>54.678666666666665</v>
      </c>
      <c r="F42" s="17">
        <f t="shared" si="4"/>
        <v>0.86471780881909011</v>
      </c>
      <c r="G42" s="4">
        <f t="shared" si="0"/>
        <v>31.423400000000004</v>
      </c>
      <c r="H42" s="3">
        <f t="shared" si="1"/>
        <v>31.858000000000004</v>
      </c>
      <c r="I42" s="3">
        <f t="shared" si="2"/>
        <v>31.724600000000102</v>
      </c>
      <c r="J42" s="17">
        <f t="shared" si="5"/>
        <v>31.668666666666706</v>
      </c>
      <c r="K42" s="8">
        <f t="shared" si="6"/>
        <v>0.18177952457732732</v>
      </c>
      <c r="L42" s="21">
        <v>24.340599999999998</v>
      </c>
      <c r="M42" s="3">
        <v>22.765999999999998</v>
      </c>
      <c r="N42" s="22">
        <v>21.923399999999901</v>
      </c>
    </row>
    <row r="43" spans="1:14" ht="15" x14ac:dyDescent="0.25">
      <c r="A43" s="7" t="s">
        <v>16</v>
      </c>
      <c r="B43" s="3">
        <v>55.572000000000003</v>
      </c>
      <c r="C43" s="3">
        <v>55.24</v>
      </c>
      <c r="D43" s="3">
        <v>54.072000000000003</v>
      </c>
      <c r="E43" s="17">
        <f t="shared" si="3"/>
        <v>54.961333333333336</v>
      </c>
      <c r="F43" s="17">
        <f t="shared" si="4"/>
        <v>0.64329429933394833</v>
      </c>
      <c r="G43" s="4">
        <f t="shared" si="0"/>
        <v>31.600400000000004</v>
      </c>
      <c r="H43" s="3">
        <f t="shared" si="1"/>
        <v>31.980800000000002</v>
      </c>
      <c r="I43" s="3">
        <f t="shared" si="2"/>
        <v>31.878400000000003</v>
      </c>
      <c r="J43" s="17">
        <f t="shared" si="5"/>
        <v>31.81986666666667</v>
      </c>
      <c r="K43" s="8">
        <f t="shared" si="6"/>
        <v>0.16071849786367248</v>
      </c>
      <c r="L43" s="21">
        <v>23.971599999999999</v>
      </c>
      <c r="M43" s="3">
        <v>23.2592</v>
      </c>
      <c r="N43" s="22">
        <v>22.1936</v>
      </c>
    </row>
    <row r="44" spans="1:14" ht="15" x14ac:dyDescent="0.25">
      <c r="A44" s="7"/>
      <c r="B44" s="3"/>
      <c r="C44" s="3"/>
      <c r="D44" s="3"/>
      <c r="E44" s="17" t="e">
        <f t="shared" si="3"/>
        <v>#DIV/0!</v>
      </c>
      <c r="F44" s="17" t="e">
        <f t="shared" si="4"/>
        <v>#DIV/0!</v>
      </c>
      <c r="G44" s="4">
        <f t="shared" si="0"/>
        <v>0</v>
      </c>
      <c r="H44" s="3">
        <f t="shared" si="1"/>
        <v>0</v>
      </c>
      <c r="I44" s="3">
        <f t="shared" si="2"/>
        <v>0</v>
      </c>
      <c r="J44" s="17">
        <f t="shared" si="5"/>
        <v>0</v>
      </c>
      <c r="K44" s="8">
        <f t="shared" si="6"/>
        <v>0</v>
      </c>
      <c r="L44" s="21"/>
      <c r="M44" s="3"/>
      <c r="N44" s="22"/>
    </row>
    <row r="45" spans="1:14" ht="15" x14ac:dyDescent="0.25">
      <c r="A45" s="7"/>
      <c r="B45" s="3"/>
      <c r="C45" s="3"/>
      <c r="D45" s="3"/>
      <c r="E45" s="17" t="e">
        <f t="shared" si="3"/>
        <v>#DIV/0!</v>
      </c>
      <c r="F45" s="17" t="e">
        <f t="shared" si="4"/>
        <v>#DIV/0!</v>
      </c>
      <c r="G45" s="4">
        <f t="shared" si="0"/>
        <v>0</v>
      </c>
      <c r="H45" s="3">
        <f t="shared" si="1"/>
        <v>0</v>
      </c>
      <c r="I45" s="3">
        <f t="shared" si="2"/>
        <v>0</v>
      </c>
      <c r="J45" s="17">
        <f t="shared" si="5"/>
        <v>0</v>
      </c>
      <c r="K45" s="8">
        <f t="shared" si="6"/>
        <v>0</v>
      </c>
      <c r="L45" s="21"/>
      <c r="M45" s="3"/>
      <c r="N45" s="22"/>
    </row>
    <row r="46" spans="1:14" ht="15" x14ac:dyDescent="0.25">
      <c r="A46" s="7"/>
      <c r="B46" s="3"/>
      <c r="C46" s="3"/>
      <c r="D46" s="3"/>
      <c r="E46" s="17" t="e">
        <f t="shared" si="3"/>
        <v>#DIV/0!</v>
      </c>
      <c r="F46" s="17" t="e">
        <f t="shared" si="4"/>
        <v>#DIV/0!</v>
      </c>
      <c r="G46" s="4">
        <f t="shared" si="0"/>
        <v>0</v>
      </c>
      <c r="H46" s="3">
        <f t="shared" si="1"/>
        <v>0</v>
      </c>
      <c r="I46" s="3">
        <f t="shared" si="2"/>
        <v>0</v>
      </c>
      <c r="J46" s="17">
        <f t="shared" si="5"/>
        <v>0</v>
      </c>
      <c r="K46" s="8">
        <f t="shared" si="6"/>
        <v>0</v>
      </c>
      <c r="L46" s="21"/>
      <c r="M46" s="3"/>
      <c r="N46" s="22"/>
    </row>
    <row r="47" spans="1:14" ht="15.75" thickBot="1" x14ac:dyDescent="0.3">
      <c r="A47" s="9"/>
      <c r="B47" s="10"/>
      <c r="C47" s="10"/>
      <c r="D47" s="10"/>
      <c r="E47" s="18" t="e">
        <f t="shared" si="3"/>
        <v>#DIV/0!</v>
      </c>
      <c r="F47" s="18" t="e">
        <f t="shared" si="4"/>
        <v>#DIV/0!</v>
      </c>
      <c r="G47" s="11">
        <f t="shared" si="0"/>
        <v>0</v>
      </c>
      <c r="H47" s="10">
        <f t="shared" si="1"/>
        <v>0</v>
      </c>
      <c r="I47" s="10">
        <f t="shared" si="2"/>
        <v>0</v>
      </c>
      <c r="J47" s="18">
        <f t="shared" si="5"/>
        <v>0</v>
      </c>
      <c r="K47" s="12">
        <f t="shared" si="6"/>
        <v>0</v>
      </c>
      <c r="L47" s="23"/>
      <c r="M47" s="10"/>
      <c r="N47" s="24"/>
    </row>
    <row r="49" spans="1:14" ht="18.75" thickBot="1" x14ac:dyDescent="0.3">
      <c r="A49" s="2" t="s">
        <v>8</v>
      </c>
    </row>
    <row r="50" spans="1:14" ht="15" customHeight="1" x14ac:dyDescent="0.2">
      <c r="A50" s="5"/>
      <c r="B50" s="28" t="s">
        <v>4</v>
      </c>
      <c r="C50" s="26"/>
      <c r="D50" s="26"/>
      <c r="E50" s="26"/>
      <c r="F50" s="29"/>
      <c r="G50" s="28" t="s">
        <v>5</v>
      </c>
      <c r="H50" s="26"/>
      <c r="I50" s="26"/>
      <c r="J50" s="26"/>
      <c r="K50" s="27"/>
      <c r="L50" s="25" t="s">
        <v>6</v>
      </c>
      <c r="M50" s="26"/>
      <c r="N50" s="27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3</v>
      </c>
      <c r="F51" s="16" t="s">
        <v>10</v>
      </c>
      <c r="G51" s="14" t="s">
        <v>0</v>
      </c>
      <c r="H51" s="13" t="s">
        <v>1</v>
      </c>
      <c r="I51" s="13" t="s">
        <v>2</v>
      </c>
      <c r="J51" s="16" t="s">
        <v>3</v>
      </c>
      <c r="K51" s="15" t="s">
        <v>10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11</v>
      </c>
      <c r="B52" s="3">
        <v>57.518000000000001</v>
      </c>
      <c r="C52" s="3">
        <v>57.112000000000002</v>
      </c>
      <c r="D52" s="3">
        <v>56.811999999999998</v>
      </c>
      <c r="E52" s="17">
        <f>AVERAGE(B52:D52)</f>
        <v>57.147333333333336</v>
      </c>
      <c r="F52" s="17">
        <f>_xlfn.STDEV.P(B52:D52)</f>
        <v>0.2893041459932601</v>
      </c>
      <c r="G52" s="4">
        <f t="shared" ref="G52:G61" si="7">B52-L52</f>
        <v>35.648600000000002</v>
      </c>
      <c r="H52" s="3">
        <f t="shared" ref="H52:H61" si="8">C52-M52</f>
        <v>35.744399999999999</v>
      </c>
      <c r="I52" s="3">
        <f t="shared" ref="I52:I61" si="9">D52-N52</f>
        <v>35.781199999999998</v>
      </c>
      <c r="J52" s="17">
        <f>AVERAGE(G52:I52)</f>
        <v>35.724733333333333</v>
      </c>
      <c r="K52" s="8">
        <f>_xlfn.STDEV.P(G52:I52)</f>
        <v>5.5891402638408687E-2</v>
      </c>
      <c r="L52" s="21">
        <v>21.869399999999999</v>
      </c>
      <c r="M52" s="3">
        <v>21.367599999999999</v>
      </c>
      <c r="N52" s="22">
        <v>21.030799999999999</v>
      </c>
    </row>
    <row r="53" spans="1:14" ht="15" x14ac:dyDescent="0.25">
      <c r="A53" s="7" t="s">
        <v>12</v>
      </c>
      <c r="B53" s="3">
        <v>55.003999999999998</v>
      </c>
      <c r="C53" s="3">
        <v>54.744</v>
      </c>
      <c r="D53" s="3">
        <v>54.176000000000002</v>
      </c>
      <c r="E53" s="17">
        <f t="shared" ref="E53:E61" si="10">AVERAGE(B53:D53)</f>
        <v>54.641333333333328</v>
      </c>
      <c r="F53" s="17">
        <f t="shared" ref="F53:F61" si="11">_xlfn.STDEV.P(B53:D53)</f>
        <v>0.34573721555861042</v>
      </c>
      <c r="G53" s="4">
        <f t="shared" si="7"/>
        <v>33.256999999999998</v>
      </c>
      <c r="H53" s="3">
        <f t="shared" si="8"/>
        <v>33.449399999999997</v>
      </c>
      <c r="I53" s="3">
        <f t="shared" si="9"/>
        <v>33.173400000000001</v>
      </c>
      <c r="J53" s="17">
        <f t="shared" ref="J53:J61" si="12">AVERAGE(G53:I53)</f>
        <v>33.293266666666668</v>
      </c>
      <c r="K53" s="8">
        <f t="shared" ref="K53:K61" si="13">_xlfn.STDEV.P(G53:I53)</f>
        <v>0.11555793159950223</v>
      </c>
      <c r="L53" s="21">
        <v>21.747</v>
      </c>
      <c r="M53" s="3">
        <v>21.294599999999999</v>
      </c>
      <c r="N53" s="22">
        <v>21.002600000000001</v>
      </c>
    </row>
    <row r="54" spans="1:14" ht="15" x14ac:dyDescent="0.25">
      <c r="A54" s="7" t="s">
        <v>13</v>
      </c>
      <c r="B54" s="3">
        <v>57.372</v>
      </c>
      <c r="C54" s="3">
        <v>56.968000000000004</v>
      </c>
      <c r="D54" s="3">
        <v>56.515999999999998</v>
      </c>
      <c r="E54" s="17">
        <f t="shared" si="10"/>
        <v>56.951999999999998</v>
      </c>
      <c r="F54" s="17">
        <f t="shared" si="11"/>
        <v>0.34964362809390248</v>
      </c>
      <c r="G54" s="4">
        <f t="shared" si="7"/>
        <v>35.695599999999999</v>
      </c>
      <c r="H54" s="3">
        <f t="shared" si="8"/>
        <v>35.720600000000005</v>
      </c>
      <c r="I54" s="3">
        <f t="shared" si="9"/>
        <v>35.521599999999999</v>
      </c>
      <c r="J54" s="17">
        <f t="shared" si="12"/>
        <v>35.645933333333339</v>
      </c>
      <c r="K54" s="8">
        <f t="shared" si="13"/>
        <v>8.8507375712738187E-2</v>
      </c>
      <c r="L54" s="21">
        <v>21.676400000000001</v>
      </c>
      <c r="M54" s="3">
        <v>21.247399999999999</v>
      </c>
      <c r="N54" s="22">
        <v>20.994399999999999</v>
      </c>
    </row>
    <row r="55" spans="1:14" ht="15" x14ac:dyDescent="0.25">
      <c r="A55" s="7" t="s">
        <v>14</v>
      </c>
      <c r="B55" s="3">
        <v>52.585999999999999</v>
      </c>
      <c r="C55" s="3">
        <v>52.481999999999999</v>
      </c>
      <c r="D55" s="3">
        <v>51.844000000000001</v>
      </c>
      <c r="E55" s="17">
        <f t="shared" si="10"/>
        <v>52.304000000000002</v>
      </c>
      <c r="F55" s="17">
        <f t="shared" si="11"/>
        <v>0.32802845405035513</v>
      </c>
      <c r="G55" s="4">
        <f t="shared" si="7"/>
        <v>31.089400000000097</v>
      </c>
      <c r="H55" s="3">
        <f t="shared" si="8"/>
        <v>31.337400000000098</v>
      </c>
      <c r="I55" s="3">
        <f t="shared" si="9"/>
        <v>30.916399999999999</v>
      </c>
      <c r="J55" s="17">
        <f t="shared" si="12"/>
        <v>31.114400000000064</v>
      </c>
      <c r="K55" s="8">
        <f t="shared" si="13"/>
        <v>0.17277924258046662</v>
      </c>
      <c r="L55" s="21">
        <v>21.496599999999901</v>
      </c>
      <c r="M55" s="3">
        <v>21.144599999999901</v>
      </c>
      <c r="N55" s="22">
        <v>20.927600000000002</v>
      </c>
    </row>
    <row r="56" spans="1:14" ht="15" x14ac:dyDescent="0.25">
      <c r="A56" s="7" t="s">
        <v>15</v>
      </c>
      <c r="B56" s="3">
        <v>54.112000000000002</v>
      </c>
      <c r="C56" s="3">
        <v>53.76</v>
      </c>
      <c r="D56" s="3">
        <v>53.423999999999999</v>
      </c>
      <c r="E56" s="17">
        <f t="shared" si="10"/>
        <v>53.765333333333331</v>
      </c>
      <c r="F56" s="17">
        <f t="shared" si="11"/>
        <v>0.28090014042162642</v>
      </c>
      <c r="G56" s="4">
        <f t="shared" si="7"/>
        <v>32.684600000000003</v>
      </c>
      <c r="H56" s="3">
        <f t="shared" si="8"/>
        <v>32.6798</v>
      </c>
      <c r="I56" s="3">
        <f t="shared" si="9"/>
        <v>32.463800000000099</v>
      </c>
      <c r="J56" s="17">
        <f t="shared" si="12"/>
        <v>32.609400000000029</v>
      </c>
      <c r="K56" s="8">
        <f t="shared" si="13"/>
        <v>0.10297339462206051</v>
      </c>
      <c r="L56" s="21">
        <v>21.427399999999999</v>
      </c>
      <c r="M56" s="3">
        <v>21.080200000000001</v>
      </c>
      <c r="N56" s="22">
        <v>20.960199999999901</v>
      </c>
    </row>
    <row r="57" spans="1:14" ht="15" x14ac:dyDescent="0.25">
      <c r="A57" s="7" t="s">
        <v>16</v>
      </c>
      <c r="B57" s="3">
        <v>54.387999999999998</v>
      </c>
      <c r="C57" s="3">
        <v>54.072000000000003</v>
      </c>
      <c r="D57" s="3">
        <v>53.7</v>
      </c>
      <c r="E57" s="17">
        <f t="shared" si="10"/>
        <v>54.053333333333342</v>
      </c>
      <c r="F57" s="17">
        <f t="shared" si="11"/>
        <v>0.2811847949105496</v>
      </c>
      <c r="G57" s="4">
        <f t="shared" si="7"/>
        <v>32.8078</v>
      </c>
      <c r="H57" s="3">
        <f t="shared" si="8"/>
        <v>32.904000000000003</v>
      </c>
      <c r="I57" s="3">
        <f t="shared" si="9"/>
        <v>32.752600000000001</v>
      </c>
      <c r="J57" s="17">
        <f t="shared" si="12"/>
        <v>32.821466666666673</v>
      </c>
      <c r="K57" s="8">
        <f t="shared" si="13"/>
        <v>6.2559695935607743E-2</v>
      </c>
      <c r="L57" s="21">
        <v>21.580200000000001</v>
      </c>
      <c r="M57" s="3">
        <v>21.167999999999999</v>
      </c>
      <c r="N57" s="22">
        <v>20.947399999999998</v>
      </c>
    </row>
    <row r="58" spans="1:14" ht="15" x14ac:dyDescent="0.25">
      <c r="A58" s="7"/>
      <c r="B58" s="3"/>
      <c r="C58" s="3"/>
      <c r="D58" s="3"/>
      <c r="E58" s="17" t="e">
        <f t="shared" si="10"/>
        <v>#DIV/0!</v>
      </c>
      <c r="F58" s="17" t="e">
        <f t="shared" si="11"/>
        <v>#DIV/0!</v>
      </c>
      <c r="G58" s="4">
        <f t="shared" si="7"/>
        <v>0</v>
      </c>
      <c r="H58" s="3">
        <f t="shared" si="8"/>
        <v>0</v>
      </c>
      <c r="I58" s="3">
        <f t="shared" si="9"/>
        <v>0</v>
      </c>
      <c r="J58" s="17">
        <f t="shared" si="12"/>
        <v>0</v>
      </c>
      <c r="K58" s="8">
        <f t="shared" si="13"/>
        <v>0</v>
      </c>
      <c r="L58" s="21"/>
      <c r="M58" s="3"/>
      <c r="N58" s="22"/>
    </row>
    <row r="59" spans="1:14" ht="15" x14ac:dyDescent="0.25">
      <c r="A59" s="7"/>
      <c r="B59" s="3"/>
      <c r="C59" s="3"/>
      <c r="D59" s="3"/>
      <c r="E59" s="17" t="e">
        <f t="shared" si="10"/>
        <v>#DIV/0!</v>
      </c>
      <c r="F59" s="17" t="e">
        <f t="shared" si="11"/>
        <v>#DIV/0!</v>
      </c>
      <c r="G59" s="4">
        <f t="shared" si="7"/>
        <v>0</v>
      </c>
      <c r="H59" s="3">
        <f t="shared" si="8"/>
        <v>0</v>
      </c>
      <c r="I59" s="3">
        <f t="shared" si="9"/>
        <v>0</v>
      </c>
      <c r="J59" s="17">
        <f t="shared" si="12"/>
        <v>0</v>
      </c>
      <c r="K59" s="8">
        <f t="shared" si="13"/>
        <v>0</v>
      </c>
      <c r="L59" s="21"/>
      <c r="M59" s="3"/>
      <c r="N59" s="22"/>
    </row>
    <row r="60" spans="1:14" ht="15" x14ac:dyDescent="0.25">
      <c r="A60" s="7"/>
      <c r="B60" s="3"/>
      <c r="C60" s="3"/>
      <c r="D60" s="3"/>
      <c r="E60" s="17" t="e">
        <f t="shared" si="10"/>
        <v>#DIV/0!</v>
      </c>
      <c r="F60" s="17" t="e">
        <f t="shared" si="11"/>
        <v>#DIV/0!</v>
      </c>
      <c r="G60" s="4">
        <f t="shared" si="7"/>
        <v>0</v>
      </c>
      <c r="H60" s="3">
        <f t="shared" si="8"/>
        <v>0</v>
      </c>
      <c r="I60" s="3">
        <f t="shared" si="9"/>
        <v>0</v>
      </c>
      <c r="J60" s="17">
        <f t="shared" si="12"/>
        <v>0</v>
      </c>
      <c r="K60" s="8">
        <f t="shared" si="13"/>
        <v>0</v>
      </c>
      <c r="L60" s="21"/>
      <c r="M60" s="3"/>
      <c r="N60" s="22"/>
    </row>
    <row r="61" spans="1:14" ht="15.75" thickBot="1" x14ac:dyDescent="0.3">
      <c r="A61" s="9"/>
      <c r="B61" s="10"/>
      <c r="C61" s="10"/>
      <c r="D61" s="10"/>
      <c r="E61" s="18" t="e">
        <f t="shared" si="10"/>
        <v>#DIV/0!</v>
      </c>
      <c r="F61" s="18" t="e">
        <f t="shared" si="11"/>
        <v>#DIV/0!</v>
      </c>
      <c r="G61" s="11">
        <f t="shared" si="7"/>
        <v>0</v>
      </c>
      <c r="H61" s="10">
        <f t="shared" si="8"/>
        <v>0</v>
      </c>
      <c r="I61" s="10">
        <f t="shared" si="9"/>
        <v>0</v>
      </c>
      <c r="J61" s="18">
        <f t="shared" si="12"/>
        <v>0</v>
      </c>
      <c r="K61" s="12">
        <f t="shared" si="13"/>
        <v>0</v>
      </c>
      <c r="L61" s="23"/>
      <c r="M61" s="10"/>
      <c r="N61" s="24"/>
    </row>
    <row r="63" spans="1:14" ht="18.75" thickBot="1" x14ac:dyDescent="0.3">
      <c r="A63" s="2" t="s">
        <v>9</v>
      </c>
    </row>
    <row r="64" spans="1:14" ht="15" customHeight="1" x14ac:dyDescent="0.2">
      <c r="A64" s="5"/>
      <c r="B64" s="28" t="s">
        <v>4</v>
      </c>
      <c r="C64" s="26"/>
      <c r="D64" s="26"/>
      <c r="E64" s="26"/>
      <c r="F64" s="29"/>
      <c r="G64" s="28" t="s">
        <v>5</v>
      </c>
      <c r="H64" s="26"/>
      <c r="I64" s="26"/>
      <c r="J64" s="26"/>
      <c r="K64" s="27"/>
      <c r="L64" s="25" t="s">
        <v>6</v>
      </c>
      <c r="M64" s="26"/>
      <c r="N64" s="27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3</v>
      </c>
      <c r="F65" s="16" t="s">
        <v>10</v>
      </c>
      <c r="G65" s="14" t="s">
        <v>0</v>
      </c>
      <c r="H65" s="13" t="s">
        <v>1</v>
      </c>
      <c r="I65" s="13" t="s">
        <v>2</v>
      </c>
      <c r="J65" s="16" t="s">
        <v>3</v>
      </c>
      <c r="K65" s="15" t="s">
        <v>10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11</v>
      </c>
      <c r="B66" s="3">
        <v>58.456000000000003</v>
      </c>
      <c r="C66" s="3">
        <v>59.415999999999997</v>
      </c>
      <c r="D66" s="3">
        <v>59.008000000000003</v>
      </c>
      <c r="E66" s="17">
        <f>AVERAGE(B66:D66)</f>
        <v>58.96</v>
      </c>
      <c r="F66" s="17">
        <f>_xlfn.STDEV.P(B66:D66)</f>
        <v>0.39338530730061344</v>
      </c>
      <c r="G66" s="4">
        <f t="shared" ref="G66:G75" si="14">B66-L66</f>
        <v>37.408200000000008</v>
      </c>
      <c r="H66" s="3">
        <f t="shared" ref="H66:H75" si="15">C66-M66</f>
        <v>37.735200000000098</v>
      </c>
      <c r="I66" s="3">
        <f t="shared" ref="I66:I75" si="16">D66-N66</f>
        <v>37.670200000000108</v>
      </c>
      <c r="J66" s="17">
        <f>AVERAGE(G66:I66)</f>
        <v>37.6045333333334</v>
      </c>
      <c r="K66" s="8">
        <f>_xlfn.STDEV.P(G66:I66)</f>
        <v>0.1413419808675675</v>
      </c>
      <c r="L66" s="21">
        <v>21.047799999999999</v>
      </c>
      <c r="M66" s="3">
        <v>21.680799999999898</v>
      </c>
      <c r="N66" s="22">
        <v>21.337799999999898</v>
      </c>
    </row>
    <row r="67" spans="1:14" ht="15" x14ac:dyDescent="0.25">
      <c r="A67" s="7" t="s">
        <v>12</v>
      </c>
      <c r="B67" s="3">
        <v>55.148000000000003</v>
      </c>
      <c r="C67" s="3">
        <v>55.756</v>
      </c>
      <c r="D67" s="3">
        <v>55.588000000000001</v>
      </c>
      <c r="E67" s="17">
        <f t="shared" ref="E67:E75" si="17">AVERAGE(B67:D67)</f>
        <v>55.49733333333333</v>
      </c>
      <c r="F67" s="17">
        <f t="shared" ref="F67:F75" si="18">_xlfn.STDEV.P(B67:D67)</f>
        <v>0.25636085677982945</v>
      </c>
      <c r="G67" s="4">
        <f t="shared" si="14"/>
        <v>34.040000000000006</v>
      </c>
      <c r="H67" s="3">
        <f t="shared" si="15"/>
        <v>34.231800000000099</v>
      </c>
      <c r="I67" s="3">
        <f t="shared" si="16"/>
        <v>34.211799999999997</v>
      </c>
      <c r="J67" s="17">
        <f t="shared" ref="J67:J75" si="19">AVERAGE(G67:I67)</f>
        <v>34.161200000000029</v>
      </c>
      <c r="K67" s="8">
        <f t="shared" ref="K67:K75" si="20">_xlfn.STDEV.P(G67:I67)</f>
        <v>8.6089410885838449E-2</v>
      </c>
      <c r="L67" s="21">
        <v>21.108000000000001</v>
      </c>
      <c r="M67" s="3">
        <v>21.524199999999901</v>
      </c>
      <c r="N67" s="22">
        <v>21.376200000000001</v>
      </c>
    </row>
    <row r="68" spans="1:14" ht="15" x14ac:dyDescent="0.25">
      <c r="A68" s="7" t="s">
        <v>13</v>
      </c>
      <c r="B68" s="3">
        <v>57.927999999999997</v>
      </c>
      <c r="C68" s="3">
        <v>58.548000000000002</v>
      </c>
      <c r="D68" s="3">
        <v>58.375999999999998</v>
      </c>
      <c r="E68" s="17">
        <f t="shared" si="17"/>
        <v>58.283999999999999</v>
      </c>
      <c r="F68" s="17">
        <f t="shared" si="18"/>
        <v>0.26134013596588546</v>
      </c>
      <c r="G68" s="4">
        <f t="shared" si="14"/>
        <v>36.832799999999999</v>
      </c>
      <c r="H68" s="3">
        <f t="shared" si="15"/>
        <v>37.028200000000098</v>
      </c>
      <c r="I68" s="3">
        <f t="shared" si="16"/>
        <v>37.0514000000001</v>
      </c>
      <c r="J68" s="17">
        <f t="shared" si="19"/>
        <v>36.970800000000068</v>
      </c>
      <c r="K68" s="8">
        <f t="shared" si="20"/>
        <v>9.8039311843137231E-2</v>
      </c>
      <c r="L68" s="21">
        <v>21.095199999999998</v>
      </c>
      <c r="M68" s="3">
        <v>21.519799999999901</v>
      </c>
      <c r="N68" s="22">
        <v>21.324599999999901</v>
      </c>
    </row>
    <row r="69" spans="1:14" ht="15" x14ac:dyDescent="0.25">
      <c r="A69" s="7" t="s">
        <v>14</v>
      </c>
      <c r="B69" s="3">
        <v>53.74</v>
      </c>
      <c r="C69" s="3">
        <v>53.835999999999999</v>
      </c>
      <c r="D69" s="3">
        <v>53.731999999999999</v>
      </c>
      <c r="E69" s="17">
        <f t="shared" si="17"/>
        <v>53.769333333333329</v>
      </c>
      <c r="F69" s="17">
        <f t="shared" si="18"/>
        <v>4.7253453724450674E-2</v>
      </c>
      <c r="G69" s="4">
        <f t="shared" si="14"/>
        <v>32.4328000000001</v>
      </c>
      <c r="H69" s="3">
        <f t="shared" si="15"/>
        <v>32.440600000000003</v>
      </c>
      <c r="I69" s="3">
        <f t="shared" si="16"/>
        <v>32.458799999999997</v>
      </c>
      <c r="J69" s="17">
        <f t="shared" si="19"/>
        <v>32.4440666666667</v>
      </c>
      <c r="K69" s="8">
        <f t="shared" si="20"/>
        <v>1.0893831077943346E-2</v>
      </c>
      <c r="L69" s="21">
        <v>21.307199999999899</v>
      </c>
      <c r="M69" s="3">
        <v>21.395399999999999</v>
      </c>
      <c r="N69" s="22">
        <v>21.273199999999999</v>
      </c>
    </row>
    <row r="70" spans="1:14" ht="15" x14ac:dyDescent="0.25">
      <c r="A70" s="7" t="s">
        <v>15</v>
      </c>
      <c r="B70" s="3">
        <v>54.851999999999997</v>
      </c>
      <c r="C70" s="3">
        <v>54.92</v>
      </c>
      <c r="D70" s="3">
        <v>54.66</v>
      </c>
      <c r="E70" s="17">
        <f t="shared" si="17"/>
        <v>54.810666666666663</v>
      </c>
      <c r="F70" s="17">
        <f t="shared" si="18"/>
        <v>0.11009490855116447</v>
      </c>
      <c r="G70" s="4">
        <f t="shared" si="14"/>
        <v>33.377399999999994</v>
      </c>
      <c r="H70" s="3">
        <f t="shared" si="15"/>
        <v>33.543600000000097</v>
      </c>
      <c r="I70" s="3">
        <f t="shared" si="16"/>
        <v>33.410399999999996</v>
      </c>
      <c r="J70" s="17">
        <f t="shared" si="19"/>
        <v>33.443800000000032</v>
      </c>
      <c r="K70" s="8">
        <f t="shared" si="20"/>
        <v>7.1843719280162685E-2</v>
      </c>
      <c r="L70" s="21">
        <v>21.474599999999999</v>
      </c>
      <c r="M70" s="3">
        <v>21.376399999999901</v>
      </c>
      <c r="N70" s="22">
        <v>21.249600000000001</v>
      </c>
    </row>
    <row r="71" spans="1:14" ht="15" x14ac:dyDescent="0.25">
      <c r="A71" s="7" t="s">
        <v>16</v>
      </c>
      <c r="B71" s="3">
        <v>54.7</v>
      </c>
      <c r="C71" s="3">
        <v>55.06</v>
      </c>
      <c r="D71" s="3">
        <v>54.84</v>
      </c>
      <c r="E71" s="17">
        <f t="shared" si="17"/>
        <v>54.866666666666674</v>
      </c>
      <c r="F71" s="17">
        <f t="shared" si="18"/>
        <v>0.14817407180595216</v>
      </c>
      <c r="G71" s="4">
        <f t="shared" si="14"/>
        <v>33.514600000000002</v>
      </c>
      <c r="H71" s="3">
        <f t="shared" si="15"/>
        <v>33.550800000000002</v>
      </c>
      <c r="I71" s="3">
        <f t="shared" si="16"/>
        <v>33.560600000000008</v>
      </c>
      <c r="J71" s="17">
        <f t="shared" si="19"/>
        <v>33.542000000000009</v>
      </c>
      <c r="K71" s="8">
        <f t="shared" si="20"/>
        <v>1.9783494804173306E-2</v>
      </c>
      <c r="L71" s="21">
        <v>21.185400000000001</v>
      </c>
      <c r="M71" s="3">
        <v>21.5092</v>
      </c>
      <c r="N71" s="22">
        <v>21.279399999999999</v>
      </c>
    </row>
    <row r="72" spans="1:14" ht="15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imx8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2021-03-07T21:56:05Z</cp:lastPrinted>
  <dcterms:created xsi:type="dcterms:W3CDTF">2021-02-07T17:48:04Z</dcterms:created>
  <dcterms:modified xsi:type="dcterms:W3CDTF">2021-03-22T02:33:06Z</dcterms:modified>
</cp:coreProperties>
</file>