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TEMP2\DP\experiments\11_sched_method_comparison_6\"/>
    </mc:Choice>
  </mc:AlternateContent>
  <xr:revisionPtr revIDLastSave="0" documentId="13_ncr:1_{11475A3C-9E2A-4E01-9989-89AB70966DBF}" xr6:coauthVersionLast="45" xr6:coauthVersionMax="45" xr10:uidLastSave="{00000000-0000-0000-0000-000000000000}"/>
  <bookViews>
    <workbookView xWindow="-120" yWindow="-120" windowWidth="29040" windowHeight="15990" xr2:uid="{4AA14060-357B-4D48-902E-23F5DC5705A3}"/>
  </bookViews>
  <sheets>
    <sheet name="Sheet1" sheetId="1" r:id="rId1"/>
  </sheets>
  <definedNames>
    <definedName name="_xlnm.Print_Area" localSheetId="0">Sheet1!$A$1:$N$43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25" i="1"/>
  <c r="G24" i="1"/>
  <c r="G23" i="1"/>
  <c r="G22" i="1"/>
  <c r="G21" i="1"/>
  <c r="G20" i="1"/>
  <c r="G39" i="1" l="1"/>
  <c r="G38" i="1"/>
  <c r="G37" i="1"/>
  <c r="G36" i="1"/>
  <c r="G35" i="1"/>
  <c r="G34" i="1"/>
  <c r="F39" i="1"/>
  <c r="E39" i="1"/>
  <c r="F38" i="1"/>
  <c r="E38" i="1"/>
  <c r="F37" i="1"/>
  <c r="E37" i="1"/>
  <c r="F36" i="1"/>
  <c r="E36" i="1"/>
  <c r="F35" i="1"/>
  <c r="E35" i="1"/>
  <c r="F34" i="1"/>
  <c r="E34" i="1"/>
  <c r="L34" i="1" s="1"/>
  <c r="M34" i="1" s="1"/>
  <c r="L39" i="1" l="1"/>
  <c r="M39" i="1" s="1"/>
  <c r="L35" i="1"/>
  <c r="M35" i="1" s="1"/>
  <c r="L36" i="1"/>
  <c r="M36" i="1" s="1"/>
  <c r="L38" i="1"/>
  <c r="M38" i="1" s="1"/>
  <c r="L37" i="1"/>
  <c r="M37" i="1" s="1"/>
  <c r="F25" i="1"/>
  <c r="E25" i="1"/>
  <c r="F24" i="1"/>
  <c r="E24" i="1"/>
  <c r="F23" i="1"/>
  <c r="E23" i="1"/>
  <c r="F22" i="1"/>
  <c r="E22" i="1"/>
  <c r="F21" i="1"/>
  <c r="E21" i="1"/>
  <c r="L21" i="1" s="1"/>
  <c r="M21" i="1" s="1"/>
  <c r="F20" i="1"/>
  <c r="E20" i="1"/>
  <c r="F11" i="1"/>
  <c r="E11" i="1"/>
  <c r="L11" i="1" s="1"/>
  <c r="M11" i="1" s="1"/>
  <c r="F10" i="1"/>
  <c r="E10" i="1"/>
  <c r="L10" i="1" s="1"/>
  <c r="M10" i="1" s="1"/>
  <c r="F9" i="1"/>
  <c r="E9" i="1"/>
  <c r="L9" i="1" s="1"/>
  <c r="M9" i="1" s="1"/>
  <c r="F8" i="1"/>
  <c r="E8" i="1"/>
  <c r="L8" i="1" s="1"/>
  <c r="M8" i="1" s="1"/>
  <c r="F7" i="1"/>
  <c r="E7" i="1"/>
  <c r="L7" i="1" s="1"/>
  <c r="M7" i="1" s="1"/>
  <c r="F6" i="1"/>
  <c r="E6" i="1"/>
  <c r="L6" i="1" s="1"/>
  <c r="M6" i="1" s="1"/>
  <c r="L25" i="1" l="1"/>
  <c r="M25" i="1" s="1"/>
  <c r="L23" i="1"/>
  <c r="M23" i="1" s="1"/>
  <c r="L22" i="1"/>
  <c r="M22" i="1" s="1"/>
  <c r="L24" i="1"/>
  <c r="M24" i="1" s="1"/>
  <c r="L20" i="1"/>
  <c r="M20" i="1" s="1"/>
</calcChain>
</file>

<file path=xl/sharedStrings.xml><?xml version="1.0" encoding="utf-8"?>
<sst xmlns="http://schemas.openxmlformats.org/spreadsheetml/2006/main" count="36" uniqueCount="15">
  <si>
    <t>Run 1</t>
  </si>
  <si>
    <t>Run 2</t>
  </si>
  <si>
    <t>Run 3</t>
  </si>
  <si>
    <t>Average</t>
  </si>
  <si>
    <t>StdDev</t>
  </si>
  <si>
    <t>global-ILP</t>
  </si>
  <si>
    <t>minutil+LTF</t>
  </si>
  <si>
    <t>delta P</t>
  </si>
  <si>
    <t>W</t>
  </si>
  <si>
    <t>Estimated power [W]</t>
  </si>
  <si>
    <t>Measured power [W]</t>
  </si>
  <si>
    <t>Idle power:</t>
  </si>
  <si>
    <t>PEWMS</t>
  </si>
  <si>
    <t>PEWMS raw</t>
  </si>
  <si>
    <t>global-ILP - fixed 930ms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</si>
</sst>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4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7" xfId="0" applyFont="1" applyBorder="1"/>
    <xf numFmtId="0" fontId="3" fillId="0" borderId="8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3" fillId="0" borderId="12" xfId="0" applyFont="1" applyBorder="1"/>
    <xf numFmtId="164" fontId="3" fillId="0" borderId="0" xfId="0" applyNumberFormat="1" applyFont="1"/>
    <xf numFmtId="164" fontId="4" fillId="0" borderId="0" xfId="0" applyNumberFormat="1" applyFont="1"/>
    <xf numFmtId="164" fontId="3" fillId="0" borderId="13" xfId="0" applyNumberFormat="1" applyFont="1" applyBorder="1"/>
    <xf numFmtId="164" fontId="4" fillId="0" borderId="14" xfId="0" applyNumberFormat="1" applyFont="1" applyBorder="1"/>
    <xf numFmtId="164" fontId="3" fillId="0" borderId="15" xfId="0" applyNumberFormat="1" applyFont="1" applyBorder="1"/>
    <xf numFmtId="164" fontId="3" fillId="0" borderId="14" xfId="0" applyNumberFormat="1" applyFont="1" applyBorder="1"/>
    <xf numFmtId="0" fontId="3" fillId="0" borderId="16" xfId="0" applyFont="1" applyBorder="1"/>
    <xf numFmtId="164" fontId="3" fillId="0" borderId="17" xfId="0" applyNumberFormat="1" applyFont="1" applyBorder="1"/>
    <xf numFmtId="164" fontId="4" fillId="0" borderId="17" xfId="0" applyNumberFormat="1" applyFont="1" applyBorder="1"/>
    <xf numFmtId="164" fontId="3" fillId="0" borderId="18" xfId="0" applyNumberFormat="1" applyFont="1" applyBorder="1"/>
    <xf numFmtId="164" fontId="4" fillId="0" borderId="19" xfId="0" applyNumberFormat="1" applyFont="1" applyBorder="1"/>
    <xf numFmtId="164" fontId="3" fillId="0" borderId="20" xfId="0" applyNumberFormat="1" applyFont="1" applyBorder="1"/>
    <xf numFmtId="164" fontId="3" fillId="0" borderId="19" xfId="0" applyNumberFormat="1" applyFont="1" applyBorder="1"/>
    <xf numFmtId="10" fontId="3" fillId="0" borderId="0" xfId="1" applyNumberFormat="1" applyFont="1"/>
    <xf numFmtId="165" fontId="3" fillId="0" borderId="0" xfId="0" applyNumberFormat="1" applyFont="1"/>
    <xf numFmtId="0" fontId="3" fillId="0" borderId="21" xfId="0" applyFont="1" applyBorder="1" applyAlignment="1">
      <alignment horizontal="right"/>
    </xf>
    <xf numFmtId="0" fontId="3" fillId="0" borderId="22" xfId="0" applyFont="1" applyBorder="1"/>
    <xf numFmtId="0" fontId="3" fillId="0" borderId="23" xfId="0" applyFont="1" applyBorder="1" applyAlignment="1">
      <alignment horizontal="left" inden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F75DE-CD0B-4E9B-BAA2-E82586CBED1C}">
  <dimension ref="A1:P43"/>
  <sheetViews>
    <sheetView tabSelected="1" zoomScaleNormal="100" workbookViewId="0">
      <selection activeCell="E15" sqref="E15"/>
    </sheetView>
  </sheetViews>
  <sheetFormatPr defaultRowHeight="14.25" x14ac:dyDescent="0.2"/>
  <cols>
    <col min="1" max="1" width="27.85546875" style="2" customWidth="1"/>
    <col min="2" max="4" width="9.140625" style="2"/>
    <col min="5" max="6" width="14.28515625" style="2" customWidth="1"/>
    <col min="7" max="7" width="14.42578125" style="2" customWidth="1"/>
    <col min="8" max="9" width="9.140625" style="2"/>
    <col min="10" max="11" width="15.140625" style="2" customWidth="1"/>
    <col min="12" max="12" width="14.7109375" style="2" customWidth="1"/>
    <col min="13" max="16384" width="9.140625" style="2"/>
  </cols>
  <sheetData>
    <row r="1" spans="1:16" ht="15" thickBot="1" x14ac:dyDescent="0.25">
      <c r="A1" s="26" t="s">
        <v>11</v>
      </c>
      <c r="B1" s="27">
        <v>5.39</v>
      </c>
      <c r="C1" s="28" t="s">
        <v>8</v>
      </c>
    </row>
    <row r="3" spans="1:16" ht="18.75" thickBot="1" x14ac:dyDescent="0.3">
      <c r="A3" s="1" t="s">
        <v>5</v>
      </c>
    </row>
    <row r="4" spans="1:16" ht="15" customHeight="1" x14ac:dyDescent="0.2">
      <c r="A4" s="3"/>
      <c r="B4" s="29" t="s">
        <v>10</v>
      </c>
      <c r="C4" s="30"/>
      <c r="D4" s="30"/>
      <c r="E4" s="30"/>
      <c r="F4" s="31"/>
      <c r="G4" s="29" t="s">
        <v>9</v>
      </c>
      <c r="H4" s="30"/>
      <c r="I4" s="30"/>
      <c r="J4" s="30"/>
      <c r="K4" s="32"/>
      <c r="L4" s="33" t="s">
        <v>7</v>
      </c>
      <c r="M4" s="30"/>
      <c r="N4" s="32"/>
      <c r="P4" s="7" t="s">
        <v>13</v>
      </c>
    </row>
    <row r="5" spans="1:16" ht="15" x14ac:dyDescent="0.25">
      <c r="A5" s="4"/>
      <c r="B5" s="5" t="s">
        <v>0</v>
      </c>
      <c r="C5" s="5" t="s">
        <v>1</v>
      </c>
      <c r="D5" s="5" t="s">
        <v>2</v>
      </c>
      <c r="E5" s="6" t="s">
        <v>3</v>
      </c>
      <c r="F5" s="6" t="s">
        <v>4</v>
      </c>
      <c r="G5" s="7" t="s">
        <v>12</v>
      </c>
      <c r="H5" s="5"/>
      <c r="I5" s="5"/>
      <c r="J5" s="6"/>
      <c r="K5" s="8"/>
      <c r="L5" s="34" t="s">
        <v>12</v>
      </c>
      <c r="M5" s="35"/>
      <c r="N5" s="9"/>
    </row>
    <row r="6" spans="1:16" ht="15" x14ac:dyDescent="0.25">
      <c r="A6" s="10">
        <v>930</v>
      </c>
      <c r="B6" s="11">
        <v>8.7268188352471601</v>
      </c>
      <c r="C6" s="11">
        <v>8.7580378108197205</v>
      </c>
      <c r="D6" s="11">
        <v>8.7281845209232998</v>
      </c>
      <c r="E6" s="12">
        <f>AVERAGE(B6:D6)</f>
        <v>8.7376803889967274</v>
      </c>
      <c r="F6" s="12">
        <f>_xlfn.STDEV.P(B6:D6)</f>
        <v>1.4405664205466311E-2</v>
      </c>
      <c r="G6" s="13">
        <f>P6+$B$1</f>
        <v>8.3983201951237092</v>
      </c>
      <c r="H6" s="11"/>
      <c r="I6" s="11"/>
      <c r="J6" s="12"/>
      <c r="K6" s="14"/>
      <c r="L6" s="15">
        <f>E6-G6</f>
        <v>0.33936019387301819</v>
      </c>
      <c r="M6" s="24">
        <f>L6/G6</f>
        <v>4.0408103762233291E-2</v>
      </c>
      <c r="N6" s="16"/>
      <c r="P6" s="2">
        <v>3.00832019512371</v>
      </c>
    </row>
    <row r="7" spans="1:16" ht="15" x14ac:dyDescent="0.25">
      <c r="A7" s="10">
        <v>1130</v>
      </c>
      <c r="B7" s="11">
        <v>7.9129928301591104</v>
      </c>
      <c r="C7" s="11">
        <v>7.8938216684737901</v>
      </c>
      <c r="D7" s="11">
        <v>7.8696325227754196</v>
      </c>
      <c r="E7" s="12">
        <f t="shared" ref="E7:E11" si="0">AVERAGE(B7:D7)</f>
        <v>7.8921490071361058</v>
      </c>
      <c r="F7" s="12">
        <f t="shared" ref="F7:F11" si="1">_xlfn.STDEV.P(B7:D7)</f>
        <v>1.7741240299839488E-2</v>
      </c>
      <c r="G7" s="13">
        <f t="shared" ref="G7:G11" si="2">P7+$B$1</f>
        <v>7.6419433933285399</v>
      </c>
      <c r="H7" s="11"/>
      <c r="I7" s="11"/>
      <c r="J7" s="12"/>
      <c r="K7" s="14"/>
      <c r="L7" s="15">
        <f t="shared" ref="L7:L11" si="3">E7-G7</f>
        <v>0.2502056138075659</v>
      </c>
      <c r="M7" s="24">
        <f t="shared" ref="M7:M11" si="4">L7/G7</f>
        <v>3.2741097510091063E-2</v>
      </c>
      <c r="N7" s="16"/>
      <c r="P7" s="2">
        <v>2.2519433933285402</v>
      </c>
    </row>
    <row r="8" spans="1:16" ht="15" x14ac:dyDescent="0.25">
      <c r="A8" s="10">
        <v>1330</v>
      </c>
      <c r="B8" s="11">
        <v>7.3903048374792801</v>
      </c>
      <c r="C8" s="11">
        <v>7.4240585237597303</v>
      </c>
      <c r="D8" s="11">
        <v>7.4141420112425998</v>
      </c>
      <c r="E8" s="12">
        <f t="shared" si="0"/>
        <v>7.4095017908272034</v>
      </c>
      <c r="F8" s="12">
        <f t="shared" si="1"/>
        <v>1.4165134862456207E-2</v>
      </c>
      <c r="G8" s="13">
        <f t="shared" si="2"/>
        <v>7.1981050652646399</v>
      </c>
      <c r="H8" s="11"/>
      <c r="I8" s="11"/>
      <c r="J8" s="12"/>
      <c r="K8" s="14"/>
      <c r="L8" s="15">
        <f t="shared" si="3"/>
        <v>0.2113967255625635</v>
      </c>
      <c r="M8" s="24">
        <f t="shared" si="4"/>
        <v>2.9368385657870564E-2</v>
      </c>
      <c r="N8" s="16"/>
      <c r="P8" s="2">
        <v>1.80810506526464</v>
      </c>
    </row>
    <row r="9" spans="1:16" ht="15" x14ac:dyDescent="0.25">
      <c r="A9" s="10">
        <v>1530</v>
      </c>
      <c r="B9" s="11">
        <v>7.1293549634622799</v>
      </c>
      <c r="C9" s="11">
        <v>7.1033768313770898</v>
      </c>
      <c r="D9" s="11">
        <v>7.1363113165498904</v>
      </c>
      <c r="E9" s="12">
        <f t="shared" si="0"/>
        <v>7.1230143704630864</v>
      </c>
      <c r="F9" s="12">
        <f t="shared" si="1"/>
        <v>1.417327104295076E-2</v>
      </c>
      <c r="G9" s="13">
        <f t="shared" si="2"/>
        <v>6.9268068471648299</v>
      </c>
      <c r="H9" s="11"/>
      <c r="I9" s="11"/>
      <c r="J9" s="12"/>
      <c r="K9" s="14"/>
      <c r="L9" s="15">
        <f t="shared" si="3"/>
        <v>0.19620752329825653</v>
      </c>
      <c r="M9" s="24">
        <f t="shared" si="4"/>
        <v>2.8325825683816353E-2</v>
      </c>
      <c r="N9" s="16"/>
      <c r="O9" s="11"/>
      <c r="P9" s="2">
        <v>1.53680684716483</v>
      </c>
    </row>
    <row r="10" spans="1:16" ht="15" x14ac:dyDescent="0.25">
      <c r="A10" s="10">
        <v>1730</v>
      </c>
      <c r="B10" s="11">
        <v>6.8817268973071704</v>
      </c>
      <c r="C10" s="11">
        <v>6.8746714865736598</v>
      </c>
      <c r="D10" s="11">
        <v>6.9103488704553104</v>
      </c>
      <c r="E10" s="12">
        <f t="shared" si="0"/>
        <v>6.8889157514453805</v>
      </c>
      <c r="F10" s="12">
        <f t="shared" si="1"/>
        <v>1.5426787265986586E-2</v>
      </c>
      <c r="G10" s="13">
        <f t="shared" si="2"/>
        <v>6.7195152502769595</v>
      </c>
      <c r="H10" s="11"/>
      <c r="I10" s="11"/>
      <c r="J10" s="12"/>
      <c r="K10" s="14"/>
      <c r="L10" s="15">
        <f t="shared" si="3"/>
        <v>0.16940050116842098</v>
      </c>
      <c r="M10" s="24">
        <f t="shared" si="4"/>
        <v>2.5210226461118423E-2</v>
      </c>
      <c r="N10" s="16"/>
      <c r="P10" s="25">
        <v>1.32951525027696</v>
      </c>
    </row>
    <row r="11" spans="1:16" ht="15" x14ac:dyDescent="0.25">
      <c r="A11" s="10">
        <v>1930</v>
      </c>
      <c r="B11" s="11">
        <v>6.6972022430714597</v>
      </c>
      <c r="C11" s="11">
        <v>6.6954593707070904</v>
      </c>
      <c r="D11" s="11">
        <v>6.6961820654113398</v>
      </c>
      <c r="E11" s="12">
        <f t="shared" si="0"/>
        <v>6.6962812263966294</v>
      </c>
      <c r="F11" s="12">
        <f t="shared" si="1"/>
        <v>7.1497118607366191E-4</v>
      </c>
      <c r="G11" s="13">
        <f t="shared" si="2"/>
        <v>6.5660155541677501</v>
      </c>
      <c r="H11" s="11"/>
      <c r="I11" s="11"/>
      <c r="J11" s="12"/>
      <c r="K11" s="14"/>
      <c r="L11" s="15">
        <f t="shared" si="3"/>
        <v>0.1302656722288793</v>
      </c>
      <c r="M11" s="24">
        <f t="shared" si="4"/>
        <v>1.983937917207548E-2</v>
      </c>
      <c r="N11" s="16"/>
      <c r="P11" s="2">
        <v>1.1760155541677499</v>
      </c>
    </row>
    <row r="12" spans="1:16" ht="15" x14ac:dyDescent="0.25">
      <c r="A12" s="10"/>
      <c r="B12" s="11"/>
      <c r="C12" s="11"/>
      <c r="D12" s="11"/>
      <c r="E12" s="12"/>
      <c r="F12" s="12"/>
      <c r="G12" s="13"/>
      <c r="H12" s="11"/>
      <c r="I12" s="11"/>
      <c r="J12" s="12"/>
      <c r="K12" s="14"/>
      <c r="L12" s="15"/>
      <c r="M12" s="11"/>
      <c r="N12" s="16"/>
    </row>
    <row r="13" spans="1:16" ht="15" x14ac:dyDescent="0.25">
      <c r="A13" s="10"/>
      <c r="B13" s="11"/>
      <c r="C13" s="11"/>
      <c r="D13" s="11"/>
      <c r="E13" s="12"/>
      <c r="F13" s="12"/>
      <c r="G13" s="13"/>
      <c r="H13" s="11"/>
      <c r="I13" s="11"/>
      <c r="J13" s="12"/>
      <c r="K13" s="14"/>
      <c r="L13" s="15"/>
      <c r="M13" s="11"/>
      <c r="N13" s="16"/>
    </row>
    <row r="14" spans="1:16" ht="15" x14ac:dyDescent="0.25">
      <c r="A14" s="10"/>
      <c r="B14" s="11"/>
      <c r="C14" s="11"/>
      <c r="D14" s="11"/>
      <c r="E14" s="12"/>
      <c r="F14" s="12"/>
      <c r="G14" s="13"/>
      <c r="H14" s="11"/>
      <c r="I14" s="11"/>
      <c r="J14" s="12"/>
      <c r="K14" s="14"/>
      <c r="L14" s="15"/>
      <c r="M14" s="11"/>
      <c r="N14" s="16"/>
    </row>
    <row r="15" spans="1:16" ht="15.75" thickBot="1" x14ac:dyDescent="0.3">
      <c r="A15" s="17"/>
      <c r="B15" s="18"/>
      <c r="C15" s="18"/>
      <c r="D15" s="18"/>
      <c r="E15" s="19"/>
      <c r="F15" s="19"/>
      <c r="G15" s="20"/>
      <c r="H15" s="18"/>
      <c r="I15" s="18"/>
      <c r="J15" s="19"/>
      <c r="K15" s="21"/>
      <c r="L15" s="22"/>
      <c r="M15" s="18"/>
      <c r="N15" s="23"/>
    </row>
    <row r="17" spans="1:16" ht="18.75" thickBot="1" x14ac:dyDescent="0.3">
      <c r="A17" s="1" t="s">
        <v>14</v>
      </c>
    </row>
    <row r="18" spans="1:16" ht="15" customHeight="1" x14ac:dyDescent="0.2">
      <c r="A18" s="3"/>
      <c r="B18" s="29" t="s">
        <v>10</v>
      </c>
      <c r="C18" s="30"/>
      <c r="D18" s="30"/>
      <c r="E18" s="30"/>
      <c r="F18" s="31"/>
      <c r="G18" s="29" t="s">
        <v>9</v>
      </c>
      <c r="H18" s="30"/>
      <c r="I18" s="30"/>
      <c r="J18" s="30"/>
      <c r="K18" s="32"/>
      <c r="L18" s="33" t="s">
        <v>7</v>
      </c>
      <c r="M18" s="30"/>
      <c r="N18" s="32"/>
    </row>
    <row r="19" spans="1:16" ht="15" x14ac:dyDescent="0.25">
      <c r="A19" s="4"/>
      <c r="B19" s="5" t="s">
        <v>0</v>
      </c>
      <c r="C19" s="5" t="s">
        <v>1</v>
      </c>
      <c r="D19" s="5" t="s">
        <v>2</v>
      </c>
      <c r="E19" s="6" t="s">
        <v>3</v>
      </c>
      <c r="F19" s="6" t="s">
        <v>4</v>
      </c>
      <c r="G19" s="7" t="s">
        <v>12</v>
      </c>
      <c r="H19" s="5"/>
      <c r="I19" s="5"/>
      <c r="J19" s="6"/>
      <c r="K19" s="8"/>
      <c r="L19" s="34" t="s">
        <v>12</v>
      </c>
      <c r="M19" s="35"/>
      <c r="N19" s="9"/>
    </row>
    <row r="20" spans="1:16" ht="15" x14ac:dyDescent="0.25">
      <c r="A20" s="10">
        <v>930</v>
      </c>
      <c r="B20" s="11">
        <v>8.7238734516760008</v>
      </c>
      <c r="C20" s="11">
        <v>8.8749105000916302</v>
      </c>
      <c r="D20" s="11">
        <v>8.7841941481774892</v>
      </c>
      <c r="E20" s="12">
        <f>AVERAGE(B20:D20)</f>
        <v>8.7943260333150395</v>
      </c>
      <c r="F20" s="12">
        <f>_xlfn.STDEV.P(B20:D20)</f>
        <v>6.2075431644930651E-2</v>
      </c>
      <c r="G20" s="13">
        <f>P20+$B$1</f>
        <v>8.3983201951237092</v>
      </c>
      <c r="H20" s="11"/>
      <c r="I20" s="11"/>
      <c r="J20" s="12"/>
      <c r="K20" s="14"/>
      <c r="L20" s="15">
        <f>E20-G20</f>
        <v>0.39600583819133028</v>
      </c>
      <c r="M20" s="24">
        <f>L20/G20</f>
        <v>4.7152981666650662E-2</v>
      </c>
      <c r="N20" s="16"/>
      <c r="P20" s="2">
        <v>3.00832019512371</v>
      </c>
    </row>
    <row r="21" spans="1:16" ht="15" x14ac:dyDescent="0.25">
      <c r="A21" s="10">
        <v>1130</v>
      </c>
      <c r="B21" s="11">
        <v>8.1624005112772693</v>
      </c>
      <c r="C21" s="11">
        <v>8.1922707560597399</v>
      </c>
      <c r="D21" s="11">
        <v>8.1434630941057797</v>
      </c>
      <c r="E21" s="12">
        <f t="shared" ref="E21:E25" si="5">AVERAGE(B21:D21)</f>
        <v>8.1660447871475963</v>
      </c>
      <c r="F21" s="12">
        <f t="shared" ref="F21:F25" si="6">_xlfn.STDEV.P(B21:D21)</f>
        <v>2.0091582421788778E-2</v>
      </c>
      <c r="G21" s="13">
        <f t="shared" ref="G21:G25" si="7">P21+$B$1</f>
        <v>7.8658741428894192</v>
      </c>
      <c r="H21" s="11"/>
      <c r="I21" s="11"/>
      <c r="J21" s="12"/>
      <c r="K21" s="14"/>
      <c r="L21" s="15">
        <f t="shared" ref="L21:L25" si="8">E21-G21</f>
        <v>0.30017064425817708</v>
      </c>
      <c r="M21" s="24">
        <f t="shared" ref="M21:M25" si="9">L21/G21</f>
        <v>3.8161129812828862E-2</v>
      </c>
      <c r="N21" s="16"/>
      <c r="P21" s="2">
        <v>2.47587414288942</v>
      </c>
    </row>
    <row r="22" spans="1:16" ht="15" x14ac:dyDescent="0.25">
      <c r="A22" s="10">
        <v>1330</v>
      </c>
      <c r="B22" s="11">
        <v>7.8381941456149198</v>
      </c>
      <c r="C22" s="11">
        <v>7.8040342659651998</v>
      </c>
      <c r="D22" s="11">
        <v>7.7997244157746399</v>
      </c>
      <c r="E22" s="12">
        <f t="shared" si="5"/>
        <v>7.8139842757849207</v>
      </c>
      <c r="F22" s="12">
        <f t="shared" si="6"/>
        <v>1.720914582531478E-2</v>
      </c>
      <c r="G22" s="13">
        <f t="shared" si="7"/>
        <v>7.4935622417030396</v>
      </c>
      <c r="H22" s="11"/>
      <c r="I22" s="11"/>
      <c r="J22" s="12"/>
      <c r="K22" s="14"/>
      <c r="L22" s="15">
        <f t="shared" si="8"/>
        <v>0.32042203408188108</v>
      </c>
      <c r="M22" s="24">
        <f t="shared" si="9"/>
        <v>4.2759641375723023E-2</v>
      </c>
      <c r="N22" s="16"/>
      <c r="P22" s="2">
        <v>2.10356224170304</v>
      </c>
    </row>
    <row r="23" spans="1:16" ht="15" x14ac:dyDescent="0.25">
      <c r="A23" s="10">
        <v>1530</v>
      </c>
      <c r="B23" s="11">
        <v>7.4879014346452601</v>
      </c>
      <c r="C23" s="11">
        <v>7.5283840264445097</v>
      </c>
      <c r="D23" s="11">
        <v>7.4961249358653603</v>
      </c>
      <c r="E23" s="12">
        <f t="shared" si="5"/>
        <v>7.5041367989850434</v>
      </c>
      <c r="F23" s="12">
        <f t="shared" si="6"/>
        <v>1.7470976364293803E-2</v>
      </c>
      <c r="G23" s="13">
        <f t="shared" si="7"/>
        <v>7.2185867852712695</v>
      </c>
      <c r="H23" s="11"/>
      <c r="I23" s="11"/>
      <c r="J23" s="12"/>
      <c r="K23" s="14"/>
      <c r="L23" s="15">
        <f t="shared" si="8"/>
        <v>0.28555001371377386</v>
      </c>
      <c r="M23" s="24">
        <f t="shared" si="9"/>
        <v>3.9557606247306906E-2</v>
      </c>
      <c r="N23" s="16"/>
      <c r="O23" s="11"/>
      <c r="P23" s="2">
        <v>1.8285867852712701</v>
      </c>
    </row>
    <row r="24" spans="1:16" ht="15" x14ac:dyDescent="0.25">
      <c r="A24" s="10">
        <v>1730</v>
      </c>
      <c r="B24" s="11">
        <v>7.2756972431931199</v>
      </c>
      <c r="C24" s="11">
        <v>7.30662634000217</v>
      </c>
      <c r="D24" s="11">
        <v>7.28713678567033</v>
      </c>
      <c r="E24" s="12">
        <f t="shared" si="5"/>
        <v>7.2898201229552066</v>
      </c>
      <c r="F24" s="12">
        <f t="shared" si="6"/>
        <v>1.2768515486518788E-2</v>
      </c>
      <c r="G24" s="13">
        <f t="shared" si="7"/>
        <v>7.0071894690549392</v>
      </c>
      <c r="H24" s="11"/>
      <c r="I24" s="11"/>
      <c r="J24" s="12"/>
      <c r="K24" s="14"/>
      <c r="L24" s="15">
        <f t="shared" si="8"/>
        <v>0.28263065390026743</v>
      </c>
      <c r="M24" s="24">
        <f t="shared" si="9"/>
        <v>4.0334381587427789E-2</v>
      </c>
      <c r="N24" s="16"/>
      <c r="P24" s="2">
        <v>1.61718946905494</v>
      </c>
    </row>
    <row r="25" spans="1:16" ht="15" x14ac:dyDescent="0.25">
      <c r="A25" s="10">
        <v>1930</v>
      </c>
      <c r="B25" s="11">
        <v>7.0941515709604799</v>
      </c>
      <c r="C25" s="11">
        <v>7.1511530025668204</v>
      </c>
      <c r="D25" s="11">
        <v>7.0981290292963397</v>
      </c>
      <c r="E25" s="12">
        <f t="shared" si="5"/>
        <v>7.1144778676078788</v>
      </c>
      <c r="F25" s="12">
        <f t="shared" si="6"/>
        <v>2.5984023128270507E-2</v>
      </c>
      <c r="G25" s="13">
        <f t="shared" si="7"/>
        <v>6.8396050681165992</v>
      </c>
      <c r="H25" s="11"/>
      <c r="I25" s="11"/>
      <c r="J25" s="12"/>
      <c r="K25" s="14"/>
      <c r="L25" s="15">
        <f t="shared" si="8"/>
        <v>0.27487279949127963</v>
      </c>
      <c r="M25" s="24">
        <f t="shared" si="9"/>
        <v>4.0188402218224936E-2</v>
      </c>
      <c r="N25" s="16"/>
      <c r="P25" s="2">
        <v>1.4496050681165999</v>
      </c>
    </row>
    <row r="26" spans="1:16" ht="15" x14ac:dyDescent="0.25">
      <c r="A26" s="10"/>
      <c r="B26" s="11"/>
      <c r="C26" s="11"/>
      <c r="D26" s="11"/>
      <c r="E26" s="12"/>
      <c r="F26" s="12"/>
      <c r="G26" s="13"/>
      <c r="H26" s="11"/>
      <c r="I26" s="11"/>
      <c r="J26" s="12"/>
      <c r="K26" s="14"/>
      <c r="L26" s="15"/>
      <c r="M26" s="11"/>
      <c r="N26" s="16"/>
    </row>
    <row r="27" spans="1:16" ht="15" x14ac:dyDescent="0.25">
      <c r="A27" s="10"/>
      <c r="B27" s="11"/>
      <c r="C27" s="11"/>
      <c r="D27" s="11"/>
      <c r="E27" s="12"/>
      <c r="F27" s="12"/>
      <c r="G27" s="13"/>
      <c r="H27" s="11"/>
      <c r="I27" s="11"/>
      <c r="J27" s="12"/>
      <c r="K27" s="14"/>
      <c r="L27" s="15"/>
      <c r="M27" s="11"/>
      <c r="N27" s="16"/>
    </row>
    <row r="28" spans="1:16" ht="15" x14ac:dyDescent="0.25">
      <c r="A28" s="10"/>
      <c r="B28" s="11"/>
      <c r="C28" s="11"/>
      <c r="D28" s="11"/>
      <c r="E28" s="12"/>
      <c r="F28" s="12"/>
      <c r="G28" s="13"/>
      <c r="H28" s="11"/>
      <c r="I28" s="11"/>
      <c r="J28" s="12"/>
      <c r="K28" s="14"/>
      <c r="L28" s="15"/>
      <c r="M28" s="11"/>
      <c r="N28" s="16"/>
    </row>
    <row r="29" spans="1:16" ht="15.75" thickBot="1" x14ac:dyDescent="0.3">
      <c r="A29" s="17"/>
      <c r="B29" s="18"/>
      <c r="C29" s="18"/>
      <c r="D29" s="18"/>
      <c r="E29" s="19"/>
      <c r="F29" s="19"/>
      <c r="G29" s="20"/>
      <c r="H29" s="18"/>
      <c r="I29" s="18"/>
      <c r="J29" s="19"/>
      <c r="K29" s="21"/>
      <c r="L29" s="22"/>
      <c r="M29" s="18"/>
      <c r="N29" s="23"/>
    </row>
    <row r="31" spans="1:16" ht="18.75" thickBot="1" x14ac:dyDescent="0.3">
      <c r="A31" s="1" t="s">
        <v>6</v>
      </c>
    </row>
    <row r="32" spans="1:16" ht="15" customHeight="1" x14ac:dyDescent="0.2">
      <c r="A32" s="3"/>
      <c r="B32" s="29" t="s">
        <v>10</v>
      </c>
      <c r="C32" s="30"/>
      <c r="D32" s="30"/>
      <c r="E32" s="30"/>
      <c r="F32" s="31"/>
      <c r="G32" s="29" t="s">
        <v>9</v>
      </c>
      <c r="H32" s="30"/>
      <c r="I32" s="30"/>
      <c r="J32" s="30"/>
      <c r="K32" s="32"/>
      <c r="L32" s="33" t="s">
        <v>7</v>
      </c>
      <c r="M32" s="30"/>
      <c r="N32" s="32"/>
    </row>
    <row r="33" spans="1:16" ht="15" x14ac:dyDescent="0.25">
      <c r="A33" s="4"/>
      <c r="B33" s="5" t="s">
        <v>0</v>
      </c>
      <c r="C33" s="5" t="s">
        <v>1</v>
      </c>
      <c r="D33" s="5" t="s">
        <v>2</v>
      </c>
      <c r="E33" s="6" t="s">
        <v>3</v>
      </c>
      <c r="F33" s="6" t="s">
        <v>4</v>
      </c>
      <c r="G33" s="7" t="s">
        <v>12</v>
      </c>
      <c r="H33" s="5"/>
      <c r="I33" s="5"/>
      <c r="J33" s="6"/>
      <c r="K33" s="8"/>
      <c r="L33" s="34" t="s">
        <v>5</v>
      </c>
      <c r="M33" s="35"/>
      <c r="N33" s="9"/>
    </row>
    <row r="34" spans="1:16" ht="15" x14ac:dyDescent="0.25">
      <c r="A34" s="10">
        <v>930</v>
      </c>
      <c r="B34" s="11">
        <v>8.9556349409303397</v>
      </c>
      <c r="C34" s="11">
        <v>8.9859570758336993</v>
      </c>
      <c r="D34" s="11">
        <v>8.9112903865928601</v>
      </c>
      <c r="E34" s="12">
        <f>AVERAGE(B34:D34)</f>
        <v>8.950960801118967</v>
      </c>
      <c r="F34" s="12">
        <f>_xlfn.STDEV.P(B34:D34)</f>
        <v>3.0661205757756403E-2</v>
      </c>
      <c r="G34" s="13">
        <f>P34+$B$1</f>
        <v>8.6125492770953791</v>
      </c>
      <c r="H34" s="11"/>
      <c r="I34" s="11"/>
      <c r="J34" s="12"/>
      <c r="K34" s="14"/>
      <c r="L34" s="15">
        <f>E34-G34</f>
        <v>0.33841152402358787</v>
      </c>
      <c r="M34" s="24">
        <f>L34/G34</f>
        <v>3.9292840381601704E-2</v>
      </c>
      <c r="N34" s="16"/>
      <c r="P34" s="2">
        <v>3.2225492770953799</v>
      </c>
    </row>
    <row r="35" spans="1:16" ht="15" x14ac:dyDescent="0.25">
      <c r="A35" s="10">
        <v>1130</v>
      </c>
      <c r="B35" s="11">
        <v>8.7852672065394906</v>
      </c>
      <c r="C35" s="11">
        <v>8.8110475195926696</v>
      </c>
      <c r="D35" s="11">
        <v>8.7758804413977796</v>
      </c>
      <c r="E35" s="12">
        <f t="shared" ref="E35:E39" si="10">AVERAGE(B35:D35)</f>
        <v>8.7907317225099799</v>
      </c>
      <c r="F35" s="12">
        <f t="shared" ref="F35:F39" si="11">_xlfn.STDEV.P(B35:D35)</f>
        <v>1.4867785046540009E-2</v>
      </c>
      <c r="G35" s="13">
        <f t="shared" ref="G35:G39" si="12">P35+$B$1</f>
        <v>8.4864210140625893</v>
      </c>
      <c r="H35" s="11"/>
      <c r="I35" s="11"/>
      <c r="J35" s="12"/>
      <c r="K35" s="14"/>
      <c r="L35" s="15">
        <f t="shared" ref="L35:L39" si="13">E35-G35</f>
        <v>0.30431070844739061</v>
      </c>
      <c r="M35" s="24">
        <f t="shared" ref="M35:M39" si="14">L35/G35</f>
        <v>3.5858544838056776E-2</v>
      </c>
      <c r="N35" s="16"/>
      <c r="P35" s="2">
        <v>3.0964210140625901</v>
      </c>
    </row>
    <row r="36" spans="1:16" ht="15" x14ac:dyDescent="0.25">
      <c r="A36" s="10">
        <v>1330</v>
      </c>
      <c r="B36" s="11">
        <v>8.4761683812645305</v>
      </c>
      <c r="C36" s="11">
        <v>8.47914741267126</v>
      </c>
      <c r="D36" s="11">
        <v>8.4896549129402992</v>
      </c>
      <c r="E36" s="12">
        <f t="shared" si="10"/>
        <v>8.4816569022920287</v>
      </c>
      <c r="F36" s="12">
        <f t="shared" si="11"/>
        <v>5.7847378377901427E-3</v>
      </c>
      <c r="G36" s="13">
        <f t="shared" si="12"/>
        <v>8.1990281365733395</v>
      </c>
      <c r="H36" s="11"/>
      <c r="I36" s="11"/>
      <c r="J36" s="12"/>
      <c r="K36" s="14"/>
      <c r="L36" s="15">
        <f t="shared" si="13"/>
        <v>0.28262876571868922</v>
      </c>
      <c r="M36" s="24">
        <f t="shared" si="14"/>
        <v>3.4471008150096391E-2</v>
      </c>
      <c r="N36" s="16"/>
      <c r="P36" s="2">
        <v>2.8090281365733398</v>
      </c>
    </row>
    <row r="37" spans="1:16" ht="15" x14ac:dyDescent="0.25">
      <c r="A37" s="10">
        <v>1530</v>
      </c>
      <c r="B37" s="11">
        <v>8.1280708982941405</v>
      </c>
      <c r="C37" s="11">
        <v>8.1247429763916497</v>
      </c>
      <c r="D37" s="11">
        <v>8.1212311943142801</v>
      </c>
      <c r="E37" s="12">
        <f t="shared" si="10"/>
        <v>8.1246816896666907</v>
      </c>
      <c r="F37" s="12">
        <f t="shared" si="11"/>
        <v>2.7926337246432092E-3</v>
      </c>
      <c r="G37" s="13">
        <f t="shared" si="12"/>
        <v>7.8611679385280997</v>
      </c>
      <c r="H37" s="11"/>
      <c r="I37" s="11"/>
      <c r="J37" s="12"/>
      <c r="K37" s="14"/>
      <c r="L37" s="15">
        <f t="shared" si="13"/>
        <v>0.26351375113859099</v>
      </c>
      <c r="M37" s="24">
        <f t="shared" si="14"/>
        <v>3.3520941569902457E-2</v>
      </c>
      <c r="N37" s="16"/>
      <c r="O37" s="11"/>
      <c r="P37" s="2">
        <v>2.4711679385281</v>
      </c>
    </row>
    <row r="38" spans="1:16" ht="15" x14ac:dyDescent="0.25">
      <c r="A38" s="10">
        <v>1730</v>
      </c>
      <c r="B38" s="11">
        <v>7.8233628502453003</v>
      </c>
      <c r="C38" s="11">
        <v>7.8547069058202101</v>
      </c>
      <c r="D38" s="11">
        <v>7.8226098989596</v>
      </c>
      <c r="E38" s="12">
        <f t="shared" si="10"/>
        <v>7.8335598850083699</v>
      </c>
      <c r="F38" s="12">
        <f t="shared" si="11"/>
        <v>1.4956360983919281E-2</v>
      </c>
      <c r="G38" s="13">
        <f t="shared" si="12"/>
        <v>7.5702370693728396</v>
      </c>
      <c r="H38" s="11"/>
      <c r="I38" s="11"/>
      <c r="J38" s="12"/>
      <c r="K38" s="14"/>
      <c r="L38" s="15">
        <f t="shared" si="13"/>
        <v>0.26332281563553028</v>
      </c>
      <c r="M38" s="24">
        <f t="shared" si="14"/>
        <v>3.4783958972812647E-2</v>
      </c>
      <c r="N38" s="16"/>
      <c r="P38" s="2">
        <v>2.1802370693728399</v>
      </c>
    </row>
    <row r="39" spans="1:16" ht="15" x14ac:dyDescent="0.25">
      <c r="A39" s="10">
        <v>1930</v>
      </c>
      <c r="B39" s="11">
        <v>7.6046413692098804</v>
      </c>
      <c r="C39" s="11">
        <v>7.5953839047799301</v>
      </c>
      <c r="D39" s="11">
        <v>7.5861826564224897</v>
      </c>
      <c r="E39" s="12">
        <f t="shared" si="10"/>
        <v>7.5954026434707664</v>
      </c>
      <c r="F39" s="12">
        <f t="shared" si="11"/>
        <v>7.5357495887158395E-3</v>
      </c>
      <c r="G39" s="13">
        <f t="shared" si="12"/>
        <v>7.3443057668471496</v>
      </c>
      <c r="H39" s="11"/>
      <c r="I39" s="11"/>
      <c r="J39" s="12"/>
      <c r="K39" s="14"/>
      <c r="L39" s="15">
        <f t="shared" si="13"/>
        <v>0.25109687662361679</v>
      </c>
      <c r="M39" s="24">
        <f t="shared" si="14"/>
        <v>3.4189327704340751E-2</v>
      </c>
      <c r="N39" s="16"/>
      <c r="P39" s="2">
        <v>1.95430576684715</v>
      </c>
    </row>
    <row r="40" spans="1:16" ht="15" x14ac:dyDescent="0.25">
      <c r="A40" s="10"/>
      <c r="B40" s="11"/>
      <c r="C40" s="11"/>
      <c r="D40" s="11"/>
      <c r="E40" s="12"/>
      <c r="F40" s="12"/>
      <c r="G40" s="13"/>
      <c r="H40" s="11"/>
      <c r="I40" s="11"/>
      <c r="J40" s="12"/>
      <c r="K40" s="14"/>
      <c r="L40" s="15"/>
      <c r="M40" s="11"/>
      <c r="N40" s="16"/>
    </row>
    <row r="41" spans="1:16" ht="15" x14ac:dyDescent="0.25">
      <c r="A41" s="10"/>
      <c r="B41" s="11"/>
      <c r="C41" s="11"/>
      <c r="D41" s="11"/>
      <c r="E41" s="12"/>
      <c r="F41" s="12"/>
      <c r="G41" s="13"/>
      <c r="H41" s="11"/>
      <c r="I41" s="11"/>
      <c r="J41" s="12"/>
      <c r="K41" s="14"/>
      <c r="L41" s="15"/>
      <c r="M41" s="11"/>
      <c r="N41" s="16"/>
    </row>
    <row r="42" spans="1:16" ht="15" x14ac:dyDescent="0.25">
      <c r="A42" s="10"/>
      <c r="B42" s="11"/>
      <c r="C42" s="11"/>
      <c r="D42" s="11"/>
      <c r="E42" s="12"/>
      <c r="F42" s="12"/>
      <c r="G42" s="13"/>
      <c r="H42" s="11"/>
      <c r="I42" s="11"/>
      <c r="J42" s="12"/>
      <c r="K42" s="14"/>
      <c r="L42" s="15"/>
      <c r="M42" s="11"/>
      <c r="N42" s="16"/>
    </row>
    <row r="43" spans="1:16" ht="15.75" thickBot="1" x14ac:dyDescent="0.3">
      <c r="A43" s="17"/>
      <c r="B43" s="18"/>
      <c r="C43" s="18"/>
      <c r="D43" s="18"/>
      <c r="E43" s="19"/>
      <c r="F43" s="19"/>
      <c r="G43" s="20"/>
      <c r="H43" s="18"/>
      <c r="I43" s="18"/>
      <c r="J43" s="19"/>
      <c r="K43" s="21"/>
      <c r="L43" s="22"/>
      <c r="M43" s="18"/>
      <c r="N43" s="23"/>
    </row>
  </sheetData>
  <mergeCells count="12">
    <mergeCell ref="L33:M33"/>
    <mergeCell ref="B4:F4"/>
    <mergeCell ref="G4:K4"/>
    <mergeCell ref="L4:N4"/>
    <mergeCell ref="B18:F18"/>
    <mergeCell ref="G18:K18"/>
    <mergeCell ref="L18:N18"/>
    <mergeCell ref="B32:F32"/>
    <mergeCell ref="G32:K32"/>
    <mergeCell ref="L32:N32"/>
    <mergeCell ref="L5:M5"/>
    <mergeCell ref="L19:M19"/>
  </mergeCells>
  <pageMargins left="0.7" right="0.7" top="0.75" bottom="0.75" header="0.3" footer="0.3"/>
  <pageSetup paperSize="9" scale="4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cp:lastPrinted>2021-04-24T16:58:52Z</cp:lastPrinted>
  <dcterms:created xsi:type="dcterms:W3CDTF">2021-04-24T16:38:27Z</dcterms:created>
  <dcterms:modified xsi:type="dcterms:W3CDTF">2021-05-02T17:04:33Z</dcterms:modified>
</cp:coreProperties>
</file>