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5\"/>
    </mc:Choice>
  </mc:AlternateContent>
  <xr:revisionPtr revIDLastSave="0" documentId="13_ncr:1_{25756378-F662-4A00-AB62-83661DF70D5A}" xr6:coauthVersionLast="45" xr6:coauthVersionMax="45" xr10:uidLastSave="{00000000-0000-0000-0000-000000000000}"/>
  <bookViews>
    <workbookView xWindow="-120" yWindow="-120" windowWidth="29040" windowHeight="15990" activeTab="1" xr2:uid="{D9B2736F-8484-4142-882C-94BEA7D2BB42}"/>
  </bookViews>
  <sheets>
    <sheet name="inst1 inst2" sheetId="1" r:id="rId1"/>
    <sheet name="inst3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5" i="2" l="1"/>
  <c r="H75" i="2"/>
  <c r="G75" i="2"/>
  <c r="J75" i="2" s="1"/>
  <c r="F75" i="2"/>
  <c r="E75" i="2"/>
  <c r="J74" i="2"/>
  <c r="I74" i="2"/>
  <c r="H74" i="2"/>
  <c r="G74" i="2"/>
  <c r="K74" i="2" s="1"/>
  <c r="F74" i="2"/>
  <c r="E74" i="2"/>
  <c r="I73" i="2"/>
  <c r="H73" i="2"/>
  <c r="G73" i="2"/>
  <c r="K73" i="2" s="1"/>
  <c r="F73" i="2"/>
  <c r="E73" i="2"/>
  <c r="I72" i="2"/>
  <c r="H72" i="2"/>
  <c r="J72" i="2" s="1"/>
  <c r="G72" i="2"/>
  <c r="K72" i="2" s="1"/>
  <c r="F72" i="2"/>
  <c r="E72" i="2"/>
  <c r="I71" i="2"/>
  <c r="H71" i="2"/>
  <c r="G71" i="2"/>
  <c r="J71" i="2" s="1"/>
  <c r="F71" i="2"/>
  <c r="E71" i="2"/>
  <c r="J70" i="2"/>
  <c r="I70" i="2"/>
  <c r="H70" i="2"/>
  <c r="G70" i="2"/>
  <c r="K70" i="2" s="1"/>
  <c r="F70" i="2"/>
  <c r="E70" i="2"/>
  <c r="I69" i="2"/>
  <c r="H69" i="2"/>
  <c r="G69" i="2"/>
  <c r="K69" i="2" s="1"/>
  <c r="F69" i="2"/>
  <c r="E69" i="2"/>
  <c r="I68" i="2"/>
  <c r="H68" i="2"/>
  <c r="J68" i="2" s="1"/>
  <c r="G68" i="2"/>
  <c r="K68" i="2" s="1"/>
  <c r="F68" i="2"/>
  <c r="E68" i="2"/>
  <c r="I67" i="2"/>
  <c r="H67" i="2"/>
  <c r="G67" i="2"/>
  <c r="J67" i="2" s="1"/>
  <c r="F67" i="2"/>
  <c r="E67" i="2"/>
  <c r="J66" i="2"/>
  <c r="I66" i="2"/>
  <c r="H66" i="2"/>
  <c r="G66" i="2"/>
  <c r="K66" i="2" s="1"/>
  <c r="F66" i="2"/>
  <c r="E66" i="2"/>
  <c r="K71" i="2" l="1"/>
  <c r="K75" i="2"/>
  <c r="J69" i="2"/>
  <c r="J73" i="2"/>
  <c r="K67" i="2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K61" i="1" l="1"/>
  <c r="I47" i="1"/>
  <c r="H47" i="1"/>
  <c r="J75" i="1"/>
  <c r="G47" i="1"/>
  <c r="E75" i="1"/>
  <c r="F75" i="1"/>
  <c r="E61" i="1"/>
  <c r="F61" i="1"/>
  <c r="E47" i="1"/>
  <c r="F47" i="1"/>
  <c r="J47" i="1" l="1"/>
  <c r="K75" i="1"/>
  <c r="J61" i="1"/>
  <c r="K47" i="1"/>
  <c r="F74" i="1"/>
  <c r="E74" i="1"/>
  <c r="J73" i="1"/>
  <c r="F73" i="1"/>
  <c r="E73" i="1"/>
  <c r="F72" i="1"/>
  <c r="E72" i="1"/>
  <c r="F71" i="1"/>
  <c r="E71" i="1"/>
  <c r="F70" i="1"/>
  <c r="E70" i="1"/>
  <c r="F69" i="1"/>
  <c r="E69" i="1"/>
  <c r="J68" i="1"/>
  <c r="F68" i="1"/>
  <c r="E68" i="1"/>
  <c r="J67" i="1"/>
  <c r="F67" i="1"/>
  <c r="E67" i="1"/>
  <c r="F66" i="1"/>
  <c r="E66" i="1"/>
  <c r="F60" i="1"/>
  <c r="E60" i="1"/>
  <c r="K59" i="1"/>
  <c r="F59" i="1"/>
  <c r="E59" i="1"/>
  <c r="F58" i="1"/>
  <c r="E58" i="1"/>
  <c r="F57" i="1"/>
  <c r="E57" i="1"/>
  <c r="F56" i="1"/>
  <c r="E56" i="1"/>
  <c r="F55" i="1"/>
  <c r="E55" i="1"/>
  <c r="F54" i="1"/>
  <c r="E54" i="1"/>
  <c r="J53" i="1"/>
  <c r="F53" i="1"/>
  <c r="E53" i="1"/>
  <c r="F52" i="1"/>
  <c r="E52" i="1"/>
  <c r="I46" i="1"/>
  <c r="H46" i="1"/>
  <c r="G46" i="1"/>
  <c r="F46" i="1"/>
  <c r="E46" i="1"/>
  <c r="I45" i="1"/>
  <c r="H45" i="1"/>
  <c r="G45" i="1"/>
  <c r="F45" i="1"/>
  <c r="E45" i="1"/>
  <c r="I44" i="1"/>
  <c r="H44" i="1"/>
  <c r="G44" i="1"/>
  <c r="F44" i="1"/>
  <c r="E44" i="1"/>
  <c r="I43" i="1"/>
  <c r="H43" i="1"/>
  <c r="G43" i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F40" i="1"/>
  <c r="E40" i="1"/>
  <c r="I39" i="1"/>
  <c r="H39" i="1"/>
  <c r="G39" i="1"/>
  <c r="F39" i="1"/>
  <c r="E39" i="1"/>
  <c r="I38" i="1"/>
  <c r="H38" i="1"/>
  <c r="G38" i="1"/>
  <c r="F38" i="1"/>
  <c r="E38" i="1"/>
  <c r="J42" i="1" l="1"/>
  <c r="J66" i="1"/>
  <c r="J74" i="1"/>
  <c r="K72" i="1"/>
  <c r="J52" i="1"/>
  <c r="J54" i="1"/>
  <c r="J55" i="1"/>
  <c r="J40" i="1"/>
  <c r="K41" i="1"/>
  <c r="K44" i="1"/>
  <c r="J46" i="1"/>
  <c r="K38" i="1"/>
  <c r="K42" i="1"/>
  <c r="K45" i="1"/>
  <c r="K67" i="1"/>
  <c r="K70" i="1"/>
  <c r="K68" i="1"/>
  <c r="J70" i="1"/>
  <c r="K71" i="1"/>
  <c r="J72" i="1"/>
  <c r="K74" i="1"/>
  <c r="K66" i="1"/>
  <c r="J69" i="1"/>
  <c r="J71" i="1"/>
  <c r="K53" i="1"/>
  <c r="J56" i="1"/>
  <c r="J58" i="1"/>
  <c r="K54" i="1"/>
  <c r="K57" i="1"/>
  <c r="J60" i="1"/>
  <c r="K55" i="1"/>
  <c r="J57" i="1"/>
  <c r="K58" i="1"/>
  <c r="J59" i="1"/>
  <c r="J39" i="1"/>
  <c r="J41" i="1"/>
  <c r="K46" i="1"/>
  <c r="J44" i="1"/>
  <c r="J38" i="1"/>
  <c r="K40" i="1"/>
  <c r="J43" i="1"/>
  <c r="J45" i="1"/>
  <c r="K39" i="1"/>
  <c r="K52" i="1"/>
  <c r="K60" i="1"/>
  <c r="K69" i="1"/>
  <c r="K73" i="1"/>
  <c r="K43" i="1"/>
  <c r="K56" i="1"/>
</calcChain>
</file>

<file path=xl/sharedStrings.xml><?xml version="1.0" encoding="utf-8"?>
<sst xmlns="http://schemas.openxmlformats.org/spreadsheetml/2006/main" count="142" uniqueCount="24">
  <si>
    <t>Run 1</t>
  </si>
  <si>
    <t>Run 2</t>
  </si>
  <si>
    <t>Run 3</t>
  </si>
  <si>
    <t>Random 1</t>
  </si>
  <si>
    <t>Random 2</t>
  </si>
  <si>
    <t>Random 3</t>
  </si>
  <si>
    <t>Average</t>
  </si>
  <si>
    <t>T_inf [°C]</t>
  </si>
  <si>
    <t>Relative T_inf [°C]</t>
  </si>
  <si>
    <t>Ambient T [°C]</t>
  </si>
  <si>
    <t>Instance 1</t>
  </si>
  <si>
    <t>Instance 2</t>
  </si>
  <si>
    <t>Instance 3</t>
  </si>
  <si>
    <t>StdDev</t>
  </si>
  <si>
    <t>No B anti-optimal</t>
  </si>
  <si>
    <t>No B optimal</t>
  </si>
  <si>
    <t>mod. B E_ik optimal</t>
  </si>
  <si>
    <t>mod. B predictor</t>
  </si>
  <si>
    <t>No B optimal + LTF</t>
  </si>
  <si>
    <t>No B balanced</t>
  </si>
  <si>
    <t>mod. B E_ik anti-optimal + LTF</t>
  </si>
  <si>
    <t>mod. B E_ik optimal + LTF</t>
  </si>
  <si>
    <t>mod. B E_ik anti-optimal</t>
  </si>
  <si>
    <t>No B anti-optimal +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</si>
</sst>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3" fillId="0" borderId="0" xfId="0" applyFont="1"/>
    <xf numFmtId="164" fontId="1" fillId="0" borderId="0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9" xfId="0" applyFont="1" applyBorder="1"/>
    <xf numFmtId="0" fontId="1" fillId="0" borderId="11" xfId="0" applyFont="1" applyBorder="1"/>
    <xf numFmtId="164" fontId="2" fillId="0" borderId="12" xfId="0" applyNumberFormat="1" applyFont="1" applyBorder="1"/>
    <xf numFmtId="0" fontId="1" fillId="0" borderId="13" xfId="0" applyFont="1" applyBorder="1"/>
    <xf numFmtId="164" fontId="1" fillId="0" borderId="14" xfId="0" applyNumberFormat="1" applyFont="1" applyBorder="1"/>
    <xf numFmtId="164" fontId="1" fillId="0" borderId="15" xfId="0" applyNumberFormat="1" applyFont="1" applyBorder="1"/>
    <xf numFmtId="164" fontId="2" fillId="0" borderId="16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14" xfId="0" applyNumberFormat="1" applyFont="1" applyBorder="1"/>
    <xf numFmtId="0" fontId="1" fillId="0" borderId="20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164" fontId="1" fillId="0" borderId="18" xfId="0" applyNumberFormat="1" applyFont="1" applyBorder="1"/>
    <xf numFmtId="164" fontId="1" fillId="0" borderId="12" xfId="0" applyNumberFormat="1" applyFont="1" applyBorder="1"/>
    <xf numFmtId="164" fontId="1" fillId="0" borderId="19" xfId="0" applyNumberFormat="1" applyFont="1" applyBorder="1"/>
    <xf numFmtId="164" fontId="1" fillId="0" borderId="16" xfId="0" applyNumberFormat="1" applyFont="1" applyBorder="1"/>
    <xf numFmtId="0" fontId="2" fillId="0" borderId="21" xfId="0" applyFont="1" applyBorder="1"/>
    <xf numFmtId="0" fontId="2" fillId="0" borderId="11" xfId="0" applyFont="1" applyBorder="1"/>
    <xf numFmtId="0" fontId="1" fillId="0" borderId="1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0" fontId="1" fillId="0" borderId="21" xfId="0" applyFont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'inst1 inst2'!$A$38</c:f>
              <c:strCache>
                <c:ptCount val="1"/>
                <c:pt idx="0">
                  <c:v>mod. B E_ik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inst2'!$F$38,'inst1 inst2'!$F$52,'inst1 inst2'!$F$66)</c:f>
                <c:numCache>
                  <c:formatCode>General</c:formatCode>
                  <c:ptCount val="2"/>
                  <c:pt idx="0">
                    <c:v>3.1376497927943166</c:v>
                  </c:pt>
                  <c:pt idx="1">
                    <c:v>1.4016612366125505</c:v>
                  </c:pt>
                </c:numCache>
              </c:numRef>
            </c:plus>
            <c:minus>
              <c:numRef>
                <c:f>('inst1 inst2'!$F$38,'inst1 inst2'!$F$52,'inst1 inst2'!$F$66)</c:f>
                <c:numCache>
                  <c:formatCode>General</c:formatCode>
                  <c:ptCount val="2"/>
                  <c:pt idx="0">
                    <c:v>3.1376497927943166</c:v>
                  </c:pt>
                  <c:pt idx="1">
                    <c:v>1.4016612366125505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inst2'!$E$38,'inst1 inst2'!$E$52,'inst1 inst2'!$E$66)</c:f>
              <c:numCache>
                <c:formatCode>0.000</c:formatCode>
                <c:ptCount val="2"/>
                <c:pt idx="0">
                  <c:v>57.789333333333332</c:v>
                </c:pt>
                <c:pt idx="1">
                  <c:v>55.425333333333334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D-4379-AFDD-EFD592FA8BA2}"/>
            </c:ext>
          </c:extLst>
        </c:ser>
        <c:ser>
          <c:idx val="1"/>
          <c:order val="1"/>
          <c:tx>
            <c:strRef>
              <c:f>'inst1 inst2'!$A$39</c:f>
              <c:strCache>
                <c:ptCount val="1"/>
                <c:pt idx="0">
                  <c:v>mod. B E_ik anti-optimal +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inst2'!$F$39,'inst1 inst2'!$F$53,'inst1 inst2'!$F$67)</c:f>
                <c:numCache>
                  <c:formatCode>General</c:formatCode>
                  <c:ptCount val="2"/>
                  <c:pt idx="0">
                    <c:v>2.4817284299455471</c:v>
                  </c:pt>
                  <c:pt idx="1">
                    <c:v>1.3204941835876758</c:v>
                  </c:pt>
                </c:numCache>
              </c:numRef>
            </c:plus>
            <c:minus>
              <c:numRef>
                <c:f>('inst1 inst2'!$F$39,'inst1 inst2'!$F$53,'inst1 inst2'!$F$67)</c:f>
                <c:numCache>
                  <c:formatCode>General</c:formatCode>
                  <c:ptCount val="2"/>
                  <c:pt idx="0">
                    <c:v>2.4817284299455471</c:v>
                  </c:pt>
                  <c:pt idx="1">
                    <c:v>1.3204941835876758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inst2'!$E$39,'inst1 inst2'!$E$53,'inst1 inst2'!$E$67)</c:f>
              <c:numCache>
                <c:formatCode>0.000</c:formatCode>
                <c:ptCount val="2"/>
                <c:pt idx="0">
                  <c:v>60.728000000000002</c:v>
                </c:pt>
                <c:pt idx="1">
                  <c:v>59.977333333333327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D-4379-AFDD-EFD592FA8BA2}"/>
            </c:ext>
          </c:extLst>
        </c:ser>
        <c:ser>
          <c:idx val="2"/>
          <c:order val="2"/>
          <c:tx>
            <c:strRef>
              <c:f>'inst1 inst2'!$A$40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inst2'!$F$40,'inst1 inst2'!$F$54,'inst1 inst2'!$F$68)</c:f>
                <c:numCache>
                  <c:formatCode>General</c:formatCode>
                  <c:ptCount val="2"/>
                  <c:pt idx="0">
                    <c:v>2.1310612901139705</c:v>
                  </c:pt>
                  <c:pt idx="1">
                    <c:v>1.1727680456462355</c:v>
                  </c:pt>
                </c:numCache>
              </c:numRef>
            </c:plus>
            <c:minus>
              <c:numRef>
                <c:f>('inst1 inst2'!$F$40,'inst1 inst2'!$F$54,'inst1 inst2'!$F$68)</c:f>
                <c:numCache>
                  <c:formatCode>General</c:formatCode>
                  <c:ptCount val="2"/>
                  <c:pt idx="0">
                    <c:v>2.1310612901139705</c:v>
                  </c:pt>
                  <c:pt idx="1">
                    <c:v>1.1727680456462355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inst2'!$E$40,'inst1 inst2'!$E$54,'inst1 inst2'!$E$68)</c:f>
              <c:numCache>
                <c:formatCode>0.000</c:formatCode>
                <c:ptCount val="2"/>
                <c:pt idx="0">
                  <c:v>60.597333333333331</c:v>
                </c:pt>
                <c:pt idx="1">
                  <c:v>59.94533333333333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D-4379-AFDD-EFD592FA8BA2}"/>
            </c:ext>
          </c:extLst>
        </c:ser>
        <c:ser>
          <c:idx val="3"/>
          <c:order val="3"/>
          <c:tx>
            <c:strRef>
              <c:f>'inst1 inst2'!$A$41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inst2'!$F$41,'inst1 inst2'!$F$55,'inst1 inst2'!$F$69)</c:f>
                <c:numCache>
                  <c:formatCode>General</c:formatCode>
                  <c:ptCount val="2"/>
                  <c:pt idx="0">
                    <c:v>2.1234496043518942</c:v>
                  </c:pt>
                  <c:pt idx="1">
                    <c:v>1.0422334991098041</c:v>
                  </c:pt>
                </c:numCache>
              </c:numRef>
            </c:plus>
            <c:minus>
              <c:numRef>
                <c:f>('inst1 inst2'!$F$41,'inst1 inst2'!$F$55,'inst1 inst2'!$F$69)</c:f>
                <c:numCache>
                  <c:formatCode>General</c:formatCode>
                  <c:ptCount val="2"/>
                  <c:pt idx="0">
                    <c:v>2.1234496043518942</c:v>
                  </c:pt>
                  <c:pt idx="1">
                    <c:v>1.0422334991098041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inst2'!$E$41,'inst1 inst2'!$E$55,'inst1 inst2'!$E$69)</c:f>
              <c:numCache>
                <c:formatCode>0.000</c:formatCode>
                <c:ptCount val="2"/>
                <c:pt idx="0">
                  <c:v>57.054666666666662</c:v>
                </c:pt>
                <c:pt idx="1">
                  <c:v>55.092000000000006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D-4379-AFDD-EFD592FA8BA2}"/>
            </c:ext>
          </c:extLst>
        </c:ser>
        <c:ser>
          <c:idx val="4"/>
          <c:order val="4"/>
          <c:tx>
            <c:strRef>
              <c:f>'inst1 inst2'!$A$42</c:f>
              <c:strCache>
                <c:ptCount val="1"/>
                <c:pt idx="0">
                  <c:v>No B optimal +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inst2'!$F$42,'inst1 inst2'!$F$56,'inst1 inst2'!$F$70)</c:f>
                <c:numCache>
                  <c:formatCode>General</c:formatCode>
                  <c:ptCount val="2"/>
                  <c:pt idx="0">
                    <c:v>1.5817028798102395</c:v>
                  </c:pt>
                  <c:pt idx="1">
                    <c:v>0.98015146221841309</c:v>
                  </c:pt>
                </c:numCache>
              </c:numRef>
            </c:plus>
            <c:minus>
              <c:numRef>
                <c:f>('inst1 inst2'!$F$42,'inst1 inst2'!$F$56,'inst1 inst2'!$F$70)</c:f>
                <c:numCache>
                  <c:formatCode>General</c:formatCode>
                  <c:ptCount val="2"/>
                  <c:pt idx="0">
                    <c:v>1.5817028798102395</c:v>
                  </c:pt>
                  <c:pt idx="1">
                    <c:v>0.98015146221841309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inst2'!$E$42,'inst1 inst2'!$E$56,'inst1 inst2'!$E$70)</c:f>
              <c:numCache>
                <c:formatCode>0.000</c:formatCode>
                <c:ptCount val="2"/>
                <c:pt idx="0">
                  <c:v>56.945999999999998</c:v>
                </c:pt>
                <c:pt idx="1">
                  <c:v>56.109333333333332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6D-4379-AFDD-EFD592FA8BA2}"/>
            </c:ext>
          </c:extLst>
        </c:ser>
        <c:ser>
          <c:idx val="5"/>
          <c:order val="5"/>
          <c:tx>
            <c:strRef>
              <c:f>'inst1 inst2'!$A$43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inst2'!$F$43,'inst1 inst2'!$F$57,'inst1 inst2'!$F$71)</c:f>
                <c:numCache>
                  <c:formatCode>General</c:formatCode>
                  <c:ptCount val="2"/>
                  <c:pt idx="0">
                    <c:v>1.4689352152721582</c:v>
                  </c:pt>
                  <c:pt idx="1">
                    <c:v>0.94575167048344366</c:v>
                  </c:pt>
                </c:numCache>
              </c:numRef>
            </c:plus>
            <c:minus>
              <c:numRef>
                <c:f>('inst1 inst2'!$F$43,'inst1 inst2'!$F$57,'inst1 inst2'!$F$71)</c:f>
                <c:numCache>
                  <c:formatCode>General</c:formatCode>
                  <c:ptCount val="2"/>
                  <c:pt idx="0">
                    <c:v>1.4689352152721582</c:v>
                  </c:pt>
                  <c:pt idx="1">
                    <c:v>0.94575167048344366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inst2'!$E$43,'inst1 inst2'!$E$57,'inst1 inst2'!$E$71)</c:f>
              <c:numCache>
                <c:formatCode>0.000</c:formatCode>
                <c:ptCount val="2"/>
                <c:pt idx="0">
                  <c:v>56.599999999999994</c:v>
                </c:pt>
                <c:pt idx="1">
                  <c:v>55.874666666666663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6D-4379-AFDD-EFD592FA8BA2}"/>
            </c:ext>
          </c:extLst>
        </c:ser>
        <c:ser>
          <c:idx val="6"/>
          <c:order val="6"/>
          <c:tx>
            <c:strRef>
              <c:f>'inst1 inst2'!$A$44</c:f>
              <c:strCache>
                <c:ptCount val="1"/>
                <c:pt idx="0">
                  <c:v>No B balanced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inst2'!$F$44,'inst1 inst2'!$F$58,'inst1 inst2'!$F$72)</c:f>
                <c:numCache>
                  <c:formatCode>General</c:formatCode>
                  <c:ptCount val="2"/>
                  <c:pt idx="0">
                    <c:v>0.17889537600384073</c:v>
                  </c:pt>
                  <c:pt idx="1">
                    <c:v>8.7878704284181361E-2</c:v>
                  </c:pt>
                </c:numCache>
              </c:numRef>
            </c:plus>
            <c:minus>
              <c:numRef>
                <c:f>('inst1 inst2'!$F$44,'inst1 inst2'!$F$58,'inst1 inst2'!$F$72)</c:f>
                <c:numCache>
                  <c:formatCode>General</c:formatCode>
                  <c:ptCount val="2"/>
                  <c:pt idx="0">
                    <c:v>0.17889537600384073</c:v>
                  </c:pt>
                  <c:pt idx="1">
                    <c:v>8.7878704284181361E-2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inst2'!$E$44,'inst1 inst2'!$E$58,'inst1 inst2'!$E$72)</c:f>
              <c:numCache>
                <c:formatCode>0.000</c:formatCode>
                <c:ptCount val="2"/>
                <c:pt idx="0">
                  <c:v>55.814666666666675</c:v>
                </c:pt>
                <c:pt idx="1">
                  <c:v>55.783999999999999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6D-4379-AFDD-EFD592FA8BA2}"/>
            </c:ext>
          </c:extLst>
        </c:ser>
        <c:ser>
          <c:idx val="7"/>
          <c:order val="7"/>
          <c:tx>
            <c:strRef>
              <c:f>'inst1 inst2'!$A$45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inst2'!$F$45,'inst1 inst2'!$F$59,'inst1 inst2'!$F$73)</c:f>
                <c:numCache>
                  <c:formatCode>General</c:formatCode>
                  <c:ptCount val="2"/>
                  <c:pt idx="0">
                    <c:v>1.6104503165953976</c:v>
                  </c:pt>
                  <c:pt idx="1">
                    <c:v>0.67788953541283103</c:v>
                  </c:pt>
                </c:numCache>
              </c:numRef>
            </c:plus>
            <c:minus>
              <c:numRef>
                <c:f>('inst1 inst2'!$F$45,'inst1 inst2'!$F$59,'inst1 inst2'!$F$73)</c:f>
                <c:numCache>
                  <c:formatCode>General</c:formatCode>
                  <c:ptCount val="2"/>
                  <c:pt idx="0">
                    <c:v>1.6104503165953976</c:v>
                  </c:pt>
                  <c:pt idx="1">
                    <c:v>0.67788953541283103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inst2'!$E$45,'inst1 inst2'!$E$59,'inst1 inst2'!$E$73)</c:f>
              <c:numCache>
                <c:formatCode>0.000</c:formatCode>
                <c:ptCount val="2"/>
                <c:pt idx="0">
                  <c:v>59.042666666666662</c:v>
                </c:pt>
                <c:pt idx="1">
                  <c:v>56.617333333333335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6D-4379-AFDD-EFD592FA8BA2}"/>
            </c:ext>
          </c:extLst>
        </c:ser>
        <c:ser>
          <c:idx val="8"/>
          <c:order val="8"/>
          <c:tx>
            <c:strRef>
              <c:f>'inst1 inst2'!$A$46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inst2'!$F$46,'inst1 inst2'!$F$60,'inst1 inst2'!$F$74)</c:f>
                <c:numCache>
                  <c:formatCode>General</c:formatCode>
                  <c:ptCount val="2"/>
                  <c:pt idx="0">
                    <c:v>1.4228122387253563</c:v>
                  </c:pt>
                  <c:pt idx="1">
                    <c:v>0.49996622108120753</c:v>
                  </c:pt>
                </c:numCache>
              </c:numRef>
            </c:plus>
            <c:minus>
              <c:numRef>
                <c:f>('inst1 inst2'!$F$46,'inst1 inst2'!$F$60,'inst1 inst2'!$F$74)</c:f>
                <c:numCache>
                  <c:formatCode>General</c:formatCode>
                  <c:ptCount val="2"/>
                  <c:pt idx="0">
                    <c:v>1.4228122387253563</c:v>
                  </c:pt>
                  <c:pt idx="1">
                    <c:v>0.49996622108120753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inst2'!$E$46,'inst1 inst2'!$E$60,'inst1 inst2'!$E$74)</c:f>
              <c:numCache>
                <c:formatCode>0.000</c:formatCode>
                <c:ptCount val="2"/>
                <c:pt idx="0">
                  <c:v>58.48</c:v>
                </c:pt>
                <c:pt idx="1">
                  <c:v>57.569333333333333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6D-4379-AFDD-EFD592FA8BA2}"/>
            </c:ext>
          </c:extLst>
        </c:ser>
        <c:ser>
          <c:idx val="9"/>
          <c:order val="9"/>
          <c:tx>
            <c:strRef>
              <c:f>'inst1 inst2'!$A$47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inst2'!$F$47,'inst1 inst2'!$F$61,'inst1 inst2'!$F$75)</c:f>
                <c:numCache>
                  <c:formatCode>General</c:formatCode>
                  <c:ptCount val="2"/>
                  <c:pt idx="0">
                    <c:v>1.3023766309669733</c:v>
                  </c:pt>
                  <c:pt idx="1">
                    <c:v>0.35903698354843067</c:v>
                  </c:pt>
                </c:numCache>
              </c:numRef>
            </c:plus>
            <c:minus>
              <c:numRef>
                <c:f>('inst1 inst2'!$F$47,'inst1 inst2'!$F$61,'inst1 inst2'!$F$75)</c:f>
                <c:numCache>
                  <c:formatCode>General</c:formatCode>
                  <c:ptCount val="2"/>
                  <c:pt idx="0">
                    <c:v>1.3023766309669733</c:v>
                  </c:pt>
                  <c:pt idx="1">
                    <c:v>0.35903698354843067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inst2'!$E$47,'inst1 inst2'!$E$61,'inst1 inst2'!$E$75)</c:f>
              <c:numCache>
                <c:formatCode>0.000</c:formatCode>
                <c:ptCount val="2"/>
                <c:pt idx="0">
                  <c:v>58.514666666666663</c:v>
                </c:pt>
                <c:pt idx="1">
                  <c:v>57.088666666666661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6D-4379-AFDD-EFD592FA8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4.5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'inst1 inst2'!$A$38</c:f>
              <c:strCache>
                <c:ptCount val="1"/>
                <c:pt idx="0">
                  <c:v>mod. B E_ik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inst2'!$K$38,'inst1 inst2'!$K$52,'inst1 inst2'!$K$66)</c:f>
                <c:numCache>
                  <c:formatCode>General</c:formatCode>
                  <c:ptCount val="2"/>
                  <c:pt idx="0">
                    <c:v>0.61648839945831035</c:v>
                  </c:pt>
                  <c:pt idx="1">
                    <c:v>0.34898114562251287</c:v>
                  </c:pt>
                </c:numCache>
              </c:numRef>
            </c:plus>
            <c:minus>
              <c:numRef>
                <c:f>('inst1 inst2'!$K$38,'inst1 inst2'!$K$52,'inst1 inst2'!$K$66)</c:f>
                <c:numCache>
                  <c:formatCode>General</c:formatCode>
                  <c:ptCount val="2"/>
                  <c:pt idx="0">
                    <c:v>0.61648839945831035</c:v>
                  </c:pt>
                  <c:pt idx="1">
                    <c:v>0.34898114562251287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inst2'!$J$38,'inst1 inst2'!$J$52,'inst1 inst2'!$J$66)</c:f>
              <c:numCache>
                <c:formatCode>0.000</c:formatCode>
                <c:ptCount val="2"/>
                <c:pt idx="0">
                  <c:v>33.439399999999999</c:v>
                </c:pt>
                <c:pt idx="1">
                  <c:v>32.724400000000003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8-478F-80E8-3201E45C1011}"/>
            </c:ext>
          </c:extLst>
        </c:ser>
        <c:ser>
          <c:idx val="1"/>
          <c:order val="1"/>
          <c:tx>
            <c:strRef>
              <c:f>'inst1 inst2'!$A$39</c:f>
              <c:strCache>
                <c:ptCount val="1"/>
                <c:pt idx="0">
                  <c:v>mod. B E_ik anti-optimal + LTF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inst2'!$K$39,'inst1 inst2'!$K$53,'inst1 inst2'!$K$67)</c:f>
                <c:numCache>
                  <c:formatCode>General</c:formatCode>
                  <c:ptCount val="2"/>
                  <c:pt idx="0">
                    <c:v>0.34492669752668298</c:v>
                  </c:pt>
                  <c:pt idx="1">
                    <c:v>0.30772426329790559</c:v>
                  </c:pt>
                </c:numCache>
              </c:numRef>
            </c:plus>
            <c:minus>
              <c:numRef>
                <c:f>('inst1 inst2'!$K$39,'inst1 inst2'!$K$53,'inst1 inst2'!$K$67)</c:f>
                <c:numCache>
                  <c:formatCode>General</c:formatCode>
                  <c:ptCount val="2"/>
                  <c:pt idx="0">
                    <c:v>0.34492669752668298</c:v>
                  </c:pt>
                  <c:pt idx="1">
                    <c:v>0.30772426329790559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inst2'!$J$39,'inst1 inst2'!$J$53,'inst1 inst2'!$J$67)</c:f>
              <c:numCache>
                <c:formatCode>0.000</c:formatCode>
                <c:ptCount val="2"/>
                <c:pt idx="0">
                  <c:v>36.636400000000002</c:v>
                </c:pt>
                <c:pt idx="1">
                  <c:v>37.345466666666702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68-478F-80E8-3201E45C1011}"/>
            </c:ext>
          </c:extLst>
        </c:ser>
        <c:ser>
          <c:idx val="2"/>
          <c:order val="2"/>
          <c:tx>
            <c:strRef>
              <c:f>'inst1 inst2'!$A$40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inst2'!$K$40,'inst1 inst2'!$K$54,'inst1 inst2'!$K$68)</c:f>
                <c:numCache>
                  <c:formatCode>General</c:formatCode>
                  <c:ptCount val="2"/>
                  <c:pt idx="0">
                    <c:v>0.28778839448455901</c:v>
                  </c:pt>
                  <c:pt idx="1">
                    <c:v>0.22236834307068187</c:v>
                  </c:pt>
                </c:numCache>
              </c:numRef>
            </c:plus>
            <c:minus>
              <c:numRef>
                <c:f>('inst1 inst2'!$K$40,'inst1 inst2'!$K$54,'inst1 inst2'!$K$68)</c:f>
                <c:numCache>
                  <c:formatCode>General</c:formatCode>
                  <c:ptCount val="2"/>
                  <c:pt idx="0">
                    <c:v>0.28778839448455901</c:v>
                  </c:pt>
                  <c:pt idx="1">
                    <c:v>0.22236834307068187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inst2'!$J$40,'inst1 inst2'!$J$54,'inst1 inst2'!$J$68)</c:f>
              <c:numCache>
                <c:formatCode>0.000</c:formatCode>
                <c:ptCount val="2"/>
                <c:pt idx="0">
                  <c:v>36.678400000000003</c:v>
                </c:pt>
                <c:pt idx="1">
                  <c:v>37.378800000000005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68-478F-80E8-3201E45C1011}"/>
            </c:ext>
          </c:extLst>
        </c:ser>
        <c:ser>
          <c:idx val="3"/>
          <c:order val="3"/>
          <c:tx>
            <c:strRef>
              <c:f>'inst1 inst2'!$A$41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inst2'!$K$41,'inst1 inst2'!$K$55,'inst1 inst2'!$K$69)</c:f>
                <c:numCache>
                  <c:formatCode>General</c:formatCode>
                  <c:ptCount val="2"/>
                  <c:pt idx="0">
                    <c:v>0.16796589600936729</c:v>
                  </c:pt>
                  <c:pt idx="1">
                    <c:v>0.16738572884873409</c:v>
                  </c:pt>
                </c:numCache>
              </c:numRef>
            </c:plus>
            <c:minus>
              <c:numRef>
                <c:f>('inst1 inst2'!$K$41,'inst1 inst2'!$K$55,'inst1 inst2'!$K$69)</c:f>
                <c:numCache>
                  <c:formatCode>General</c:formatCode>
                  <c:ptCount val="2"/>
                  <c:pt idx="0">
                    <c:v>0.16796589600936729</c:v>
                  </c:pt>
                  <c:pt idx="1">
                    <c:v>0.16738572884873409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inst2'!$J$41,'inst1 inst2'!$J$55,'inst1 inst2'!$J$69)</c:f>
              <c:numCache>
                <c:formatCode>0.000</c:formatCode>
                <c:ptCount val="2"/>
                <c:pt idx="0">
                  <c:v>33.293933333333364</c:v>
                </c:pt>
                <c:pt idx="1">
                  <c:v>32.611333333333327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68-478F-80E8-3201E45C1011}"/>
            </c:ext>
          </c:extLst>
        </c:ser>
        <c:ser>
          <c:idx val="4"/>
          <c:order val="4"/>
          <c:tx>
            <c:strRef>
              <c:f>'inst1 inst2'!$A$42</c:f>
              <c:strCache>
                <c:ptCount val="1"/>
                <c:pt idx="0">
                  <c:v>No B optimal + LTF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inst2'!$K$42,'inst1 inst2'!$K$56,'inst1 inst2'!$K$70)</c:f>
                <c:numCache>
                  <c:formatCode>General</c:formatCode>
                  <c:ptCount val="2"/>
                  <c:pt idx="0">
                    <c:v>0.27267760369267635</c:v>
                  </c:pt>
                  <c:pt idx="1">
                    <c:v>0.21135085100898804</c:v>
                  </c:pt>
                </c:numCache>
              </c:numRef>
            </c:plus>
            <c:minus>
              <c:numRef>
                <c:f>('inst1 inst2'!$K$42,'inst1 inst2'!$K$56,'inst1 inst2'!$K$70)</c:f>
                <c:numCache>
                  <c:formatCode>General</c:formatCode>
                  <c:ptCount val="2"/>
                  <c:pt idx="0">
                    <c:v>0.27267760369267635</c:v>
                  </c:pt>
                  <c:pt idx="1">
                    <c:v>0.21135085100898804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inst2'!$J$42,'inst1 inst2'!$J$56,'inst1 inst2'!$J$70)</c:f>
              <c:numCache>
                <c:formatCode>0.000</c:formatCode>
                <c:ptCount val="2"/>
                <c:pt idx="0">
                  <c:v>33.612133333333368</c:v>
                </c:pt>
                <c:pt idx="1">
                  <c:v>33.681333333333335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68-478F-80E8-3201E45C1011}"/>
            </c:ext>
          </c:extLst>
        </c:ser>
        <c:ser>
          <c:idx val="5"/>
          <c:order val="5"/>
          <c:tx>
            <c:strRef>
              <c:f>'inst1 inst2'!$A$43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inst2'!$K$43,'inst1 inst2'!$K$57,'inst1 inst2'!$K$71)</c:f>
                <c:numCache>
                  <c:formatCode>General</c:formatCode>
                  <c:ptCount val="2"/>
                  <c:pt idx="0">
                    <c:v>0.21443888536260317</c:v>
                  </c:pt>
                  <c:pt idx="1">
                    <c:v>0.28465540961348773</c:v>
                  </c:pt>
                </c:numCache>
              </c:numRef>
            </c:plus>
            <c:minus>
              <c:numRef>
                <c:f>('inst1 inst2'!$K$43,'inst1 inst2'!$K$57,'inst1 inst2'!$K$71)</c:f>
                <c:numCache>
                  <c:formatCode>General</c:formatCode>
                  <c:ptCount val="2"/>
                  <c:pt idx="0">
                    <c:v>0.21443888536260317</c:v>
                  </c:pt>
                  <c:pt idx="1">
                    <c:v>0.28465540961348773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inst2'!$J$43,'inst1 inst2'!$J$57,'inst1 inst2'!$J$71)</c:f>
              <c:numCache>
                <c:formatCode>0.000</c:formatCode>
                <c:ptCount val="2"/>
                <c:pt idx="0">
                  <c:v>33.410666666666664</c:v>
                </c:pt>
                <c:pt idx="1">
                  <c:v>33.453333333333333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68-478F-80E8-3201E45C1011}"/>
            </c:ext>
          </c:extLst>
        </c:ser>
        <c:ser>
          <c:idx val="6"/>
          <c:order val="6"/>
          <c:tx>
            <c:strRef>
              <c:f>'inst1 inst2'!$A$44</c:f>
              <c:strCache>
                <c:ptCount val="1"/>
                <c:pt idx="0">
                  <c:v>No B balanced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inst2'!$K$44,'inst1 inst2'!$K$58,'inst1 inst2'!$K$72)</c:f>
                <c:numCache>
                  <c:formatCode>General</c:formatCode>
                  <c:ptCount val="2"/>
                  <c:pt idx="0">
                    <c:v>9.6993516392708132E-2</c:v>
                  </c:pt>
                  <c:pt idx="1">
                    <c:v>3.3733069827693182E-2</c:v>
                  </c:pt>
                </c:numCache>
              </c:numRef>
            </c:plus>
            <c:minus>
              <c:numRef>
                <c:f>('inst1 inst2'!$K$44,'inst1 inst2'!$K$58,'inst1 inst2'!$K$72)</c:f>
                <c:numCache>
                  <c:formatCode>General</c:formatCode>
                  <c:ptCount val="2"/>
                  <c:pt idx="0">
                    <c:v>9.6993516392708132E-2</c:v>
                  </c:pt>
                  <c:pt idx="1">
                    <c:v>3.3733069827693182E-2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inst2'!$J$44,'inst1 inst2'!$J$58,'inst1 inst2'!$J$72)</c:f>
              <c:numCache>
                <c:formatCode>0.000</c:formatCode>
                <c:ptCount val="2"/>
                <c:pt idx="0">
                  <c:v>33.41106666666667</c:v>
                </c:pt>
                <c:pt idx="1">
                  <c:v>33.437000000000005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68-478F-80E8-3201E45C1011}"/>
            </c:ext>
          </c:extLst>
        </c:ser>
        <c:ser>
          <c:idx val="7"/>
          <c:order val="7"/>
          <c:tx>
            <c:strRef>
              <c:f>'inst1 inst2'!$A$45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inst2'!$K$45,'inst1 inst2'!$K$59,'inst1 inst2'!$K$73)</c:f>
                <c:numCache>
                  <c:formatCode>General</c:formatCode>
                  <c:ptCount val="2"/>
                  <c:pt idx="0">
                    <c:v>0.25964981545661503</c:v>
                  </c:pt>
                  <c:pt idx="1">
                    <c:v>0.19352774133613673</c:v>
                  </c:pt>
                </c:numCache>
              </c:numRef>
            </c:plus>
            <c:minus>
              <c:numRef>
                <c:f>('inst1 inst2'!$K$45,'inst1 inst2'!$K$59,'inst1 inst2'!$K$73)</c:f>
                <c:numCache>
                  <c:formatCode>General</c:formatCode>
                  <c:ptCount val="2"/>
                  <c:pt idx="0">
                    <c:v>0.25964981545661503</c:v>
                  </c:pt>
                  <c:pt idx="1">
                    <c:v>0.19352774133613673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inst2'!$J$45,'inst1 inst2'!$J$59,'inst1 inst2'!$J$73)</c:f>
              <c:numCache>
                <c:formatCode>0.000</c:formatCode>
                <c:ptCount val="2"/>
                <c:pt idx="0">
                  <c:v>35.931800000000067</c:v>
                </c:pt>
                <c:pt idx="1">
                  <c:v>34.157399999999996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768-478F-80E8-3201E45C1011}"/>
            </c:ext>
          </c:extLst>
        </c:ser>
        <c:ser>
          <c:idx val="8"/>
          <c:order val="8"/>
          <c:tx>
            <c:strRef>
              <c:f>'inst1 inst2'!$A$46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inst2'!$K$46,'inst1 inst2'!$K$60,'inst1 inst2'!$K$74)</c:f>
                <c:numCache>
                  <c:formatCode>General</c:formatCode>
                  <c:ptCount val="2"/>
                  <c:pt idx="0">
                    <c:v>0.19605049236243816</c:v>
                  </c:pt>
                  <c:pt idx="1">
                    <c:v>0.18147193232624736</c:v>
                  </c:pt>
                </c:numCache>
              </c:numRef>
            </c:plus>
            <c:minus>
              <c:numRef>
                <c:f>('inst1 inst2'!$K$46,'inst1 inst2'!$K$60,'inst1 inst2'!$K$74)</c:f>
                <c:numCache>
                  <c:formatCode>General</c:formatCode>
                  <c:ptCount val="2"/>
                  <c:pt idx="0">
                    <c:v>0.19605049236243816</c:v>
                  </c:pt>
                  <c:pt idx="1">
                    <c:v>0.18147193232624736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inst2'!$J$46,'inst1 inst2'!$J$60,'inst1 inst2'!$J$74)</c:f>
              <c:numCache>
                <c:formatCode>0.000</c:formatCode>
                <c:ptCount val="2"/>
                <c:pt idx="0">
                  <c:v>35.548066666666664</c:v>
                </c:pt>
                <c:pt idx="1">
                  <c:v>35.049933333333335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768-478F-80E8-3201E45C1011}"/>
            </c:ext>
          </c:extLst>
        </c:ser>
        <c:ser>
          <c:idx val="9"/>
          <c:order val="9"/>
          <c:tx>
            <c:strRef>
              <c:f>'inst1 inst2'!$A$47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('inst1 inst2'!$K$47,'inst1 inst2'!$K$61,'inst1 inst2'!$K$75)</c:f>
                <c:numCache>
                  <c:formatCode>General</c:formatCode>
                  <c:ptCount val="2"/>
                  <c:pt idx="0">
                    <c:v>0.21148896477649992</c:v>
                  </c:pt>
                  <c:pt idx="1">
                    <c:v>0.12731985967111459</c:v>
                  </c:pt>
                </c:numCache>
              </c:numRef>
            </c:plus>
            <c:minus>
              <c:numRef>
                <c:f>('inst1 inst2'!$K$47,'inst1 inst2'!$K$61,'inst1 inst2'!$K$75)</c:f>
                <c:numCache>
                  <c:formatCode>General</c:formatCode>
                  <c:ptCount val="2"/>
                  <c:pt idx="0">
                    <c:v>0.21148896477649992</c:v>
                  </c:pt>
                  <c:pt idx="1">
                    <c:v>0.12731985967111459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('inst1 inst2'!$A$35,'inst1 inst2'!$A$49,'inst1 inst2'!$A$63)</c:f>
              <c:strCache>
                <c:ptCount val="2"/>
                <c:pt idx="0">
                  <c:v>Instance 1</c:v>
                </c:pt>
                <c:pt idx="1">
                  <c:v>Instance 2</c:v>
                </c:pt>
              </c:strCache>
            </c:strRef>
          </c:cat>
          <c:val>
            <c:numRef>
              <c:f>('inst1 inst2'!$J$47,'inst1 inst2'!$J$61,'inst1 inst2'!$J$75)</c:f>
              <c:numCache>
                <c:formatCode>0.000</c:formatCode>
                <c:ptCount val="2"/>
                <c:pt idx="0">
                  <c:v>35.706533333333368</c:v>
                </c:pt>
                <c:pt idx="1">
                  <c:v>34.482600000000033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768-478F-80E8-3201E45C1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inst3!$A$38</c:f>
              <c:strCache>
                <c:ptCount val="1"/>
                <c:pt idx="0">
                  <c:v>mod. B E_ik optimal +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(inst3!$F$38,inst3!$F$52,inst3!$F$66)</c:f>
                <c:numCache>
                  <c:formatCode>General</c:formatCode>
                  <c:ptCount val="1"/>
                  <c:pt idx="0">
                    <c:v>0.37759001870047054</c:v>
                  </c:pt>
                </c:numCache>
              </c:numRef>
            </c:plus>
            <c:minus>
              <c:numRef>
                <c:f>(inst3!$F$38,inst3!$F$52,inst3!$F$66)</c:f>
                <c:numCache>
                  <c:formatCode>General</c:formatCode>
                  <c:ptCount val="1"/>
                  <c:pt idx="0">
                    <c:v>0.37759001870047054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(inst3!$E$38,inst3!$E$52,inst3!$E$66)</c:f>
              <c:numCache>
                <c:formatCode>0.000</c:formatCode>
                <c:ptCount val="1"/>
                <c:pt idx="0">
                  <c:v>55.230666666666671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D-45A4-83C8-ADC72906ABBF}"/>
            </c:ext>
          </c:extLst>
        </c:ser>
        <c:ser>
          <c:idx val="1"/>
          <c:order val="1"/>
          <c:tx>
            <c:strRef>
              <c:f>inst3!$A$39</c:f>
              <c:strCache>
                <c:ptCount val="1"/>
                <c:pt idx="0">
                  <c:v>mod. B E_ik anti-optimal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(inst3!$F$39,inst3!$F$53,inst3!$F$67)</c:f>
                <c:numCache>
                  <c:formatCode>General</c:formatCode>
                  <c:ptCount val="1"/>
                  <c:pt idx="0">
                    <c:v>0.63978607535817944</c:v>
                  </c:pt>
                </c:numCache>
              </c:numRef>
            </c:plus>
            <c:minus>
              <c:numRef>
                <c:f>(inst3!$F$39,inst3!$F$53,inst3!$F$67)</c:f>
                <c:numCache>
                  <c:formatCode>General</c:formatCode>
                  <c:ptCount val="1"/>
                  <c:pt idx="0">
                    <c:v>0.63978607535817944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(inst3!$E$39,inst3!$E$53,inst3!$E$67)</c:f>
              <c:numCache>
                <c:formatCode>0.000</c:formatCode>
                <c:ptCount val="1"/>
                <c:pt idx="0">
                  <c:v>59.074666666666673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D-45A4-83C8-ADC72906ABBF}"/>
            </c:ext>
          </c:extLst>
        </c:ser>
        <c:ser>
          <c:idx val="2"/>
          <c:order val="2"/>
          <c:tx>
            <c:strRef>
              <c:f>inst3!$A$40</c:f>
              <c:strCache>
                <c:ptCount val="1"/>
                <c:pt idx="0">
                  <c:v>No B anti-optimal +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(inst3!$F$40,inst3!$F$54,inst3!$F$68)</c:f>
                <c:numCache>
                  <c:formatCode>General</c:formatCode>
                  <c:ptCount val="1"/>
                  <c:pt idx="0">
                    <c:v>1.0139362241613943</c:v>
                  </c:pt>
                </c:numCache>
              </c:numRef>
            </c:plus>
            <c:minus>
              <c:numRef>
                <c:f>(inst3!$F$40,inst3!$F$54,inst3!$F$68)</c:f>
                <c:numCache>
                  <c:formatCode>General</c:formatCode>
                  <c:ptCount val="1"/>
                  <c:pt idx="0">
                    <c:v>1.0139362241613943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(inst3!$E$40,inst3!$E$54,inst3!$E$68)</c:f>
              <c:numCache>
                <c:formatCode>0.000</c:formatCode>
                <c:ptCount val="1"/>
                <c:pt idx="0">
                  <c:v>58.542000000000002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D-45A4-83C8-ADC72906ABBF}"/>
            </c:ext>
          </c:extLst>
        </c:ser>
        <c:ser>
          <c:idx val="3"/>
          <c:order val="3"/>
          <c:tx>
            <c:strRef>
              <c:f>inst3!$A$41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(inst3!$F$41,inst3!$F$55,inst3!$F$69)</c:f>
                <c:numCache>
                  <c:formatCode>General</c:formatCode>
                  <c:ptCount val="1"/>
                  <c:pt idx="0">
                    <c:v>1.3783584439470007</c:v>
                  </c:pt>
                </c:numCache>
              </c:numRef>
            </c:plus>
            <c:minus>
              <c:numRef>
                <c:f>(inst3!$F$41,inst3!$F$55,inst3!$F$69)</c:f>
                <c:numCache>
                  <c:formatCode>General</c:formatCode>
                  <c:ptCount val="1"/>
                  <c:pt idx="0">
                    <c:v>1.3783584439470007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(inst3!$E$41,inst3!$E$55,inst3!$E$69)</c:f>
              <c:numCache>
                <c:formatCode>0.000</c:formatCode>
                <c:ptCount val="1"/>
                <c:pt idx="0">
                  <c:v>59.207999999999998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D-45A4-83C8-ADC72906ABBF}"/>
            </c:ext>
          </c:extLst>
        </c:ser>
        <c:ser>
          <c:idx val="4"/>
          <c:order val="4"/>
          <c:tx>
            <c:strRef>
              <c:f>inst3!$A$42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(inst3!$F$42,inst3!$F$56,inst3!$F$70)</c:f>
                <c:numCache>
                  <c:formatCode>General</c:formatCode>
                  <c:ptCount val="1"/>
                  <c:pt idx="0">
                    <c:v>1.8998002234153157</c:v>
                  </c:pt>
                </c:numCache>
              </c:numRef>
            </c:plus>
            <c:minus>
              <c:numRef>
                <c:f>(inst3!$F$42,inst3!$F$56,inst3!$F$70)</c:f>
                <c:numCache>
                  <c:formatCode>General</c:formatCode>
                  <c:ptCount val="1"/>
                  <c:pt idx="0">
                    <c:v>1.8998002234153157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(inst3!$E$42,inst3!$E$56,inst3!$E$70)</c:f>
              <c:numCache>
                <c:formatCode>0.000</c:formatCode>
                <c:ptCount val="1"/>
                <c:pt idx="0">
                  <c:v>54.717333333333329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9D-45A4-83C8-ADC72906ABBF}"/>
            </c:ext>
          </c:extLst>
        </c:ser>
        <c:ser>
          <c:idx val="5"/>
          <c:order val="5"/>
          <c:tx>
            <c:strRef>
              <c:f>inst3!$A$43</c:f>
              <c:strCache>
                <c:ptCount val="1"/>
                <c:pt idx="0">
                  <c:v>No B optimal +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(inst3!$F$43,inst3!$F$57,inst3!$F$71)</c:f>
                <c:numCache>
                  <c:formatCode>General</c:formatCode>
                  <c:ptCount val="1"/>
                  <c:pt idx="0">
                    <c:v>2.6048576843189646</c:v>
                  </c:pt>
                </c:numCache>
              </c:numRef>
            </c:plus>
            <c:minus>
              <c:numRef>
                <c:f>(inst3!$F$43,inst3!$F$57,inst3!$F$71)</c:f>
                <c:numCache>
                  <c:formatCode>General</c:formatCode>
                  <c:ptCount val="1"/>
                  <c:pt idx="0">
                    <c:v>2.6048576843189646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(inst3!$E$43,inst3!$E$57,inst3!$E$71)</c:f>
              <c:numCache>
                <c:formatCode>0.000</c:formatCode>
                <c:ptCount val="1"/>
                <c:pt idx="0">
                  <c:v>56.377333333333333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9D-45A4-83C8-ADC72906ABBF}"/>
            </c:ext>
          </c:extLst>
        </c:ser>
        <c:ser>
          <c:idx val="6"/>
          <c:order val="6"/>
          <c:tx>
            <c:strRef>
              <c:f>inst3!$A$44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(inst3!$F$44,inst3!$F$58,inst3!$F$72)</c:f>
                <c:numCache>
                  <c:formatCode>General</c:formatCode>
                  <c:ptCount val="1"/>
                  <c:pt idx="0">
                    <c:v>3.0499911839581144</c:v>
                  </c:pt>
                </c:numCache>
              </c:numRef>
            </c:plus>
            <c:minus>
              <c:numRef>
                <c:f>(inst3!$F$44,inst3!$F$58,inst3!$F$72)</c:f>
                <c:numCache>
                  <c:formatCode>General</c:formatCode>
                  <c:ptCount val="1"/>
                  <c:pt idx="0">
                    <c:v>3.0499911839581144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(inst3!$E$44,inst3!$E$58,inst3!$E$72)</c:f>
              <c:numCache>
                <c:formatCode>0.000</c:formatCode>
                <c:ptCount val="1"/>
                <c:pt idx="0">
                  <c:v>56.426666666666669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9D-45A4-83C8-ADC72906ABBF}"/>
            </c:ext>
          </c:extLst>
        </c:ser>
        <c:ser>
          <c:idx val="7"/>
          <c:order val="7"/>
          <c:tx>
            <c:strRef>
              <c:f>inst3!$A$45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(inst3!$F$45,inst3!$F$59,inst3!$F$73)</c:f>
                <c:numCache>
                  <c:formatCode>General</c:formatCode>
                  <c:ptCount val="1"/>
                  <c:pt idx="0">
                    <c:v>2.9559388055611406</c:v>
                  </c:pt>
                </c:numCache>
              </c:numRef>
            </c:plus>
            <c:minus>
              <c:numRef>
                <c:f>(inst3!$F$45,inst3!$F$59,inst3!$F$73)</c:f>
                <c:numCache>
                  <c:formatCode>General</c:formatCode>
                  <c:ptCount val="1"/>
                  <c:pt idx="0">
                    <c:v>2.9559388055611406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(inst3!$E$45,inst3!$E$59,inst3!$E$73)</c:f>
              <c:numCache>
                <c:formatCode>0.000</c:formatCode>
                <c:ptCount val="1"/>
                <c:pt idx="0">
                  <c:v>58.06733333333333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9D-45A4-83C8-ADC72906ABBF}"/>
            </c:ext>
          </c:extLst>
        </c:ser>
        <c:ser>
          <c:idx val="8"/>
          <c:order val="8"/>
          <c:tx>
            <c:strRef>
              <c:f>inst3!$A$46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(inst3!$F$46,inst3!$F$60,inst3!$F$74)</c:f>
                <c:numCache>
                  <c:formatCode>General</c:formatCode>
                  <c:ptCount val="1"/>
                  <c:pt idx="0">
                    <c:v>2.62901215076859</c:v>
                  </c:pt>
                </c:numCache>
              </c:numRef>
            </c:plus>
            <c:minus>
              <c:numRef>
                <c:f>(inst3!$F$46,inst3!$F$60,inst3!$F$74)</c:f>
                <c:numCache>
                  <c:formatCode>General</c:formatCode>
                  <c:ptCount val="1"/>
                  <c:pt idx="0">
                    <c:v>2.62901215076859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(inst3!$E$46,inst3!$E$60,inst3!$E$74)</c:f>
              <c:numCache>
                <c:formatCode>0.000</c:formatCode>
                <c:ptCount val="1"/>
                <c:pt idx="0">
                  <c:v>57.701333333333331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9D-45A4-83C8-ADC72906ABBF}"/>
            </c:ext>
          </c:extLst>
        </c:ser>
        <c:ser>
          <c:idx val="9"/>
          <c:order val="9"/>
          <c:tx>
            <c:strRef>
              <c:f>inst3!$A$47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(inst3!$F$47,inst3!$F$61,inst3!$F$75)</c:f>
                <c:numCache>
                  <c:formatCode>General</c:formatCode>
                  <c:ptCount val="1"/>
                  <c:pt idx="0">
                    <c:v>2.5154823703527613</c:v>
                  </c:pt>
                </c:numCache>
              </c:numRef>
            </c:plus>
            <c:minus>
              <c:numRef>
                <c:f>(inst3!$F$47,inst3!$F$61,inst3!$F$75)</c:f>
                <c:numCache>
                  <c:formatCode>General</c:formatCode>
                  <c:ptCount val="1"/>
                  <c:pt idx="0">
                    <c:v>2.5154823703527613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(inst3!$E$47,inst3!$E$61,inst3!$E$75)</c:f>
              <c:numCache>
                <c:formatCode>0.000</c:formatCode>
                <c:ptCount val="1"/>
                <c:pt idx="0">
                  <c:v>58.325333333333333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9D-45A4-83C8-ADC72906A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64.5"/>
          <c:min val="5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inst3!$A$38</c:f>
              <c:strCache>
                <c:ptCount val="1"/>
                <c:pt idx="0">
                  <c:v>mod. B E_ik optimal + LTF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(inst3!$K$38,inst3!$K$52,inst3!$K$66)</c:f>
                <c:numCache>
                  <c:formatCode>General</c:formatCode>
                  <c:ptCount val="1"/>
                  <c:pt idx="0">
                    <c:v>0.23678040459466043</c:v>
                  </c:pt>
                </c:numCache>
              </c:numRef>
            </c:plus>
            <c:minus>
              <c:numRef>
                <c:f>(inst3!$K$38,inst3!$K$52,inst3!$K$66)</c:f>
                <c:numCache>
                  <c:formatCode>General</c:formatCode>
                  <c:ptCount val="1"/>
                  <c:pt idx="0">
                    <c:v>0.23678040459466043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(inst3!$J$38,inst3!$J$52,inst3!$J$66)</c:f>
              <c:numCache>
                <c:formatCode>0.000</c:formatCode>
                <c:ptCount val="1"/>
                <c:pt idx="0">
                  <c:v>32.49800000000004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7A-443B-B45F-38A4FA9E06B4}"/>
            </c:ext>
          </c:extLst>
        </c:ser>
        <c:ser>
          <c:idx val="1"/>
          <c:order val="1"/>
          <c:tx>
            <c:strRef>
              <c:f>inst3!$A$39</c:f>
              <c:strCache>
                <c:ptCount val="1"/>
                <c:pt idx="0">
                  <c:v>mod. B E_ik anti-optimal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(inst3!$K$39,inst3!$K$53,inst3!$K$67)</c:f>
                <c:numCache>
                  <c:formatCode>General</c:formatCode>
                  <c:ptCount val="1"/>
                  <c:pt idx="0">
                    <c:v>0.11913827633843789</c:v>
                  </c:pt>
                </c:numCache>
              </c:numRef>
            </c:plus>
            <c:minus>
              <c:numRef>
                <c:f>(inst3!$K$39,inst3!$K$53,inst3!$K$67)</c:f>
                <c:numCache>
                  <c:formatCode>General</c:formatCode>
                  <c:ptCount val="1"/>
                  <c:pt idx="0">
                    <c:v>0.11913827633843789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(inst3!$J$39,inst3!$J$53,inst3!$J$67)</c:f>
              <c:numCache>
                <c:formatCode>0.000</c:formatCode>
                <c:ptCount val="1"/>
                <c:pt idx="0">
                  <c:v>36.181266666666694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7A-443B-B45F-38A4FA9E06B4}"/>
            </c:ext>
          </c:extLst>
        </c:ser>
        <c:ser>
          <c:idx val="2"/>
          <c:order val="2"/>
          <c:tx>
            <c:strRef>
              <c:f>inst3!$A$40</c:f>
              <c:strCache>
                <c:ptCount val="1"/>
                <c:pt idx="0">
                  <c:v>No B anti-optimal +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(inst3!$K$40,inst3!$K$54,inst3!$K$68)</c:f>
                <c:numCache>
                  <c:formatCode>General</c:formatCode>
                  <c:ptCount val="1"/>
                  <c:pt idx="0">
                    <c:v>9.7371864519461754E-2</c:v>
                  </c:pt>
                </c:numCache>
              </c:numRef>
            </c:plus>
            <c:minus>
              <c:numRef>
                <c:f>(inst3!$K$40,inst3!$K$54,inst3!$K$68)</c:f>
                <c:numCache>
                  <c:formatCode>General</c:formatCode>
                  <c:ptCount val="1"/>
                  <c:pt idx="0">
                    <c:v>9.7371864519461754E-2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(inst3!$J$40,inst3!$J$54,inst3!$J$68)</c:f>
              <c:numCache>
                <c:formatCode>0.000</c:formatCode>
                <c:ptCount val="1"/>
                <c:pt idx="0">
                  <c:v>35.47780000000003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7A-443B-B45F-38A4FA9E06B4}"/>
            </c:ext>
          </c:extLst>
        </c:ser>
        <c:ser>
          <c:idx val="3"/>
          <c:order val="3"/>
          <c:tx>
            <c:strRef>
              <c:f>inst3!$A$41</c:f>
              <c:strCache>
                <c:ptCount val="1"/>
                <c:pt idx="0">
                  <c:v>No B anti-optimal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(inst3!$K$41,inst3!$K$55,inst3!$K$69)</c:f>
                <c:numCache>
                  <c:formatCode>General</c:formatCode>
                  <c:ptCount val="1"/>
                  <c:pt idx="0">
                    <c:v>0.11756216322534066</c:v>
                  </c:pt>
                </c:numCache>
              </c:numRef>
            </c:plus>
            <c:minus>
              <c:numRef>
                <c:f>(inst3!$K$41,inst3!$K$55,inst3!$K$69)</c:f>
                <c:numCache>
                  <c:formatCode>General</c:formatCode>
                  <c:ptCount val="1"/>
                  <c:pt idx="0">
                    <c:v>0.11756216322534066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(inst3!$J$41,inst3!$J$55,inst3!$J$69)</c:f>
              <c:numCache>
                <c:formatCode>0.000</c:formatCode>
                <c:ptCount val="1"/>
                <c:pt idx="0">
                  <c:v>35.916333333333334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7A-443B-B45F-38A4FA9E06B4}"/>
            </c:ext>
          </c:extLst>
        </c:ser>
        <c:ser>
          <c:idx val="4"/>
          <c:order val="4"/>
          <c:tx>
            <c:strRef>
              <c:f>inst3!$A$42</c:f>
              <c:strCache>
                <c:ptCount val="1"/>
                <c:pt idx="0">
                  <c:v>mod. B predictor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(inst3!$K$42,inst3!$K$56,inst3!$K$70)</c:f>
                <c:numCache>
                  <c:formatCode>General</c:formatCode>
                  <c:ptCount val="1"/>
                  <c:pt idx="0">
                    <c:v>0.66051548219721867</c:v>
                  </c:pt>
                </c:numCache>
              </c:numRef>
            </c:plus>
            <c:minus>
              <c:numRef>
                <c:f>(inst3!$K$42,inst3!$K$56,inst3!$K$70)</c:f>
                <c:numCache>
                  <c:formatCode>General</c:formatCode>
                  <c:ptCount val="1"/>
                  <c:pt idx="0">
                    <c:v>0.66051548219721867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(inst3!$J$42,inst3!$J$56,inst3!$J$70)</c:f>
              <c:numCache>
                <c:formatCode>0.000</c:formatCode>
                <c:ptCount val="1"/>
                <c:pt idx="0">
                  <c:v>30.684933333333333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7A-443B-B45F-38A4FA9E06B4}"/>
            </c:ext>
          </c:extLst>
        </c:ser>
        <c:ser>
          <c:idx val="5"/>
          <c:order val="5"/>
          <c:tx>
            <c:strRef>
              <c:f>inst3!$A$43</c:f>
              <c:strCache>
                <c:ptCount val="1"/>
                <c:pt idx="0">
                  <c:v>No B optimal + LTF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(inst3!$K$43,inst3!$K$57,inst3!$K$71)</c:f>
                <c:numCache>
                  <c:formatCode>General</c:formatCode>
                  <c:ptCount val="1"/>
                  <c:pt idx="0">
                    <c:v>0.83852900300993483</c:v>
                  </c:pt>
                </c:numCache>
              </c:numRef>
            </c:plus>
            <c:minus>
              <c:numRef>
                <c:f>(inst3!$K$43,inst3!$K$57,inst3!$K$71)</c:f>
                <c:numCache>
                  <c:formatCode>General</c:formatCode>
                  <c:ptCount val="1"/>
                  <c:pt idx="0">
                    <c:v>0.83852900300993483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(inst3!$J$43,inst3!$J$57,inst3!$J$71)</c:f>
              <c:numCache>
                <c:formatCode>0.000</c:formatCode>
                <c:ptCount val="1"/>
                <c:pt idx="0">
                  <c:v>31.775733333333402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7A-443B-B45F-38A4FA9E06B4}"/>
            </c:ext>
          </c:extLst>
        </c:ser>
        <c:ser>
          <c:idx val="6"/>
          <c:order val="6"/>
          <c:tx>
            <c:strRef>
              <c:f>inst3!$A$44</c:f>
              <c:strCache>
                <c:ptCount val="1"/>
                <c:pt idx="0">
                  <c:v>No B optimal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(inst3!$K$44,inst3!$K$58,inst3!$K$72)</c:f>
                <c:numCache>
                  <c:formatCode>General</c:formatCode>
                  <c:ptCount val="1"/>
                  <c:pt idx="0">
                    <c:v>0.41763979163336007</c:v>
                  </c:pt>
                </c:numCache>
              </c:numRef>
            </c:plus>
            <c:minus>
              <c:numRef>
                <c:f>(inst3!$K$44,inst3!$K$58,inst3!$K$72)</c:f>
                <c:numCache>
                  <c:formatCode>General</c:formatCode>
                  <c:ptCount val="1"/>
                  <c:pt idx="0">
                    <c:v>0.41763979163336007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(inst3!$J$44,inst3!$J$58,inst3!$J$72)</c:f>
              <c:numCache>
                <c:formatCode>0.000</c:formatCode>
                <c:ptCount val="1"/>
                <c:pt idx="0">
                  <c:v>31.394666666666669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7A-443B-B45F-38A4FA9E06B4}"/>
            </c:ext>
          </c:extLst>
        </c:ser>
        <c:ser>
          <c:idx val="7"/>
          <c:order val="7"/>
          <c:tx>
            <c:strRef>
              <c:f>inst3!$A$45</c:f>
              <c:strCache>
                <c:ptCount val="1"/>
                <c:pt idx="0">
                  <c:v>Random 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(inst3!$K$45,inst3!$K$59,inst3!$K$73)</c:f>
                <c:numCache>
                  <c:formatCode>General</c:formatCode>
                  <c:ptCount val="1"/>
                  <c:pt idx="0">
                    <c:v>0.69398530884228726</c:v>
                  </c:pt>
                </c:numCache>
              </c:numRef>
            </c:plus>
            <c:minus>
              <c:numRef>
                <c:f>(inst3!$K$45,inst3!$K$59,inst3!$K$73)</c:f>
                <c:numCache>
                  <c:formatCode>General</c:formatCode>
                  <c:ptCount val="1"/>
                  <c:pt idx="0">
                    <c:v>0.69398530884228726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(inst3!$J$45,inst3!$J$59,inst3!$J$73)</c:f>
              <c:numCache>
                <c:formatCode>0.000</c:formatCode>
                <c:ptCount val="1"/>
                <c:pt idx="0">
                  <c:v>32.820933333333365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7A-443B-B45F-38A4FA9E06B4}"/>
            </c:ext>
          </c:extLst>
        </c:ser>
        <c:ser>
          <c:idx val="8"/>
          <c:order val="8"/>
          <c:tx>
            <c:strRef>
              <c:f>inst3!$A$46</c:f>
              <c:strCache>
                <c:ptCount val="1"/>
                <c:pt idx="0">
                  <c:v>Random 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(inst3!$K$46,inst3!$K$60,inst3!$K$74)</c:f>
                <c:numCache>
                  <c:formatCode>General</c:formatCode>
                  <c:ptCount val="1"/>
                  <c:pt idx="0">
                    <c:v>0.1629017358887119</c:v>
                  </c:pt>
                </c:numCache>
              </c:numRef>
            </c:plus>
            <c:minus>
              <c:numRef>
                <c:f>(inst3!$K$46,inst3!$K$60,inst3!$K$74)</c:f>
                <c:numCache>
                  <c:formatCode>General</c:formatCode>
                  <c:ptCount val="1"/>
                  <c:pt idx="0">
                    <c:v>0.1629017358887119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(inst3!$J$46,inst3!$J$60,inst3!$J$74)</c:f>
              <c:numCache>
                <c:formatCode>0.000</c:formatCode>
                <c:ptCount val="1"/>
                <c:pt idx="0">
                  <c:v>32.768433333333327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7A-443B-B45F-38A4FA9E06B4}"/>
            </c:ext>
          </c:extLst>
        </c:ser>
        <c:ser>
          <c:idx val="9"/>
          <c:order val="9"/>
          <c:tx>
            <c:strRef>
              <c:f>inst3!$A$47</c:f>
              <c:strCache>
                <c:ptCount val="1"/>
                <c:pt idx="0">
                  <c:v>Random 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(inst3!$K$47,inst3!$K$61,inst3!$K$75)</c:f>
                <c:numCache>
                  <c:formatCode>General</c:formatCode>
                  <c:ptCount val="1"/>
                  <c:pt idx="0">
                    <c:v>0.17384915555989869</c:v>
                  </c:pt>
                </c:numCache>
              </c:numRef>
            </c:plus>
            <c:minus>
              <c:numRef>
                <c:f>(inst3!$K$47,inst3!$K$61,inst3!$K$75)</c:f>
                <c:numCache>
                  <c:formatCode>General</c:formatCode>
                  <c:ptCount val="1"/>
                  <c:pt idx="0">
                    <c:v>0.17384915555989869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(inst3!$A$35,inst3!$A$49,inst3!$A$63)</c:f>
              <c:strCache>
                <c:ptCount val="1"/>
                <c:pt idx="0">
                  <c:v>Instance 3</c:v>
                </c:pt>
              </c:strCache>
            </c:strRef>
          </c:cat>
          <c:val>
            <c:numRef>
              <c:f>(inst3!$J$47,inst3!$J$61,inst3!$J$75)</c:f>
              <c:numCache>
                <c:formatCode>0.000</c:formatCode>
                <c:ptCount val="1"/>
                <c:pt idx="0">
                  <c:v>33.447866666666663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7A-443B-B45F-38A4FA9E0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727888"/>
        <c:axId val="359407392"/>
      </c:barChart>
      <c:catAx>
        <c:axId val="25872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9407392"/>
        <c:crosses val="autoZero"/>
        <c:auto val="1"/>
        <c:lblAlgn val="ctr"/>
        <c:lblOffset val="100"/>
        <c:noMultiLvlLbl val="0"/>
      </c:catAx>
      <c:valAx>
        <c:axId val="359407392"/>
        <c:scaling>
          <c:orientation val="minMax"/>
          <c:max val="39"/>
          <c:min val="2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</a:t>
                </a:r>
                <a:r>
                  <a:rPr lang="cs-CZ" baseline="0"/>
                  <a:t> relative </a:t>
                </a:r>
                <a:r>
                  <a:rPr lang="cs-CZ"/>
                  <a:t>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58727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0C939-7781-4C9C-98F4-C19C2D222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E0809F-62C9-4CCA-A74F-831C796602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609599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950CA-9582-4C53-B6D0-F83968633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13</xdr:col>
      <xdr:colOff>609599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DE25A0-5784-43CF-B876-40D8FFC0C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ins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x8 results"/>
    </sheetNames>
    <sheetDataSet>
      <sheetData sheetId="0">
        <row r="35">
          <cell r="A35" t="str">
            <v>Instance 1</v>
          </cell>
        </row>
        <row r="38">
          <cell r="A38" t="str">
            <v>mod. B E_ik optimal + LTF</v>
          </cell>
        </row>
        <row r="39">
          <cell r="A39" t="str">
            <v>mod. B E_ik anti-optimal</v>
          </cell>
        </row>
        <row r="40">
          <cell r="A40" t="str">
            <v>No B anti-optimal + LTF</v>
          </cell>
        </row>
        <row r="41">
          <cell r="A41" t="str">
            <v>No B anti-optimal</v>
          </cell>
        </row>
        <row r="42">
          <cell r="A42" t="str">
            <v>mod. B predictor</v>
          </cell>
        </row>
        <row r="43">
          <cell r="A43" t="str">
            <v>No B optimal + LTF</v>
          </cell>
        </row>
        <row r="44">
          <cell r="A44" t="str">
            <v>No B optimal</v>
          </cell>
        </row>
        <row r="45">
          <cell r="A45" t="str">
            <v>Random 1</v>
          </cell>
        </row>
        <row r="46">
          <cell r="A46" t="str">
            <v>Random 2</v>
          </cell>
        </row>
        <row r="47">
          <cell r="A47" t="str">
            <v>Random 3</v>
          </cell>
        </row>
        <row r="49">
          <cell r="A49" t="str">
            <v>Instance 2</v>
          </cell>
        </row>
        <row r="63">
          <cell r="A63" t="str">
            <v>Instance 3</v>
          </cell>
        </row>
        <row r="66">
          <cell r="E66">
            <v>55.230666666666671</v>
          </cell>
          <cell r="F66">
            <v>0.37759001870047054</v>
          </cell>
          <cell r="J66">
            <v>32.49800000000004</v>
          </cell>
          <cell r="K66">
            <v>0.23678040459466043</v>
          </cell>
        </row>
        <row r="67">
          <cell r="E67">
            <v>59.074666666666673</v>
          </cell>
          <cell r="F67">
            <v>0.63978607535817944</v>
          </cell>
          <cell r="J67">
            <v>36.181266666666694</v>
          </cell>
          <cell r="K67">
            <v>0.11913827633843789</v>
          </cell>
        </row>
        <row r="68">
          <cell r="E68">
            <v>58.542000000000002</v>
          </cell>
          <cell r="F68">
            <v>1.0139362241613943</v>
          </cell>
          <cell r="J68">
            <v>35.47780000000003</v>
          </cell>
          <cell r="K68">
            <v>9.7371864519461754E-2</v>
          </cell>
        </row>
        <row r="69">
          <cell r="E69">
            <v>59.207999999999998</v>
          </cell>
          <cell r="F69">
            <v>1.3783584439470007</v>
          </cell>
          <cell r="J69">
            <v>35.916333333333334</v>
          </cell>
          <cell r="K69">
            <v>0.11756216322534066</v>
          </cell>
        </row>
        <row r="70">
          <cell r="E70">
            <v>54.717333333333329</v>
          </cell>
          <cell r="F70">
            <v>1.8998002234153157</v>
          </cell>
          <cell r="J70">
            <v>30.684933333333333</v>
          </cell>
          <cell r="K70">
            <v>0.66051548219721867</v>
          </cell>
        </row>
        <row r="71">
          <cell r="E71">
            <v>56.377333333333333</v>
          </cell>
          <cell r="F71">
            <v>2.6048576843189646</v>
          </cell>
          <cell r="J71">
            <v>31.775733333333402</v>
          </cell>
          <cell r="K71">
            <v>0.83852900300993483</v>
          </cell>
        </row>
        <row r="72">
          <cell r="E72">
            <v>56.426666666666669</v>
          </cell>
          <cell r="F72">
            <v>3.0499911839581144</v>
          </cell>
          <cell r="J72">
            <v>31.394666666666669</v>
          </cell>
          <cell r="K72">
            <v>0.41763979163336007</v>
          </cell>
        </row>
        <row r="73">
          <cell r="E73">
            <v>58.06733333333333</v>
          </cell>
          <cell r="F73">
            <v>2.9559388055611406</v>
          </cell>
          <cell r="J73">
            <v>32.820933333333365</v>
          </cell>
          <cell r="K73">
            <v>0.69398530884228726</v>
          </cell>
        </row>
        <row r="74">
          <cell r="E74">
            <v>57.701333333333331</v>
          </cell>
          <cell r="F74">
            <v>2.62901215076859</v>
          </cell>
          <cell r="J74">
            <v>32.768433333333327</v>
          </cell>
          <cell r="K74">
            <v>0.1629017358887119</v>
          </cell>
        </row>
        <row r="75">
          <cell r="E75">
            <v>58.325333333333333</v>
          </cell>
          <cell r="F75">
            <v>2.5154823703527613</v>
          </cell>
          <cell r="J75">
            <v>33.447866666666663</v>
          </cell>
          <cell r="K75">
            <v>0.17384915555989869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F6D4-64AC-45FC-95B6-DC01725ED549}">
  <dimension ref="A35:N75"/>
  <sheetViews>
    <sheetView zoomScaleNormal="100" workbookViewId="0">
      <selection activeCell="A35" sqref="A35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5" spans="1:14" ht="18.75" thickBot="1" x14ac:dyDescent="0.3">
      <c r="A35" s="2" t="s">
        <v>10</v>
      </c>
    </row>
    <row r="36" spans="1:14" ht="15" customHeight="1" x14ac:dyDescent="0.2">
      <c r="A36" s="5"/>
      <c r="B36" s="30" t="s">
        <v>7</v>
      </c>
      <c r="C36" s="28"/>
      <c r="D36" s="28"/>
      <c r="E36" s="28"/>
      <c r="F36" s="31"/>
      <c r="G36" s="30" t="s">
        <v>8</v>
      </c>
      <c r="H36" s="28"/>
      <c r="I36" s="28"/>
      <c r="J36" s="28"/>
      <c r="K36" s="29"/>
      <c r="L36" s="27" t="s">
        <v>9</v>
      </c>
      <c r="M36" s="28"/>
      <c r="N36" s="29"/>
    </row>
    <row r="37" spans="1:14" ht="15" x14ac:dyDescent="0.25">
      <c r="A37" s="6"/>
      <c r="B37" s="13" t="s">
        <v>0</v>
      </c>
      <c r="C37" s="13" t="s">
        <v>1</v>
      </c>
      <c r="D37" s="13" t="s">
        <v>2</v>
      </c>
      <c r="E37" s="16" t="s">
        <v>6</v>
      </c>
      <c r="F37" s="16" t="s">
        <v>13</v>
      </c>
      <c r="G37" s="14" t="s">
        <v>0</v>
      </c>
      <c r="H37" s="13" t="s">
        <v>1</v>
      </c>
      <c r="I37" s="13" t="s">
        <v>2</v>
      </c>
      <c r="J37" s="16" t="s">
        <v>6</v>
      </c>
      <c r="K37" s="15" t="s">
        <v>13</v>
      </c>
      <c r="L37" s="19" t="s">
        <v>0</v>
      </c>
      <c r="M37" s="13" t="s">
        <v>1</v>
      </c>
      <c r="N37" s="20" t="s">
        <v>2</v>
      </c>
    </row>
    <row r="38" spans="1:14" ht="15" x14ac:dyDescent="0.25">
      <c r="A38" s="7" t="s">
        <v>16</v>
      </c>
      <c r="B38" s="3">
        <v>54.155999999999999</v>
      </c>
      <c r="C38" s="3">
        <v>61.811999999999998</v>
      </c>
      <c r="D38" s="3">
        <v>57.4</v>
      </c>
      <c r="E38" s="17">
        <f>AVERAGE(B38:D38)</f>
        <v>57.789333333333332</v>
      </c>
      <c r="F38" s="17">
        <f>_xlfn.STDEV.P(B38:D38)</f>
        <v>3.1376497927943166</v>
      </c>
      <c r="G38" s="4">
        <f t="shared" ref="G38:G47" si="0">B38-L38</f>
        <v>32.569599999999994</v>
      </c>
      <c r="H38" s="3">
        <f t="shared" ref="H38:H47" si="1">C38-M38</f>
        <v>33.822599999999994</v>
      </c>
      <c r="I38" s="3">
        <f t="shared" ref="I38:I47" si="2">D38-N38</f>
        <v>33.926000000000002</v>
      </c>
      <c r="J38" s="17">
        <f>AVERAGE(G38:I38)</f>
        <v>33.439399999999999</v>
      </c>
      <c r="K38" s="8">
        <f>_xlfn.STDEV.P(G38:I38)</f>
        <v>0.61648839945831035</v>
      </c>
      <c r="L38" s="21">
        <v>21.586400000000001</v>
      </c>
      <c r="M38" s="3">
        <v>27.9894</v>
      </c>
      <c r="N38" s="22">
        <v>23.474</v>
      </c>
    </row>
    <row r="39" spans="1:14" ht="15" x14ac:dyDescent="0.25">
      <c r="A39" s="7" t="s">
        <v>20</v>
      </c>
      <c r="B39" s="3">
        <v>57.776000000000003</v>
      </c>
      <c r="C39" s="3">
        <v>63.847999999999999</v>
      </c>
      <c r="D39" s="3">
        <v>60.56</v>
      </c>
      <c r="E39" s="17">
        <f t="shared" ref="E39:E47" si="3">AVERAGE(B39:D39)</f>
        <v>60.728000000000002</v>
      </c>
      <c r="F39" s="17">
        <f t="shared" ref="F39:F47" si="4">_xlfn.STDEV.P(B39:D39)</f>
        <v>2.4817284299455471</v>
      </c>
      <c r="G39" s="4">
        <f t="shared" si="0"/>
        <v>36.183400000000006</v>
      </c>
      <c r="H39" s="3">
        <f t="shared" si="1"/>
        <v>36.706199999999995</v>
      </c>
      <c r="I39" s="3">
        <f t="shared" si="2"/>
        <v>37.019599999999997</v>
      </c>
      <c r="J39" s="17">
        <f t="shared" ref="J39:J47" si="5">AVERAGE(G39:I39)</f>
        <v>36.636400000000002</v>
      </c>
      <c r="K39" s="8">
        <f t="shared" ref="K39:K47" si="6">_xlfn.STDEV.P(G39:I39)</f>
        <v>0.34492669752668298</v>
      </c>
      <c r="L39" s="21">
        <v>21.592600000000001</v>
      </c>
      <c r="M39" s="3">
        <v>27.1418</v>
      </c>
      <c r="N39" s="22">
        <v>23.540400000000002</v>
      </c>
    </row>
    <row r="40" spans="1:14" ht="15" x14ac:dyDescent="0.25">
      <c r="A40" s="7" t="s">
        <v>14</v>
      </c>
      <c r="B40" s="3">
        <v>57.984000000000002</v>
      </c>
      <c r="C40" s="3">
        <v>63.204000000000001</v>
      </c>
      <c r="D40" s="3">
        <v>60.603999999999999</v>
      </c>
      <c r="E40" s="17">
        <f t="shared" si="3"/>
        <v>60.597333333333331</v>
      </c>
      <c r="F40" s="17">
        <f t="shared" si="4"/>
        <v>2.1310612901139705</v>
      </c>
      <c r="G40" s="4">
        <f t="shared" si="0"/>
        <v>36.371600000000001</v>
      </c>
      <c r="H40" s="3">
        <f t="shared" si="1"/>
        <v>36.600200000000001</v>
      </c>
      <c r="I40" s="3">
        <f t="shared" si="2"/>
        <v>37.063400000000001</v>
      </c>
      <c r="J40" s="17">
        <f t="shared" si="5"/>
        <v>36.678400000000003</v>
      </c>
      <c r="K40" s="8">
        <f t="shared" si="6"/>
        <v>0.28778839448455901</v>
      </c>
      <c r="L40" s="21">
        <v>21.612400000000001</v>
      </c>
      <c r="M40" s="3">
        <v>26.6038</v>
      </c>
      <c r="N40" s="22">
        <v>23.540600000000001</v>
      </c>
    </row>
    <row r="41" spans="1:14" ht="15" x14ac:dyDescent="0.25">
      <c r="A41" s="7" t="s">
        <v>17</v>
      </c>
      <c r="B41" s="3">
        <v>54.628</v>
      </c>
      <c r="C41" s="3">
        <v>59.8</v>
      </c>
      <c r="D41" s="3">
        <v>56.735999999999997</v>
      </c>
      <c r="E41" s="17">
        <f t="shared" si="3"/>
        <v>57.054666666666662</v>
      </c>
      <c r="F41" s="17">
        <f t="shared" si="4"/>
        <v>2.1234496043518942</v>
      </c>
      <c r="G41" s="4">
        <f t="shared" si="0"/>
        <v>33.056399999999996</v>
      </c>
      <c r="H41" s="3">
        <f t="shared" si="1"/>
        <v>33.411200000000093</v>
      </c>
      <c r="I41" s="3">
        <f t="shared" si="2"/>
        <v>33.414199999999994</v>
      </c>
      <c r="J41" s="17">
        <f t="shared" si="5"/>
        <v>33.293933333333364</v>
      </c>
      <c r="K41" s="8">
        <f t="shared" si="6"/>
        <v>0.16796589600936729</v>
      </c>
      <c r="L41" s="21">
        <v>21.5716</v>
      </c>
      <c r="M41" s="3">
        <v>26.3887999999999</v>
      </c>
      <c r="N41" s="22">
        <v>23.3218</v>
      </c>
    </row>
    <row r="42" spans="1:14" ht="15" x14ac:dyDescent="0.25">
      <c r="A42" s="7" t="s">
        <v>18</v>
      </c>
      <c r="B42" s="3">
        <v>54.9</v>
      </c>
      <c r="C42" s="3">
        <v>58.752000000000002</v>
      </c>
      <c r="D42" s="3">
        <v>57.186</v>
      </c>
      <c r="E42" s="17">
        <f t="shared" si="3"/>
        <v>56.945999999999998</v>
      </c>
      <c r="F42" s="17">
        <f t="shared" si="4"/>
        <v>1.5817028798102395</v>
      </c>
      <c r="G42" s="4">
        <f t="shared" si="0"/>
        <v>33.382199999999997</v>
      </c>
      <c r="H42" s="3">
        <f t="shared" si="1"/>
        <v>33.459000000000003</v>
      </c>
      <c r="I42" s="3">
        <f t="shared" si="2"/>
        <v>33.995200000000096</v>
      </c>
      <c r="J42" s="17">
        <f t="shared" si="5"/>
        <v>33.612133333333368</v>
      </c>
      <c r="K42" s="8">
        <f t="shared" si="6"/>
        <v>0.27267760369267635</v>
      </c>
      <c r="L42" s="21">
        <v>21.517800000000001</v>
      </c>
      <c r="M42" s="3">
        <v>25.292999999999999</v>
      </c>
      <c r="N42" s="22">
        <v>23.1907999999999</v>
      </c>
    </row>
    <row r="43" spans="1:14" ht="15" x14ac:dyDescent="0.25">
      <c r="A43" s="7" t="s">
        <v>15</v>
      </c>
      <c r="B43" s="3">
        <v>54.716000000000001</v>
      </c>
      <c r="C43" s="3">
        <v>58.3</v>
      </c>
      <c r="D43" s="3">
        <v>56.783999999999999</v>
      </c>
      <c r="E43" s="17">
        <f t="shared" si="3"/>
        <v>56.599999999999994</v>
      </c>
      <c r="F43" s="17">
        <f t="shared" si="4"/>
        <v>1.4689352152721582</v>
      </c>
      <c r="G43" s="4">
        <f t="shared" si="0"/>
        <v>33.215199999999996</v>
      </c>
      <c r="H43" s="3">
        <f t="shared" si="1"/>
        <v>33.307599999999994</v>
      </c>
      <c r="I43" s="3">
        <f t="shared" si="2"/>
        <v>33.709199999999996</v>
      </c>
      <c r="J43" s="17">
        <f t="shared" si="5"/>
        <v>33.410666666666664</v>
      </c>
      <c r="K43" s="8">
        <f t="shared" si="6"/>
        <v>0.21443888536260317</v>
      </c>
      <c r="L43" s="21">
        <v>21.500800000000002</v>
      </c>
      <c r="M43" s="3">
        <v>24.9924</v>
      </c>
      <c r="N43" s="22">
        <v>23.0748</v>
      </c>
    </row>
    <row r="44" spans="1:14" ht="15" x14ac:dyDescent="0.25">
      <c r="A44" s="7" t="s">
        <v>19</v>
      </c>
      <c r="B44" s="3">
        <v>56.02</v>
      </c>
      <c r="C44" s="3">
        <v>55.84</v>
      </c>
      <c r="D44" s="3">
        <v>55.584000000000003</v>
      </c>
      <c r="E44" s="17">
        <f t="shared" si="3"/>
        <v>55.814666666666675</v>
      </c>
      <c r="F44" s="17">
        <f t="shared" si="4"/>
        <v>0.17889537600384073</v>
      </c>
      <c r="G44" s="4">
        <f t="shared" si="0"/>
        <v>33.509200000000007</v>
      </c>
      <c r="H44" s="3">
        <f t="shared" si="1"/>
        <v>33.445000000000007</v>
      </c>
      <c r="I44" s="3">
        <f t="shared" si="2"/>
        <v>33.279000000000003</v>
      </c>
      <c r="J44" s="17">
        <f t="shared" si="5"/>
        <v>33.41106666666667</v>
      </c>
      <c r="K44" s="8">
        <f t="shared" si="6"/>
        <v>9.6993516392708132E-2</v>
      </c>
      <c r="L44" s="21">
        <v>22.5108</v>
      </c>
      <c r="M44" s="3">
        <v>22.395</v>
      </c>
      <c r="N44" s="22">
        <v>22.305</v>
      </c>
    </row>
    <row r="45" spans="1:14" ht="15" x14ac:dyDescent="0.25">
      <c r="A45" s="7" t="s">
        <v>3</v>
      </c>
      <c r="B45" s="3">
        <v>57.048000000000002</v>
      </c>
      <c r="C45" s="3">
        <v>60.991999999999997</v>
      </c>
      <c r="D45" s="3">
        <v>59.088000000000001</v>
      </c>
      <c r="E45" s="17">
        <f t="shared" si="3"/>
        <v>59.042666666666662</v>
      </c>
      <c r="F45" s="17">
        <f t="shared" si="4"/>
        <v>1.6104503165953976</v>
      </c>
      <c r="G45" s="4">
        <f t="shared" si="0"/>
        <v>35.564600000000098</v>
      </c>
      <c r="H45" s="3">
        <f t="shared" si="1"/>
        <v>36.114999999999995</v>
      </c>
      <c r="I45" s="3">
        <f t="shared" si="2"/>
        <v>36.1158000000001</v>
      </c>
      <c r="J45" s="17">
        <f t="shared" si="5"/>
        <v>35.931800000000067</v>
      </c>
      <c r="K45" s="8">
        <f t="shared" si="6"/>
        <v>0.25964981545661503</v>
      </c>
      <c r="L45" s="21">
        <v>21.4833999999999</v>
      </c>
      <c r="M45" s="3">
        <v>24.876999999999999</v>
      </c>
      <c r="N45" s="22">
        <v>22.972199999999901</v>
      </c>
    </row>
    <row r="46" spans="1:14" ht="15" x14ac:dyDescent="0.25">
      <c r="A46" s="7" t="s">
        <v>4</v>
      </c>
      <c r="B46" s="3">
        <v>56.764000000000003</v>
      </c>
      <c r="C46" s="3">
        <v>60.247999999999998</v>
      </c>
      <c r="D46" s="3">
        <v>58.427999999999997</v>
      </c>
      <c r="E46" s="17">
        <f t="shared" si="3"/>
        <v>58.48</v>
      </c>
      <c r="F46" s="17">
        <f t="shared" si="4"/>
        <v>1.4228122387253563</v>
      </c>
      <c r="G46" s="4">
        <f t="shared" si="0"/>
        <v>35.298000000000002</v>
      </c>
      <c r="H46" s="3">
        <f t="shared" si="1"/>
        <v>35.776799999999994</v>
      </c>
      <c r="I46" s="3">
        <f t="shared" si="2"/>
        <v>35.569400000000002</v>
      </c>
      <c r="J46" s="17">
        <f t="shared" si="5"/>
        <v>35.548066666666664</v>
      </c>
      <c r="K46" s="8">
        <f t="shared" si="6"/>
        <v>0.19605049236243816</v>
      </c>
      <c r="L46" s="21">
        <v>21.466000000000001</v>
      </c>
      <c r="M46" s="3">
        <v>24.4712</v>
      </c>
      <c r="N46" s="22">
        <v>22.858599999999999</v>
      </c>
    </row>
    <row r="47" spans="1:14" ht="15.75" thickBot="1" x14ac:dyDescent="0.3">
      <c r="A47" s="9" t="s">
        <v>5</v>
      </c>
      <c r="B47" s="10">
        <v>56.84</v>
      </c>
      <c r="C47" s="10">
        <v>60.015999999999998</v>
      </c>
      <c r="D47" s="10">
        <v>58.688000000000002</v>
      </c>
      <c r="E47" s="18">
        <f t="shared" si="3"/>
        <v>58.514666666666663</v>
      </c>
      <c r="F47" s="18">
        <f t="shared" si="4"/>
        <v>1.3023766309669733</v>
      </c>
      <c r="G47" s="11">
        <f t="shared" si="0"/>
        <v>35.421000000000006</v>
      </c>
      <c r="H47" s="10">
        <f t="shared" si="1"/>
        <v>35.772199999999998</v>
      </c>
      <c r="I47" s="10">
        <f t="shared" si="2"/>
        <v>35.9264000000001</v>
      </c>
      <c r="J47" s="18">
        <f t="shared" si="5"/>
        <v>35.706533333333368</v>
      </c>
      <c r="K47" s="12">
        <f t="shared" si="6"/>
        <v>0.21148896477649992</v>
      </c>
      <c r="L47" s="23">
        <v>21.419</v>
      </c>
      <c r="M47" s="10">
        <v>24.2438</v>
      </c>
      <c r="N47" s="24">
        <v>22.761599999999898</v>
      </c>
    </row>
    <row r="49" spans="1:14" ht="18.75" thickBot="1" x14ac:dyDescent="0.3">
      <c r="A49" s="2" t="s">
        <v>11</v>
      </c>
    </row>
    <row r="50" spans="1:14" ht="15" customHeight="1" x14ac:dyDescent="0.2">
      <c r="A50" s="5"/>
      <c r="B50" s="30" t="s">
        <v>7</v>
      </c>
      <c r="C50" s="28"/>
      <c r="D50" s="28"/>
      <c r="E50" s="28"/>
      <c r="F50" s="31"/>
      <c r="G50" s="30" t="s">
        <v>8</v>
      </c>
      <c r="H50" s="28"/>
      <c r="I50" s="28"/>
      <c r="J50" s="28"/>
      <c r="K50" s="29"/>
      <c r="L50" s="27" t="s">
        <v>9</v>
      </c>
      <c r="M50" s="28"/>
      <c r="N50" s="29"/>
    </row>
    <row r="51" spans="1:14" ht="15" x14ac:dyDescent="0.25">
      <c r="A51" s="6"/>
      <c r="B51" s="13" t="s">
        <v>0</v>
      </c>
      <c r="C51" s="13" t="s">
        <v>1</v>
      </c>
      <c r="D51" s="13" t="s">
        <v>2</v>
      </c>
      <c r="E51" s="16" t="s">
        <v>6</v>
      </c>
      <c r="F51" s="16" t="s">
        <v>13</v>
      </c>
      <c r="G51" s="14" t="s">
        <v>0</v>
      </c>
      <c r="H51" s="13" t="s">
        <v>1</v>
      </c>
      <c r="I51" s="13" t="s">
        <v>2</v>
      </c>
      <c r="J51" s="16" t="s">
        <v>6</v>
      </c>
      <c r="K51" s="15" t="s">
        <v>13</v>
      </c>
      <c r="L51" s="19" t="s">
        <v>0</v>
      </c>
      <c r="M51" s="13" t="s">
        <v>1</v>
      </c>
      <c r="N51" s="20" t="s">
        <v>2</v>
      </c>
    </row>
    <row r="52" spans="1:14" ht="15" x14ac:dyDescent="0.25">
      <c r="A52" s="7" t="s">
        <v>16</v>
      </c>
      <c r="B52" s="3">
        <v>53.628</v>
      </c>
      <c r="C52" s="3">
        <v>57.048000000000002</v>
      </c>
      <c r="D52" s="3">
        <v>55.6</v>
      </c>
      <c r="E52" s="17">
        <f>AVERAGE(B52:D52)</f>
        <v>55.425333333333334</v>
      </c>
      <c r="F52" s="17">
        <f>_xlfn.STDEV.P(B52:D52)</f>
        <v>1.4016612366125505</v>
      </c>
      <c r="G52" s="4">
        <f t="shared" ref="G52:G61" si="7">B52-L52</f>
        <v>32.232799999999997</v>
      </c>
      <c r="H52" s="3">
        <f t="shared" ref="H52:H61" si="8">C52-M52</f>
        <v>33.008000000000003</v>
      </c>
      <c r="I52" s="3">
        <f t="shared" ref="I52:I61" si="9">D52-N52</f>
        <v>32.932400000000001</v>
      </c>
      <c r="J52" s="17">
        <f>AVERAGE(G52:I52)</f>
        <v>32.724400000000003</v>
      </c>
      <c r="K52" s="8">
        <f>_xlfn.STDEV.P(G52:I52)</f>
        <v>0.34898114562251287</v>
      </c>
      <c r="L52" s="21">
        <v>21.395199999999999</v>
      </c>
      <c r="M52" s="3">
        <v>24.04</v>
      </c>
      <c r="N52" s="22">
        <v>22.6676</v>
      </c>
    </row>
    <row r="53" spans="1:14" ht="15" x14ac:dyDescent="0.25">
      <c r="A53" s="7" t="s">
        <v>20</v>
      </c>
      <c r="B53" s="3">
        <v>58.304000000000002</v>
      </c>
      <c r="C53" s="3">
        <v>61.531999999999996</v>
      </c>
      <c r="D53" s="3">
        <v>60.095999999999997</v>
      </c>
      <c r="E53" s="17">
        <f t="shared" ref="E53:E61" si="10">AVERAGE(B53:D53)</f>
        <v>59.977333333333327</v>
      </c>
      <c r="F53" s="17">
        <f t="shared" ref="F53:F61" si="11">_xlfn.STDEV.P(B53:D53)</f>
        <v>1.3204941835876758</v>
      </c>
      <c r="G53" s="4">
        <f t="shared" si="7"/>
        <v>36.916800000000002</v>
      </c>
      <c r="H53" s="3">
        <f t="shared" si="8"/>
        <v>37.624800000000093</v>
      </c>
      <c r="I53" s="3">
        <f t="shared" si="9"/>
        <v>37.494799999999998</v>
      </c>
      <c r="J53" s="17">
        <f t="shared" ref="J53:J61" si="12">AVERAGE(G53:I53)</f>
        <v>37.345466666666702</v>
      </c>
      <c r="K53" s="8">
        <f t="shared" ref="K53:K61" si="13">_xlfn.STDEV.P(G53:I53)</f>
        <v>0.30772426329790559</v>
      </c>
      <c r="L53" s="21">
        <v>21.3872</v>
      </c>
      <c r="M53" s="3">
        <v>23.9071999999999</v>
      </c>
      <c r="N53" s="22">
        <v>22.601199999999999</v>
      </c>
    </row>
    <row r="54" spans="1:14" ht="15" x14ac:dyDescent="0.25">
      <c r="A54" s="7" t="s">
        <v>14</v>
      </c>
      <c r="B54" s="3">
        <v>58.463999999999999</v>
      </c>
      <c r="C54" s="3">
        <v>61.332000000000001</v>
      </c>
      <c r="D54" s="3">
        <v>60.04</v>
      </c>
      <c r="E54" s="17">
        <f t="shared" si="10"/>
        <v>59.94533333333333</v>
      </c>
      <c r="F54" s="17">
        <f t="shared" si="11"/>
        <v>1.1727680456462355</v>
      </c>
      <c r="G54" s="4">
        <f t="shared" si="7"/>
        <v>37.064399999999999</v>
      </c>
      <c r="H54" s="3">
        <f t="shared" si="8"/>
        <v>37.53</v>
      </c>
      <c r="I54" s="3">
        <f t="shared" si="9"/>
        <v>37.542000000000002</v>
      </c>
      <c r="J54" s="17">
        <f t="shared" si="12"/>
        <v>37.378800000000005</v>
      </c>
      <c r="K54" s="8">
        <f t="shared" si="13"/>
        <v>0.22236834307068187</v>
      </c>
      <c r="L54" s="21">
        <v>21.3996</v>
      </c>
      <c r="M54" s="3">
        <v>23.802</v>
      </c>
      <c r="N54" s="22">
        <v>22.498000000000001</v>
      </c>
    </row>
    <row r="55" spans="1:14" ht="15" x14ac:dyDescent="0.25">
      <c r="A55" s="7" t="s">
        <v>17</v>
      </c>
      <c r="B55" s="3">
        <v>53.795999999999999</v>
      </c>
      <c r="C55" s="3">
        <v>56.347999999999999</v>
      </c>
      <c r="D55" s="3">
        <v>55.131999999999998</v>
      </c>
      <c r="E55" s="17">
        <f t="shared" si="10"/>
        <v>55.092000000000006</v>
      </c>
      <c r="F55" s="17">
        <f t="shared" si="11"/>
        <v>1.0422334991098041</v>
      </c>
      <c r="G55" s="4">
        <f t="shared" si="7"/>
        <v>32.375</v>
      </c>
      <c r="H55" s="3">
        <f t="shared" si="8"/>
        <v>32.741199999999999</v>
      </c>
      <c r="I55" s="3">
        <f t="shared" si="9"/>
        <v>32.717799999999997</v>
      </c>
      <c r="J55" s="17">
        <f t="shared" si="12"/>
        <v>32.611333333333327</v>
      </c>
      <c r="K55" s="8">
        <f t="shared" si="13"/>
        <v>0.16738572884873409</v>
      </c>
      <c r="L55" s="21">
        <v>21.420999999999999</v>
      </c>
      <c r="M55" s="3">
        <v>23.6068</v>
      </c>
      <c r="N55" s="22">
        <v>22.414200000000001</v>
      </c>
    </row>
    <row r="56" spans="1:14" ht="15" x14ac:dyDescent="0.25">
      <c r="A56" s="7" t="s">
        <v>18</v>
      </c>
      <c r="B56" s="3">
        <v>54.927999999999997</v>
      </c>
      <c r="C56" s="3">
        <v>57.328000000000003</v>
      </c>
      <c r="D56" s="3">
        <v>56.072000000000003</v>
      </c>
      <c r="E56" s="17">
        <f t="shared" si="10"/>
        <v>56.109333333333332</v>
      </c>
      <c r="F56" s="17">
        <f t="shared" si="11"/>
        <v>0.98015146221841309</v>
      </c>
      <c r="G56" s="4">
        <f t="shared" si="7"/>
        <v>33.403799999999997</v>
      </c>
      <c r="H56" s="3">
        <f t="shared" si="8"/>
        <v>33.916200000000003</v>
      </c>
      <c r="I56" s="3">
        <f t="shared" si="9"/>
        <v>33.724000000000004</v>
      </c>
      <c r="J56" s="17">
        <f t="shared" si="12"/>
        <v>33.681333333333335</v>
      </c>
      <c r="K56" s="8">
        <f t="shared" si="13"/>
        <v>0.21135085100898804</v>
      </c>
      <c r="L56" s="21">
        <v>21.5242</v>
      </c>
      <c r="M56" s="3">
        <v>23.411799999999999</v>
      </c>
      <c r="N56" s="22">
        <v>22.347999999999999</v>
      </c>
    </row>
    <row r="57" spans="1:14" ht="15" x14ac:dyDescent="0.25">
      <c r="A57" s="7" t="s">
        <v>15</v>
      </c>
      <c r="B57" s="3">
        <v>54.731999999999999</v>
      </c>
      <c r="C57" s="3">
        <v>57.048000000000002</v>
      </c>
      <c r="D57" s="3">
        <v>55.844000000000001</v>
      </c>
      <c r="E57" s="17">
        <f t="shared" si="10"/>
        <v>55.874666666666663</v>
      </c>
      <c r="F57" s="17">
        <f t="shared" si="11"/>
        <v>0.94575167048344366</v>
      </c>
      <c r="G57" s="4">
        <f t="shared" si="7"/>
        <v>33.0642</v>
      </c>
      <c r="H57" s="3">
        <f t="shared" si="8"/>
        <v>33.737200000000001</v>
      </c>
      <c r="I57" s="3">
        <f t="shared" si="9"/>
        <v>33.558599999999998</v>
      </c>
      <c r="J57" s="17">
        <f t="shared" si="12"/>
        <v>33.453333333333333</v>
      </c>
      <c r="K57" s="8">
        <f t="shared" si="13"/>
        <v>0.28465540961348773</v>
      </c>
      <c r="L57" s="21">
        <v>21.6678</v>
      </c>
      <c r="M57" s="3">
        <v>23.3108</v>
      </c>
      <c r="N57" s="22">
        <v>22.285399999999999</v>
      </c>
    </row>
    <row r="58" spans="1:14" ht="15" x14ac:dyDescent="0.25">
      <c r="A58" s="7" t="s">
        <v>19</v>
      </c>
      <c r="B58" s="3">
        <v>55.872</v>
      </c>
      <c r="C58" s="3">
        <v>55.816000000000003</v>
      </c>
      <c r="D58" s="3">
        <v>55.664000000000001</v>
      </c>
      <c r="E58" s="17">
        <f t="shared" si="10"/>
        <v>55.783999999999999</v>
      </c>
      <c r="F58" s="17">
        <f t="shared" si="11"/>
        <v>8.7878704284181361E-2</v>
      </c>
      <c r="G58" s="4">
        <f t="shared" si="7"/>
        <v>33.423400000000001</v>
      </c>
      <c r="H58" s="3">
        <f t="shared" si="8"/>
        <v>33.483400000000003</v>
      </c>
      <c r="I58" s="3">
        <f t="shared" si="9"/>
        <v>33.404200000000003</v>
      </c>
      <c r="J58" s="17">
        <f t="shared" si="12"/>
        <v>33.437000000000005</v>
      </c>
      <c r="K58" s="8">
        <f t="shared" si="13"/>
        <v>3.3733069827693182E-2</v>
      </c>
      <c r="L58" s="21">
        <v>22.448599999999999</v>
      </c>
      <c r="M58" s="3">
        <v>22.332599999999999</v>
      </c>
      <c r="N58" s="22">
        <v>22.259799999999998</v>
      </c>
    </row>
    <row r="59" spans="1:14" ht="15" x14ac:dyDescent="0.25">
      <c r="A59" s="7" t="s">
        <v>3</v>
      </c>
      <c r="B59" s="3">
        <v>55.851999999999997</v>
      </c>
      <c r="C59" s="3">
        <v>57.5</v>
      </c>
      <c r="D59" s="3">
        <v>56.5</v>
      </c>
      <c r="E59" s="17">
        <f t="shared" si="10"/>
        <v>56.617333333333335</v>
      </c>
      <c r="F59" s="17">
        <f t="shared" si="11"/>
        <v>0.67788953541283103</v>
      </c>
      <c r="G59" s="4">
        <f t="shared" si="7"/>
        <v>33.884</v>
      </c>
      <c r="H59" s="3">
        <f t="shared" si="8"/>
        <v>34.305</v>
      </c>
      <c r="I59" s="3">
        <f t="shared" si="9"/>
        <v>34.283200000000001</v>
      </c>
      <c r="J59" s="17">
        <f t="shared" si="12"/>
        <v>34.157399999999996</v>
      </c>
      <c r="K59" s="8">
        <f t="shared" si="13"/>
        <v>0.19352774133613673</v>
      </c>
      <c r="L59" s="21">
        <v>21.968</v>
      </c>
      <c r="M59" s="3">
        <v>23.195</v>
      </c>
      <c r="N59" s="22">
        <v>22.216799999999999</v>
      </c>
    </row>
    <row r="60" spans="1:14" ht="15" x14ac:dyDescent="0.25">
      <c r="A60" s="7" t="s">
        <v>4</v>
      </c>
      <c r="B60" s="3">
        <v>57.08</v>
      </c>
      <c r="C60" s="3">
        <v>58.256</v>
      </c>
      <c r="D60" s="3">
        <v>57.372</v>
      </c>
      <c r="E60" s="17">
        <f t="shared" si="10"/>
        <v>57.569333333333333</v>
      </c>
      <c r="F60" s="17">
        <f t="shared" si="11"/>
        <v>0.49996622108120753</v>
      </c>
      <c r="G60" s="4">
        <f t="shared" si="7"/>
        <v>34.794600000000003</v>
      </c>
      <c r="H60" s="3">
        <f t="shared" si="8"/>
        <v>35.155200000000001</v>
      </c>
      <c r="I60" s="3">
        <f t="shared" si="9"/>
        <v>35.200000000000003</v>
      </c>
      <c r="J60" s="17">
        <f t="shared" si="12"/>
        <v>35.049933333333335</v>
      </c>
      <c r="K60" s="8">
        <f t="shared" si="13"/>
        <v>0.18147193232624736</v>
      </c>
      <c r="L60" s="21">
        <v>22.285399999999999</v>
      </c>
      <c r="M60" s="3">
        <v>23.1008</v>
      </c>
      <c r="N60" s="22">
        <v>22.172000000000001</v>
      </c>
    </row>
    <row r="61" spans="1:14" ht="15.75" thickBot="1" x14ac:dyDescent="0.3">
      <c r="A61" s="9" t="s">
        <v>5</v>
      </c>
      <c r="B61" s="10">
        <v>56.988</v>
      </c>
      <c r="C61" s="10">
        <v>57.57</v>
      </c>
      <c r="D61" s="10">
        <v>56.707999999999998</v>
      </c>
      <c r="E61" s="18">
        <f t="shared" si="10"/>
        <v>57.088666666666661</v>
      </c>
      <c r="F61" s="18">
        <f t="shared" si="11"/>
        <v>0.35903698354843067</v>
      </c>
      <c r="G61" s="11">
        <f t="shared" si="7"/>
        <v>34.303399999999996</v>
      </c>
      <c r="H61" s="10">
        <f t="shared" si="8"/>
        <v>34.557000000000102</v>
      </c>
      <c r="I61" s="10">
        <f t="shared" si="9"/>
        <v>34.587400000000002</v>
      </c>
      <c r="J61" s="18">
        <f t="shared" si="12"/>
        <v>34.482600000000033</v>
      </c>
      <c r="K61" s="12">
        <f t="shared" si="13"/>
        <v>0.12731985967111459</v>
      </c>
      <c r="L61" s="23">
        <v>22.6846</v>
      </c>
      <c r="M61" s="10">
        <v>23.012999999999899</v>
      </c>
      <c r="N61" s="24">
        <v>22.1206</v>
      </c>
    </row>
    <row r="62" spans="1:14" hidden="1" x14ac:dyDescent="0.2"/>
    <row r="63" spans="1:14" ht="18.75" hidden="1" thickBot="1" x14ac:dyDescent="0.3">
      <c r="A63" s="2" t="s">
        <v>12</v>
      </c>
    </row>
    <row r="64" spans="1:14" ht="15" hidden="1" customHeight="1" x14ac:dyDescent="0.2">
      <c r="A64" s="5"/>
      <c r="B64" s="28" t="s">
        <v>7</v>
      </c>
      <c r="C64" s="28"/>
      <c r="D64" s="28"/>
      <c r="E64" s="28"/>
      <c r="F64" s="31"/>
      <c r="G64" s="30" t="s">
        <v>8</v>
      </c>
      <c r="H64" s="28"/>
      <c r="I64" s="28"/>
      <c r="J64" s="28"/>
      <c r="K64" s="29"/>
      <c r="L64" s="27" t="s">
        <v>9</v>
      </c>
      <c r="M64" s="28"/>
      <c r="N64" s="29"/>
    </row>
    <row r="65" spans="1:14" ht="15" hidden="1" x14ac:dyDescent="0.25">
      <c r="A65" s="6"/>
      <c r="B65" s="13" t="s">
        <v>0</v>
      </c>
      <c r="C65" s="13" t="s">
        <v>1</v>
      </c>
      <c r="D65" s="13" t="s">
        <v>2</v>
      </c>
      <c r="E65" s="16" t="s">
        <v>6</v>
      </c>
      <c r="F65" s="16" t="s">
        <v>13</v>
      </c>
      <c r="G65" s="14" t="s">
        <v>0</v>
      </c>
      <c r="H65" s="13" t="s">
        <v>1</v>
      </c>
      <c r="I65" s="13" t="s">
        <v>2</v>
      </c>
      <c r="J65" s="16" t="s">
        <v>6</v>
      </c>
      <c r="K65" s="15" t="s">
        <v>13</v>
      </c>
      <c r="L65" s="19" t="s">
        <v>0</v>
      </c>
      <c r="M65" s="13" t="s">
        <v>1</v>
      </c>
      <c r="N65" s="20" t="s">
        <v>2</v>
      </c>
    </row>
    <row r="66" spans="1:14" ht="15" hidden="1" x14ac:dyDescent="0.25">
      <c r="A66" s="26"/>
      <c r="B66" s="3"/>
      <c r="C66" s="3"/>
      <c r="D66" s="3"/>
      <c r="E66" s="17" t="e">
        <f>AVERAGE(B66:D66)</f>
        <v>#DIV/0!</v>
      </c>
      <c r="F66" s="17" t="e">
        <f>_xlfn.STDEV.P(B66:D66)</f>
        <v>#DIV/0!</v>
      </c>
      <c r="G66" s="4">
        <f t="shared" ref="G66:G75" si="14">B66-L66</f>
        <v>0</v>
      </c>
      <c r="H66" s="3">
        <f t="shared" ref="H66:H75" si="15">C66-M66</f>
        <v>0</v>
      </c>
      <c r="I66" s="3">
        <f t="shared" ref="I66:I75" si="16">D66-N66</f>
        <v>0</v>
      </c>
      <c r="J66" s="17">
        <f>AVERAGE(G66:I66)</f>
        <v>0</v>
      </c>
      <c r="K66" s="8">
        <f>_xlfn.STDEV.P(G66:I66)</f>
        <v>0</v>
      </c>
      <c r="L66" s="21"/>
      <c r="M66" s="3"/>
      <c r="N66" s="22"/>
    </row>
    <row r="67" spans="1:14" ht="15" hidden="1" x14ac:dyDescent="0.25">
      <c r="A67" s="7"/>
      <c r="B67" s="3"/>
      <c r="C67" s="3"/>
      <c r="D67" s="3"/>
      <c r="E67" s="17" t="e">
        <f t="shared" ref="E67:E75" si="17">AVERAGE(B67:D67)</f>
        <v>#DIV/0!</v>
      </c>
      <c r="F67" s="17" t="e">
        <f t="shared" ref="F67:F75" si="18">_xlfn.STDEV.P(B67:D67)</f>
        <v>#DIV/0!</v>
      </c>
      <c r="G67" s="4">
        <f t="shared" si="14"/>
        <v>0</v>
      </c>
      <c r="H67" s="3">
        <f t="shared" si="15"/>
        <v>0</v>
      </c>
      <c r="I67" s="3">
        <f t="shared" si="16"/>
        <v>0</v>
      </c>
      <c r="J67" s="17">
        <f t="shared" ref="J67:J75" si="19">AVERAGE(G67:I67)</f>
        <v>0</v>
      </c>
      <c r="K67" s="8">
        <f t="shared" ref="K67:K75" si="20">_xlfn.STDEV.P(G67:I67)</f>
        <v>0</v>
      </c>
      <c r="L67" s="21"/>
      <c r="M67" s="3"/>
      <c r="N67" s="22"/>
    </row>
    <row r="68" spans="1:14" ht="15" hidden="1" x14ac:dyDescent="0.25">
      <c r="A68" s="25"/>
      <c r="B68" s="3"/>
      <c r="C68" s="3"/>
      <c r="D68" s="3"/>
      <c r="E68" s="17" t="e">
        <f t="shared" si="17"/>
        <v>#DIV/0!</v>
      </c>
      <c r="F68" s="17" t="e">
        <f t="shared" si="18"/>
        <v>#DIV/0!</v>
      </c>
      <c r="G68" s="4">
        <f t="shared" si="14"/>
        <v>0</v>
      </c>
      <c r="H68" s="3">
        <f t="shared" si="15"/>
        <v>0</v>
      </c>
      <c r="I68" s="3">
        <f t="shared" si="16"/>
        <v>0</v>
      </c>
      <c r="J68" s="17">
        <f t="shared" si="19"/>
        <v>0</v>
      </c>
      <c r="K68" s="8">
        <f t="shared" si="20"/>
        <v>0</v>
      </c>
      <c r="L68" s="21"/>
      <c r="M68" s="3"/>
      <c r="N68" s="22"/>
    </row>
    <row r="69" spans="1:14" ht="15" hidden="1" x14ac:dyDescent="0.25">
      <c r="A69" s="7"/>
      <c r="B69" s="3"/>
      <c r="C69" s="3"/>
      <c r="D69" s="3"/>
      <c r="E69" s="17" t="e">
        <f t="shared" si="17"/>
        <v>#DIV/0!</v>
      </c>
      <c r="F69" s="17" t="e">
        <f t="shared" si="18"/>
        <v>#DIV/0!</v>
      </c>
      <c r="G69" s="4">
        <f t="shared" si="14"/>
        <v>0</v>
      </c>
      <c r="H69" s="3">
        <f t="shared" si="15"/>
        <v>0</v>
      </c>
      <c r="I69" s="3">
        <f t="shared" si="16"/>
        <v>0</v>
      </c>
      <c r="J69" s="17">
        <f t="shared" si="19"/>
        <v>0</v>
      </c>
      <c r="K69" s="8">
        <f t="shared" si="20"/>
        <v>0</v>
      </c>
      <c r="L69" s="21"/>
      <c r="M69" s="3"/>
      <c r="N69" s="22"/>
    </row>
    <row r="70" spans="1:14" ht="15" hidden="1" x14ac:dyDescent="0.25">
      <c r="A70" s="7"/>
      <c r="B70" s="3"/>
      <c r="C70" s="3"/>
      <c r="D70" s="3"/>
      <c r="E70" s="17" t="e">
        <f t="shared" si="17"/>
        <v>#DIV/0!</v>
      </c>
      <c r="F70" s="17" t="e">
        <f t="shared" si="18"/>
        <v>#DIV/0!</v>
      </c>
      <c r="G70" s="4">
        <f t="shared" si="14"/>
        <v>0</v>
      </c>
      <c r="H70" s="3">
        <f t="shared" si="15"/>
        <v>0</v>
      </c>
      <c r="I70" s="3">
        <f t="shared" si="16"/>
        <v>0</v>
      </c>
      <c r="J70" s="17">
        <f t="shared" si="19"/>
        <v>0</v>
      </c>
      <c r="K70" s="8">
        <f t="shared" si="20"/>
        <v>0</v>
      </c>
      <c r="L70" s="21"/>
      <c r="M70" s="3"/>
      <c r="N70" s="22"/>
    </row>
    <row r="71" spans="1:14" ht="15" hidden="1" x14ac:dyDescent="0.25">
      <c r="A71" s="7"/>
      <c r="B71" s="3"/>
      <c r="C71" s="3"/>
      <c r="D71" s="3"/>
      <c r="E71" s="17" t="e">
        <f t="shared" si="17"/>
        <v>#DIV/0!</v>
      </c>
      <c r="F71" s="17" t="e">
        <f t="shared" si="18"/>
        <v>#DIV/0!</v>
      </c>
      <c r="G71" s="4">
        <f t="shared" si="14"/>
        <v>0</v>
      </c>
      <c r="H71" s="3">
        <f t="shared" si="15"/>
        <v>0</v>
      </c>
      <c r="I71" s="3">
        <f t="shared" si="16"/>
        <v>0</v>
      </c>
      <c r="J71" s="17">
        <f t="shared" si="19"/>
        <v>0</v>
      </c>
      <c r="K71" s="8">
        <f t="shared" si="20"/>
        <v>0</v>
      </c>
      <c r="L71" s="21"/>
      <c r="M71" s="3"/>
      <c r="N71" s="22"/>
    </row>
    <row r="72" spans="1:14" ht="15" hidden="1" x14ac:dyDescent="0.25">
      <c r="A72" s="7"/>
      <c r="B72" s="3"/>
      <c r="C72" s="3"/>
      <c r="D72" s="3"/>
      <c r="E72" s="17" t="e">
        <f t="shared" si="17"/>
        <v>#DIV/0!</v>
      </c>
      <c r="F72" s="17" t="e">
        <f t="shared" si="18"/>
        <v>#DIV/0!</v>
      </c>
      <c r="G72" s="4">
        <f t="shared" si="14"/>
        <v>0</v>
      </c>
      <c r="H72" s="3">
        <f t="shared" si="15"/>
        <v>0</v>
      </c>
      <c r="I72" s="3">
        <f t="shared" si="16"/>
        <v>0</v>
      </c>
      <c r="J72" s="17">
        <f t="shared" si="19"/>
        <v>0</v>
      </c>
      <c r="K72" s="8">
        <f t="shared" si="20"/>
        <v>0</v>
      </c>
      <c r="L72" s="21"/>
      <c r="M72" s="3"/>
      <c r="N72" s="22"/>
    </row>
    <row r="73" spans="1:14" ht="15" hidden="1" x14ac:dyDescent="0.25">
      <c r="A73" s="7"/>
      <c r="B73" s="3"/>
      <c r="C73" s="3"/>
      <c r="D73" s="3"/>
      <c r="E73" s="17" t="e">
        <f t="shared" si="17"/>
        <v>#DIV/0!</v>
      </c>
      <c r="F73" s="17" t="e">
        <f t="shared" si="18"/>
        <v>#DIV/0!</v>
      </c>
      <c r="G73" s="4">
        <f t="shared" si="14"/>
        <v>0</v>
      </c>
      <c r="H73" s="3">
        <f t="shared" si="15"/>
        <v>0</v>
      </c>
      <c r="I73" s="3">
        <f t="shared" si="16"/>
        <v>0</v>
      </c>
      <c r="J73" s="17">
        <f t="shared" si="19"/>
        <v>0</v>
      </c>
      <c r="K73" s="8">
        <f t="shared" si="20"/>
        <v>0</v>
      </c>
      <c r="L73" s="21"/>
      <c r="M73" s="3"/>
      <c r="N73" s="22"/>
    </row>
    <row r="74" spans="1:14" ht="15" hidden="1" x14ac:dyDescent="0.25">
      <c r="A74" s="7"/>
      <c r="B74" s="3"/>
      <c r="C74" s="3"/>
      <c r="D74" s="3"/>
      <c r="E74" s="17" t="e">
        <f t="shared" si="17"/>
        <v>#DIV/0!</v>
      </c>
      <c r="F74" s="17" t="e">
        <f t="shared" si="18"/>
        <v>#DIV/0!</v>
      </c>
      <c r="G74" s="4">
        <f t="shared" si="14"/>
        <v>0</v>
      </c>
      <c r="H74" s="3">
        <f t="shared" si="15"/>
        <v>0</v>
      </c>
      <c r="I74" s="3">
        <f t="shared" si="16"/>
        <v>0</v>
      </c>
      <c r="J74" s="17">
        <f t="shared" si="19"/>
        <v>0</v>
      </c>
      <c r="K74" s="8">
        <f t="shared" si="20"/>
        <v>0</v>
      </c>
      <c r="L74" s="21"/>
      <c r="M74" s="3"/>
      <c r="N74" s="22"/>
    </row>
    <row r="75" spans="1:14" ht="15.75" hidden="1" thickBot="1" x14ac:dyDescent="0.3">
      <c r="A75" s="9"/>
      <c r="B75" s="10"/>
      <c r="C75" s="10"/>
      <c r="D75" s="10"/>
      <c r="E75" s="18" t="e">
        <f t="shared" si="17"/>
        <v>#DIV/0!</v>
      </c>
      <c r="F75" s="18" t="e">
        <f t="shared" si="18"/>
        <v>#DIV/0!</v>
      </c>
      <c r="G75" s="11">
        <f t="shared" si="14"/>
        <v>0</v>
      </c>
      <c r="H75" s="10">
        <f t="shared" si="15"/>
        <v>0</v>
      </c>
      <c r="I75" s="10">
        <f t="shared" si="16"/>
        <v>0</v>
      </c>
      <c r="J75" s="18">
        <f t="shared" si="19"/>
        <v>0</v>
      </c>
      <c r="K75" s="12">
        <f t="shared" si="20"/>
        <v>0</v>
      </c>
      <c r="L75" s="23"/>
      <c r="M75" s="10"/>
      <c r="N75" s="24"/>
    </row>
  </sheetData>
  <mergeCells count="9">
    <mergeCell ref="L64:N64"/>
    <mergeCell ref="G50:K50"/>
    <mergeCell ref="B50:F50"/>
    <mergeCell ref="B36:F36"/>
    <mergeCell ref="G36:K36"/>
    <mergeCell ref="B64:F64"/>
    <mergeCell ref="G64:K64"/>
    <mergeCell ref="L36:N36"/>
    <mergeCell ref="L50:N50"/>
  </mergeCells>
  <conditionalFormatting sqref="A38:A47">
    <cfRule type="duplicateValues" dxfId="5" priority="3"/>
  </conditionalFormatting>
  <conditionalFormatting sqref="A52:A61">
    <cfRule type="duplicateValues" dxfId="4" priority="2"/>
  </conditionalFormatting>
  <conditionalFormatting sqref="A66:A67 A69:A75">
    <cfRule type="duplicateValues" dxfId="3" priority="4"/>
  </conditionalFormatting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EF12-92C8-4615-A71E-6F88BECE2377}">
  <dimension ref="A34:N75"/>
  <sheetViews>
    <sheetView tabSelected="1" topLeftCell="A16" zoomScaleNormal="100" workbookViewId="0">
      <selection activeCell="A63" sqref="A63"/>
    </sheetView>
  </sheetViews>
  <sheetFormatPr defaultRowHeight="14.25" x14ac:dyDescent="0.2"/>
  <cols>
    <col min="1" max="1" width="27.85546875" style="1" customWidth="1"/>
    <col min="2" max="4" width="9.140625" style="1"/>
    <col min="5" max="6" width="14.28515625" style="1" customWidth="1"/>
    <col min="7" max="9" width="9.140625" style="1"/>
    <col min="10" max="11" width="15.140625" style="1" customWidth="1"/>
    <col min="12" max="16384" width="9.140625" style="1"/>
  </cols>
  <sheetData>
    <row r="34" spans="1:14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ht="18" hidden="1" x14ac:dyDescent="0.25">
      <c r="A35" s="2" t="s">
        <v>10</v>
      </c>
    </row>
    <row r="36" spans="1:14" ht="15" hidden="1" customHeight="1" x14ac:dyDescent="0.2">
      <c r="A36" s="5"/>
      <c r="B36" s="30" t="s">
        <v>7</v>
      </c>
      <c r="C36" s="28"/>
      <c r="D36" s="28"/>
      <c r="E36" s="28"/>
      <c r="F36" s="31"/>
      <c r="G36" s="30" t="s">
        <v>8</v>
      </c>
      <c r="H36" s="28"/>
      <c r="I36" s="28"/>
      <c r="J36" s="28"/>
      <c r="K36" s="29"/>
      <c r="L36" s="27" t="s">
        <v>9</v>
      </c>
      <c r="M36" s="28"/>
      <c r="N36" s="29"/>
    </row>
    <row r="37" spans="1:14" ht="15" hidden="1" x14ac:dyDescent="0.25">
      <c r="A37"/>
      <c r="B37" s="13" t="s">
        <v>0</v>
      </c>
      <c r="C37" s="13" t="s">
        <v>1</v>
      </c>
      <c r="D37" s="13" t="s">
        <v>2</v>
      </c>
      <c r="E37" s="16" t="s">
        <v>6</v>
      </c>
      <c r="F37" s="16" t="s">
        <v>13</v>
      </c>
      <c r="G37" s="14" t="s">
        <v>0</v>
      </c>
      <c r="H37" s="13" t="s">
        <v>1</v>
      </c>
      <c r="I37" s="13" t="s">
        <v>2</v>
      </c>
      <c r="J37" s="16" t="s">
        <v>6</v>
      </c>
      <c r="K37" s="15" t="s">
        <v>13</v>
      </c>
      <c r="L37" s="19" t="s">
        <v>0</v>
      </c>
      <c r="M37" s="13" t="s">
        <v>1</v>
      </c>
      <c r="N37" s="20" t="s">
        <v>2</v>
      </c>
    </row>
    <row r="38" spans="1:14" ht="15" hidden="1" x14ac:dyDescent="0.25">
      <c r="A38" s="7" t="s">
        <v>21</v>
      </c>
      <c r="B38" s="32"/>
      <c r="C38" s="32"/>
      <c r="D38" s="32"/>
      <c r="E38" s="33"/>
      <c r="F38" s="33"/>
      <c r="G38" s="4"/>
      <c r="H38" s="32"/>
      <c r="I38" s="32"/>
      <c r="J38" s="33"/>
      <c r="K38" s="8"/>
      <c r="L38" s="21"/>
      <c r="M38" s="32"/>
      <c r="N38" s="22"/>
    </row>
    <row r="39" spans="1:14" ht="15" hidden="1" x14ac:dyDescent="0.25">
      <c r="A39" s="7" t="s">
        <v>22</v>
      </c>
      <c r="B39" s="32"/>
      <c r="C39" s="32"/>
      <c r="D39" s="32"/>
      <c r="E39" s="33"/>
      <c r="F39" s="33"/>
      <c r="G39" s="4"/>
      <c r="H39" s="32"/>
      <c r="I39" s="32"/>
      <c r="J39" s="33"/>
      <c r="K39" s="8"/>
      <c r="L39" s="21"/>
      <c r="M39" s="32"/>
      <c r="N39" s="22"/>
    </row>
    <row r="40" spans="1:14" ht="15" hidden="1" x14ac:dyDescent="0.25">
      <c r="A40" s="34" t="s">
        <v>23</v>
      </c>
      <c r="B40" s="32"/>
      <c r="C40" s="32"/>
      <c r="D40" s="32"/>
      <c r="E40" s="33"/>
      <c r="F40" s="33"/>
      <c r="G40" s="4"/>
      <c r="H40" s="32"/>
      <c r="I40" s="32"/>
      <c r="J40" s="33"/>
      <c r="K40" s="8"/>
      <c r="L40" s="21"/>
      <c r="M40" s="32"/>
      <c r="N40" s="22"/>
    </row>
    <row r="41" spans="1:14" ht="15" hidden="1" x14ac:dyDescent="0.25">
      <c r="A41" s="7" t="s">
        <v>14</v>
      </c>
      <c r="B41" s="32"/>
      <c r="C41" s="32"/>
      <c r="D41" s="32"/>
      <c r="E41" s="33"/>
      <c r="F41" s="33"/>
      <c r="G41" s="4"/>
      <c r="H41" s="32"/>
      <c r="I41" s="32"/>
      <c r="J41" s="33"/>
      <c r="K41" s="8"/>
      <c r="L41" s="21"/>
      <c r="M41" s="32"/>
      <c r="N41" s="22"/>
    </row>
    <row r="42" spans="1:14" ht="15" hidden="1" x14ac:dyDescent="0.25">
      <c r="A42" s="7" t="s">
        <v>17</v>
      </c>
      <c r="B42" s="32"/>
      <c r="C42" s="32"/>
      <c r="D42" s="32"/>
      <c r="E42" s="33"/>
      <c r="F42" s="33"/>
      <c r="G42" s="4"/>
      <c r="H42" s="32"/>
      <c r="I42" s="32"/>
      <c r="J42" s="33"/>
      <c r="K42" s="8"/>
      <c r="L42" s="21"/>
      <c r="M42" s="32"/>
      <c r="N42" s="22"/>
    </row>
    <row r="43" spans="1:14" ht="15" hidden="1" x14ac:dyDescent="0.25">
      <c r="A43" s="7" t="s">
        <v>18</v>
      </c>
      <c r="B43" s="32"/>
      <c r="C43" s="32"/>
      <c r="D43" s="32"/>
      <c r="E43" s="33"/>
      <c r="F43" s="33"/>
      <c r="G43" s="4"/>
      <c r="H43" s="32"/>
      <c r="I43" s="32"/>
      <c r="J43" s="33"/>
      <c r="K43" s="8"/>
      <c r="L43" s="21"/>
      <c r="M43" s="32"/>
      <c r="N43" s="22"/>
    </row>
    <row r="44" spans="1:14" ht="15" hidden="1" x14ac:dyDescent="0.25">
      <c r="A44" s="7" t="s">
        <v>15</v>
      </c>
      <c r="B44" s="32"/>
      <c r="C44" s="32"/>
      <c r="D44" s="32"/>
      <c r="E44" s="33"/>
      <c r="F44" s="33"/>
      <c r="G44" s="4"/>
      <c r="H44" s="32"/>
      <c r="I44" s="32"/>
      <c r="J44" s="33"/>
      <c r="K44" s="8"/>
      <c r="L44" s="21"/>
      <c r="M44" s="32"/>
      <c r="N44" s="22"/>
    </row>
    <row r="45" spans="1:14" ht="15" hidden="1" x14ac:dyDescent="0.25">
      <c r="A45" s="7" t="s">
        <v>3</v>
      </c>
      <c r="B45" s="32"/>
      <c r="C45" s="32"/>
      <c r="D45" s="32"/>
      <c r="E45" s="33"/>
      <c r="F45" s="33"/>
      <c r="G45" s="4"/>
      <c r="H45" s="32"/>
      <c r="I45" s="32"/>
      <c r="J45" s="33"/>
      <c r="K45" s="8"/>
      <c r="L45" s="21"/>
      <c r="M45" s="32"/>
      <c r="N45" s="22"/>
    </row>
    <row r="46" spans="1:14" ht="15" hidden="1" x14ac:dyDescent="0.25">
      <c r="A46" s="7" t="s">
        <v>4</v>
      </c>
      <c r="B46" s="32"/>
      <c r="C46" s="32"/>
      <c r="D46" s="32"/>
      <c r="E46" s="33"/>
      <c r="F46" s="33"/>
      <c r="G46" s="4"/>
      <c r="H46" s="32"/>
      <c r="I46" s="32"/>
      <c r="J46" s="33"/>
      <c r="K46" s="8"/>
      <c r="L46" s="21"/>
      <c r="M46" s="32"/>
      <c r="N46" s="22"/>
    </row>
    <row r="47" spans="1:14" ht="15.75" hidden="1" thickBot="1" x14ac:dyDescent="0.3">
      <c r="A47" s="9" t="s">
        <v>5</v>
      </c>
      <c r="B47" s="10"/>
      <c r="C47" s="10"/>
      <c r="D47" s="10"/>
      <c r="E47" s="18"/>
      <c r="F47" s="18"/>
      <c r="G47" s="11"/>
      <c r="H47" s="10"/>
      <c r="I47" s="10"/>
      <c r="J47" s="18"/>
      <c r="K47" s="12"/>
      <c r="L47" s="23"/>
      <c r="M47" s="10"/>
      <c r="N47" s="24"/>
    </row>
    <row r="48" spans="1:14" hidden="1" x14ac:dyDescent="0.2"/>
    <row r="49" spans="1:14" ht="18" hidden="1" x14ac:dyDescent="0.25">
      <c r="A49" s="2" t="s">
        <v>11</v>
      </c>
    </row>
    <row r="50" spans="1:14" ht="15" hidden="1" customHeight="1" x14ac:dyDescent="0.2">
      <c r="A50" s="5"/>
      <c r="B50" s="30" t="s">
        <v>7</v>
      </c>
      <c r="C50" s="28"/>
      <c r="D50" s="28"/>
      <c r="E50" s="28"/>
      <c r="F50" s="31"/>
      <c r="G50" s="30" t="s">
        <v>8</v>
      </c>
      <c r="H50" s="28"/>
      <c r="I50" s="28"/>
      <c r="J50" s="28"/>
      <c r="K50" s="29"/>
      <c r="L50" s="27" t="s">
        <v>9</v>
      </c>
      <c r="M50" s="28"/>
      <c r="N50" s="29"/>
    </row>
    <row r="51" spans="1:14" ht="15" hidden="1" x14ac:dyDescent="0.25">
      <c r="A51" s="6"/>
      <c r="B51" s="13" t="s">
        <v>0</v>
      </c>
      <c r="C51" s="13" t="s">
        <v>1</v>
      </c>
      <c r="D51" s="13" t="s">
        <v>2</v>
      </c>
      <c r="E51" s="16" t="s">
        <v>6</v>
      </c>
      <c r="F51" s="16" t="s">
        <v>13</v>
      </c>
      <c r="G51" s="14" t="s">
        <v>0</v>
      </c>
      <c r="H51" s="13" t="s">
        <v>1</v>
      </c>
      <c r="I51" s="13" t="s">
        <v>2</v>
      </c>
      <c r="J51" s="16" t="s">
        <v>6</v>
      </c>
      <c r="K51" s="15" t="s">
        <v>13</v>
      </c>
      <c r="L51" s="19" t="s">
        <v>0</v>
      </c>
      <c r="M51" s="13" t="s">
        <v>1</v>
      </c>
      <c r="N51" s="20" t="s">
        <v>2</v>
      </c>
    </row>
    <row r="52" spans="1:14" ht="15" hidden="1" x14ac:dyDescent="0.25">
      <c r="A52" s="7"/>
      <c r="B52" s="32"/>
      <c r="C52" s="32"/>
      <c r="D52" s="32"/>
      <c r="E52" s="33"/>
      <c r="F52" s="33"/>
      <c r="G52" s="4"/>
      <c r="H52" s="32"/>
      <c r="I52" s="32"/>
      <c r="J52" s="33"/>
      <c r="K52" s="8"/>
      <c r="L52" s="21"/>
      <c r="M52" s="32"/>
      <c r="N52" s="22"/>
    </row>
    <row r="53" spans="1:14" ht="15" hidden="1" x14ac:dyDescent="0.25">
      <c r="A53" s="7"/>
      <c r="B53" s="32"/>
      <c r="C53" s="32"/>
      <c r="D53" s="32"/>
      <c r="E53" s="33"/>
      <c r="F53" s="33"/>
      <c r="G53" s="4"/>
      <c r="H53" s="32"/>
      <c r="I53" s="32"/>
      <c r="J53" s="33"/>
      <c r="K53" s="8"/>
      <c r="L53" s="21"/>
      <c r="M53" s="32"/>
      <c r="N53" s="22"/>
    </row>
    <row r="54" spans="1:14" ht="15" hidden="1" x14ac:dyDescent="0.25">
      <c r="A54" s="7"/>
      <c r="B54" s="32"/>
      <c r="C54" s="32"/>
      <c r="D54" s="32"/>
      <c r="E54" s="33"/>
      <c r="F54" s="33"/>
      <c r="G54" s="4"/>
      <c r="H54" s="32"/>
      <c r="I54" s="32"/>
      <c r="J54" s="33"/>
      <c r="K54" s="8"/>
      <c r="L54" s="21"/>
      <c r="M54" s="32"/>
      <c r="N54" s="22"/>
    </row>
    <row r="55" spans="1:14" ht="15" hidden="1" x14ac:dyDescent="0.25">
      <c r="A55" s="7"/>
      <c r="B55" s="32"/>
      <c r="C55" s="32"/>
      <c r="D55" s="32"/>
      <c r="E55" s="33"/>
      <c r="F55" s="33"/>
      <c r="G55" s="4"/>
      <c r="H55" s="32"/>
      <c r="I55" s="32"/>
      <c r="J55" s="33"/>
      <c r="K55" s="8"/>
      <c r="L55" s="21"/>
      <c r="M55" s="32"/>
      <c r="N55" s="22"/>
    </row>
    <row r="56" spans="1:14" ht="15" hidden="1" x14ac:dyDescent="0.25">
      <c r="A56" s="7"/>
      <c r="B56" s="32"/>
      <c r="C56" s="32"/>
      <c r="D56" s="32"/>
      <c r="E56" s="33"/>
      <c r="F56" s="33"/>
      <c r="G56" s="4"/>
      <c r="H56" s="32"/>
      <c r="I56" s="32"/>
      <c r="J56" s="33"/>
      <c r="K56" s="8"/>
      <c r="L56" s="21"/>
      <c r="M56" s="32"/>
      <c r="N56" s="22"/>
    </row>
    <row r="57" spans="1:14" ht="15" hidden="1" x14ac:dyDescent="0.25">
      <c r="A57" s="7"/>
      <c r="B57" s="32"/>
      <c r="C57" s="32"/>
      <c r="D57" s="32"/>
      <c r="E57" s="33"/>
      <c r="F57" s="33"/>
      <c r="G57" s="4"/>
      <c r="H57" s="32"/>
      <c r="I57" s="32"/>
      <c r="J57" s="33"/>
      <c r="K57" s="8"/>
      <c r="L57" s="21"/>
      <c r="M57" s="32"/>
      <c r="N57" s="22"/>
    </row>
    <row r="58" spans="1:14" ht="15" hidden="1" x14ac:dyDescent="0.25">
      <c r="A58" s="7"/>
      <c r="B58" s="32"/>
      <c r="C58" s="32"/>
      <c r="D58" s="32"/>
      <c r="E58" s="33"/>
      <c r="F58" s="33"/>
      <c r="G58" s="4"/>
      <c r="H58" s="32"/>
      <c r="I58" s="32"/>
      <c r="J58" s="33"/>
      <c r="K58" s="8"/>
      <c r="L58" s="21"/>
      <c r="M58" s="32"/>
      <c r="N58" s="22"/>
    </row>
    <row r="59" spans="1:14" ht="15" hidden="1" x14ac:dyDescent="0.25">
      <c r="A59" s="7"/>
      <c r="B59" s="32"/>
      <c r="C59" s="32"/>
      <c r="D59" s="32"/>
      <c r="E59" s="33"/>
      <c r="F59" s="33"/>
      <c r="G59" s="4"/>
      <c r="H59" s="32"/>
      <c r="I59" s="32"/>
      <c r="J59" s="33"/>
      <c r="K59" s="8"/>
      <c r="L59" s="21"/>
      <c r="M59" s="32"/>
      <c r="N59" s="22"/>
    </row>
    <row r="60" spans="1:14" ht="15" hidden="1" x14ac:dyDescent="0.25">
      <c r="A60" s="7"/>
      <c r="B60" s="32"/>
      <c r="C60" s="32"/>
      <c r="D60" s="32"/>
      <c r="E60" s="33"/>
      <c r="F60" s="33"/>
      <c r="G60" s="4"/>
      <c r="H60" s="32"/>
      <c r="I60" s="32"/>
      <c r="J60" s="33"/>
      <c r="K60" s="8"/>
      <c r="L60" s="21"/>
      <c r="M60" s="32"/>
      <c r="N60" s="22"/>
    </row>
    <row r="61" spans="1:14" ht="15.75" hidden="1" thickBot="1" x14ac:dyDescent="0.3">
      <c r="A61" s="9"/>
      <c r="B61" s="10"/>
      <c r="C61" s="10"/>
      <c r="D61" s="10"/>
      <c r="E61" s="18"/>
      <c r="F61" s="18"/>
      <c r="G61" s="11"/>
      <c r="H61" s="10"/>
      <c r="I61" s="10"/>
      <c r="J61" s="18"/>
      <c r="K61" s="12"/>
      <c r="L61" s="23"/>
      <c r="M61" s="10"/>
      <c r="N61" s="24"/>
    </row>
    <row r="62" spans="1:14" hidden="1" x14ac:dyDescent="0.2"/>
    <row r="63" spans="1:14" ht="18.75" thickBot="1" x14ac:dyDescent="0.3">
      <c r="A63" s="2" t="s">
        <v>12</v>
      </c>
    </row>
    <row r="64" spans="1:14" ht="15" customHeight="1" x14ac:dyDescent="0.2">
      <c r="A64" s="5"/>
      <c r="B64" s="28" t="s">
        <v>7</v>
      </c>
      <c r="C64" s="28"/>
      <c r="D64" s="28"/>
      <c r="E64" s="28"/>
      <c r="F64" s="31"/>
      <c r="G64" s="30" t="s">
        <v>8</v>
      </c>
      <c r="H64" s="28"/>
      <c r="I64" s="28"/>
      <c r="J64" s="28"/>
      <c r="K64" s="29"/>
      <c r="L64" s="27" t="s">
        <v>9</v>
      </c>
      <c r="M64" s="28"/>
      <c r="N64" s="29"/>
    </row>
    <row r="65" spans="1:14" ht="15" x14ac:dyDescent="0.25">
      <c r="A65" s="6"/>
      <c r="B65" s="13" t="s">
        <v>0</v>
      </c>
      <c r="C65" s="13" t="s">
        <v>1</v>
      </c>
      <c r="D65" s="13" t="s">
        <v>2</v>
      </c>
      <c r="E65" s="16" t="s">
        <v>6</v>
      </c>
      <c r="F65" s="16" t="s">
        <v>13</v>
      </c>
      <c r="G65" s="14" t="s">
        <v>0</v>
      </c>
      <c r="H65" s="13" t="s">
        <v>1</v>
      </c>
      <c r="I65" s="13" t="s">
        <v>2</v>
      </c>
      <c r="J65" s="16" t="s">
        <v>6</v>
      </c>
      <c r="K65" s="15" t="s">
        <v>13</v>
      </c>
      <c r="L65" s="19" t="s">
        <v>0</v>
      </c>
      <c r="M65" s="13" t="s">
        <v>1</v>
      </c>
      <c r="N65" s="20" t="s">
        <v>2</v>
      </c>
    </row>
    <row r="66" spans="1:14" ht="15" x14ac:dyDescent="0.25">
      <c r="A66" s="7" t="s">
        <v>21</v>
      </c>
      <c r="B66" s="3">
        <v>55.38</v>
      </c>
      <c r="C66" s="3">
        <v>55.6</v>
      </c>
      <c r="D66" s="3">
        <v>54.712000000000003</v>
      </c>
      <c r="E66" s="17">
        <f>AVERAGE(B66:D66)</f>
        <v>55.230666666666671</v>
      </c>
      <c r="F66" s="17">
        <f>_xlfn.STDEV.P(B66:D66)</f>
        <v>0.37759001870047054</v>
      </c>
      <c r="G66" s="4">
        <f t="shared" ref="G66:I75" si="0">B66-L66</f>
        <v>32.163200000000003</v>
      </c>
      <c r="H66" s="3">
        <f t="shared" si="0"/>
        <v>32.670800000000099</v>
      </c>
      <c r="I66" s="3">
        <f t="shared" si="0"/>
        <v>32.660000000000004</v>
      </c>
      <c r="J66" s="17">
        <f>AVERAGE(G66:I66)</f>
        <v>32.49800000000004</v>
      </c>
      <c r="K66" s="8">
        <f>_xlfn.STDEV.P(G66:I66)</f>
        <v>0.23678040459466043</v>
      </c>
      <c r="L66" s="21">
        <v>23.216799999999999</v>
      </c>
      <c r="M66" s="3">
        <v>22.929199999999899</v>
      </c>
      <c r="N66" s="22">
        <v>22.052</v>
      </c>
    </row>
    <row r="67" spans="1:14" ht="15" x14ac:dyDescent="0.25">
      <c r="A67" s="7" t="s">
        <v>22</v>
      </c>
      <c r="B67" s="3">
        <v>59.828000000000003</v>
      </c>
      <c r="C67" s="3">
        <v>59.131999999999998</v>
      </c>
      <c r="D67" s="3">
        <v>58.264000000000003</v>
      </c>
      <c r="E67" s="17">
        <f t="shared" ref="E67:E75" si="1">AVERAGE(B67:D67)</f>
        <v>59.074666666666673</v>
      </c>
      <c r="F67" s="17">
        <f t="shared" ref="F67:F75" si="2">_xlfn.STDEV.P(B67:D67)</f>
        <v>0.63978607535817944</v>
      </c>
      <c r="G67" s="4">
        <f t="shared" si="0"/>
        <v>36.013199999999998</v>
      </c>
      <c r="H67" s="3">
        <f t="shared" si="0"/>
        <v>36.275599999999997</v>
      </c>
      <c r="I67" s="3">
        <f t="shared" si="0"/>
        <v>36.255000000000102</v>
      </c>
      <c r="J67" s="17">
        <f t="shared" ref="J67:J75" si="3">AVERAGE(G67:I67)</f>
        <v>36.181266666666694</v>
      </c>
      <c r="K67" s="8">
        <f t="shared" ref="K67:K75" si="4">_xlfn.STDEV.P(G67:I67)</f>
        <v>0.11913827633843789</v>
      </c>
      <c r="L67" s="21">
        <v>23.814800000000002</v>
      </c>
      <c r="M67" s="3">
        <v>22.856400000000001</v>
      </c>
      <c r="N67" s="22">
        <v>22.008999999999901</v>
      </c>
    </row>
    <row r="68" spans="1:14" ht="15" x14ac:dyDescent="0.25">
      <c r="A68" s="7" t="s">
        <v>23</v>
      </c>
      <c r="B68" s="3">
        <v>59.851999999999997</v>
      </c>
      <c r="C68" s="3">
        <v>58.392000000000003</v>
      </c>
      <c r="D68" s="3">
        <v>57.381999999999998</v>
      </c>
      <c r="E68" s="17">
        <f t="shared" si="1"/>
        <v>58.542000000000002</v>
      </c>
      <c r="F68" s="17">
        <f t="shared" si="2"/>
        <v>1.0139362241613943</v>
      </c>
      <c r="G68" s="4">
        <f t="shared" si="0"/>
        <v>35.419400000000095</v>
      </c>
      <c r="H68" s="3">
        <f t="shared" si="0"/>
        <v>35.615000000000002</v>
      </c>
      <c r="I68" s="3">
        <f t="shared" si="0"/>
        <v>35.399000000000001</v>
      </c>
      <c r="J68" s="17">
        <f t="shared" si="3"/>
        <v>35.47780000000003</v>
      </c>
      <c r="K68" s="8">
        <f t="shared" si="4"/>
        <v>9.7371864519461754E-2</v>
      </c>
      <c r="L68" s="21">
        <v>24.432599999999901</v>
      </c>
      <c r="M68" s="3">
        <v>22.777000000000001</v>
      </c>
      <c r="N68" s="22">
        <v>21.983000000000001</v>
      </c>
    </row>
    <row r="69" spans="1:14" ht="15" x14ac:dyDescent="0.25">
      <c r="A69" s="7" t="s">
        <v>14</v>
      </c>
      <c r="B69" s="3">
        <v>61.064</v>
      </c>
      <c r="C69" s="3">
        <v>58.795999999999999</v>
      </c>
      <c r="D69" s="3">
        <v>57.764000000000003</v>
      </c>
      <c r="E69" s="17">
        <f t="shared" si="1"/>
        <v>59.207999999999998</v>
      </c>
      <c r="F69" s="17">
        <f t="shared" si="2"/>
        <v>1.3783584439470007</v>
      </c>
      <c r="G69" s="4">
        <f t="shared" si="0"/>
        <v>35.817999999999998</v>
      </c>
      <c r="H69" s="3">
        <f t="shared" si="0"/>
        <v>36.081599999999995</v>
      </c>
      <c r="I69" s="3">
        <f t="shared" si="0"/>
        <v>35.849400000000003</v>
      </c>
      <c r="J69" s="17">
        <f t="shared" si="3"/>
        <v>35.916333333333334</v>
      </c>
      <c r="K69" s="8">
        <f t="shared" si="4"/>
        <v>0.11756216322534066</v>
      </c>
      <c r="L69" s="21">
        <v>25.245999999999999</v>
      </c>
      <c r="M69" s="3">
        <v>22.714400000000001</v>
      </c>
      <c r="N69" s="22">
        <v>21.9146</v>
      </c>
    </row>
    <row r="70" spans="1:14" ht="15" x14ac:dyDescent="0.25">
      <c r="A70" s="7" t="s">
        <v>17</v>
      </c>
      <c r="B70" s="3">
        <v>57.387999999999998</v>
      </c>
      <c r="C70" s="3">
        <v>53.636000000000003</v>
      </c>
      <c r="D70" s="3">
        <v>53.128</v>
      </c>
      <c r="E70" s="17">
        <f t="shared" si="1"/>
        <v>54.717333333333329</v>
      </c>
      <c r="F70" s="17">
        <f t="shared" si="2"/>
        <v>1.8998002234153157</v>
      </c>
      <c r="G70" s="4">
        <f t="shared" si="0"/>
        <v>29.763399999999997</v>
      </c>
      <c r="H70" s="3">
        <f t="shared" si="0"/>
        <v>31.013400000000004</v>
      </c>
      <c r="I70" s="3">
        <f t="shared" si="0"/>
        <v>31.277999999999999</v>
      </c>
      <c r="J70" s="17">
        <f t="shared" si="3"/>
        <v>30.684933333333333</v>
      </c>
      <c r="K70" s="8">
        <f t="shared" si="4"/>
        <v>0.66051548219721867</v>
      </c>
      <c r="L70" s="21">
        <v>27.624600000000001</v>
      </c>
      <c r="M70" s="3">
        <v>22.622599999999998</v>
      </c>
      <c r="N70" s="22">
        <v>21.85</v>
      </c>
    </row>
    <row r="71" spans="1:14" ht="15" x14ac:dyDescent="0.25">
      <c r="A71" s="7" t="s">
        <v>18</v>
      </c>
      <c r="B71" s="3">
        <v>60.06</v>
      </c>
      <c r="C71" s="3">
        <v>54.616</v>
      </c>
      <c r="D71" s="3">
        <v>54.456000000000003</v>
      </c>
      <c r="E71" s="17">
        <f t="shared" si="1"/>
        <v>56.377333333333333</v>
      </c>
      <c r="F71" s="17">
        <f t="shared" si="2"/>
        <v>2.6048576843189646</v>
      </c>
      <c r="G71" s="4">
        <f t="shared" si="0"/>
        <v>30.616400000000102</v>
      </c>
      <c r="H71" s="3">
        <f t="shared" si="0"/>
        <v>32.139400000000094</v>
      </c>
      <c r="I71" s="3">
        <f t="shared" si="0"/>
        <v>32.571400000000004</v>
      </c>
      <c r="J71" s="17">
        <f t="shared" si="3"/>
        <v>31.775733333333402</v>
      </c>
      <c r="K71" s="8">
        <f t="shared" si="4"/>
        <v>0.83852900300993483</v>
      </c>
      <c r="L71" s="21">
        <v>29.443599999999901</v>
      </c>
      <c r="M71" s="3">
        <v>22.476599999999902</v>
      </c>
      <c r="N71" s="22">
        <v>21.884599999999999</v>
      </c>
    </row>
    <row r="72" spans="1:14" ht="15" x14ac:dyDescent="0.25">
      <c r="A72" s="7" t="s">
        <v>15</v>
      </c>
      <c r="B72" s="3">
        <v>60.74</v>
      </c>
      <c r="C72" s="3">
        <v>54.264000000000003</v>
      </c>
      <c r="D72" s="3">
        <v>54.276000000000003</v>
      </c>
      <c r="E72" s="17">
        <f t="shared" si="1"/>
        <v>56.426666666666669</v>
      </c>
      <c r="F72" s="17">
        <f t="shared" si="2"/>
        <v>3.0499911839581144</v>
      </c>
      <c r="G72" s="4">
        <f t="shared" si="0"/>
        <v>31.465600000000002</v>
      </c>
      <c r="H72" s="3">
        <f t="shared" si="0"/>
        <v>31.867000000000004</v>
      </c>
      <c r="I72" s="3">
        <f t="shared" si="0"/>
        <v>30.851400000000002</v>
      </c>
      <c r="J72" s="17">
        <f t="shared" si="3"/>
        <v>31.394666666666669</v>
      </c>
      <c r="K72" s="8">
        <f t="shared" si="4"/>
        <v>0.41763979163336007</v>
      </c>
      <c r="L72" s="21">
        <v>29.2744</v>
      </c>
      <c r="M72" s="3">
        <v>22.396999999999998</v>
      </c>
      <c r="N72" s="22">
        <v>23.424600000000002</v>
      </c>
    </row>
    <row r="73" spans="1:14" ht="15" x14ac:dyDescent="0.25">
      <c r="A73" s="7" t="s">
        <v>3</v>
      </c>
      <c r="B73" s="3">
        <v>62.238</v>
      </c>
      <c r="C73" s="3">
        <v>55.735999999999997</v>
      </c>
      <c r="D73" s="3">
        <v>56.228000000000002</v>
      </c>
      <c r="E73" s="17">
        <f t="shared" si="1"/>
        <v>58.06733333333333</v>
      </c>
      <c r="F73" s="17">
        <f t="shared" si="2"/>
        <v>2.9559388055611406</v>
      </c>
      <c r="G73" s="4">
        <f t="shared" si="0"/>
        <v>31.84</v>
      </c>
      <c r="H73" s="3">
        <f t="shared" si="0"/>
        <v>33.338800000000099</v>
      </c>
      <c r="I73" s="3">
        <f t="shared" si="0"/>
        <v>33.284000000000006</v>
      </c>
      <c r="J73" s="17">
        <f t="shared" si="3"/>
        <v>32.820933333333365</v>
      </c>
      <c r="K73" s="8">
        <f t="shared" si="4"/>
        <v>0.69398530884228726</v>
      </c>
      <c r="L73" s="21">
        <v>30.398</v>
      </c>
      <c r="M73" s="3">
        <v>22.397199999999899</v>
      </c>
      <c r="N73" s="22">
        <v>22.943999999999999</v>
      </c>
    </row>
    <row r="74" spans="1:14" ht="15" x14ac:dyDescent="0.25">
      <c r="A74" s="7" t="s">
        <v>4</v>
      </c>
      <c r="B74" s="3">
        <v>61.415999999999997</v>
      </c>
      <c r="C74" s="3">
        <v>55.98</v>
      </c>
      <c r="D74" s="3">
        <v>55.707999999999998</v>
      </c>
      <c r="E74" s="17">
        <f t="shared" si="1"/>
        <v>57.701333333333331</v>
      </c>
      <c r="F74" s="17">
        <f t="shared" si="2"/>
        <v>2.62901215076859</v>
      </c>
      <c r="G74" s="4">
        <f t="shared" si="0"/>
        <v>32.560199999999995</v>
      </c>
      <c r="H74" s="3">
        <f t="shared" si="0"/>
        <v>32.787199999999999</v>
      </c>
      <c r="I74" s="3">
        <f t="shared" si="0"/>
        <v>32.957899999999995</v>
      </c>
      <c r="J74" s="17">
        <f t="shared" si="3"/>
        <v>32.768433333333327</v>
      </c>
      <c r="K74" s="8">
        <f t="shared" si="4"/>
        <v>0.1629017358887119</v>
      </c>
      <c r="L74" s="21">
        <v>28.855799999999999</v>
      </c>
      <c r="M74" s="3">
        <v>23.192799999999998</v>
      </c>
      <c r="N74" s="22">
        <v>22.7501</v>
      </c>
    </row>
    <row r="75" spans="1:14" ht="15.75" thickBot="1" x14ac:dyDescent="0.3">
      <c r="A75" s="9" t="s">
        <v>5</v>
      </c>
      <c r="B75" s="10">
        <v>61.863999999999997</v>
      </c>
      <c r="C75" s="10">
        <v>56.872</v>
      </c>
      <c r="D75" s="10">
        <v>56.24</v>
      </c>
      <c r="E75" s="18">
        <f t="shared" si="1"/>
        <v>58.325333333333333</v>
      </c>
      <c r="F75" s="18">
        <f t="shared" si="2"/>
        <v>2.5154823703527613</v>
      </c>
      <c r="G75" s="11">
        <f t="shared" si="0"/>
        <v>33.203599999999994</v>
      </c>
      <c r="H75" s="10">
        <f t="shared" si="0"/>
        <v>33.5458</v>
      </c>
      <c r="I75" s="10">
        <f t="shared" si="0"/>
        <v>33.594200000000001</v>
      </c>
      <c r="J75" s="18">
        <f t="shared" si="3"/>
        <v>33.447866666666663</v>
      </c>
      <c r="K75" s="12">
        <f t="shared" si="4"/>
        <v>0.17384915555989869</v>
      </c>
      <c r="L75" s="23">
        <v>28.660399999999999</v>
      </c>
      <c r="M75" s="10">
        <v>23.3262</v>
      </c>
      <c r="N75" s="24">
        <v>22.645800000000001</v>
      </c>
    </row>
  </sheetData>
  <mergeCells count="9">
    <mergeCell ref="B64:F64"/>
    <mergeCell ref="G64:K64"/>
    <mergeCell ref="L64:N64"/>
    <mergeCell ref="B36:F36"/>
    <mergeCell ref="G36:K36"/>
    <mergeCell ref="L36:N36"/>
    <mergeCell ref="B50:F50"/>
    <mergeCell ref="G50:K50"/>
    <mergeCell ref="L50:N50"/>
  </mergeCells>
  <conditionalFormatting sqref="A52:A61">
    <cfRule type="duplicateValues" dxfId="2" priority="2"/>
  </conditionalFormatting>
  <conditionalFormatting sqref="A66:A67 A69:A75">
    <cfRule type="duplicateValues" dxfId="1" priority="3"/>
  </conditionalFormatting>
  <conditionalFormatting sqref="A38:A39 A41:A47">
    <cfRule type="duplicateValues" dxfId="0" priority="1"/>
  </conditionalFormatting>
  <pageMargins left="0.7" right="0.7" top="0.75" bottom="0.75" header="0.3" footer="0.3"/>
  <pageSetup paperSize="8" orientation="landscape" r:id="rId1"/>
  <rowBreaks count="1" manualBreakCount="1">
    <brk id="4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inst1 inst2</vt:lpstr>
      <vt:lpstr>inst3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2021-03-02T22:18:25Z</cp:lastPrinted>
  <dcterms:created xsi:type="dcterms:W3CDTF">2021-02-07T17:48:04Z</dcterms:created>
  <dcterms:modified xsi:type="dcterms:W3CDTF">2021-03-02T22:19:00Z</dcterms:modified>
</cp:coreProperties>
</file>