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96C00ABC-2284-4EE9-90A4-3D34254E8F75}" xr6:coauthVersionLast="45" xr6:coauthVersionMax="45" xr10:uidLastSave="{00000000-0000-0000-0000-000000000000}"/>
  <bookViews>
    <workbookView xWindow="28680" yWindow="-120" windowWidth="29040" windowHeight="16440" xr2:uid="{4AA14060-357B-4D48-902E-23F5DC5705A3}"/>
  </bookViews>
  <sheets>
    <sheet name="Sheet1" sheetId="1" r:id="rId1"/>
  </sheets>
  <definedNames>
    <definedName name="_xlnm.Print_Area" localSheetId="0">Sheet1!$A$1:$N$43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67" i="1"/>
  <c r="G66" i="1"/>
  <c r="G65" i="1"/>
  <c r="G64" i="1"/>
  <c r="G63" i="1"/>
  <c r="G62" i="1"/>
  <c r="G53" i="1"/>
  <c r="G52" i="1"/>
  <c r="G51" i="1"/>
  <c r="G50" i="1"/>
  <c r="G49" i="1"/>
  <c r="G48" i="1"/>
  <c r="G39" i="1"/>
  <c r="G38" i="1"/>
  <c r="G37" i="1"/>
  <c r="G36" i="1"/>
  <c r="G35" i="1"/>
  <c r="G34" i="1"/>
  <c r="G25" i="1"/>
  <c r="G24" i="1"/>
  <c r="G23" i="1"/>
  <c r="G22" i="1"/>
  <c r="G21" i="1"/>
  <c r="G20" i="1"/>
  <c r="G7" i="1"/>
  <c r="G8" i="1"/>
  <c r="G9" i="1"/>
  <c r="G10" i="1"/>
  <c r="G11" i="1"/>
  <c r="G6" i="1"/>
  <c r="F81" i="1"/>
  <c r="E81" i="1"/>
  <c r="L81" i="1" s="1"/>
  <c r="M81" i="1" s="1"/>
  <c r="F80" i="1"/>
  <c r="E80" i="1"/>
  <c r="F79" i="1"/>
  <c r="E79" i="1"/>
  <c r="F78" i="1"/>
  <c r="E78" i="1"/>
  <c r="L78" i="1" s="1"/>
  <c r="M78" i="1" s="1"/>
  <c r="F77" i="1"/>
  <c r="E77" i="1"/>
  <c r="F76" i="1"/>
  <c r="E76" i="1"/>
  <c r="F67" i="1"/>
  <c r="E67" i="1"/>
  <c r="L67" i="1" s="1"/>
  <c r="M67" i="1" s="1"/>
  <c r="F66" i="1"/>
  <c r="E66" i="1"/>
  <c r="F65" i="1"/>
  <c r="E65" i="1"/>
  <c r="F64" i="1"/>
  <c r="E64" i="1"/>
  <c r="F63" i="1"/>
  <c r="E63" i="1"/>
  <c r="L63" i="1" s="1"/>
  <c r="M63" i="1" s="1"/>
  <c r="F62" i="1"/>
  <c r="E62" i="1"/>
  <c r="F53" i="1"/>
  <c r="E53" i="1"/>
  <c r="F52" i="1"/>
  <c r="E52" i="1"/>
  <c r="F51" i="1"/>
  <c r="E51" i="1"/>
  <c r="F50" i="1"/>
  <c r="E50" i="1"/>
  <c r="L49" i="1"/>
  <c r="M49" i="1" s="1"/>
  <c r="F49" i="1"/>
  <c r="E49" i="1"/>
  <c r="F48" i="1"/>
  <c r="E48" i="1"/>
  <c r="L48" i="1" s="1"/>
  <c r="M48" i="1" s="1"/>
  <c r="F39" i="1"/>
  <c r="E39" i="1"/>
  <c r="F38" i="1"/>
  <c r="E38" i="1"/>
  <c r="F37" i="1"/>
  <c r="E37" i="1"/>
  <c r="F36" i="1"/>
  <c r="E36" i="1"/>
  <c r="F35" i="1"/>
  <c r="E35" i="1"/>
  <c r="F34" i="1"/>
  <c r="E34" i="1"/>
  <c r="L34" i="1" s="1"/>
  <c r="M34" i="1" s="1"/>
  <c r="L79" i="1" l="1"/>
  <c r="M79" i="1" s="1"/>
  <c r="L53" i="1"/>
  <c r="M53" i="1" s="1"/>
  <c r="L52" i="1"/>
  <c r="M52" i="1" s="1"/>
  <c r="L39" i="1"/>
  <c r="M39" i="1" s="1"/>
  <c r="L35" i="1"/>
  <c r="M35" i="1" s="1"/>
  <c r="L76" i="1"/>
  <c r="M76" i="1" s="1"/>
  <c r="L50" i="1"/>
  <c r="M50" i="1" s="1"/>
  <c r="L65" i="1"/>
  <c r="M65" i="1" s="1"/>
  <c r="L64" i="1"/>
  <c r="M64" i="1" s="1"/>
  <c r="L36" i="1"/>
  <c r="M36" i="1" s="1"/>
  <c r="L77" i="1"/>
  <c r="M77" i="1" s="1"/>
  <c r="L80" i="1"/>
  <c r="M80" i="1" s="1"/>
  <c r="L62" i="1"/>
  <c r="M62" i="1" s="1"/>
  <c r="L66" i="1"/>
  <c r="M66" i="1" s="1"/>
  <c r="L51" i="1"/>
  <c r="M51" i="1" s="1"/>
  <c r="L38" i="1"/>
  <c r="M38" i="1" s="1"/>
  <c r="L37" i="1"/>
  <c r="M37" i="1" s="1"/>
  <c r="F25" i="1"/>
  <c r="E25" i="1"/>
  <c r="F24" i="1"/>
  <c r="E24" i="1"/>
  <c r="F23" i="1"/>
  <c r="E23" i="1"/>
  <c r="F22" i="1"/>
  <c r="E22" i="1"/>
  <c r="F21" i="1"/>
  <c r="E21" i="1"/>
  <c r="L21" i="1" s="1"/>
  <c r="M21" i="1" s="1"/>
  <c r="F20" i="1"/>
  <c r="E20" i="1"/>
  <c r="F11" i="1"/>
  <c r="E11" i="1"/>
  <c r="L11" i="1" s="1"/>
  <c r="M11" i="1" s="1"/>
  <c r="F10" i="1"/>
  <c r="E10" i="1"/>
  <c r="L10" i="1" s="1"/>
  <c r="M10" i="1" s="1"/>
  <c r="F9" i="1"/>
  <c r="E9" i="1"/>
  <c r="L9" i="1" s="1"/>
  <c r="M9" i="1" s="1"/>
  <c r="F8" i="1"/>
  <c r="E8" i="1"/>
  <c r="L8" i="1" s="1"/>
  <c r="M8" i="1" s="1"/>
  <c r="F7" i="1"/>
  <c r="E7" i="1"/>
  <c r="L7" i="1" s="1"/>
  <c r="M7" i="1" s="1"/>
  <c r="F6" i="1"/>
  <c r="E6" i="1"/>
  <c r="L6" i="1" s="1"/>
  <c r="M6" i="1" s="1"/>
  <c r="L25" i="1" l="1"/>
  <c r="M25" i="1" s="1"/>
  <c r="L23" i="1"/>
  <c r="M23" i="1" s="1"/>
  <c r="L22" i="1"/>
  <c r="M22" i="1" s="1"/>
  <c r="L24" i="1"/>
  <c r="M24" i="1" s="1"/>
  <c r="L20" i="1"/>
  <c r="M20" i="1" s="1"/>
</calcChain>
</file>

<file path=xl/sharedStrings.xml><?xml version="1.0" encoding="utf-8"?>
<sst xmlns="http://schemas.openxmlformats.org/spreadsheetml/2006/main" count="105" uniqueCount="24">
  <si>
    <t>Instance 1</t>
  </si>
  <si>
    <t>Run 1</t>
  </si>
  <si>
    <t>Run 2</t>
  </si>
  <si>
    <t>Run 3</t>
  </si>
  <si>
    <t>Average</t>
  </si>
  <si>
    <t>StdDev</t>
  </si>
  <si>
    <t>RA+LTF1</t>
  </si>
  <si>
    <t>RA+LTF2</t>
  </si>
  <si>
    <t>RA+LTF3</t>
  </si>
  <si>
    <t>global-ILP</t>
  </si>
  <si>
    <t>minutil+LTF</t>
  </si>
  <si>
    <t>reference+LTF</t>
  </si>
  <si>
    <t>Instance 2</t>
  </si>
  <si>
    <t>delta P</t>
  </si>
  <si>
    <t>W</t>
  </si>
  <si>
    <t>Estimated power [W]</t>
  </si>
  <si>
    <t>Measured power [W]</t>
  </si>
  <si>
    <t>Idle power:</t>
  </si>
  <si>
    <t>Instance 3</t>
  </si>
  <si>
    <t>Instance 4</t>
  </si>
  <si>
    <t>Instance 5</t>
  </si>
  <si>
    <t>Instance 6</t>
  </si>
  <si>
    <t>PEWMS</t>
  </si>
  <si>
    <t>PEWMS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</si>
</sst>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10" fontId="3" fillId="0" borderId="0" xfId="1" applyNumberFormat="1" applyFont="1"/>
    <xf numFmtId="165" fontId="3" fillId="0" borderId="0" xfId="0" applyNumberFormat="1" applyFont="1"/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left" indent="1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5DE-CD0B-4E9B-BAA2-E82586CBED1C}">
  <dimension ref="A1:P85"/>
  <sheetViews>
    <sheetView tabSelected="1" zoomScaleNormal="100" workbookViewId="0">
      <selection activeCell="S16" sqref="S16"/>
    </sheetView>
  </sheetViews>
  <sheetFormatPr defaultRowHeight="14.25" x14ac:dyDescent="0.2"/>
  <cols>
    <col min="1" max="1" width="27.85546875" style="2" customWidth="1"/>
    <col min="2" max="4" width="9.140625" style="2"/>
    <col min="5" max="6" width="14.28515625" style="2" customWidth="1"/>
    <col min="7" max="7" width="14.42578125" style="2" customWidth="1"/>
    <col min="8" max="9" width="9.140625" style="2"/>
    <col min="10" max="11" width="15.140625" style="2" customWidth="1"/>
    <col min="12" max="12" width="14.7109375" style="2" customWidth="1"/>
    <col min="13" max="16384" width="9.140625" style="2"/>
  </cols>
  <sheetData>
    <row r="1" spans="1:16" ht="15" thickBot="1" x14ac:dyDescent="0.25">
      <c r="A1" s="26" t="s">
        <v>17</v>
      </c>
      <c r="B1" s="27">
        <v>5.39</v>
      </c>
      <c r="C1" s="28" t="s">
        <v>14</v>
      </c>
    </row>
    <row r="3" spans="1:16" ht="18.75" thickBot="1" x14ac:dyDescent="0.3">
      <c r="A3" s="1" t="s">
        <v>0</v>
      </c>
    </row>
    <row r="4" spans="1:16" ht="15" customHeight="1" x14ac:dyDescent="0.2">
      <c r="A4" s="3"/>
      <c r="B4" s="31" t="s">
        <v>16</v>
      </c>
      <c r="C4" s="32"/>
      <c r="D4" s="32"/>
      <c r="E4" s="32"/>
      <c r="F4" s="33"/>
      <c r="G4" s="31" t="s">
        <v>15</v>
      </c>
      <c r="H4" s="32"/>
      <c r="I4" s="32"/>
      <c r="J4" s="32"/>
      <c r="K4" s="34"/>
      <c r="L4" s="35" t="s">
        <v>13</v>
      </c>
      <c r="M4" s="32"/>
      <c r="N4" s="34"/>
      <c r="P4" s="7" t="s">
        <v>23</v>
      </c>
    </row>
    <row r="5" spans="1:16" ht="15" x14ac:dyDescent="0.25">
      <c r="A5" s="4"/>
      <c r="B5" s="5" t="s">
        <v>1</v>
      </c>
      <c r="C5" s="5" t="s">
        <v>2</v>
      </c>
      <c r="D5" s="5" t="s">
        <v>3</v>
      </c>
      <c r="E5" s="6" t="s">
        <v>4</v>
      </c>
      <c r="F5" s="6" t="s">
        <v>5</v>
      </c>
      <c r="G5" s="7" t="s">
        <v>22</v>
      </c>
      <c r="H5" s="5"/>
      <c r="I5" s="5"/>
      <c r="J5" s="6"/>
      <c r="K5" s="8"/>
      <c r="L5" s="29" t="s">
        <v>9</v>
      </c>
      <c r="M5" s="30"/>
      <c r="N5" s="9"/>
    </row>
    <row r="6" spans="1:16" ht="15" x14ac:dyDescent="0.25">
      <c r="A6" s="10" t="s">
        <v>6</v>
      </c>
      <c r="B6" s="11">
        <v>7.9027181567038101</v>
      </c>
      <c r="C6" s="11">
        <v>7.9471507075589303</v>
      </c>
      <c r="D6" s="11">
        <v>7.9049939681401904</v>
      </c>
      <c r="E6" s="12">
        <f>AVERAGE(B6:D6)</f>
        <v>7.9182876108009772</v>
      </c>
      <c r="F6" s="12">
        <f>_xlfn.STDEV.P(B6:D6)</f>
        <v>2.0430428210029002E-2</v>
      </c>
      <c r="G6" s="13">
        <f>P6+$B$1</f>
        <v>7.7284882126977799</v>
      </c>
      <c r="H6" s="11"/>
      <c r="I6" s="11"/>
      <c r="J6" s="12"/>
      <c r="K6" s="14"/>
      <c r="L6" s="15">
        <f>E6-G6</f>
        <v>0.18979939810319735</v>
      </c>
      <c r="M6" s="24">
        <f>L6/G6</f>
        <v>2.4558412056753874E-2</v>
      </c>
      <c r="N6" s="16"/>
      <c r="P6" s="2">
        <v>2.3384882126977802</v>
      </c>
    </row>
    <row r="7" spans="1:16" ht="15" x14ac:dyDescent="0.25">
      <c r="A7" s="10" t="s">
        <v>7</v>
      </c>
      <c r="B7" s="11">
        <v>7.96729031147171</v>
      </c>
      <c r="C7" s="11">
        <v>7.9886145680965797</v>
      </c>
      <c r="D7" s="11">
        <v>7.9250921046440101</v>
      </c>
      <c r="E7" s="12">
        <f t="shared" ref="E7:E11" si="0">AVERAGE(B7:D7)</f>
        <v>7.9603323280707672</v>
      </c>
      <c r="F7" s="12">
        <f t="shared" ref="F7:F11" si="1">_xlfn.STDEV.P(B7:D7)</f>
        <v>2.6395529804957629E-2</v>
      </c>
      <c r="G7" s="13">
        <f t="shared" ref="G7:G11" si="2">P7+$B$1</f>
        <v>7.8972302319109398</v>
      </c>
      <c r="H7" s="11"/>
      <c r="I7" s="11"/>
      <c r="J7" s="12"/>
      <c r="K7" s="14"/>
      <c r="L7" s="15">
        <f t="shared" ref="L7:L11" si="3">E7-G7</f>
        <v>6.3102096159827425E-2</v>
      </c>
      <c r="M7" s="24">
        <f t="shared" ref="M7:M11" si="4">L7/G7</f>
        <v>7.9904085744956482E-3</v>
      </c>
      <c r="N7" s="16"/>
      <c r="P7" s="2">
        <v>2.5072302319109401</v>
      </c>
    </row>
    <row r="8" spans="1:16" ht="15" x14ac:dyDescent="0.25">
      <c r="A8" s="10" t="s">
        <v>8</v>
      </c>
      <c r="B8" s="11">
        <v>7.9318303384482398</v>
      </c>
      <c r="C8" s="11">
        <v>7.9119891567662899</v>
      </c>
      <c r="D8" s="11">
        <v>7.9043151079901399</v>
      </c>
      <c r="E8" s="12">
        <f t="shared" si="0"/>
        <v>7.9160448677348896</v>
      </c>
      <c r="F8" s="12">
        <f t="shared" si="1"/>
        <v>1.1593347816347202E-2</v>
      </c>
      <c r="G8" s="13">
        <f t="shared" si="2"/>
        <v>7.8448729445842496</v>
      </c>
      <c r="H8" s="11"/>
      <c r="I8" s="11"/>
      <c r="J8" s="12"/>
      <c r="K8" s="14"/>
      <c r="L8" s="15">
        <f t="shared" si="3"/>
        <v>7.1171923150640026E-2</v>
      </c>
      <c r="M8" s="24">
        <f t="shared" si="4"/>
        <v>9.0724124728844644E-3</v>
      </c>
      <c r="N8" s="16"/>
      <c r="P8" s="2">
        <v>2.4548729445842499</v>
      </c>
    </row>
    <row r="9" spans="1:16" ht="15" x14ac:dyDescent="0.25">
      <c r="A9" s="10" t="s">
        <v>9</v>
      </c>
      <c r="B9" s="11">
        <v>7.3190136023737598</v>
      </c>
      <c r="C9" s="11">
        <v>7.32908974109883</v>
      </c>
      <c r="D9" s="11">
        <v>7.2919293394100499</v>
      </c>
      <c r="E9" s="12">
        <f t="shared" si="0"/>
        <v>7.313344227627546</v>
      </c>
      <c r="F9" s="12">
        <f t="shared" si="1"/>
        <v>1.5691403611056649E-2</v>
      </c>
      <c r="G9" s="13">
        <f t="shared" si="2"/>
        <v>7.1198136825400997</v>
      </c>
      <c r="H9" s="11"/>
      <c r="I9" s="11"/>
      <c r="J9" s="12"/>
      <c r="K9" s="14"/>
      <c r="L9" s="15">
        <f t="shared" si="3"/>
        <v>0.19353054508744627</v>
      </c>
      <c r="M9" s="24">
        <f t="shared" si="4"/>
        <v>2.7181967635198194E-2</v>
      </c>
      <c r="N9" s="16"/>
      <c r="O9" s="11"/>
      <c r="P9" s="2">
        <v>1.7298136825401</v>
      </c>
    </row>
    <row r="10" spans="1:16" ht="15" x14ac:dyDescent="0.25">
      <c r="A10" s="10" t="s">
        <v>11</v>
      </c>
      <c r="B10" s="11">
        <v>7.6572466802088703</v>
      </c>
      <c r="C10" s="11">
        <v>7.6558974072811097</v>
      </c>
      <c r="D10" s="11">
        <v>7.5996408073564004</v>
      </c>
      <c r="E10" s="12">
        <f t="shared" si="0"/>
        <v>7.6375949649487938</v>
      </c>
      <c r="F10" s="12">
        <f t="shared" si="1"/>
        <v>2.6843294547795424E-2</v>
      </c>
      <c r="G10" s="13">
        <f t="shared" si="2"/>
        <v>7.4498860866862895</v>
      </c>
      <c r="H10" s="11"/>
      <c r="I10" s="11"/>
      <c r="J10" s="12"/>
      <c r="K10" s="14"/>
      <c r="L10" s="15">
        <f t="shared" si="3"/>
        <v>0.18770887826250426</v>
      </c>
      <c r="M10" s="24">
        <f t="shared" si="4"/>
        <v>2.5196207845105078E-2</v>
      </c>
      <c r="N10" s="16"/>
      <c r="P10" s="25">
        <v>2.0598860866862898</v>
      </c>
    </row>
    <row r="11" spans="1:16" ht="15" x14ac:dyDescent="0.25">
      <c r="A11" s="10" t="s">
        <v>10</v>
      </c>
      <c r="B11" s="11">
        <v>8.2740549498133298</v>
      </c>
      <c r="C11" s="11">
        <v>8.2882554825664894</v>
      </c>
      <c r="D11" s="11">
        <v>8.2668940386739003</v>
      </c>
      <c r="E11" s="12">
        <f t="shared" si="0"/>
        <v>8.2764014903512386</v>
      </c>
      <c r="F11" s="12">
        <f t="shared" si="1"/>
        <v>8.8772184331992673E-3</v>
      </c>
      <c r="G11" s="13">
        <f t="shared" si="2"/>
        <v>8.1207397658664391</v>
      </c>
      <c r="H11" s="11"/>
      <c r="I11" s="11"/>
      <c r="J11" s="12"/>
      <c r="K11" s="14"/>
      <c r="L11" s="15">
        <f t="shared" si="3"/>
        <v>0.15566172448479954</v>
      </c>
      <c r="M11" s="24">
        <f t="shared" si="4"/>
        <v>1.9168416791175338E-2</v>
      </c>
      <c r="N11" s="16"/>
      <c r="P11" s="2">
        <v>2.7307397658664398</v>
      </c>
    </row>
    <row r="12" spans="1:16" ht="15" x14ac:dyDescent="0.25">
      <c r="A12" s="10"/>
      <c r="B12" s="11"/>
      <c r="C12" s="11"/>
      <c r="D12" s="11"/>
      <c r="E12" s="12"/>
      <c r="F12" s="12"/>
      <c r="G12" s="13"/>
      <c r="H12" s="11"/>
      <c r="I12" s="11"/>
      <c r="J12" s="12"/>
      <c r="K12" s="14"/>
      <c r="L12" s="15"/>
      <c r="M12" s="11"/>
      <c r="N12" s="16"/>
    </row>
    <row r="13" spans="1:16" ht="15" x14ac:dyDescent="0.25">
      <c r="A13" s="10"/>
      <c r="B13" s="11"/>
      <c r="C13" s="11"/>
      <c r="D13" s="11"/>
      <c r="E13" s="12"/>
      <c r="F13" s="12"/>
      <c r="G13" s="13"/>
      <c r="H13" s="11"/>
      <c r="I13" s="11"/>
      <c r="J13" s="12"/>
      <c r="K13" s="14"/>
      <c r="L13" s="15"/>
      <c r="M13" s="11"/>
      <c r="N13" s="16"/>
    </row>
    <row r="14" spans="1:16" ht="15" x14ac:dyDescent="0.25">
      <c r="A14" s="10"/>
      <c r="B14" s="11"/>
      <c r="C14" s="11"/>
      <c r="D14" s="11"/>
      <c r="E14" s="12"/>
      <c r="F14" s="12"/>
      <c r="G14" s="13"/>
      <c r="H14" s="11"/>
      <c r="I14" s="11"/>
      <c r="J14" s="12"/>
      <c r="K14" s="14"/>
      <c r="L14" s="15"/>
      <c r="M14" s="11"/>
      <c r="N14" s="16"/>
    </row>
    <row r="15" spans="1:16" ht="15.75" thickBot="1" x14ac:dyDescent="0.3">
      <c r="A15" s="17"/>
      <c r="B15" s="18"/>
      <c r="C15" s="18"/>
      <c r="D15" s="18"/>
      <c r="E15" s="19"/>
      <c r="F15" s="19"/>
      <c r="G15" s="20"/>
      <c r="H15" s="18"/>
      <c r="I15" s="18"/>
      <c r="J15" s="19"/>
      <c r="K15" s="21"/>
      <c r="L15" s="22"/>
      <c r="M15" s="18"/>
      <c r="N15" s="23"/>
    </row>
    <row r="17" spans="1:16" ht="18.75" thickBot="1" x14ac:dyDescent="0.3">
      <c r="A17" s="1" t="s">
        <v>12</v>
      </c>
    </row>
    <row r="18" spans="1:16" ht="15" customHeight="1" x14ac:dyDescent="0.2">
      <c r="A18" s="3"/>
      <c r="B18" s="31" t="s">
        <v>16</v>
      </c>
      <c r="C18" s="32"/>
      <c r="D18" s="32"/>
      <c r="E18" s="32"/>
      <c r="F18" s="33"/>
      <c r="G18" s="31" t="s">
        <v>15</v>
      </c>
      <c r="H18" s="32"/>
      <c r="I18" s="32"/>
      <c r="J18" s="32"/>
      <c r="K18" s="34"/>
      <c r="L18" s="35" t="s">
        <v>13</v>
      </c>
      <c r="M18" s="32"/>
      <c r="N18" s="34"/>
    </row>
    <row r="19" spans="1:16" ht="15" x14ac:dyDescent="0.25">
      <c r="A19" s="4"/>
      <c r="B19" s="5" t="s">
        <v>1</v>
      </c>
      <c r="C19" s="5" t="s">
        <v>2</v>
      </c>
      <c r="D19" s="5" t="s">
        <v>3</v>
      </c>
      <c r="E19" s="6" t="s">
        <v>4</v>
      </c>
      <c r="F19" s="6" t="s">
        <v>5</v>
      </c>
      <c r="G19" s="7" t="s">
        <v>22</v>
      </c>
      <c r="H19" s="5"/>
      <c r="I19" s="5"/>
      <c r="J19" s="6"/>
      <c r="K19" s="8"/>
      <c r="L19" s="29" t="s">
        <v>9</v>
      </c>
      <c r="M19" s="30"/>
      <c r="N19" s="9"/>
    </row>
    <row r="20" spans="1:16" ht="15" x14ac:dyDescent="0.25">
      <c r="A20" s="10" t="s">
        <v>6</v>
      </c>
      <c r="B20" s="11">
        <v>7.9939698565966397</v>
      </c>
      <c r="C20" s="11">
        <v>8.0096542738254897</v>
      </c>
      <c r="D20" s="11">
        <v>7.9735352846326499</v>
      </c>
      <c r="E20" s="12">
        <f>AVERAGE(B20:D20)</f>
        <v>7.9923864716849264</v>
      </c>
      <c r="F20" s="12">
        <f>_xlfn.STDEV.P(B20:D20)</f>
        <v>1.478796077697664E-2</v>
      </c>
      <c r="G20" s="13">
        <f>P20+$B$1</f>
        <v>7.7876376510652303</v>
      </c>
      <c r="H20" s="11"/>
      <c r="I20" s="11"/>
      <c r="J20" s="12"/>
      <c r="K20" s="14"/>
      <c r="L20" s="15">
        <f>E20-G20</f>
        <v>0.20474882061969613</v>
      </c>
      <c r="M20" s="24">
        <f>L20/G20</f>
        <v>2.629151865992245E-2</v>
      </c>
      <c r="N20" s="16"/>
      <c r="P20" s="2">
        <v>2.3976376510652302</v>
      </c>
    </row>
    <row r="21" spans="1:16" ht="15" x14ac:dyDescent="0.25">
      <c r="A21" s="10" t="s">
        <v>7</v>
      </c>
      <c r="B21" s="11">
        <v>7.9263456866870703</v>
      </c>
      <c r="C21" s="11">
        <v>7.94115364959013</v>
      </c>
      <c r="D21" s="11">
        <v>7.9278213319707698</v>
      </c>
      <c r="E21" s="12">
        <f t="shared" ref="E21:E25" si="5">AVERAGE(B21:D21)</f>
        <v>7.931773556082657</v>
      </c>
      <c r="F21" s="12">
        <f t="shared" ref="F21:F25" si="6">_xlfn.STDEV.P(B21:D21)</f>
        <v>6.6600299252347573E-3</v>
      </c>
      <c r="G21" s="13">
        <f t="shared" ref="G21:G25" si="7">P21+$B$1</f>
        <v>7.7523241737708997</v>
      </c>
      <c r="H21" s="11"/>
      <c r="I21" s="11"/>
      <c r="J21" s="12"/>
      <c r="K21" s="14"/>
      <c r="L21" s="15">
        <f t="shared" ref="L21:L25" si="8">E21-G21</f>
        <v>0.17944938231175733</v>
      </c>
      <c r="M21" s="24">
        <f t="shared" ref="M21:M25" si="9">L21/G21</f>
        <v>2.3147817130623066E-2</v>
      </c>
      <c r="N21" s="16"/>
      <c r="P21" s="2">
        <v>2.3623241737709</v>
      </c>
    </row>
    <row r="22" spans="1:16" ht="15" x14ac:dyDescent="0.25">
      <c r="A22" s="10" t="s">
        <v>8</v>
      </c>
      <c r="B22" s="11">
        <v>7.7654566331379398</v>
      </c>
      <c r="C22" s="11">
        <v>7.8009860793288501</v>
      </c>
      <c r="D22" s="11">
        <v>7.7418280030427002</v>
      </c>
      <c r="E22" s="12">
        <f t="shared" si="5"/>
        <v>7.769423571836497</v>
      </c>
      <c r="F22" s="12">
        <f t="shared" si="6"/>
        <v>2.431353463194336E-2</v>
      </c>
      <c r="G22" s="13">
        <f t="shared" si="7"/>
        <v>7.78720304795449</v>
      </c>
      <c r="H22" s="11"/>
      <c r="I22" s="11"/>
      <c r="J22" s="12"/>
      <c r="K22" s="14"/>
      <c r="L22" s="15">
        <f t="shared" si="8"/>
        <v>-1.7779476117993021E-2</v>
      </c>
      <c r="M22" s="24">
        <f t="shared" si="9"/>
        <v>-2.2831658566631646E-3</v>
      </c>
      <c r="N22" s="16"/>
      <c r="P22" s="2">
        <v>2.3972030479544899</v>
      </c>
    </row>
    <row r="23" spans="1:16" ht="15" x14ac:dyDescent="0.25">
      <c r="A23" s="10" t="s">
        <v>9</v>
      </c>
      <c r="B23" s="11">
        <v>7.3903048374792801</v>
      </c>
      <c r="C23" s="11">
        <v>7.4240585237597303</v>
      </c>
      <c r="D23" s="11">
        <v>7.4141420112425998</v>
      </c>
      <c r="E23" s="12">
        <f t="shared" si="5"/>
        <v>7.4095017908272034</v>
      </c>
      <c r="F23" s="12">
        <f t="shared" si="6"/>
        <v>1.4165134862456207E-2</v>
      </c>
      <c r="G23" s="13">
        <f t="shared" si="7"/>
        <v>7.1981050652646399</v>
      </c>
      <c r="H23" s="11"/>
      <c r="I23" s="11"/>
      <c r="J23" s="12"/>
      <c r="K23" s="14"/>
      <c r="L23" s="15">
        <f t="shared" si="8"/>
        <v>0.2113967255625635</v>
      </c>
      <c r="M23" s="24">
        <f t="shared" si="9"/>
        <v>2.9368385657870564E-2</v>
      </c>
      <c r="N23" s="16"/>
      <c r="O23" s="11"/>
      <c r="P23" s="2">
        <v>1.80810506526464</v>
      </c>
    </row>
    <row r="24" spans="1:16" ht="15" x14ac:dyDescent="0.25">
      <c r="A24" s="10" t="s">
        <v>11</v>
      </c>
      <c r="B24" s="11">
        <v>7.7985315181974997</v>
      </c>
      <c r="C24" s="11">
        <v>7.74832454053678</v>
      </c>
      <c r="D24" s="11">
        <v>7.8004650337099601</v>
      </c>
      <c r="E24" s="12">
        <f t="shared" si="5"/>
        <v>7.7824403641480799</v>
      </c>
      <c r="F24" s="12">
        <f t="shared" si="6"/>
        <v>2.4136441135997791E-2</v>
      </c>
      <c r="G24" s="13">
        <f t="shared" si="7"/>
        <v>7.6081621914855493</v>
      </c>
      <c r="H24" s="11"/>
      <c r="I24" s="11"/>
      <c r="J24" s="12"/>
      <c r="K24" s="14"/>
      <c r="L24" s="15">
        <f t="shared" si="8"/>
        <v>0.17427817266253065</v>
      </c>
      <c r="M24" s="24">
        <f t="shared" si="9"/>
        <v>2.2906737300838427E-2</v>
      </c>
      <c r="N24" s="16"/>
      <c r="P24" s="2">
        <v>2.21816219148555</v>
      </c>
    </row>
    <row r="25" spans="1:16" ht="15" x14ac:dyDescent="0.25">
      <c r="A25" s="10" t="s">
        <v>10</v>
      </c>
      <c r="B25" s="11">
        <v>8.4735400848177793</v>
      </c>
      <c r="C25" s="11">
        <v>8.4802396031437297</v>
      </c>
      <c r="D25" s="11">
        <v>8.4731387338449409</v>
      </c>
      <c r="E25" s="12">
        <f t="shared" si="5"/>
        <v>8.4756394739354821</v>
      </c>
      <c r="F25" s="12">
        <f t="shared" si="6"/>
        <v>3.2569067329058206E-3</v>
      </c>
      <c r="G25" s="13">
        <f t="shared" si="7"/>
        <v>8.1968390689398092</v>
      </c>
      <c r="H25" s="11"/>
      <c r="I25" s="11"/>
      <c r="J25" s="12"/>
      <c r="K25" s="14"/>
      <c r="L25" s="15">
        <f t="shared" si="8"/>
        <v>0.27880040499567293</v>
      </c>
      <c r="M25" s="24">
        <f t="shared" si="9"/>
        <v>3.401316076243685E-2</v>
      </c>
      <c r="N25" s="16"/>
      <c r="P25" s="2">
        <v>2.8068390689398099</v>
      </c>
    </row>
    <row r="26" spans="1:16" ht="15" x14ac:dyDescent="0.25">
      <c r="A26" s="10"/>
      <c r="B26" s="11"/>
      <c r="C26" s="11"/>
      <c r="D26" s="11"/>
      <c r="E26" s="12"/>
      <c r="F26" s="12"/>
      <c r="G26" s="13"/>
      <c r="H26" s="11"/>
      <c r="I26" s="11"/>
      <c r="J26" s="12"/>
      <c r="K26" s="14"/>
      <c r="L26" s="15"/>
      <c r="M26" s="11"/>
      <c r="N26" s="16"/>
    </row>
    <row r="27" spans="1:16" ht="15" x14ac:dyDescent="0.25">
      <c r="A27" s="10"/>
      <c r="B27" s="11"/>
      <c r="C27" s="11"/>
      <c r="D27" s="11"/>
      <c r="E27" s="12"/>
      <c r="F27" s="12"/>
      <c r="G27" s="13"/>
      <c r="H27" s="11"/>
      <c r="I27" s="11"/>
      <c r="J27" s="12"/>
      <c r="K27" s="14"/>
      <c r="L27" s="15"/>
      <c r="M27" s="11"/>
      <c r="N27" s="16"/>
    </row>
    <row r="28" spans="1:16" ht="15" x14ac:dyDescent="0.25">
      <c r="A28" s="10"/>
      <c r="B28" s="11"/>
      <c r="C28" s="11"/>
      <c r="D28" s="11"/>
      <c r="E28" s="12"/>
      <c r="F28" s="12"/>
      <c r="G28" s="13"/>
      <c r="H28" s="11"/>
      <c r="I28" s="11"/>
      <c r="J28" s="12"/>
      <c r="K28" s="14"/>
      <c r="L28" s="15"/>
      <c r="M28" s="11"/>
      <c r="N28" s="16"/>
    </row>
    <row r="29" spans="1:16" ht="15.75" thickBot="1" x14ac:dyDescent="0.3">
      <c r="A29" s="17"/>
      <c r="B29" s="18"/>
      <c r="C29" s="18"/>
      <c r="D29" s="18"/>
      <c r="E29" s="19"/>
      <c r="F29" s="19"/>
      <c r="G29" s="20"/>
      <c r="H29" s="18"/>
      <c r="I29" s="18"/>
      <c r="J29" s="19"/>
      <c r="K29" s="21"/>
      <c r="L29" s="22"/>
      <c r="M29" s="18"/>
      <c r="N29" s="23"/>
    </row>
    <row r="31" spans="1:16" ht="18.75" thickBot="1" x14ac:dyDescent="0.3">
      <c r="A31" s="1" t="s">
        <v>18</v>
      </c>
    </row>
    <row r="32" spans="1:16" ht="15" customHeight="1" x14ac:dyDescent="0.2">
      <c r="A32" s="3"/>
      <c r="B32" s="31" t="s">
        <v>16</v>
      </c>
      <c r="C32" s="32"/>
      <c r="D32" s="32"/>
      <c r="E32" s="32"/>
      <c r="F32" s="33"/>
      <c r="G32" s="31" t="s">
        <v>15</v>
      </c>
      <c r="H32" s="32"/>
      <c r="I32" s="32"/>
      <c r="J32" s="32"/>
      <c r="K32" s="34"/>
      <c r="L32" s="35" t="s">
        <v>13</v>
      </c>
      <c r="M32" s="32"/>
      <c r="N32" s="34"/>
    </row>
    <row r="33" spans="1:16" ht="15" x14ac:dyDescent="0.25">
      <c r="A33" s="4"/>
      <c r="B33" s="5" t="s">
        <v>1</v>
      </c>
      <c r="C33" s="5" t="s">
        <v>2</v>
      </c>
      <c r="D33" s="5" t="s">
        <v>3</v>
      </c>
      <c r="E33" s="6" t="s">
        <v>4</v>
      </c>
      <c r="F33" s="6" t="s">
        <v>5</v>
      </c>
      <c r="G33" s="7" t="s">
        <v>22</v>
      </c>
      <c r="H33" s="5"/>
      <c r="I33" s="5"/>
      <c r="J33" s="6"/>
      <c r="K33" s="8"/>
      <c r="L33" s="29" t="s">
        <v>9</v>
      </c>
      <c r="M33" s="30"/>
      <c r="N33" s="9"/>
    </row>
    <row r="34" spans="1:16" ht="15" x14ac:dyDescent="0.25">
      <c r="A34" s="10" t="s">
        <v>6</v>
      </c>
      <c r="B34" s="11">
        <v>7.3908770783048299</v>
      </c>
      <c r="C34" s="11">
        <v>7.6662793869067496</v>
      </c>
      <c r="D34" s="11">
        <v>7.3908744135095601</v>
      </c>
      <c r="E34" s="12">
        <f>AVERAGE(B34:D34)</f>
        <v>7.4826769595737135</v>
      </c>
      <c r="F34" s="12">
        <f>_xlfn.STDEV.P(B34:D34)</f>
        <v>0.12982652141405845</v>
      </c>
      <c r="G34" s="13">
        <f>P34+$B$1</f>
        <v>7.4535253196656699</v>
      </c>
      <c r="H34" s="11"/>
      <c r="I34" s="11"/>
      <c r="J34" s="12"/>
      <c r="K34" s="14"/>
      <c r="L34" s="15">
        <f>E34-G34</f>
        <v>2.9151639908043592E-2</v>
      </c>
      <c r="M34" s="24">
        <f>L34/G34</f>
        <v>3.9111210679232252E-3</v>
      </c>
      <c r="N34" s="16"/>
      <c r="P34" s="2">
        <v>2.0635253196656702</v>
      </c>
    </row>
    <row r="35" spans="1:16" ht="15" x14ac:dyDescent="0.25">
      <c r="A35" s="10" t="s">
        <v>7</v>
      </c>
      <c r="B35" s="11">
        <v>7.7808510323559803</v>
      </c>
      <c r="C35" s="11">
        <v>7.7077082050819596</v>
      </c>
      <c r="D35" s="11">
        <v>7.8111781775682596</v>
      </c>
      <c r="E35" s="12">
        <f t="shared" ref="E35:E39" si="10">AVERAGE(B35:D35)</f>
        <v>7.7665791383353993</v>
      </c>
      <c r="F35" s="12">
        <f t="shared" ref="F35:F39" si="11">_xlfn.STDEV.P(B35:D35)</f>
        <v>4.3430204702717579E-2</v>
      </c>
      <c r="G35" s="13">
        <f t="shared" ref="G35:G39" si="12">P35+$B$1</f>
        <v>7.3605991487800999</v>
      </c>
      <c r="H35" s="11"/>
      <c r="I35" s="11"/>
      <c r="J35" s="12"/>
      <c r="K35" s="14"/>
      <c r="L35" s="15">
        <f t="shared" ref="L35:L39" si="13">E35-G35</f>
        <v>0.40597998955529935</v>
      </c>
      <c r="M35" s="24">
        <f t="shared" ref="M35:M39" si="14">L35/G35</f>
        <v>5.5155834647317256E-2</v>
      </c>
      <c r="N35" s="16"/>
      <c r="P35" s="2">
        <v>1.9705991487801</v>
      </c>
    </row>
    <row r="36" spans="1:16" ht="15" x14ac:dyDescent="0.25">
      <c r="A36" s="10" t="s">
        <v>8</v>
      </c>
      <c r="B36" s="11">
        <v>7.3288674768909603</v>
      </c>
      <c r="C36" s="11">
        <v>7.6606203591008803</v>
      </c>
      <c r="D36" s="11">
        <v>7.8252245278815797</v>
      </c>
      <c r="E36" s="12">
        <f t="shared" si="10"/>
        <v>7.604904121291141</v>
      </c>
      <c r="F36" s="12">
        <f t="shared" si="11"/>
        <v>0.20643127166812647</v>
      </c>
      <c r="G36" s="13">
        <f t="shared" si="12"/>
        <v>7.4479253062158799</v>
      </c>
      <c r="H36" s="11"/>
      <c r="I36" s="11"/>
      <c r="J36" s="12"/>
      <c r="K36" s="14"/>
      <c r="L36" s="15">
        <f t="shared" si="13"/>
        <v>0.15697881507526112</v>
      </c>
      <c r="M36" s="24">
        <f t="shared" si="14"/>
        <v>2.1076851421193758E-2</v>
      </c>
      <c r="N36" s="16"/>
      <c r="P36" s="2">
        <v>2.0579253062158802</v>
      </c>
    </row>
    <row r="37" spans="1:16" ht="15" x14ac:dyDescent="0.25">
      <c r="A37" s="10" t="s">
        <v>9</v>
      </c>
      <c r="B37" s="11">
        <v>7.2169951118462601</v>
      </c>
      <c r="C37" s="11">
        <v>7.26964076221436</v>
      </c>
      <c r="D37" s="11">
        <v>7.2089452773724201</v>
      </c>
      <c r="E37" s="12">
        <f t="shared" si="10"/>
        <v>7.2318603838110134</v>
      </c>
      <c r="F37" s="12">
        <f t="shared" si="11"/>
        <v>2.6916137699517718E-2</v>
      </c>
      <c r="G37" s="13">
        <f t="shared" si="12"/>
        <v>7.1572179524153396</v>
      </c>
      <c r="H37" s="11"/>
      <c r="I37" s="11"/>
      <c r="J37" s="12"/>
      <c r="K37" s="14"/>
      <c r="L37" s="15">
        <f t="shared" si="13"/>
        <v>7.4642431395673725E-2</v>
      </c>
      <c r="M37" s="24">
        <f t="shared" si="14"/>
        <v>1.0428972806463748E-2</v>
      </c>
      <c r="N37" s="16"/>
      <c r="O37" s="11"/>
      <c r="P37" s="2">
        <v>1.76721795241534</v>
      </c>
    </row>
    <row r="38" spans="1:16" ht="15" x14ac:dyDescent="0.25">
      <c r="A38" s="10" t="s">
        <v>11</v>
      </c>
      <c r="B38" s="11">
        <v>7.1844685264834398</v>
      </c>
      <c r="C38" s="11">
        <v>7.1541975891391001</v>
      </c>
      <c r="D38" s="11">
        <v>7.3789758332626798</v>
      </c>
      <c r="E38" s="12">
        <f t="shared" si="10"/>
        <v>7.2392139829617399</v>
      </c>
      <c r="F38" s="12">
        <f t="shared" si="11"/>
        <v>9.9596229887089563E-2</v>
      </c>
      <c r="G38" s="13">
        <f t="shared" si="12"/>
        <v>7.2371365465372799</v>
      </c>
      <c r="H38" s="11"/>
      <c r="I38" s="11"/>
      <c r="J38" s="12"/>
      <c r="K38" s="14"/>
      <c r="L38" s="15">
        <f t="shared" si="13"/>
        <v>2.0774364244600108E-3</v>
      </c>
      <c r="M38" s="24">
        <f t="shared" si="14"/>
        <v>2.8705226315703446E-4</v>
      </c>
      <c r="N38" s="16"/>
      <c r="P38" s="2">
        <v>1.84713654653728</v>
      </c>
    </row>
    <row r="39" spans="1:16" ht="15" x14ac:dyDescent="0.25">
      <c r="A39" s="10" t="s">
        <v>10</v>
      </c>
      <c r="B39" s="11">
        <v>8.1777026782334605</v>
      </c>
      <c r="C39" s="11">
        <v>8.2471729386533106</v>
      </c>
      <c r="D39" s="11">
        <v>8.2377939198145995</v>
      </c>
      <c r="E39" s="12">
        <f t="shared" si="10"/>
        <v>8.2208898455671235</v>
      </c>
      <c r="F39" s="12">
        <f t="shared" si="11"/>
        <v>3.077704843248814E-2</v>
      </c>
      <c r="G39" s="13">
        <f t="shared" si="12"/>
        <v>8.0475169059336089</v>
      </c>
      <c r="H39" s="11"/>
      <c r="I39" s="11"/>
      <c r="J39" s="12"/>
      <c r="K39" s="14"/>
      <c r="L39" s="15">
        <f t="shared" si="13"/>
        <v>0.17337293963351463</v>
      </c>
      <c r="M39" s="24">
        <f t="shared" si="14"/>
        <v>2.1543656466963493E-2</v>
      </c>
      <c r="N39" s="16"/>
      <c r="P39" s="2">
        <v>2.6575169059336101</v>
      </c>
    </row>
    <row r="40" spans="1:16" ht="15" x14ac:dyDescent="0.25">
      <c r="A40" s="10"/>
      <c r="B40" s="11"/>
      <c r="C40" s="11"/>
      <c r="D40" s="11"/>
      <c r="E40" s="12"/>
      <c r="F40" s="12"/>
      <c r="G40" s="13"/>
      <c r="H40" s="11"/>
      <c r="I40" s="11"/>
      <c r="J40" s="12"/>
      <c r="K40" s="14"/>
      <c r="L40" s="15"/>
      <c r="M40" s="11"/>
      <c r="N40" s="16"/>
    </row>
    <row r="41" spans="1:16" ht="15" x14ac:dyDescent="0.25">
      <c r="A41" s="10"/>
      <c r="B41" s="11"/>
      <c r="C41" s="11"/>
      <c r="D41" s="11"/>
      <c r="E41" s="12"/>
      <c r="F41" s="12"/>
      <c r="G41" s="13"/>
      <c r="H41" s="11"/>
      <c r="I41" s="11"/>
      <c r="J41" s="12"/>
      <c r="K41" s="14"/>
      <c r="L41" s="15"/>
      <c r="M41" s="11"/>
      <c r="N41" s="16"/>
    </row>
    <row r="42" spans="1:16" ht="15" x14ac:dyDescent="0.25">
      <c r="A42" s="10"/>
      <c r="B42" s="11"/>
      <c r="C42" s="11"/>
      <c r="D42" s="11"/>
      <c r="E42" s="12"/>
      <c r="F42" s="12"/>
      <c r="G42" s="13"/>
      <c r="H42" s="11"/>
      <c r="I42" s="11"/>
      <c r="J42" s="12"/>
      <c r="K42" s="14"/>
      <c r="L42" s="15"/>
      <c r="M42" s="11"/>
      <c r="N42" s="16"/>
    </row>
    <row r="43" spans="1:16" ht="15.75" thickBot="1" x14ac:dyDescent="0.3">
      <c r="A43" s="17"/>
      <c r="B43" s="18"/>
      <c r="C43" s="18"/>
      <c r="D43" s="18"/>
      <c r="E43" s="19"/>
      <c r="F43" s="19"/>
      <c r="G43" s="20"/>
      <c r="H43" s="18"/>
      <c r="I43" s="18"/>
      <c r="J43" s="19"/>
      <c r="K43" s="21"/>
      <c r="L43" s="22"/>
      <c r="M43" s="18"/>
      <c r="N43" s="23"/>
    </row>
    <row r="45" spans="1:16" ht="18.75" thickBot="1" x14ac:dyDescent="0.3">
      <c r="A45" s="1" t="s">
        <v>19</v>
      </c>
    </row>
    <row r="46" spans="1:16" x14ac:dyDescent="0.2">
      <c r="A46" s="3"/>
      <c r="B46" s="31" t="s">
        <v>16</v>
      </c>
      <c r="C46" s="32"/>
      <c r="D46" s="32"/>
      <c r="E46" s="32"/>
      <c r="F46" s="33"/>
      <c r="G46" s="31" t="s">
        <v>15</v>
      </c>
      <c r="H46" s="32"/>
      <c r="I46" s="32"/>
      <c r="J46" s="32"/>
      <c r="K46" s="34"/>
      <c r="L46" s="35" t="s">
        <v>13</v>
      </c>
      <c r="M46" s="32"/>
      <c r="N46" s="34"/>
    </row>
    <row r="47" spans="1:16" ht="15" x14ac:dyDescent="0.25">
      <c r="A47" s="4"/>
      <c r="B47" s="5" t="s">
        <v>1</v>
      </c>
      <c r="C47" s="5" t="s">
        <v>2</v>
      </c>
      <c r="D47" s="5" t="s">
        <v>3</v>
      </c>
      <c r="E47" s="6" t="s">
        <v>4</v>
      </c>
      <c r="F47" s="6" t="s">
        <v>5</v>
      </c>
      <c r="G47" s="7" t="s">
        <v>22</v>
      </c>
      <c r="H47" s="5"/>
      <c r="I47" s="5"/>
      <c r="J47" s="6"/>
      <c r="K47" s="8"/>
      <c r="L47" s="29" t="s">
        <v>9</v>
      </c>
      <c r="M47" s="30"/>
      <c r="N47" s="9"/>
    </row>
    <row r="48" spans="1:16" ht="15" x14ac:dyDescent="0.25">
      <c r="A48" s="10" t="s">
        <v>6</v>
      </c>
      <c r="B48" s="11">
        <v>7.7060368736857203</v>
      </c>
      <c r="C48" s="11">
        <v>7.7527649507388698</v>
      </c>
      <c r="D48" s="11">
        <v>7.8000100940876802</v>
      </c>
      <c r="E48" s="12">
        <f>AVERAGE(B48:D48)</f>
        <v>7.7529373061707574</v>
      </c>
      <c r="F48" s="12">
        <f>_xlfn.STDEV.P(B48:D48)</f>
        <v>3.8364600158436055E-2</v>
      </c>
      <c r="G48" s="13">
        <f>P48+$B$1</f>
        <v>7.6043713598665903</v>
      </c>
      <c r="H48" s="11"/>
      <c r="I48" s="11"/>
      <c r="J48" s="12"/>
      <c r="K48" s="14"/>
      <c r="L48" s="15">
        <f>E48-G48</f>
        <v>0.14856594630416708</v>
      </c>
      <c r="M48" s="24">
        <f>L48/G48</f>
        <v>1.953691360843449E-2</v>
      </c>
      <c r="N48" s="16"/>
      <c r="P48" s="2">
        <v>2.2143713598665902</v>
      </c>
    </row>
    <row r="49" spans="1:16" ht="15" x14ac:dyDescent="0.25">
      <c r="A49" s="10" t="s">
        <v>7</v>
      </c>
      <c r="B49" s="11">
        <v>7.9186358559926697</v>
      </c>
      <c r="C49" s="11">
        <v>7.97495814738103</v>
      </c>
      <c r="D49" s="11">
        <v>8.0104341682726208</v>
      </c>
      <c r="E49" s="12">
        <f t="shared" ref="E49:E53" si="15">AVERAGE(B49:D49)</f>
        <v>7.9680093905487732</v>
      </c>
      <c r="F49" s="12">
        <f t="shared" ref="F49:F53" si="16">_xlfn.STDEV.P(B49:D49)</f>
        <v>3.7797234912069315E-2</v>
      </c>
      <c r="G49" s="13">
        <f t="shared" ref="G49:G53" si="17">P49+$B$1</f>
        <v>7.6702373131979993</v>
      </c>
      <c r="H49" s="11"/>
      <c r="I49" s="11"/>
      <c r="J49" s="12"/>
      <c r="K49" s="14"/>
      <c r="L49" s="15">
        <f t="shared" ref="L49:L53" si="18">E49-G49</f>
        <v>0.29777207735077393</v>
      </c>
      <c r="M49" s="24">
        <f t="shared" ref="M49:M53" si="19">L49/G49</f>
        <v>3.8821755467513951E-2</v>
      </c>
      <c r="N49" s="16"/>
      <c r="P49" s="2">
        <v>2.280237313198</v>
      </c>
    </row>
    <row r="50" spans="1:16" ht="15" x14ac:dyDescent="0.25">
      <c r="A50" s="10" t="s">
        <v>8</v>
      </c>
      <c r="B50" s="11">
        <v>7.5124271383842398</v>
      </c>
      <c r="C50" s="11">
        <v>7.5197651027554198</v>
      </c>
      <c r="D50" s="11">
        <v>7.5666705813761901</v>
      </c>
      <c r="E50" s="12">
        <f t="shared" si="15"/>
        <v>7.5329542741719493</v>
      </c>
      <c r="F50" s="12">
        <f t="shared" si="16"/>
        <v>2.4028503336609785E-2</v>
      </c>
      <c r="G50" s="13">
        <f t="shared" si="17"/>
        <v>7.4271545344331891</v>
      </c>
      <c r="H50" s="11"/>
      <c r="I50" s="11"/>
      <c r="J50" s="12"/>
      <c r="K50" s="14"/>
      <c r="L50" s="15">
        <f t="shared" si="18"/>
        <v>0.10579973973876022</v>
      </c>
      <c r="M50" s="24">
        <f t="shared" si="19"/>
        <v>1.4244989685923432E-2</v>
      </c>
      <c r="N50" s="16"/>
      <c r="P50" s="2">
        <v>2.0371545344331898</v>
      </c>
    </row>
    <row r="51" spans="1:16" ht="15" x14ac:dyDescent="0.25">
      <c r="A51" s="10" t="s">
        <v>9</v>
      </c>
      <c r="B51" s="11">
        <v>7.3860089590172899</v>
      </c>
      <c r="C51" s="11">
        <v>7.4248219322351199</v>
      </c>
      <c r="D51" s="11">
        <v>7.4927185621582701</v>
      </c>
      <c r="E51" s="12">
        <f t="shared" si="15"/>
        <v>7.4345164844702269</v>
      </c>
      <c r="F51" s="12">
        <f t="shared" si="16"/>
        <v>4.4100061284203705E-2</v>
      </c>
      <c r="G51" s="13">
        <f t="shared" si="17"/>
        <v>7.1243782412746599</v>
      </c>
      <c r="H51" s="11"/>
      <c r="I51" s="11"/>
      <c r="J51" s="12"/>
      <c r="K51" s="14"/>
      <c r="L51" s="15">
        <f t="shared" si="18"/>
        <v>0.31013824319556704</v>
      </c>
      <c r="M51" s="24">
        <f t="shared" si="19"/>
        <v>4.3531973274355318E-2</v>
      </c>
      <c r="N51" s="16"/>
      <c r="P51" s="2">
        <v>1.73437824127466</v>
      </c>
    </row>
    <row r="52" spans="1:16" ht="15" x14ac:dyDescent="0.25">
      <c r="A52" s="10" t="s">
        <v>11</v>
      </c>
      <c r="B52" s="11">
        <v>7.5329016083170499</v>
      </c>
      <c r="C52" s="11">
        <v>7.5105033438080202</v>
      </c>
      <c r="D52" s="11">
        <v>7.6028161014012099</v>
      </c>
      <c r="E52" s="12">
        <f t="shared" si="15"/>
        <v>7.5487403511754261</v>
      </c>
      <c r="F52" s="12">
        <f t="shared" si="16"/>
        <v>3.9315481557227853E-2</v>
      </c>
      <c r="G52" s="13">
        <f t="shared" si="17"/>
        <v>7.2779977157582394</v>
      </c>
      <c r="H52" s="11"/>
      <c r="I52" s="11"/>
      <c r="J52" s="12"/>
      <c r="K52" s="14"/>
      <c r="L52" s="15">
        <f t="shared" si="18"/>
        <v>0.27074263541718668</v>
      </c>
      <c r="M52" s="24">
        <f t="shared" si="19"/>
        <v>3.7200153942200033E-2</v>
      </c>
      <c r="N52" s="16"/>
      <c r="P52" s="2">
        <v>1.8879977157582399</v>
      </c>
    </row>
    <row r="53" spans="1:16" ht="15" x14ac:dyDescent="0.25">
      <c r="A53" s="10" t="s">
        <v>10</v>
      </c>
      <c r="B53" s="11">
        <v>8.3077979977287999</v>
      </c>
      <c r="C53" s="11">
        <v>8.3240630297818701</v>
      </c>
      <c r="D53" s="11">
        <v>8.3684874036461494</v>
      </c>
      <c r="E53" s="12">
        <f t="shared" si="15"/>
        <v>8.3334494770522731</v>
      </c>
      <c r="F53" s="12">
        <f t="shared" si="16"/>
        <v>2.5649951811783808E-2</v>
      </c>
      <c r="G53" s="13">
        <f t="shared" si="17"/>
        <v>8.0837235049320295</v>
      </c>
      <c r="H53" s="11"/>
      <c r="I53" s="11"/>
      <c r="J53" s="12"/>
      <c r="K53" s="14"/>
      <c r="L53" s="15">
        <f t="shared" si="18"/>
        <v>0.24972597212024361</v>
      </c>
      <c r="M53" s="24">
        <f t="shared" si="19"/>
        <v>3.0892443558699301E-2</v>
      </c>
      <c r="N53" s="16"/>
      <c r="P53" s="2">
        <v>2.6937235049320298</v>
      </c>
    </row>
    <row r="54" spans="1:16" ht="15" x14ac:dyDescent="0.25">
      <c r="A54" s="10"/>
      <c r="B54" s="11"/>
      <c r="C54" s="11"/>
      <c r="D54" s="11"/>
      <c r="E54" s="12"/>
      <c r="F54" s="12"/>
      <c r="G54" s="13"/>
      <c r="H54" s="11"/>
      <c r="I54" s="11"/>
      <c r="J54" s="12"/>
      <c r="K54" s="14"/>
      <c r="L54" s="15"/>
      <c r="M54" s="11"/>
      <c r="N54" s="16"/>
    </row>
    <row r="55" spans="1:16" ht="15" x14ac:dyDescent="0.25">
      <c r="A55" s="10"/>
      <c r="B55" s="11"/>
      <c r="C55" s="11"/>
      <c r="D55" s="11"/>
      <c r="E55" s="12"/>
      <c r="F55" s="12"/>
      <c r="G55" s="13"/>
      <c r="H55" s="11"/>
      <c r="I55" s="11"/>
      <c r="J55" s="12"/>
      <c r="K55" s="14"/>
      <c r="L55" s="15"/>
      <c r="M55" s="11"/>
      <c r="N55" s="16"/>
    </row>
    <row r="56" spans="1:16" ht="15" x14ac:dyDescent="0.25">
      <c r="A56" s="10"/>
      <c r="B56" s="11"/>
      <c r="C56" s="11"/>
      <c r="D56" s="11"/>
      <c r="E56" s="12"/>
      <c r="F56" s="12"/>
      <c r="G56" s="13"/>
      <c r="H56" s="11"/>
      <c r="I56" s="11"/>
      <c r="J56" s="12"/>
      <c r="K56" s="14"/>
      <c r="L56" s="15"/>
      <c r="M56" s="11"/>
      <c r="N56" s="16"/>
    </row>
    <row r="57" spans="1:16" ht="15.75" thickBot="1" x14ac:dyDescent="0.3">
      <c r="A57" s="17"/>
      <c r="B57" s="18"/>
      <c r="C57" s="18"/>
      <c r="D57" s="18"/>
      <c r="E57" s="19"/>
      <c r="F57" s="19"/>
      <c r="G57" s="20"/>
      <c r="H57" s="18"/>
      <c r="I57" s="18"/>
      <c r="J57" s="19"/>
      <c r="K57" s="21"/>
      <c r="L57" s="22"/>
      <c r="M57" s="18"/>
      <c r="N57" s="23"/>
    </row>
    <row r="59" spans="1:16" ht="18.75" thickBot="1" x14ac:dyDescent="0.3">
      <c r="A59" s="1" t="s">
        <v>20</v>
      </c>
    </row>
    <row r="60" spans="1:16" x14ac:dyDescent="0.2">
      <c r="A60" s="3"/>
      <c r="B60" s="31" t="s">
        <v>16</v>
      </c>
      <c r="C60" s="32"/>
      <c r="D60" s="32"/>
      <c r="E60" s="32"/>
      <c r="F60" s="33"/>
      <c r="G60" s="31" t="s">
        <v>15</v>
      </c>
      <c r="H60" s="32"/>
      <c r="I60" s="32"/>
      <c r="J60" s="32"/>
      <c r="K60" s="34"/>
      <c r="L60" s="35" t="s">
        <v>13</v>
      </c>
      <c r="M60" s="32"/>
      <c r="N60" s="34"/>
    </row>
    <row r="61" spans="1:16" ht="15" x14ac:dyDescent="0.25">
      <c r="A61" s="4"/>
      <c r="B61" s="5" t="s">
        <v>1</v>
      </c>
      <c r="C61" s="5" t="s">
        <v>2</v>
      </c>
      <c r="D61" s="5" t="s">
        <v>3</v>
      </c>
      <c r="E61" s="6" t="s">
        <v>4</v>
      </c>
      <c r="F61" s="6" t="s">
        <v>5</v>
      </c>
      <c r="G61" s="7" t="s">
        <v>22</v>
      </c>
      <c r="H61" s="5"/>
      <c r="I61" s="5"/>
      <c r="J61" s="6"/>
      <c r="K61" s="8"/>
      <c r="L61" s="29" t="s">
        <v>9</v>
      </c>
      <c r="M61" s="30"/>
      <c r="N61" s="9"/>
    </row>
    <row r="62" spans="1:16" ht="15" x14ac:dyDescent="0.25">
      <c r="A62" s="10" t="s">
        <v>6</v>
      </c>
      <c r="B62" s="11">
        <v>8.1887638419074005</v>
      </c>
      <c r="C62" s="11">
        <v>8.2492820343493403</v>
      </c>
      <c r="D62" s="11">
        <v>8.2700186326766101</v>
      </c>
      <c r="E62" s="12">
        <f>AVERAGE(B62:D62)</f>
        <v>8.236021502977783</v>
      </c>
      <c r="F62" s="12">
        <f>_xlfn.STDEV.P(B62:D62)</f>
        <v>3.4471887337645987E-2</v>
      </c>
      <c r="G62" s="13">
        <f>P62+$B$1</f>
        <v>7.9628911045269994</v>
      </c>
      <c r="H62" s="11"/>
      <c r="I62" s="11"/>
      <c r="J62" s="12"/>
      <c r="K62" s="14"/>
      <c r="L62" s="15">
        <f>E62-G62</f>
        <v>0.27313039845078357</v>
      </c>
      <c r="M62" s="24">
        <f>L62/G62</f>
        <v>3.4300406079332879E-2</v>
      </c>
      <c r="N62" s="16"/>
      <c r="P62" s="2">
        <v>2.5728911045270002</v>
      </c>
    </row>
    <row r="63" spans="1:16" ht="15" x14ac:dyDescent="0.25">
      <c r="A63" s="10" t="s">
        <v>7</v>
      </c>
      <c r="B63" s="11">
        <v>8.3411919220477202</v>
      </c>
      <c r="C63" s="11">
        <v>8.3581186290952001</v>
      </c>
      <c r="D63" s="11">
        <v>8.4392467646676099</v>
      </c>
      <c r="E63" s="12">
        <f t="shared" ref="E63:E67" si="20">AVERAGE(B63:D63)</f>
        <v>8.3795191052701767</v>
      </c>
      <c r="F63" s="12">
        <f t="shared" ref="F63:F67" si="21">_xlfn.STDEV.P(B63:D63)</f>
        <v>4.2795430641519375E-2</v>
      </c>
      <c r="G63" s="13">
        <f t="shared" ref="G63:G67" si="22">P63+$B$1</f>
        <v>8.1260477485080997</v>
      </c>
      <c r="H63" s="11"/>
      <c r="I63" s="11"/>
      <c r="J63" s="12"/>
      <c r="K63" s="14"/>
      <c r="L63" s="15">
        <f t="shared" ref="L63:L67" si="23">E63-G63</f>
        <v>0.25347135676207699</v>
      </c>
      <c r="M63" s="24">
        <f t="shared" ref="M63:M67" si="24">L63/G63</f>
        <v>3.1192452297442261E-2</v>
      </c>
      <c r="N63" s="16"/>
      <c r="P63" s="2">
        <v>2.7360477485081001</v>
      </c>
    </row>
    <row r="64" spans="1:16" ht="15" x14ac:dyDescent="0.25">
      <c r="A64" s="10" t="s">
        <v>8</v>
      </c>
      <c r="B64" s="11">
        <v>8.0676965916946894</v>
      </c>
      <c r="C64" s="11">
        <v>8.0891291129707401</v>
      </c>
      <c r="D64" s="11">
        <v>8.1383466218578793</v>
      </c>
      <c r="E64" s="12">
        <f t="shared" si="20"/>
        <v>8.0983907755077684</v>
      </c>
      <c r="F64" s="12">
        <f t="shared" si="21"/>
        <v>2.9576910873486767E-2</v>
      </c>
      <c r="G64" s="13">
        <f t="shared" si="22"/>
        <v>7.9395025028912398</v>
      </c>
      <c r="H64" s="11"/>
      <c r="I64" s="11"/>
      <c r="J64" s="12"/>
      <c r="K64" s="14"/>
      <c r="L64" s="15">
        <f t="shared" si="23"/>
        <v>0.1588882726165286</v>
      </c>
      <c r="M64" s="24">
        <f t="shared" si="24"/>
        <v>2.0012371374487008E-2</v>
      </c>
      <c r="N64" s="16"/>
      <c r="P64" s="2">
        <v>2.5495025028912401</v>
      </c>
    </row>
    <row r="65" spans="1:16" ht="15" x14ac:dyDescent="0.25">
      <c r="A65" s="10" t="s">
        <v>9</v>
      </c>
      <c r="B65" s="11">
        <v>7.3640208145956301</v>
      </c>
      <c r="C65" s="11">
        <v>7.4086731321010504</v>
      </c>
      <c r="D65" s="11">
        <v>7.4146655353575799</v>
      </c>
      <c r="E65" s="12">
        <f t="shared" si="20"/>
        <v>7.3957864940180871</v>
      </c>
      <c r="F65" s="12">
        <f t="shared" si="21"/>
        <v>2.2594557103794318E-2</v>
      </c>
      <c r="G65" s="13">
        <f t="shared" si="22"/>
        <v>7.2272459711045194</v>
      </c>
      <c r="H65" s="11"/>
      <c r="I65" s="11"/>
      <c r="J65" s="12"/>
      <c r="K65" s="14"/>
      <c r="L65" s="15">
        <f t="shared" si="23"/>
        <v>0.16854052291356769</v>
      </c>
      <c r="M65" s="24">
        <f t="shared" si="24"/>
        <v>2.3320158686644245E-2</v>
      </c>
      <c r="N65" s="16"/>
      <c r="P65" s="2">
        <v>1.8372459711045199</v>
      </c>
    </row>
    <row r="66" spans="1:16" ht="15" x14ac:dyDescent="0.25">
      <c r="A66" s="10" t="s">
        <v>11</v>
      </c>
      <c r="B66" s="11">
        <v>7.6409096312946696</v>
      </c>
      <c r="C66" s="11">
        <v>7.6159252444370402</v>
      </c>
      <c r="D66" s="11">
        <v>7.7213094022605899</v>
      </c>
      <c r="E66" s="12">
        <f t="shared" si="20"/>
        <v>7.6593814259974335</v>
      </c>
      <c r="F66" s="12">
        <f t="shared" si="21"/>
        <v>4.4961914102941938E-2</v>
      </c>
      <c r="G66" s="13">
        <f t="shared" si="22"/>
        <v>8.097378129278999</v>
      </c>
      <c r="H66" s="11"/>
      <c r="I66" s="11"/>
      <c r="J66" s="12"/>
      <c r="K66" s="14"/>
      <c r="L66" s="15">
        <f t="shared" si="23"/>
        <v>-0.43799670328156548</v>
      </c>
      <c r="M66" s="24">
        <f t="shared" si="24"/>
        <v>-5.4091175722402046E-2</v>
      </c>
      <c r="N66" s="16"/>
      <c r="P66" s="2">
        <v>2.7073781292789998</v>
      </c>
    </row>
    <row r="67" spans="1:16" ht="15" x14ac:dyDescent="0.25">
      <c r="A67" s="10" t="s">
        <v>10</v>
      </c>
      <c r="B67" s="11">
        <v>8.4511971849413499</v>
      </c>
      <c r="C67" s="11">
        <v>8.4530617374242194</v>
      </c>
      <c r="D67" s="11">
        <v>8.5172755625023502</v>
      </c>
      <c r="E67" s="12">
        <f t="shared" si="20"/>
        <v>8.4738448282893071</v>
      </c>
      <c r="F67" s="12">
        <f t="shared" si="21"/>
        <v>3.0719599006751128E-2</v>
      </c>
      <c r="G67" s="13">
        <f t="shared" si="22"/>
        <v>8.3287522926187894</v>
      </c>
      <c r="H67" s="11"/>
      <c r="I67" s="11"/>
      <c r="J67" s="12"/>
      <c r="K67" s="14"/>
      <c r="L67" s="15">
        <f t="shared" si="23"/>
        <v>0.14509253567051772</v>
      </c>
      <c r="M67" s="24">
        <f t="shared" si="24"/>
        <v>1.7420680862258738E-2</v>
      </c>
      <c r="N67" s="16"/>
      <c r="P67" s="2">
        <v>2.9387522926187901</v>
      </c>
    </row>
    <row r="68" spans="1:16" ht="15" x14ac:dyDescent="0.25">
      <c r="A68" s="10"/>
      <c r="B68" s="11"/>
      <c r="C68" s="11"/>
      <c r="D68" s="11"/>
      <c r="E68" s="12"/>
      <c r="F68" s="12"/>
      <c r="G68" s="13"/>
      <c r="H68" s="11"/>
      <c r="I68" s="11"/>
      <c r="J68" s="12"/>
      <c r="K68" s="14"/>
      <c r="L68" s="15"/>
      <c r="M68" s="11"/>
      <c r="N68" s="16"/>
    </row>
    <row r="69" spans="1:16" ht="15" x14ac:dyDescent="0.25">
      <c r="A69" s="10"/>
      <c r="B69" s="11"/>
      <c r="C69" s="11"/>
      <c r="D69" s="11"/>
      <c r="E69" s="12"/>
      <c r="F69" s="12"/>
      <c r="G69" s="13"/>
      <c r="H69" s="11"/>
      <c r="I69" s="11"/>
      <c r="J69" s="12"/>
      <c r="K69" s="14"/>
      <c r="L69" s="15"/>
      <c r="M69" s="11"/>
      <c r="N69" s="16"/>
    </row>
    <row r="70" spans="1:16" ht="15" x14ac:dyDescent="0.25">
      <c r="A70" s="10"/>
      <c r="B70" s="11"/>
      <c r="C70" s="11"/>
      <c r="D70" s="11"/>
      <c r="E70" s="12"/>
      <c r="F70" s="12"/>
      <c r="G70" s="13"/>
      <c r="H70" s="11"/>
      <c r="I70" s="11"/>
      <c r="J70" s="12"/>
      <c r="K70" s="14"/>
      <c r="L70" s="15"/>
      <c r="M70" s="11"/>
      <c r="N70" s="16"/>
    </row>
    <row r="71" spans="1:16" ht="15.75" thickBot="1" x14ac:dyDescent="0.3">
      <c r="A71" s="17"/>
      <c r="B71" s="18"/>
      <c r="C71" s="18"/>
      <c r="D71" s="18"/>
      <c r="E71" s="19"/>
      <c r="F71" s="19"/>
      <c r="G71" s="20"/>
      <c r="H71" s="18"/>
      <c r="I71" s="18"/>
      <c r="J71" s="19"/>
      <c r="K71" s="21"/>
      <c r="L71" s="22"/>
      <c r="M71" s="18"/>
      <c r="N71" s="23"/>
    </row>
    <row r="73" spans="1:16" ht="18.75" thickBot="1" x14ac:dyDescent="0.3">
      <c r="A73" s="1" t="s">
        <v>21</v>
      </c>
    </row>
    <row r="74" spans="1:16" x14ac:dyDescent="0.2">
      <c r="A74" s="3"/>
      <c r="B74" s="31" t="s">
        <v>16</v>
      </c>
      <c r="C74" s="32"/>
      <c r="D74" s="32"/>
      <c r="E74" s="32"/>
      <c r="F74" s="33"/>
      <c r="G74" s="31" t="s">
        <v>15</v>
      </c>
      <c r="H74" s="32"/>
      <c r="I74" s="32"/>
      <c r="J74" s="32"/>
      <c r="K74" s="34"/>
      <c r="L74" s="35" t="s">
        <v>13</v>
      </c>
      <c r="M74" s="32"/>
      <c r="N74" s="34"/>
    </row>
    <row r="75" spans="1:16" ht="15" x14ac:dyDescent="0.25">
      <c r="A75" s="4"/>
      <c r="B75" s="5" t="s">
        <v>1</v>
      </c>
      <c r="C75" s="5" t="s">
        <v>2</v>
      </c>
      <c r="D75" s="5" t="s">
        <v>3</v>
      </c>
      <c r="E75" s="6" t="s">
        <v>4</v>
      </c>
      <c r="F75" s="6" t="s">
        <v>5</v>
      </c>
      <c r="G75" s="7" t="s">
        <v>22</v>
      </c>
      <c r="H75" s="5"/>
      <c r="I75" s="5"/>
      <c r="J75" s="6"/>
      <c r="K75" s="8"/>
      <c r="L75" s="29" t="s">
        <v>9</v>
      </c>
      <c r="M75" s="30"/>
      <c r="N75" s="9"/>
    </row>
    <row r="76" spans="1:16" ht="15" x14ac:dyDescent="0.25">
      <c r="A76" s="10" t="s">
        <v>6</v>
      </c>
      <c r="B76" s="11">
        <v>7.9591444165834204</v>
      </c>
      <c r="C76" s="11">
        <v>7.9566529296727202</v>
      </c>
      <c r="D76" s="11">
        <v>7.9697872173163002</v>
      </c>
      <c r="E76" s="12">
        <f>AVERAGE(B76:D76)</f>
        <v>7.9618615211908148</v>
      </c>
      <c r="F76" s="12">
        <f>_xlfn.STDEV.P(B76:D76)</f>
        <v>5.6958681551754617E-3</v>
      </c>
      <c r="G76" s="13">
        <f>P76+$B$1</f>
        <v>7.9971277194129398</v>
      </c>
      <c r="H76" s="11"/>
      <c r="I76" s="11"/>
      <c r="J76" s="12"/>
      <c r="K76" s="14"/>
      <c r="L76" s="15">
        <f>E76-G76</f>
        <v>-3.5266198222124956E-2</v>
      </c>
      <c r="M76" s="24">
        <f>L76/G76</f>
        <v>-4.4098580714819202E-3</v>
      </c>
      <c r="N76" s="16"/>
      <c r="P76" s="2">
        <v>2.6071277194129401</v>
      </c>
    </row>
    <row r="77" spans="1:16" ht="15" x14ac:dyDescent="0.25">
      <c r="A77" s="10" t="s">
        <v>7</v>
      </c>
      <c r="B77" s="11">
        <v>7.9546172526794496</v>
      </c>
      <c r="C77" s="11">
        <v>8.0349248929016603</v>
      </c>
      <c r="D77" s="11">
        <v>7.9796040739959997</v>
      </c>
      <c r="E77" s="12">
        <f t="shared" ref="E77:E81" si="25">AVERAGE(B77:D77)</f>
        <v>7.9897154065257032</v>
      </c>
      <c r="F77" s="12">
        <f t="shared" ref="F77:F81" si="26">_xlfn.STDEV.P(B77:D77)</f>
        <v>3.3556008440215189E-2</v>
      </c>
      <c r="G77" s="13">
        <f t="shared" ref="G77:G81" si="27">P77+$B$1</f>
        <v>7.8739466748080496</v>
      </c>
      <c r="H77" s="11"/>
      <c r="I77" s="11"/>
      <c r="J77" s="12"/>
      <c r="K77" s="14"/>
      <c r="L77" s="15">
        <f t="shared" ref="L77:L81" si="28">E77-G77</f>
        <v>0.11576873171765367</v>
      </c>
      <c r="M77" s="24">
        <f t="shared" ref="M77:M81" si="29">L77/G77</f>
        <v>1.4702757905136038E-2</v>
      </c>
      <c r="N77" s="16"/>
      <c r="P77" s="2">
        <v>2.4839466748080499</v>
      </c>
    </row>
    <row r="78" spans="1:16" ht="15" x14ac:dyDescent="0.25">
      <c r="A78" s="10" t="s">
        <v>8</v>
      </c>
      <c r="B78" s="11">
        <v>8.0426192518963795</v>
      </c>
      <c r="C78" s="11">
        <v>8.0242493298596695</v>
      </c>
      <c r="D78" s="11">
        <v>8.0253247903295399</v>
      </c>
      <c r="E78" s="12">
        <f t="shared" si="25"/>
        <v>8.0307311240285291</v>
      </c>
      <c r="F78" s="12">
        <f t="shared" si="26"/>
        <v>8.417633949328214E-3</v>
      </c>
      <c r="G78" s="13">
        <f t="shared" si="27"/>
        <v>7.9159036911434892</v>
      </c>
      <c r="H78" s="11"/>
      <c r="I78" s="11"/>
      <c r="J78" s="12"/>
      <c r="K78" s="14"/>
      <c r="L78" s="15">
        <f t="shared" si="28"/>
        <v>0.11482743288503983</v>
      </c>
      <c r="M78" s="24">
        <f t="shared" si="29"/>
        <v>1.4505915858161795E-2</v>
      </c>
      <c r="N78" s="16"/>
      <c r="P78" s="2">
        <v>2.52590369114349</v>
      </c>
    </row>
    <row r="79" spans="1:16" ht="15" x14ac:dyDescent="0.25">
      <c r="A79" s="10" t="s">
        <v>9</v>
      </c>
      <c r="B79" s="11">
        <v>7.4101057440377103</v>
      </c>
      <c r="C79" s="11">
        <v>7.3988874415441197</v>
      </c>
      <c r="D79" s="11">
        <v>7.4217605532809001</v>
      </c>
      <c r="E79" s="12">
        <f t="shared" si="25"/>
        <v>7.4102512462875767</v>
      </c>
      <c r="F79" s="12">
        <f t="shared" si="26"/>
        <v>9.3384755468740779E-3</v>
      </c>
      <c r="G79" s="13">
        <f t="shared" si="27"/>
        <v>7.2281344507022398</v>
      </c>
      <c r="H79" s="11"/>
      <c r="I79" s="11"/>
      <c r="J79" s="12"/>
      <c r="K79" s="14"/>
      <c r="L79" s="15">
        <f t="shared" si="28"/>
        <v>0.18211679558533689</v>
      </c>
      <c r="M79" s="24">
        <f t="shared" si="29"/>
        <v>2.5195546212846604E-2</v>
      </c>
      <c r="N79" s="16"/>
      <c r="P79" s="2">
        <v>1.8381344507022399</v>
      </c>
    </row>
    <row r="80" spans="1:16" ht="15" x14ac:dyDescent="0.25">
      <c r="A80" s="10" t="s">
        <v>11</v>
      </c>
      <c r="B80" s="11">
        <v>7.7058662244392098</v>
      </c>
      <c r="C80" s="11">
        <v>7.6814568242448802</v>
      </c>
      <c r="D80" s="11">
        <v>7.7070781746094097</v>
      </c>
      <c r="E80" s="12">
        <f t="shared" si="25"/>
        <v>7.6981337410978332</v>
      </c>
      <c r="F80" s="12">
        <f t="shared" si="26"/>
        <v>1.1802736196718493E-2</v>
      </c>
      <c r="G80" s="13">
        <f t="shared" si="27"/>
        <v>7.7265251528315702</v>
      </c>
      <c r="H80" s="11"/>
      <c r="I80" s="11"/>
      <c r="J80" s="12"/>
      <c r="K80" s="14"/>
      <c r="L80" s="15">
        <f t="shared" si="28"/>
        <v>-2.8391411733736938E-2</v>
      </c>
      <c r="M80" s="24">
        <f t="shared" si="29"/>
        <v>-3.6745381878854331E-3</v>
      </c>
      <c r="N80" s="16"/>
      <c r="P80" s="2">
        <v>2.33652515283157</v>
      </c>
    </row>
    <row r="81" spans="1:16" ht="15" x14ac:dyDescent="0.25">
      <c r="A81" s="10" t="s">
        <v>10</v>
      </c>
      <c r="B81" s="11">
        <v>8.5247109685988001</v>
      </c>
      <c r="C81" s="11">
        <v>8.4410856614993008</v>
      </c>
      <c r="D81" s="11">
        <v>8.5128445330025997</v>
      </c>
      <c r="E81" s="12">
        <f t="shared" si="25"/>
        <v>8.4928803877002341</v>
      </c>
      <c r="F81" s="12">
        <f t="shared" si="26"/>
        <v>3.6943410058375141E-2</v>
      </c>
      <c r="G81" s="13">
        <f t="shared" si="27"/>
        <v>8.2426880540588989</v>
      </c>
      <c r="H81" s="11"/>
      <c r="I81" s="11"/>
      <c r="J81" s="12"/>
      <c r="K81" s="14"/>
      <c r="L81" s="15">
        <f t="shared" si="28"/>
        <v>0.2501923336413352</v>
      </c>
      <c r="M81" s="24">
        <f t="shared" si="29"/>
        <v>3.0353245446203006E-2</v>
      </c>
      <c r="N81" s="16"/>
      <c r="P81" s="2">
        <v>2.8526880540589001</v>
      </c>
    </row>
    <row r="82" spans="1:16" ht="15" x14ac:dyDescent="0.25">
      <c r="A82" s="10"/>
      <c r="B82" s="11"/>
      <c r="C82" s="11"/>
      <c r="D82" s="11"/>
      <c r="E82" s="12"/>
      <c r="F82" s="12"/>
      <c r="G82" s="13"/>
      <c r="H82" s="11"/>
      <c r="I82" s="11"/>
      <c r="J82" s="12"/>
      <c r="K82" s="14"/>
      <c r="L82" s="15"/>
      <c r="M82" s="11"/>
      <c r="N82" s="16"/>
    </row>
    <row r="83" spans="1:16" ht="15" x14ac:dyDescent="0.25">
      <c r="A83" s="10"/>
      <c r="B83" s="11"/>
      <c r="C83" s="11"/>
      <c r="D83" s="11"/>
      <c r="E83" s="12"/>
      <c r="F83" s="12"/>
      <c r="G83" s="13"/>
      <c r="H83" s="11"/>
      <c r="I83" s="11"/>
      <c r="J83" s="12"/>
      <c r="K83" s="14"/>
      <c r="L83" s="15"/>
      <c r="M83" s="11"/>
      <c r="N83" s="16"/>
    </row>
    <row r="84" spans="1:16" ht="15" x14ac:dyDescent="0.25">
      <c r="A84" s="10"/>
      <c r="B84" s="11"/>
      <c r="C84" s="11"/>
      <c r="D84" s="11"/>
      <c r="E84" s="12"/>
      <c r="F84" s="12"/>
      <c r="G84" s="13"/>
      <c r="H84" s="11"/>
      <c r="I84" s="11"/>
      <c r="J84" s="12"/>
      <c r="K84" s="14"/>
      <c r="L84" s="15"/>
      <c r="M84" s="11"/>
      <c r="N84" s="16"/>
    </row>
    <row r="85" spans="1:16" ht="15.75" thickBot="1" x14ac:dyDescent="0.3">
      <c r="A85" s="17"/>
      <c r="B85" s="18"/>
      <c r="C85" s="18"/>
      <c r="D85" s="18"/>
      <c r="E85" s="19"/>
      <c r="F85" s="19"/>
      <c r="G85" s="20"/>
      <c r="H85" s="18"/>
      <c r="I85" s="18"/>
      <c r="J85" s="19"/>
      <c r="K85" s="21"/>
      <c r="L85" s="22"/>
      <c r="M85" s="18"/>
      <c r="N85" s="23"/>
    </row>
  </sheetData>
  <mergeCells count="24">
    <mergeCell ref="B32:F32"/>
    <mergeCell ref="G32:K32"/>
    <mergeCell ref="L32:N32"/>
    <mergeCell ref="L5:M5"/>
    <mergeCell ref="L19:M19"/>
    <mergeCell ref="B4:F4"/>
    <mergeCell ref="G4:K4"/>
    <mergeCell ref="L4:N4"/>
    <mergeCell ref="B18:F18"/>
    <mergeCell ref="G18:K18"/>
    <mergeCell ref="L18:N18"/>
    <mergeCell ref="L33:M33"/>
    <mergeCell ref="B46:F46"/>
    <mergeCell ref="G46:K46"/>
    <mergeCell ref="L46:N46"/>
    <mergeCell ref="L47:M47"/>
    <mergeCell ref="L75:M75"/>
    <mergeCell ref="B60:F60"/>
    <mergeCell ref="G60:K60"/>
    <mergeCell ref="L60:N60"/>
    <mergeCell ref="L61:M61"/>
    <mergeCell ref="B74:F74"/>
    <mergeCell ref="G74:K74"/>
    <mergeCell ref="L74:N74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2021-04-24T16:58:52Z</cp:lastPrinted>
  <dcterms:created xsi:type="dcterms:W3CDTF">2021-04-24T16:38:27Z</dcterms:created>
  <dcterms:modified xsi:type="dcterms:W3CDTF">2021-05-01T00:52:36Z</dcterms:modified>
</cp:coreProperties>
</file>