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DP\experiments\11_sched_method_comparison_6\"/>
    </mc:Choice>
  </mc:AlternateContent>
  <xr:revisionPtr revIDLastSave="0" documentId="13_ncr:1_{2E091AD2-930C-475E-A7DF-A7DEA34BF939}" xr6:coauthVersionLast="45" xr6:coauthVersionMax="45" xr10:uidLastSave="{00000000-0000-0000-0000-000000000000}"/>
  <bookViews>
    <workbookView xWindow="-120" yWindow="-120" windowWidth="29040" windowHeight="15990" xr2:uid="{D9B2736F-8484-4142-882C-94BEA7D2BB42}"/>
  </bookViews>
  <sheets>
    <sheet name="imx8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8" i="1" l="1"/>
  <c r="F78" i="1"/>
  <c r="G78" i="1"/>
  <c r="H78" i="1"/>
  <c r="K78" i="1" s="1"/>
  <c r="I78" i="1"/>
  <c r="J78" i="1"/>
  <c r="I83" i="1" l="1"/>
  <c r="H83" i="1"/>
  <c r="G83" i="1"/>
  <c r="F83" i="1"/>
  <c r="E83" i="1"/>
  <c r="I82" i="1"/>
  <c r="H82" i="1"/>
  <c r="G82" i="1"/>
  <c r="F82" i="1"/>
  <c r="E82" i="1"/>
  <c r="I81" i="1"/>
  <c r="H81" i="1"/>
  <c r="G81" i="1"/>
  <c r="K81" i="1" s="1"/>
  <c r="F81" i="1"/>
  <c r="E81" i="1"/>
  <c r="I80" i="1"/>
  <c r="H80" i="1"/>
  <c r="G80" i="1"/>
  <c r="F80" i="1"/>
  <c r="E80" i="1"/>
  <c r="I79" i="1"/>
  <c r="H79" i="1"/>
  <c r="G79" i="1"/>
  <c r="F79" i="1"/>
  <c r="E79" i="1"/>
  <c r="I77" i="1"/>
  <c r="H77" i="1"/>
  <c r="G77" i="1"/>
  <c r="K77" i="1" s="1"/>
  <c r="F77" i="1"/>
  <c r="E77" i="1"/>
  <c r="I76" i="1"/>
  <c r="H76" i="1"/>
  <c r="G76" i="1"/>
  <c r="F76" i="1"/>
  <c r="E76" i="1"/>
  <c r="I75" i="1"/>
  <c r="H75" i="1"/>
  <c r="G75" i="1"/>
  <c r="F75" i="1"/>
  <c r="E75" i="1"/>
  <c r="I74" i="1"/>
  <c r="H74" i="1"/>
  <c r="G74" i="1"/>
  <c r="F74" i="1"/>
  <c r="E74" i="1"/>
  <c r="I69" i="1"/>
  <c r="H69" i="1"/>
  <c r="G69" i="1"/>
  <c r="K69" i="1" s="1"/>
  <c r="F69" i="1"/>
  <c r="E69" i="1"/>
  <c r="I68" i="1"/>
  <c r="H68" i="1"/>
  <c r="G68" i="1"/>
  <c r="F68" i="1"/>
  <c r="E68" i="1"/>
  <c r="I67" i="1"/>
  <c r="H67" i="1"/>
  <c r="G67" i="1"/>
  <c r="F67" i="1"/>
  <c r="E67" i="1"/>
  <c r="I66" i="1"/>
  <c r="H66" i="1"/>
  <c r="G66" i="1"/>
  <c r="F66" i="1"/>
  <c r="E66" i="1"/>
  <c r="I65" i="1"/>
  <c r="H65" i="1"/>
  <c r="G65" i="1"/>
  <c r="F65" i="1"/>
  <c r="E65" i="1"/>
  <c r="I64" i="1"/>
  <c r="H64" i="1"/>
  <c r="G64" i="1"/>
  <c r="F64" i="1"/>
  <c r="E64" i="1"/>
  <c r="I63" i="1"/>
  <c r="H63" i="1"/>
  <c r="G63" i="1"/>
  <c r="F63" i="1"/>
  <c r="E63" i="1"/>
  <c r="I62" i="1"/>
  <c r="H62" i="1"/>
  <c r="G62" i="1"/>
  <c r="F62" i="1"/>
  <c r="E62" i="1"/>
  <c r="I61" i="1"/>
  <c r="H61" i="1"/>
  <c r="G61" i="1"/>
  <c r="F61" i="1"/>
  <c r="E61" i="1"/>
  <c r="I60" i="1"/>
  <c r="H60" i="1"/>
  <c r="G60" i="1"/>
  <c r="F60" i="1"/>
  <c r="E60" i="1"/>
  <c r="I55" i="1"/>
  <c r="H55" i="1"/>
  <c r="G55" i="1"/>
  <c r="F55" i="1"/>
  <c r="E55" i="1"/>
  <c r="I54" i="1"/>
  <c r="H54" i="1"/>
  <c r="G54" i="1"/>
  <c r="F54" i="1"/>
  <c r="E54" i="1"/>
  <c r="I53" i="1"/>
  <c r="J53" i="1" s="1"/>
  <c r="H53" i="1"/>
  <c r="G53" i="1"/>
  <c r="F53" i="1"/>
  <c r="E53" i="1"/>
  <c r="I52" i="1"/>
  <c r="H52" i="1"/>
  <c r="G52" i="1"/>
  <c r="F52" i="1"/>
  <c r="E52" i="1"/>
  <c r="I51" i="1"/>
  <c r="H51" i="1"/>
  <c r="G51" i="1"/>
  <c r="F51" i="1"/>
  <c r="E51" i="1"/>
  <c r="I50" i="1"/>
  <c r="H50" i="1"/>
  <c r="G50" i="1"/>
  <c r="F50" i="1"/>
  <c r="E50" i="1"/>
  <c r="I49" i="1"/>
  <c r="H49" i="1"/>
  <c r="G49" i="1"/>
  <c r="F49" i="1"/>
  <c r="E49" i="1"/>
  <c r="I48" i="1"/>
  <c r="H48" i="1"/>
  <c r="G48" i="1"/>
  <c r="F48" i="1"/>
  <c r="E48" i="1"/>
  <c r="I47" i="1"/>
  <c r="H47" i="1"/>
  <c r="G47" i="1"/>
  <c r="F47" i="1"/>
  <c r="E47" i="1"/>
  <c r="I46" i="1"/>
  <c r="H46" i="1"/>
  <c r="G46" i="1"/>
  <c r="F46" i="1"/>
  <c r="E46" i="1"/>
  <c r="J74" i="1" l="1"/>
  <c r="J81" i="1"/>
  <c r="J60" i="1"/>
  <c r="J50" i="1"/>
  <c r="J48" i="1"/>
  <c r="K75" i="1"/>
  <c r="K79" i="1"/>
  <c r="J82" i="1"/>
  <c r="K76" i="1"/>
  <c r="K80" i="1"/>
  <c r="K83" i="1"/>
  <c r="J77" i="1"/>
  <c r="K63" i="1"/>
  <c r="K60" i="1"/>
  <c r="J63" i="1"/>
  <c r="K64" i="1"/>
  <c r="J67" i="1"/>
  <c r="J68" i="1"/>
  <c r="K67" i="1"/>
  <c r="K61" i="1"/>
  <c r="K65" i="1"/>
  <c r="K62" i="1"/>
  <c r="J64" i="1"/>
  <c r="K66" i="1"/>
  <c r="J61" i="1"/>
  <c r="J65" i="1"/>
  <c r="J69" i="1"/>
  <c r="K48" i="1"/>
  <c r="K52" i="1"/>
  <c r="K55" i="1"/>
  <c r="K49" i="1"/>
  <c r="K53" i="1"/>
  <c r="J46" i="1"/>
  <c r="K47" i="1"/>
  <c r="K51" i="1"/>
  <c r="J54" i="1"/>
  <c r="J52" i="1"/>
  <c r="J49" i="1"/>
  <c r="J76" i="1"/>
  <c r="J80" i="1"/>
  <c r="K74" i="1"/>
  <c r="K82" i="1"/>
  <c r="J75" i="1"/>
  <c r="J79" i="1"/>
  <c r="J83" i="1"/>
  <c r="K68" i="1"/>
  <c r="J62" i="1"/>
  <c r="J66" i="1"/>
  <c r="K46" i="1"/>
  <c r="K50" i="1"/>
  <c r="K54" i="1"/>
  <c r="J47" i="1"/>
  <c r="J51" i="1"/>
  <c r="J55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K27" i="1" l="1"/>
  <c r="I13" i="1"/>
  <c r="H13" i="1"/>
  <c r="J41" i="1"/>
  <c r="G13" i="1"/>
  <c r="E41" i="1"/>
  <c r="F41" i="1"/>
  <c r="E27" i="1"/>
  <c r="F27" i="1"/>
  <c r="E13" i="1"/>
  <c r="F13" i="1"/>
  <c r="J13" i="1" l="1"/>
  <c r="K41" i="1"/>
  <c r="J27" i="1"/>
  <c r="K13" i="1"/>
  <c r="F40" i="1"/>
  <c r="E40" i="1"/>
  <c r="J39" i="1"/>
  <c r="F39" i="1"/>
  <c r="E39" i="1"/>
  <c r="F38" i="1"/>
  <c r="E38" i="1"/>
  <c r="F37" i="1"/>
  <c r="E37" i="1"/>
  <c r="F36" i="1"/>
  <c r="E36" i="1"/>
  <c r="F35" i="1"/>
  <c r="E35" i="1"/>
  <c r="J34" i="1"/>
  <c r="F34" i="1"/>
  <c r="E34" i="1"/>
  <c r="J33" i="1"/>
  <c r="F33" i="1"/>
  <c r="E33" i="1"/>
  <c r="F32" i="1"/>
  <c r="E32" i="1"/>
  <c r="F26" i="1"/>
  <c r="E26" i="1"/>
  <c r="K25" i="1"/>
  <c r="F25" i="1"/>
  <c r="E25" i="1"/>
  <c r="F24" i="1"/>
  <c r="E24" i="1"/>
  <c r="F23" i="1"/>
  <c r="E23" i="1"/>
  <c r="F22" i="1"/>
  <c r="E22" i="1"/>
  <c r="F21" i="1"/>
  <c r="E21" i="1"/>
  <c r="F20" i="1"/>
  <c r="E20" i="1"/>
  <c r="J19" i="1"/>
  <c r="F19" i="1"/>
  <c r="E19" i="1"/>
  <c r="F18" i="1"/>
  <c r="E18" i="1"/>
  <c r="I12" i="1"/>
  <c r="H12" i="1"/>
  <c r="G12" i="1"/>
  <c r="F12" i="1"/>
  <c r="E12" i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  <c r="I6" i="1"/>
  <c r="H6" i="1"/>
  <c r="G6" i="1"/>
  <c r="F6" i="1"/>
  <c r="E6" i="1"/>
  <c r="I5" i="1"/>
  <c r="H5" i="1"/>
  <c r="G5" i="1"/>
  <c r="F5" i="1"/>
  <c r="E5" i="1"/>
  <c r="I4" i="1"/>
  <c r="H4" i="1"/>
  <c r="G4" i="1"/>
  <c r="F4" i="1"/>
  <c r="E4" i="1"/>
  <c r="J8" i="1" l="1"/>
  <c r="J32" i="1"/>
  <c r="J40" i="1"/>
  <c r="K38" i="1"/>
  <c r="J18" i="1"/>
  <c r="J20" i="1"/>
  <c r="J21" i="1"/>
  <c r="J6" i="1"/>
  <c r="K7" i="1"/>
  <c r="K10" i="1"/>
  <c r="J12" i="1"/>
  <c r="K4" i="1"/>
  <c r="K8" i="1"/>
  <c r="K11" i="1"/>
  <c r="K33" i="1"/>
  <c r="K36" i="1"/>
  <c r="K34" i="1"/>
  <c r="J36" i="1"/>
  <c r="K37" i="1"/>
  <c r="J38" i="1"/>
  <c r="K40" i="1"/>
  <c r="K32" i="1"/>
  <c r="J35" i="1"/>
  <c r="J37" i="1"/>
  <c r="K19" i="1"/>
  <c r="J22" i="1"/>
  <c r="J24" i="1"/>
  <c r="K20" i="1"/>
  <c r="K23" i="1"/>
  <c r="J26" i="1"/>
  <c r="K21" i="1"/>
  <c r="J23" i="1"/>
  <c r="K24" i="1"/>
  <c r="J25" i="1"/>
  <c r="J5" i="1"/>
  <c r="J7" i="1"/>
  <c r="K12" i="1"/>
  <c r="J10" i="1"/>
  <c r="J4" i="1"/>
  <c r="K6" i="1"/>
  <c r="J9" i="1"/>
  <c r="J11" i="1"/>
  <c r="K5" i="1"/>
  <c r="K18" i="1"/>
  <c r="K26" i="1"/>
  <c r="K35" i="1"/>
  <c r="K39" i="1"/>
  <c r="K9" i="1"/>
  <c r="K22" i="1"/>
</calcChain>
</file>

<file path=xl/sharedStrings.xml><?xml version="1.0" encoding="utf-8"?>
<sst xmlns="http://schemas.openxmlformats.org/spreadsheetml/2006/main" count="138" uniqueCount="20">
  <si>
    <t>Run 1</t>
  </si>
  <si>
    <t>Run 2</t>
  </si>
  <si>
    <t>Run 3</t>
  </si>
  <si>
    <t>Average</t>
  </si>
  <si>
    <t>T_inf [°C]</t>
  </si>
  <si>
    <t>Relative T_inf [°C]</t>
  </si>
  <si>
    <t>Ambient T [°C]</t>
  </si>
  <si>
    <t>Instance 1</t>
  </si>
  <si>
    <t>Instance 2</t>
  </si>
  <si>
    <t>Instance 3</t>
  </si>
  <si>
    <t>StdDev</t>
  </si>
  <si>
    <t>Instance 4</t>
  </si>
  <si>
    <t>Instance 5</t>
  </si>
  <si>
    <t>Instance 6</t>
  </si>
  <si>
    <t>RA+LTF1</t>
  </si>
  <si>
    <t>RA+LTF2</t>
  </si>
  <si>
    <t>RA+LTF3</t>
  </si>
  <si>
    <t>global-ILP</t>
  </si>
  <si>
    <t>reference+LTF</t>
  </si>
  <si>
    <t>minutil+LTF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</si>
</sst>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Border="1"/>
    <xf numFmtId="164" fontId="2" fillId="0" borderId="12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2" fillId="0" borderId="16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14" xfId="0" applyNumberFormat="1" applyFont="1" applyBorder="1"/>
    <xf numFmtId="0" fontId="1" fillId="0" borderId="2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8" xfId="0" applyNumberFormat="1" applyFont="1" applyBorder="1"/>
    <xf numFmtId="164" fontId="1" fillId="0" borderId="12" xfId="0" applyNumberFormat="1" applyFont="1" applyBorder="1"/>
    <xf numFmtId="164" fontId="1" fillId="0" borderId="19" xfId="0" applyNumberFormat="1" applyFont="1" applyBorder="1"/>
    <xf numFmtId="164" fontId="1" fillId="0" borderId="16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'imx8 results'!$A$1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D-4525-99E5-29CB9EF5BC3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'imx8 results'!$A$4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D-4525-99E5-29CB9EF5BC3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'imx8 results'!$A$5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9D-4525-99E5-29CB9EF5BC3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'imx8 results'!$A$6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9D-4525-99E5-29CB9EF5BC3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'imx8 results'!$A$7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9D-4525-99E5-29CB9EF5BC3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'imx8 results'!$A$8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9D-4525-99E5-29CB9EF5BC3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9D-4525-99E5-29CB9EF5BC3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results'!$J$4</c:f>
              <c:numCache>
                <c:formatCode>0.000</c:formatCode>
                <c:ptCount val="1"/>
                <c:pt idx="0">
                  <c:v>31.810666666666666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9D-4525-99E5-29CB9EF5BC3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results'!$J$5</c:f>
              <c:numCache>
                <c:formatCode>0.000</c:formatCode>
                <c:ptCount val="1"/>
                <c:pt idx="0">
                  <c:v>32.083666666666666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9D-4525-99E5-29CB9EF5BC3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</c:f>
              <c:numCache>
                <c:formatCode>0.000</c:formatCode>
                <c:ptCount val="1"/>
                <c:pt idx="0">
                  <c:v>31.9068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9D-4525-99E5-29CB9EF5BC3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</c:f>
              <c:numCache>
                <c:formatCode>0.000</c:formatCode>
                <c:ptCount val="1"/>
                <c:pt idx="0">
                  <c:v>29.318400000000036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9D-4525-99E5-29CB9EF5BC3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results'!$J$8</c:f>
              <c:numCache>
                <c:formatCode>0.000</c:formatCode>
                <c:ptCount val="1"/>
                <c:pt idx="0">
                  <c:v>30.773133333333334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9D-4525-99E5-29CB9EF5BC3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results'!$J$9</c:f>
              <c:numCache>
                <c:formatCode>0.000</c:formatCode>
                <c:ptCount val="1"/>
                <c:pt idx="0">
                  <c:v>33.291333333333405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9D-4525-99E5-29CB9EF5BC3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9D-4525-99E5-29CB9EF5BC3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9D-4525-99E5-29CB9EF5BC3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9D-4525-99E5-29CB9EF5BC3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9D-4525-99E5-29CB9EF5BC3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9D-4525-99E5-29CB9EF5BC3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9D-4525-99E5-29CB9EF5BC3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9D-4525-99E5-29CB9EF5BC3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results'!$J$18</c:f>
              <c:numCache>
                <c:formatCode>0.000</c:formatCode>
                <c:ptCount val="1"/>
                <c:pt idx="0">
                  <c:v>32.250533333333365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9D-4525-99E5-29CB9EF5BC3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results'!$J$19</c:f>
              <c:numCache>
                <c:formatCode>0.000</c:formatCode>
                <c:ptCount val="1"/>
                <c:pt idx="0">
                  <c:v>31.971866666666667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9D-4525-99E5-29CB9EF5BC3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results'!$J$20</c:f>
              <c:numCache>
                <c:formatCode>0.000</c:formatCode>
                <c:ptCount val="1"/>
                <c:pt idx="0">
                  <c:v>31.140933333333436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9D-4525-99E5-29CB9EF5BC3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results'!$J$21</c:f>
              <c:numCache>
                <c:formatCode>0.000</c:formatCode>
                <c:ptCount val="1"/>
                <c:pt idx="0">
                  <c:v>29.597666666666669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9D-4525-99E5-29CB9EF5BC3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results'!$J$22</c:f>
              <c:numCache>
                <c:formatCode>0.000</c:formatCode>
                <c:ptCount val="1"/>
                <c:pt idx="0">
                  <c:v>31.159933333333331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9D-4525-99E5-29CB9EF5BC3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results'!$J$23</c:f>
              <c:numCache>
                <c:formatCode>0.000</c:formatCode>
                <c:ptCount val="1"/>
                <c:pt idx="0">
                  <c:v>34.250200000000035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9D-4525-99E5-29CB9EF5BC3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9D-4525-99E5-29CB9EF5BC3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9D-4525-99E5-29CB9EF5BC3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9D-4525-99E5-29CB9EF5BC3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9D-4525-99E5-29CB9EF5BC3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9D-4525-99E5-29CB9EF5BC3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9D-4525-99E5-29CB9EF5BC3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9D-4525-99E5-29CB9EF5BC3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results'!$J$32</c:f>
              <c:numCache>
                <c:formatCode>0.000</c:formatCode>
                <c:ptCount val="1"/>
                <c:pt idx="0">
                  <c:v>30.514933333333335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9D-4525-99E5-29CB9EF5BC3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results'!$J$33</c:f>
              <c:numCache>
                <c:formatCode>0.000</c:formatCode>
                <c:ptCount val="1"/>
                <c:pt idx="0">
                  <c:v>30.334333333333337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9D-4525-99E5-29CB9EF5BC3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results'!$J$34</c:f>
              <c:numCache>
                <c:formatCode>0.000</c:formatCode>
                <c:ptCount val="1"/>
                <c:pt idx="0">
                  <c:v>30.710800000000031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9D-4525-99E5-29CB9EF5BC3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results'!$J$35</c:f>
              <c:numCache>
                <c:formatCode>0.000</c:formatCode>
                <c:ptCount val="1"/>
                <c:pt idx="0">
                  <c:v>28.955933333333402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9D-4525-99E5-29CB9EF5BC3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results'!$J$36</c:f>
              <c:numCache>
                <c:formatCode>0.000</c:formatCode>
                <c:ptCount val="1"/>
                <c:pt idx="0">
                  <c:v>29.536400000000032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9D-4525-99E5-29CB9EF5BC3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results'!$J$37</c:f>
              <c:numCache>
                <c:formatCode>0.000</c:formatCode>
                <c:ptCount val="1"/>
                <c:pt idx="0">
                  <c:v>32.783133333333332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9D-4525-99E5-29CB9EF5BC3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9D-4525-99E5-29CB9EF5BC3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9D-4525-99E5-29CB9EF5BC3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9D-4525-99E5-29CB9EF5BC3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results'!$A$48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9D-4525-99E5-29CB9EF5BC3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results'!$A$49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9D-4525-99E5-29CB9EF5BC3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results'!$A$50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9D-4525-99E5-29CB9EF5BC3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results'!$A$51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9D-4525-99E5-29CB9EF5BC3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results'!$J$46</c:f>
              <c:numCache>
                <c:formatCode>0.000</c:formatCode>
                <c:ptCount val="1"/>
                <c:pt idx="0">
                  <c:v>31.032000000000036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9D-4525-99E5-29CB9EF5BC3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results'!$J$47</c:f>
              <c:numCache>
                <c:formatCode>0.000</c:formatCode>
                <c:ptCount val="1"/>
                <c:pt idx="0">
                  <c:v>31.760333333333367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9D-4525-99E5-29CB9EF5BC3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results'!$J$48</c:f>
              <c:numCache>
                <c:formatCode>0.000</c:formatCode>
                <c:ptCount val="1"/>
                <c:pt idx="0">
                  <c:v>29.964866666666698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9D-4525-99E5-29CB9EF5BC3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results'!$J$49</c:f>
              <c:numCache>
                <c:formatCode>0.000</c:formatCode>
                <c:ptCount val="1"/>
                <c:pt idx="0">
                  <c:v>29.381266666666701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9D-4525-99E5-29CB9EF5BC3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results'!$J$50</c:f>
              <c:numCache>
                <c:formatCode>0.000</c:formatCode>
                <c:ptCount val="1"/>
                <c:pt idx="0">
                  <c:v>29.679333333333336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69D-4525-99E5-29CB9EF5BC3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results'!$J$51</c:f>
              <c:numCache>
                <c:formatCode>0.000</c:formatCode>
                <c:ptCount val="1"/>
                <c:pt idx="0">
                  <c:v>33.041466666666665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69D-4525-99E5-29CB9EF5BC3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results'!$A$57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69D-4525-99E5-29CB9EF5BC3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results'!$A$60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969D-4525-99E5-29CB9EF5BC3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'imx8 results'!$A$61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969D-4525-99E5-29CB9EF5BC3A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'imx8 results'!$A$62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969D-4525-99E5-29CB9EF5BC3A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'imx8 results'!$A$63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969D-4525-99E5-29CB9EF5BC3A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'imx8 results'!$A$64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969D-4525-99E5-29CB9EF5BC3A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'imx8 results'!$A$65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969D-4525-99E5-29CB9EF5BC3A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'imx8 results'!$J$60</c:f>
              <c:numCache>
                <c:formatCode>0.000</c:formatCode>
                <c:ptCount val="1"/>
                <c:pt idx="0">
                  <c:v>32.873800000000038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69D-4525-99E5-29CB9EF5BC3A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results'!$J$61</c:f>
              <c:numCache>
                <c:formatCode>0.000</c:formatCode>
                <c:ptCount val="1"/>
                <c:pt idx="0">
                  <c:v>33.562933333333369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69D-4525-99E5-29CB9EF5BC3A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results'!$J$62</c:f>
              <c:numCache>
                <c:formatCode>0.000</c:formatCode>
                <c:ptCount val="1"/>
                <c:pt idx="0">
                  <c:v>32.24113333333333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69D-4525-99E5-29CB9EF5BC3A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results'!$J$63</c:f>
              <c:numCache>
                <c:formatCode>0.000</c:formatCode>
                <c:ptCount val="1"/>
                <c:pt idx="0">
                  <c:v>29.288266666666701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969D-4525-99E5-29CB9EF5BC3A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results'!$J$64</c:f>
              <c:numCache>
                <c:formatCode>0.000</c:formatCode>
                <c:ptCount val="1"/>
                <c:pt idx="0">
                  <c:v>30.361066666666702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969D-4525-99E5-29CB9EF5BC3A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results'!$J$65</c:f>
              <c:numCache>
                <c:formatCode>0.000</c:formatCode>
                <c:ptCount val="1"/>
                <c:pt idx="0">
                  <c:v>33.944600000000065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69D-4525-99E5-29CB9EF5BC3A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969D-4525-99E5-29CB9EF5BC3A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969D-4525-99E5-29CB9EF5BC3A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969D-4525-99E5-29CB9EF5BC3A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969D-4525-99E5-29CB9EF5BC3A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969D-4525-99E5-29CB9EF5BC3A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969D-4525-99E5-29CB9EF5BC3A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results'!$A$79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969D-4525-99E5-29CB9EF5BC3A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results'!$J$74</c:f>
              <c:numCache>
                <c:formatCode>0.000</c:formatCode>
                <c:ptCount val="1"/>
                <c:pt idx="0">
                  <c:v>31.855066666666669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69D-4525-99E5-29CB9EF5BC3A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results'!$J$75</c:f>
              <c:numCache>
                <c:formatCode>0.000</c:formatCode>
                <c:ptCount val="1"/>
                <c:pt idx="0">
                  <c:v>31.963666666666668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969D-4525-99E5-29CB9EF5BC3A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results'!$J$76</c:f>
              <c:numCache>
                <c:formatCode>0.000</c:formatCode>
                <c:ptCount val="1"/>
                <c:pt idx="0">
                  <c:v>32.271999999999998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969D-4525-99E5-29CB9EF5BC3A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results'!$J$77</c:f>
              <c:numCache>
                <c:formatCode>0.000</c:formatCode>
                <c:ptCount val="1"/>
                <c:pt idx="0">
                  <c:v>29.382400000000001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969D-4525-99E5-29CB9EF5BC3A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results'!$J$78</c:f>
              <c:numCache>
                <c:formatCode>0.000</c:formatCode>
                <c:ptCount val="1"/>
                <c:pt idx="0">
                  <c:v>30.739466666666669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969D-4525-99E5-29CB9EF5BC3A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'imx8 results'!$J$79</c:f>
              <c:numCache>
                <c:formatCode>0.000</c:formatCode>
                <c:ptCount val="1"/>
                <c:pt idx="0">
                  <c:v>34.089733333333335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969D-4525-99E5-29CB9EF5B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03152"/>
        <c:axId val="250309776"/>
      </c:barChart>
      <c:catAx>
        <c:axId val="254603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0309776"/>
        <c:crosses val="autoZero"/>
        <c:auto val="1"/>
        <c:lblAlgn val="ctr"/>
        <c:lblOffset val="100"/>
        <c:noMultiLvlLbl val="0"/>
      </c:catAx>
      <c:valAx>
        <c:axId val="250309776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4603152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104775</xdr:rowOff>
    </xdr:from>
    <xdr:to>
      <xdr:col>24</xdr:col>
      <xdr:colOff>276225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140D-E4EB-4B9D-99A2-706445F88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6D4-64AC-45FC-95B6-DC01725ED549}">
  <dimension ref="A1:N83"/>
  <sheetViews>
    <sheetView tabSelected="1" zoomScaleNormal="100" workbookViewId="0"/>
  </sheetViews>
  <sheetFormatPr defaultRowHeight="14.25" x14ac:dyDescent="0.2"/>
  <cols>
    <col min="1" max="1" width="27.85546875" style="1" customWidth="1"/>
    <col min="2" max="4" width="9.140625" style="1"/>
    <col min="5" max="6" width="14.28515625" style="1" customWidth="1"/>
    <col min="7" max="9" width="9.140625" style="1"/>
    <col min="10" max="11" width="15.140625" style="1" customWidth="1"/>
    <col min="12" max="16384" width="9.140625" style="1"/>
  </cols>
  <sheetData>
    <row r="1" spans="1:14" ht="18.75" thickBot="1" x14ac:dyDescent="0.3">
      <c r="A1" s="2" t="s">
        <v>7</v>
      </c>
    </row>
    <row r="2" spans="1:14" ht="15" customHeight="1" x14ac:dyDescent="0.2">
      <c r="A2" s="5"/>
      <c r="B2" s="28" t="s">
        <v>4</v>
      </c>
      <c r="C2" s="26"/>
      <c r="D2" s="26"/>
      <c r="E2" s="26"/>
      <c r="F2" s="29"/>
      <c r="G2" s="28" t="s">
        <v>5</v>
      </c>
      <c r="H2" s="26"/>
      <c r="I2" s="26"/>
      <c r="J2" s="26"/>
      <c r="K2" s="27"/>
      <c r="L2" s="25" t="s">
        <v>6</v>
      </c>
      <c r="M2" s="26"/>
      <c r="N2" s="27"/>
    </row>
    <row r="3" spans="1:14" ht="15" x14ac:dyDescent="0.25">
      <c r="A3" s="6"/>
      <c r="B3" s="13" t="s">
        <v>0</v>
      </c>
      <c r="C3" s="13" t="s">
        <v>1</v>
      </c>
      <c r="D3" s="13" t="s">
        <v>2</v>
      </c>
      <c r="E3" s="16" t="s">
        <v>3</v>
      </c>
      <c r="F3" s="16" t="s">
        <v>10</v>
      </c>
      <c r="G3" s="14" t="s">
        <v>0</v>
      </c>
      <c r="H3" s="13" t="s">
        <v>1</v>
      </c>
      <c r="I3" s="13" t="s">
        <v>2</v>
      </c>
      <c r="J3" s="16" t="s">
        <v>3</v>
      </c>
      <c r="K3" s="15" t="s">
        <v>10</v>
      </c>
      <c r="L3" s="19" t="s">
        <v>0</v>
      </c>
      <c r="M3" s="13" t="s">
        <v>1</v>
      </c>
      <c r="N3" s="20" t="s">
        <v>2</v>
      </c>
    </row>
    <row r="4" spans="1:14" ht="15" x14ac:dyDescent="0.25">
      <c r="A4" s="7" t="s">
        <v>14</v>
      </c>
      <c r="B4" s="3">
        <v>57.396000000000001</v>
      </c>
      <c r="C4" s="3">
        <v>58.311999999999998</v>
      </c>
      <c r="D4" s="3">
        <v>56.624000000000002</v>
      </c>
      <c r="E4" s="17">
        <f>AVERAGE(B4:D4)</f>
        <v>57.443999999999996</v>
      </c>
      <c r="F4" s="17">
        <f>_xlfn.STDEV.P(B4:D4)</f>
        <v>0.68995845285543389</v>
      </c>
      <c r="G4" s="4">
        <f t="shared" ref="G4:G13" si="0">B4-L4</f>
        <v>31.972200000000001</v>
      </c>
      <c r="H4" s="3">
        <f t="shared" ref="H4:H13" si="1">C4-M4</f>
        <v>31.534599999999998</v>
      </c>
      <c r="I4" s="3">
        <f t="shared" ref="I4:I13" si="2">D4-N4</f>
        <v>31.925200000000004</v>
      </c>
      <c r="J4" s="17">
        <f>AVERAGE(G4:I4)</f>
        <v>31.810666666666666</v>
      </c>
      <c r="K4" s="8">
        <f>_xlfn.STDEV.P(G4:I4)</f>
        <v>0.1961493535265659</v>
      </c>
      <c r="L4" s="21">
        <v>25.4238</v>
      </c>
      <c r="M4" s="3">
        <v>26.7774</v>
      </c>
      <c r="N4" s="22">
        <v>24.698799999999999</v>
      </c>
    </row>
    <row r="5" spans="1:14" ht="15" x14ac:dyDescent="0.25">
      <c r="A5" s="7" t="s">
        <v>15</v>
      </c>
      <c r="B5" s="3">
        <v>57.712000000000003</v>
      </c>
      <c r="C5" s="3">
        <v>58.636000000000003</v>
      </c>
      <c r="D5" s="3">
        <v>56.695999999999998</v>
      </c>
      <c r="E5" s="17">
        <f t="shared" ref="E5:E13" si="3">AVERAGE(B5:D5)</f>
        <v>57.681333333333335</v>
      </c>
      <c r="F5" s="17">
        <f t="shared" ref="F5:F13" si="4">_xlfn.STDEV.P(B5:D5)</f>
        <v>0.79229848471954811</v>
      </c>
      <c r="G5" s="4">
        <f t="shared" si="0"/>
        <v>32.393000000000001</v>
      </c>
      <c r="H5" s="3">
        <f t="shared" si="1"/>
        <v>31.845800000000004</v>
      </c>
      <c r="I5" s="3">
        <f t="shared" si="2"/>
        <v>32.012199999999993</v>
      </c>
      <c r="J5" s="17">
        <f t="shared" ref="J5:J13" si="5">AVERAGE(G5:I5)</f>
        <v>32.083666666666666</v>
      </c>
      <c r="K5" s="8">
        <f t="shared" ref="K5:K13" si="6">_xlfn.STDEV.P(G5:I5)</f>
        <v>0.22903794930583457</v>
      </c>
      <c r="L5" s="21">
        <v>25.318999999999999</v>
      </c>
      <c r="M5" s="3">
        <v>26.790199999999999</v>
      </c>
      <c r="N5" s="22">
        <v>24.683800000000002</v>
      </c>
    </row>
    <row r="6" spans="1:14" ht="15" x14ac:dyDescent="0.25">
      <c r="A6" s="7" t="s">
        <v>16</v>
      </c>
      <c r="B6" s="3">
        <v>57.442</v>
      </c>
      <c r="C6" s="3">
        <v>57.311999999999998</v>
      </c>
      <c r="D6" s="3">
        <v>56.652000000000001</v>
      </c>
      <c r="E6" s="17">
        <f t="shared" si="3"/>
        <v>57.135333333333335</v>
      </c>
      <c r="F6" s="17">
        <f t="shared" si="4"/>
        <v>0.34586445643087066</v>
      </c>
      <c r="G6" s="4">
        <f t="shared" si="0"/>
        <v>32.194000000000003</v>
      </c>
      <c r="H6" s="3">
        <f t="shared" si="1"/>
        <v>31.587999999999997</v>
      </c>
      <c r="I6" s="3">
        <f t="shared" si="2"/>
        <v>31.938400000000001</v>
      </c>
      <c r="J6" s="17">
        <f t="shared" si="5"/>
        <v>31.9068</v>
      </c>
      <c r="K6" s="8">
        <f t="shared" si="6"/>
        <v>0.24840547497992285</v>
      </c>
      <c r="L6" s="21">
        <v>25.248000000000001</v>
      </c>
      <c r="M6" s="3">
        <v>25.724</v>
      </c>
      <c r="N6" s="22">
        <v>24.7136</v>
      </c>
    </row>
    <row r="7" spans="1:14" ht="15" x14ac:dyDescent="0.25">
      <c r="A7" s="7" t="s">
        <v>17</v>
      </c>
      <c r="B7" s="3">
        <v>54.676000000000002</v>
      </c>
      <c r="C7" s="3">
        <v>54.92</v>
      </c>
      <c r="D7" s="3">
        <v>53.996000000000002</v>
      </c>
      <c r="E7" s="17">
        <f t="shared" si="3"/>
        <v>54.530666666666669</v>
      </c>
      <c r="F7" s="17">
        <f t="shared" si="4"/>
        <v>0.39096916616133387</v>
      </c>
      <c r="G7" s="4">
        <f t="shared" si="0"/>
        <v>29.556800000000003</v>
      </c>
      <c r="H7" s="3">
        <f t="shared" si="1"/>
        <v>29.138000000000002</v>
      </c>
      <c r="I7" s="3">
        <f t="shared" si="2"/>
        <v>29.260400000000104</v>
      </c>
      <c r="J7" s="17">
        <f t="shared" si="5"/>
        <v>29.318400000000036</v>
      </c>
      <c r="K7" s="8">
        <f t="shared" si="6"/>
        <v>0.17582445791185083</v>
      </c>
      <c r="L7" s="21">
        <v>25.119199999999999</v>
      </c>
      <c r="M7" s="3">
        <v>25.782</v>
      </c>
      <c r="N7" s="22">
        <v>24.735599999999899</v>
      </c>
    </row>
    <row r="8" spans="1:14" ht="15" x14ac:dyDescent="0.25">
      <c r="A8" s="7" t="s">
        <v>18</v>
      </c>
      <c r="B8" s="3">
        <v>56.088000000000001</v>
      </c>
      <c r="C8" s="3">
        <v>56.444000000000003</v>
      </c>
      <c r="D8" s="3">
        <v>55.183999999999997</v>
      </c>
      <c r="E8" s="17">
        <f t="shared" si="3"/>
        <v>55.905333333333338</v>
      </c>
      <c r="F8" s="17">
        <f t="shared" si="4"/>
        <v>0.5303617214275157</v>
      </c>
      <c r="G8" s="4">
        <f t="shared" si="0"/>
        <v>31.028600000000001</v>
      </c>
      <c r="H8" s="3">
        <f t="shared" si="1"/>
        <v>30.745600000000003</v>
      </c>
      <c r="I8" s="3">
        <f t="shared" si="2"/>
        <v>30.545199999999998</v>
      </c>
      <c r="J8" s="17">
        <f t="shared" si="5"/>
        <v>30.773133333333334</v>
      </c>
      <c r="K8" s="8">
        <f t="shared" si="6"/>
        <v>0.19830524170805303</v>
      </c>
      <c r="L8" s="21">
        <v>25.0594</v>
      </c>
      <c r="M8" s="3">
        <v>25.698399999999999</v>
      </c>
      <c r="N8" s="22">
        <v>24.6388</v>
      </c>
    </row>
    <row r="9" spans="1:14" ht="15" x14ac:dyDescent="0.25">
      <c r="A9" s="7" t="s">
        <v>19</v>
      </c>
      <c r="B9" s="3">
        <v>58.448</v>
      </c>
      <c r="C9" s="3">
        <v>58.972000000000001</v>
      </c>
      <c r="D9" s="3">
        <v>57.936</v>
      </c>
      <c r="E9" s="17">
        <f t="shared" si="3"/>
        <v>58.451999999999998</v>
      </c>
      <c r="F9" s="17">
        <f t="shared" si="4"/>
        <v>0.42295468630417976</v>
      </c>
      <c r="G9" s="4">
        <f t="shared" si="0"/>
        <v>33.431800000000102</v>
      </c>
      <c r="H9" s="3">
        <f t="shared" si="1"/>
        <v>33.245600000000103</v>
      </c>
      <c r="I9" s="3">
        <f t="shared" si="2"/>
        <v>33.196600000000004</v>
      </c>
      <c r="J9" s="17">
        <f t="shared" si="5"/>
        <v>33.291333333333405</v>
      </c>
      <c r="K9" s="8">
        <f t="shared" si="6"/>
        <v>0.10131934113926665</v>
      </c>
      <c r="L9" s="21">
        <v>25.016199999999898</v>
      </c>
      <c r="M9" s="3">
        <v>25.726399999999899</v>
      </c>
      <c r="N9" s="22">
        <v>24.7394</v>
      </c>
    </row>
    <row r="10" spans="1:14" ht="15" x14ac:dyDescent="0.25">
      <c r="A10" s="7"/>
      <c r="B10" s="3"/>
      <c r="C10" s="3"/>
      <c r="D10" s="3"/>
      <c r="E10" s="17" t="e">
        <f t="shared" si="3"/>
        <v>#DIV/0!</v>
      </c>
      <c r="F10" s="17" t="e">
        <f t="shared" si="4"/>
        <v>#DIV/0!</v>
      </c>
      <c r="G10" s="4">
        <f t="shared" si="0"/>
        <v>0</v>
      </c>
      <c r="H10" s="3">
        <f t="shared" si="1"/>
        <v>0</v>
      </c>
      <c r="I10" s="3">
        <f t="shared" si="2"/>
        <v>0</v>
      </c>
      <c r="J10" s="17">
        <f t="shared" si="5"/>
        <v>0</v>
      </c>
      <c r="K10" s="8">
        <f t="shared" si="6"/>
        <v>0</v>
      </c>
      <c r="L10" s="21"/>
      <c r="M10" s="3"/>
      <c r="N10" s="22"/>
    </row>
    <row r="11" spans="1:14" ht="15" x14ac:dyDescent="0.25">
      <c r="A11" s="7"/>
      <c r="B11" s="3"/>
      <c r="C11" s="3"/>
      <c r="D11" s="3"/>
      <c r="E11" s="17" t="e">
        <f t="shared" si="3"/>
        <v>#DIV/0!</v>
      </c>
      <c r="F11" s="17" t="e">
        <f t="shared" si="4"/>
        <v>#DIV/0!</v>
      </c>
      <c r="G11" s="4">
        <f t="shared" si="0"/>
        <v>0</v>
      </c>
      <c r="H11" s="3">
        <f t="shared" si="1"/>
        <v>0</v>
      </c>
      <c r="I11" s="3">
        <f t="shared" si="2"/>
        <v>0</v>
      </c>
      <c r="J11" s="17">
        <f t="shared" si="5"/>
        <v>0</v>
      </c>
      <c r="K11" s="8">
        <f t="shared" si="6"/>
        <v>0</v>
      </c>
      <c r="L11" s="21"/>
      <c r="M11" s="3"/>
      <c r="N11" s="22"/>
    </row>
    <row r="12" spans="1:14" ht="15" x14ac:dyDescent="0.25">
      <c r="A12" s="7"/>
      <c r="B12" s="3"/>
      <c r="C12" s="3"/>
      <c r="D12" s="3"/>
      <c r="E12" s="17" t="e">
        <f t="shared" si="3"/>
        <v>#DIV/0!</v>
      </c>
      <c r="F12" s="17" t="e">
        <f t="shared" si="4"/>
        <v>#DIV/0!</v>
      </c>
      <c r="G12" s="4">
        <f t="shared" si="0"/>
        <v>0</v>
      </c>
      <c r="H12" s="3">
        <f t="shared" si="1"/>
        <v>0</v>
      </c>
      <c r="I12" s="3">
        <f t="shared" si="2"/>
        <v>0</v>
      </c>
      <c r="J12" s="17">
        <f t="shared" si="5"/>
        <v>0</v>
      </c>
      <c r="K12" s="8">
        <f t="shared" si="6"/>
        <v>0</v>
      </c>
      <c r="L12" s="21"/>
      <c r="M12" s="3"/>
      <c r="N12" s="22"/>
    </row>
    <row r="13" spans="1:14" ht="15.75" thickBot="1" x14ac:dyDescent="0.3">
      <c r="A13" s="9"/>
      <c r="B13" s="10"/>
      <c r="C13" s="10"/>
      <c r="D13" s="10"/>
      <c r="E13" s="18" t="e">
        <f t="shared" si="3"/>
        <v>#DIV/0!</v>
      </c>
      <c r="F13" s="18" t="e">
        <f t="shared" si="4"/>
        <v>#DIV/0!</v>
      </c>
      <c r="G13" s="11">
        <f t="shared" si="0"/>
        <v>0</v>
      </c>
      <c r="H13" s="10">
        <f t="shared" si="1"/>
        <v>0</v>
      </c>
      <c r="I13" s="10">
        <f t="shared" si="2"/>
        <v>0</v>
      </c>
      <c r="J13" s="18">
        <f t="shared" si="5"/>
        <v>0</v>
      </c>
      <c r="K13" s="12">
        <f t="shared" si="6"/>
        <v>0</v>
      </c>
      <c r="L13" s="23"/>
      <c r="M13" s="10"/>
      <c r="N13" s="24"/>
    </row>
    <row r="15" spans="1:14" ht="18.75" thickBot="1" x14ac:dyDescent="0.3">
      <c r="A15" s="2" t="s">
        <v>8</v>
      </c>
    </row>
    <row r="16" spans="1:14" ht="15" customHeight="1" x14ac:dyDescent="0.2">
      <c r="A16" s="5"/>
      <c r="B16" s="28" t="s">
        <v>4</v>
      </c>
      <c r="C16" s="26"/>
      <c r="D16" s="26"/>
      <c r="E16" s="26"/>
      <c r="F16" s="29"/>
      <c r="G16" s="28" t="s">
        <v>5</v>
      </c>
      <c r="H16" s="26"/>
      <c r="I16" s="26"/>
      <c r="J16" s="26"/>
      <c r="K16" s="27"/>
      <c r="L16" s="25" t="s">
        <v>6</v>
      </c>
      <c r="M16" s="26"/>
      <c r="N16" s="27"/>
    </row>
    <row r="17" spans="1:14" ht="15" x14ac:dyDescent="0.25">
      <c r="A17" s="6"/>
      <c r="B17" s="13" t="s">
        <v>0</v>
      </c>
      <c r="C17" s="13" t="s">
        <v>1</v>
      </c>
      <c r="D17" s="13" t="s">
        <v>2</v>
      </c>
      <c r="E17" s="16" t="s">
        <v>3</v>
      </c>
      <c r="F17" s="16" t="s">
        <v>10</v>
      </c>
      <c r="G17" s="14" t="s">
        <v>0</v>
      </c>
      <c r="H17" s="13" t="s">
        <v>1</v>
      </c>
      <c r="I17" s="13" t="s">
        <v>2</v>
      </c>
      <c r="J17" s="16" t="s">
        <v>3</v>
      </c>
      <c r="K17" s="15" t="s">
        <v>10</v>
      </c>
      <c r="L17" s="19" t="s">
        <v>0</v>
      </c>
      <c r="M17" s="13" t="s">
        <v>1</v>
      </c>
      <c r="N17" s="20" t="s">
        <v>2</v>
      </c>
    </row>
    <row r="18" spans="1:14" ht="15" x14ac:dyDescent="0.25">
      <c r="A18" s="7" t="s">
        <v>14</v>
      </c>
      <c r="B18" s="3">
        <v>57.372</v>
      </c>
      <c r="C18" s="3">
        <v>57.896000000000001</v>
      </c>
      <c r="D18" s="3">
        <v>57.118000000000002</v>
      </c>
      <c r="E18" s="17">
        <f>AVERAGE(B18:D18)</f>
        <v>57.461999999999996</v>
      </c>
      <c r="F18" s="17">
        <f>_xlfn.STDEV.P(B18:D18)</f>
        <v>0.3239300335977916</v>
      </c>
      <c r="G18" s="4">
        <f t="shared" ref="G18:G27" si="7">B18-L18</f>
        <v>32.314999999999998</v>
      </c>
      <c r="H18" s="3">
        <f t="shared" ref="H18:H27" si="8">C18-M18</f>
        <v>32.262</v>
      </c>
      <c r="I18" s="3">
        <f t="shared" ref="I18:I27" si="9">D18-N18</f>
        <v>32.174600000000098</v>
      </c>
      <c r="J18" s="17">
        <f>AVERAGE(G18:I18)</f>
        <v>32.250533333333365</v>
      </c>
      <c r="K18" s="8">
        <f>_xlfn.STDEV.P(G18:I18)</f>
        <v>5.7888705480578756E-2</v>
      </c>
      <c r="L18" s="21">
        <v>25.056999999999999</v>
      </c>
      <c r="M18" s="3">
        <v>25.634</v>
      </c>
      <c r="N18" s="22">
        <v>24.943399999999901</v>
      </c>
    </row>
    <row r="19" spans="1:14" ht="15" x14ac:dyDescent="0.25">
      <c r="A19" s="7" t="s">
        <v>15</v>
      </c>
      <c r="B19" s="3">
        <v>57.085999999999999</v>
      </c>
      <c r="C19" s="3">
        <v>57.578000000000003</v>
      </c>
      <c r="D19" s="3">
        <v>56.68</v>
      </c>
      <c r="E19" s="17">
        <f t="shared" ref="E19:E27" si="10">AVERAGE(B19:D19)</f>
        <v>57.114666666666665</v>
      </c>
      <c r="F19" s="17">
        <f t="shared" ref="F19:F27" si="11">_xlfn.STDEV.P(B19:D19)</f>
        <v>0.36716693145700985</v>
      </c>
      <c r="G19" s="4">
        <f t="shared" si="7"/>
        <v>32.151200000000003</v>
      </c>
      <c r="H19" s="3">
        <f t="shared" si="8"/>
        <v>31.896800000000002</v>
      </c>
      <c r="I19" s="3">
        <f t="shared" si="9"/>
        <v>31.867599999999999</v>
      </c>
      <c r="J19" s="17">
        <f t="shared" ref="J19:J27" si="12">AVERAGE(G19:I19)</f>
        <v>31.971866666666667</v>
      </c>
      <c r="K19" s="8">
        <f t="shared" ref="K19:K27" si="13">_xlfn.STDEV.P(G19:I19)</f>
        <v>0.12736690656873606</v>
      </c>
      <c r="L19" s="21">
        <v>24.934799999999999</v>
      </c>
      <c r="M19" s="3">
        <v>25.6812</v>
      </c>
      <c r="N19" s="22">
        <v>24.8124</v>
      </c>
    </row>
    <row r="20" spans="1:14" ht="15" x14ac:dyDescent="0.25">
      <c r="A20" s="7" t="s">
        <v>16</v>
      </c>
      <c r="B20" s="3">
        <v>56.216000000000001</v>
      </c>
      <c r="C20" s="3">
        <v>56.828000000000003</v>
      </c>
      <c r="D20" s="3">
        <v>55.792000000000002</v>
      </c>
      <c r="E20" s="17">
        <f t="shared" si="10"/>
        <v>56.278666666666673</v>
      </c>
      <c r="F20" s="17">
        <f t="shared" si="11"/>
        <v>0.42526018179724134</v>
      </c>
      <c r="G20" s="4">
        <f t="shared" si="7"/>
        <v>31.337000000000103</v>
      </c>
      <c r="H20" s="3">
        <f t="shared" si="8"/>
        <v>31.303800000000102</v>
      </c>
      <c r="I20" s="3">
        <f t="shared" si="9"/>
        <v>30.782000000000103</v>
      </c>
      <c r="J20" s="17">
        <f t="shared" si="12"/>
        <v>31.140933333333436</v>
      </c>
      <c r="K20" s="8">
        <f t="shared" si="13"/>
        <v>0.25416584262161468</v>
      </c>
      <c r="L20" s="21">
        <v>24.878999999999898</v>
      </c>
      <c r="M20" s="3">
        <v>25.524199999999901</v>
      </c>
      <c r="N20" s="22">
        <v>25.009999999999899</v>
      </c>
    </row>
    <row r="21" spans="1:14" ht="15" x14ac:dyDescent="0.25">
      <c r="A21" s="7" t="s">
        <v>17</v>
      </c>
      <c r="B21" s="3">
        <v>54.548000000000002</v>
      </c>
      <c r="C21" s="3">
        <v>55.292000000000002</v>
      </c>
      <c r="D21" s="3">
        <v>54.564</v>
      </c>
      <c r="E21" s="17">
        <f t="shared" si="10"/>
        <v>54.801333333333332</v>
      </c>
      <c r="F21" s="17">
        <f t="shared" si="11"/>
        <v>0.34701520940090763</v>
      </c>
      <c r="G21" s="4">
        <f t="shared" si="7"/>
        <v>29.894000000000002</v>
      </c>
      <c r="H21" s="3">
        <f t="shared" si="8"/>
        <v>29.808</v>
      </c>
      <c r="I21" s="3">
        <f t="shared" si="9"/>
        <v>29.091000000000001</v>
      </c>
      <c r="J21" s="17">
        <f t="shared" si="12"/>
        <v>29.597666666666669</v>
      </c>
      <c r="K21" s="8">
        <f t="shared" si="13"/>
        <v>0.35998364160364593</v>
      </c>
      <c r="L21" s="21">
        <v>24.654</v>
      </c>
      <c r="M21" s="3">
        <v>25.484000000000002</v>
      </c>
      <c r="N21" s="22">
        <v>25.472999999999999</v>
      </c>
    </row>
    <row r="22" spans="1:14" ht="15" x14ac:dyDescent="0.25">
      <c r="A22" s="7" t="s">
        <v>18</v>
      </c>
      <c r="B22" s="3">
        <v>56.091999999999999</v>
      </c>
      <c r="C22" s="3">
        <v>56.24</v>
      </c>
      <c r="D22" s="3">
        <v>56.4</v>
      </c>
      <c r="E22" s="17">
        <f t="shared" si="10"/>
        <v>56.244</v>
      </c>
      <c r="F22" s="17">
        <f t="shared" si="11"/>
        <v>0.12577228099492607</v>
      </c>
      <c r="G22" s="4">
        <f t="shared" si="7"/>
        <v>31.491999999999997</v>
      </c>
      <c r="H22" s="3">
        <f t="shared" si="8"/>
        <v>30.797000000000001</v>
      </c>
      <c r="I22" s="3">
        <f t="shared" si="9"/>
        <v>31.190799999999999</v>
      </c>
      <c r="J22" s="17">
        <f t="shared" si="12"/>
        <v>31.159933333333331</v>
      </c>
      <c r="K22" s="8">
        <f t="shared" si="13"/>
        <v>0.28457080353089892</v>
      </c>
      <c r="L22" s="21">
        <v>24.6</v>
      </c>
      <c r="M22" s="3">
        <v>25.443000000000001</v>
      </c>
      <c r="N22" s="22">
        <v>25.209199999999999</v>
      </c>
    </row>
    <row r="23" spans="1:14" ht="15" x14ac:dyDescent="0.25">
      <c r="A23" s="7" t="s">
        <v>19</v>
      </c>
      <c r="B23" s="3">
        <v>59</v>
      </c>
      <c r="C23" s="3">
        <v>59.84</v>
      </c>
      <c r="D23" s="3">
        <v>59.527999999999999</v>
      </c>
      <c r="E23" s="17">
        <f t="shared" si="10"/>
        <v>59.455999999999996</v>
      </c>
      <c r="F23" s="17">
        <f t="shared" si="11"/>
        <v>0.34668717888032841</v>
      </c>
      <c r="G23" s="4">
        <f t="shared" si="7"/>
        <v>34.4298</v>
      </c>
      <c r="H23" s="3">
        <f t="shared" si="8"/>
        <v>34.358000000000004</v>
      </c>
      <c r="I23" s="3">
        <f t="shared" si="9"/>
        <v>33.962800000000101</v>
      </c>
      <c r="J23" s="17">
        <f t="shared" si="12"/>
        <v>34.250200000000035</v>
      </c>
      <c r="K23" s="8">
        <f t="shared" si="13"/>
        <v>0.20532556262347768</v>
      </c>
      <c r="L23" s="21">
        <v>24.5702</v>
      </c>
      <c r="M23" s="3">
        <v>25.481999999999999</v>
      </c>
      <c r="N23" s="22">
        <v>25.565199999999901</v>
      </c>
    </row>
    <row r="24" spans="1:14" ht="15" x14ac:dyDescent="0.25">
      <c r="A24" s="7"/>
      <c r="B24" s="3"/>
      <c r="C24" s="3"/>
      <c r="D24" s="3"/>
      <c r="E24" s="17" t="e">
        <f t="shared" si="10"/>
        <v>#DIV/0!</v>
      </c>
      <c r="F24" s="17" t="e">
        <f t="shared" si="11"/>
        <v>#DIV/0!</v>
      </c>
      <c r="G24" s="4">
        <f t="shared" si="7"/>
        <v>0</v>
      </c>
      <c r="H24" s="3">
        <f t="shared" si="8"/>
        <v>0</v>
      </c>
      <c r="I24" s="3">
        <f t="shared" si="9"/>
        <v>0</v>
      </c>
      <c r="J24" s="17">
        <f t="shared" si="12"/>
        <v>0</v>
      </c>
      <c r="K24" s="8">
        <f t="shared" si="13"/>
        <v>0</v>
      </c>
      <c r="L24" s="21"/>
      <c r="M24" s="3"/>
      <c r="N24" s="22"/>
    </row>
    <row r="25" spans="1:14" ht="15" x14ac:dyDescent="0.25">
      <c r="A25" s="7"/>
      <c r="B25" s="3"/>
      <c r="C25" s="3"/>
      <c r="D25" s="3"/>
      <c r="E25" s="17" t="e">
        <f t="shared" si="10"/>
        <v>#DIV/0!</v>
      </c>
      <c r="F25" s="17" t="e">
        <f t="shared" si="11"/>
        <v>#DIV/0!</v>
      </c>
      <c r="G25" s="4">
        <f t="shared" si="7"/>
        <v>0</v>
      </c>
      <c r="H25" s="3">
        <f t="shared" si="8"/>
        <v>0</v>
      </c>
      <c r="I25" s="3">
        <f t="shared" si="9"/>
        <v>0</v>
      </c>
      <c r="J25" s="17">
        <f t="shared" si="12"/>
        <v>0</v>
      </c>
      <c r="K25" s="8">
        <f t="shared" si="13"/>
        <v>0</v>
      </c>
      <c r="L25" s="21"/>
      <c r="M25" s="3"/>
      <c r="N25" s="22"/>
    </row>
    <row r="26" spans="1:14" ht="15" x14ac:dyDescent="0.25">
      <c r="A26" s="7"/>
      <c r="B26" s="3"/>
      <c r="C26" s="3"/>
      <c r="D26" s="3"/>
      <c r="E26" s="17" t="e">
        <f t="shared" si="10"/>
        <v>#DIV/0!</v>
      </c>
      <c r="F26" s="17" t="e">
        <f t="shared" si="11"/>
        <v>#DIV/0!</v>
      </c>
      <c r="G26" s="4">
        <f t="shared" si="7"/>
        <v>0</v>
      </c>
      <c r="H26" s="3">
        <f t="shared" si="8"/>
        <v>0</v>
      </c>
      <c r="I26" s="3">
        <f t="shared" si="9"/>
        <v>0</v>
      </c>
      <c r="J26" s="17">
        <f t="shared" si="12"/>
        <v>0</v>
      </c>
      <c r="K26" s="8">
        <f t="shared" si="13"/>
        <v>0</v>
      </c>
      <c r="L26" s="21"/>
      <c r="M26" s="3"/>
      <c r="N26" s="22"/>
    </row>
    <row r="27" spans="1:14" ht="15.75" thickBot="1" x14ac:dyDescent="0.3">
      <c r="A27" s="9"/>
      <c r="B27" s="10"/>
      <c r="C27" s="10"/>
      <c r="D27" s="10"/>
      <c r="E27" s="18" t="e">
        <f t="shared" si="10"/>
        <v>#DIV/0!</v>
      </c>
      <c r="F27" s="18" t="e">
        <f t="shared" si="11"/>
        <v>#DIV/0!</v>
      </c>
      <c r="G27" s="11">
        <f t="shared" si="7"/>
        <v>0</v>
      </c>
      <c r="H27" s="10">
        <f t="shared" si="8"/>
        <v>0</v>
      </c>
      <c r="I27" s="10">
        <f t="shared" si="9"/>
        <v>0</v>
      </c>
      <c r="J27" s="18">
        <f t="shared" si="12"/>
        <v>0</v>
      </c>
      <c r="K27" s="12">
        <f t="shared" si="13"/>
        <v>0</v>
      </c>
      <c r="L27" s="23"/>
      <c r="M27" s="10"/>
      <c r="N27" s="24"/>
    </row>
    <row r="29" spans="1:14" ht="18.75" thickBot="1" x14ac:dyDescent="0.3">
      <c r="A29" s="2" t="s">
        <v>9</v>
      </c>
    </row>
    <row r="30" spans="1:14" ht="15" customHeight="1" x14ac:dyDescent="0.2">
      <c r="A30" s="5"/>
      <c r="B30" s="28" t="s">
        <v>4</v>
      </c>
      <c r="C30" s="26"/>
      <c r="D30" s="26"/>
      <c r="E30" s="26"/>
      <c r="F30" s="29"/>
      <c r="G30" s="28" t="s">
        <v>5</v>
      </c>
      <c r="H30" s="26"/>
      <c r="I30" s="26"/>
      <c r="J30" s="26"/>
      <c r="K30" s="27"/>
      <c r="L30" s="25" t="s">
        <v>6</v>
      </c>
      <c r="M30" s="26"/>
      <c r="N30" s="27"/>
    </row>
    <row r="31" spans="1:14" ht="15" x14ac:dyDescent="0.25">
      <c r="A31" s="6"/>
      <c r="B31" s="13" t="s">
        <v>0</v>
      </c>
      <c r="C31" s="13" t="s">
        <v>1</v>
      </c>
      <c r="D31" s="13" t="s">
        <v>2</v>
      </c>
      <c r="E31" s="16" t="s">
        <v>3</v>
      </c>
      <c r="F31" s="16" t="s">
        <v>10</v>
      </c>
      <c r="G31" s="14" t="s">
        <v>0</v>
      </c>
      <c r="H31" s="13" t="s">
        <v>1</v>
      </c>
      <c r="I31" s="13" t="s">
        <v>2</v>
      </c>
      <c r="J31" s="16" t="s">
        <v>3</v>
      </c>
      <c r="K31" s="15" t="s">
        <v>10</v>
      </c>
      <c r="L31" s="19" t="s">
        <v>0</v>
      </c>
      <c r="M31" s="13" t="s">
        <v>1</v>
      </c>
      <c r="N31" s="20" t="s">
        <v>2</v>
      </c>
    </row>
    <row r="32" spans="1:14" ht="15" x14ac:dyDescent="0.25">
      <c r="A32" s="7" t="s">
        <v>14</v>
      </c>
      <c r="B32" s="3">
        <v>54.988</v>
      </c>
      <c r="C32" s="3">
        <v>56.24</v>
      </c>
      <c r="D32" s="3">
        <v>55.956000000000003</v>
      </c>
      <c r="E32" s="17">
        <f>AVERAGE(B32:D32)</f>
        <v>55.728000000000009</v>
      </c>
      <c r="F32" s="17">
        <f>_xlfn.STDEV.P(B32:D32)</f>
        <v>0.53595024644706346</v>
      </c>
      <c r="G32" s="4">
        <f t="shared" ref="G32:G41" si="14">B32-L32</f>
        <v>30.527200000000001</v>
      </c>
      <c r="H32" s="3">
        <f t="shared" ref="H32:H41" si="15">C32-M32</f>
        <v>30.64</v>
      </c>
      <c r="I32" s="3">
        <f t="shared" ref="I32:I41" si="16">D32-N32</f>
        <v>30.377600000000005</v>
      </c>
      <c r="J32" s="17">
        <f>AVERAGE(G32:I32)</f>
        <v>30.514933333333335</v>
      </c>
      <c r="K32" s="8">
        <f>_xlfn.STDEV.P(G32:I32)</f>
        <v>0.1074749376469782</v>
      </c>
      <c r="L32" s="21">
        <v>24.460799999999999</v>
      </c>
      <c r="M32" s="3">
        <v>25.6</v>
      </c>
      <c r="N32" s="22">
        <v>25.578399999999998</v>
      </c>
    </row>
    <row r="33" spans="1:14" ht="15" x14ac:dyDescent="0.25">
      <c r="A33" s="7" t="s">
        <v>15</v>
      </c>
      <c r="B33" s="3">
        <v>54.7</v>
      </c>
      <c r="C33" s="3">
        <v>56.12</v>
      </c>
      <c r="D33" s="3">
        <v>55.884</v>
      </c>
      <c r="E33" s="17">
        <f t="shared" ref="E33:E41" si="17">AVERAGE(B33:D33)</f>
        <v>55.568000000000005</v>
      </c>
      <c r="F33" s="17">
        <f t="shared" ref="F33:F41" si="18">_xlfn.STDEV.P(B33:D33)</f>
        <v>0.62128469051366786</v>
      </c>
      <c r="G33" s="4">
        <f t="shared" si="14"/>
        <v>30.393600000000003</v>
      </c>
      <c r="H33" s="3">
        <f t="shared" si="15"/>
        <v>30.603999999999999</v>
      </c>
      <c r="I33" s="3">
        <f t="shared" si="16"/>
        <v>30.005400000000002</v>
      </c>
      <c r="J33" s="17">
        <f t="shared" ref="J33:J41" si="19">AVERAGE(G33:I33)</f>
        <v>30.334333333333337</v>
      </c>
      <c r="K33" s="8">
        <f t="shared" ref="K33:K41" si="20">_xlfn.STDEV.P(G33:I33)</f>
        <v>0.24794474294801083</v>
      </c>
      <c r="L33" s="21">
        <v>24.3064</v>
      </c>
      <c r="M33" s="3">
        <v>25.515999999999998</v>
      </c>
      <c r="N33" s="22">
        <v>25.878599999999999</v>
      </c>
    </row>
    <row r="34" spans="1:14" ht="15" x14ac:dyDescent="0.25">
      <c r="A34" s="7" t="s">
        <v>16</v>
      </c>
      <c r="B34" s="3">
        <v>55.116</v>
      </c>
      <c r="C34" s="3">
        <v>56.491999999999997</v>
      </c>
      <c r="D34" s="3">
        <v>56.823999999999998</v>
      </c>
      <c r="E34" s="17">
        <f t="shared" si="17"/>
        <v>56.144000000000005</v>
      </c>
      <c r="F34" s="17">
        <f t="shared" si="18"/>
        <v>0.7394340177910842</v>
      </c>
      <c r="G34" s="4">
        <f t="shared" si="14"/>
        <v>30.813800000000001</v>
      </c>
      <c r="H34" s="3">
        <f t="shared" si="15"/>
        <v>30.990799999999997</v>
      </c>
      <c r="I34" s="3">
        <f t="shared" si="16"/>
        <v>30.327800000000099</v>
      </c>
      <c r="J34" s="17">
        <f t="shared" si="19"/>
        <v>30.710800000000031</v>
      </c>
      <c r="K34" s="8">
        <f t="shared" si="20"/>
        <v>0.28029627182674771</v>
      </c>
      <c r="L34" s="21">
        <v>24.302199999999999</v>
      </c>
      <c r="M34" s="3">
        <v>25.501200000000001</v>
      </c>
      <c r="N34" s="22">
        <v>26.496199999999899</v>
      </c>
    </row>
    <row r="35" spans="1:14" ht="15" x14ac:dyDescent="0.25">
      <c r="A35" s="7" t="s">
        <v>17</v>
      </c>
      <c r="B35" s="3">
        <v>53.264000000000003</v>
      </c>
      <c r="C35" s="3">
        <v>54.9</v>
      </c>
      <c r="D35" s="3">
        <v>55.131999999999998</v>
      </c>
      <c r="E35" s="17">
        <f t="shared" si="17"/>
        <v>54.431999999999995</v>
      </c>
      <c r="F35" s="17">
        <f t="shared" si="18"/>
        <v>0.83131381960524564</v>
      </c>
      <c r="G35" s="4">
        <f t="shared" si="14"/>
        <v>29.060800000000004</v>
      </c>
      <c r="H35" s="3">
        <f t="shared" si="15"/>
        <v>29.435400000000097</v>
      </c>
      <c r="I35" s="3">
        <f t="shared" si="16"/>
        <v>28.371600000000097</v>
      </c>
      <c r="J35" s="17">
        <f t="shared" si="19"/>
        <v>28.955933333333402</v>
      </c>
      <c r="K35" s="8">
        <f t="shared" si="20"/>
        <v>0.44057944673904448</v>
      </c>
      <c r="L35" s="21">
        <v>24.203199999999999</v>
      </c>
      <c r="M35" s="3">
        <v>25.464599999999901</v>
      </c>
      <c r="N35" s="22">
        <v>26.760399999999901</v>
      </c>
    </row>
    <row r="36" spans="1:14" ht="15" x14ac:dyDescent="0.25">
      <c r="A36" s="7" t="s">
        <v>18</v>
      </c>
      <c r="B36" s="3">
        <v>53.991999999999997</v>
      </c>
      <c r="C36" s="3">
        <v>55.427999999999997</v>
      </c>
      <c r="D36" s="3">
        <v>55.92</v>
      </c>
      <c r="E36" s="17">
        <f t="shared" si="17"/>
        <v>55.113333333333323</v>
      </c>
      <c r="F36" s="17">
        <f t="shared" si="18"/>
        <v>0.81794756691503434</v>
      </c>
      <c r="G36" s="4">
        <f t="shared" si="14"/>
        <v>29.796999999999997</v>
      </c>
      <c r="H36" s="3">
        <f t="shared" si="15"/>
        <v>29.965600000000098</v>
      </c>
      <c r="I36" s="3">
        <f t="shared" si="16"/>
        <v>28.846600000000002</v>
      </c>
      <c r="J36" s="17">
        <f t="shared" si="19"/>
        <v>29.536400000000032</v>
      </c>
      <c r="K36" s="8">
        <f t="shared" si="20"/>
        <v>0.49259484365960071</v>
      </c>
      <c r="L36" s="21">
        <v>24.195</v>
      </c>
      <c r="M36" s="3">
        <v>25.462399999999899</v>
      </c>
      <c r="N36" s="22">
        <v>27.073399999999999</v>
      </c>
    </row>
    <row r="37" spans="1:14" ht="15" x14ac:dyDescent="0.25">
      <c r="A37" s="7" t="s">
        <v>19</v>
      </c>
      <c r="B37" s="3">
        <v>57.176000000000002</v>
      </c>
      <c r="C37" s="3">
        <v>58.768000000000001</v>
      </c>
      <c r="D37" s="3">
        <v>59.02</v>
      </c>
      <c r="E37" s="17">
        <f t="shared" si="17"/>
        <v>58.321333333333335</v>
      </c>
      <c r="F37" s="17">
        <f t="shared" si="18"/>
        <v>0.8163811745883307</v>
      </c>
      <c r="G37" s="4">
        <f t="shared" si="14"/>
        <v>33.039200000000001</v>
      </c>
      <c r="H37" s="3">
        <f t="shared" si="15"/>
        <v>33.368000000000002</v>
      </c>
      <c r="I37" s="3">
        <f t="shared" si="16"/>
        <v>31.942200000000003</v>
      </c>
      <c r="J37" s="17">
        <f t="shared" si="19"/>
        <v>32.783133333333332</v>
      </c>
      <c r="K37" s="8">
        <f t="shared" si="20"/>
        <v>0.60959222071443364</v>
      </c>
      <c r="L37" s="21">
        <v>24.136800000000001</v>
      </c>
      <c r="M37" s="3">
        <v>25.4</v>
      </c>
      <c r="N37" s="22">
        <v>27.0778</v>
      </c>
    </row>
    <row r="38" spans="1:14" ht="15" x14ac:dyDescent="0.25">
      <c r="A38" s="7"/>
      <c r="B38" s="3"/>
      <c r="C38" s="3"/>
      <c r="D38" s="3"/>
      <c r="E38" s="17" t="e">
        <f t="shared" si="17"/>
        <v>#DIV/0!</v>
      </c>
      <c r="F38" s="17" t="e">
        <f t="shared" si="18"/>
        <v>#DIV/0!</v>
      </c>
      <c r="G38" s="4">
        <f t="shared" si="14"/>
        <v>0</v>
      </c>
      <c r="H38" s="3">
        <f t="shared" si="15"/>
        <v>0</v>
      </c>
      <c r="I38" s="3">
        <f t="shared" si="16"/>
        <v>0</v>
      </c>
      <c r="J38" s="17">
        <f t="shared" si="19"/>
        <v>0</v>
      </c>
      <c r="K38" s="8">
        <f t="shared" si="20"/>
        <v>0</v>
      </c>
      <c r="L38" s="21"/>
      <c r="M38" s="3"/>
      <c r="N38" s="22"/>
    </row>
    <row r="39" spans="1:14" ht="15" x14ac:dyDescent="0.25">
      <c r="A39" s="7"/>
      <c r="B39" s="3"/>
      <c r="C39" s="3"/>
      <c r="D39" s="3"/>
      <c r="E39" s="17" t="e">
        <f t="shared" si="17"/>
        <v>#DIV/0!</v>
      </c>
      <c r="F39" s="17" t="e">
        <f t="shared" si="18"/>
        <v>#DIV/0!</v>
      </c>
      <c r="G39" s="4">
        <f t="shared" si="14"/>
        <v>0</v>
      </c>
      <c r="H39" s="3">
        <f t="shared" si="15"/>
        <v>0</v>
      </c>
      <c r="I39" s="3">
        <f t="shared" si="16"/>
        <v>0</v>
      </c>
      <c r="J39" s="17">
        <f t="shared" si="19"/>
        <v>0</v>
      </c>
      <c r="K39" s="8">
        <f t="shared" si="20"/>
        <v>0</v>
      </c>
      <c r="L39" s="21"/>
      <c r="M39" s="3"/>
      <c r="N39" s="22"/>
    </row>
    <row r="40" spans="1:14" ht="15" x14ac:dyDescent="0.25">
      <c r="A40" s="7"/>
      <c r="B40" s="3"/>
      <c r="C40" s="3"/>
      <c r="D40" s="3"/>
      <c r="E40" s="17" t="e">
        <f t="shared" si="17"/>
        <v>#DIV/0!</v>
      </c>
      <c r="F40" s="17" t="e">
        <f t="shared" si="18"/>
        <v>#DIV/0!</v>
      </c>
      <c r="G40" s="4">
        <f t="shared" si="14"/>
        <v>0</v>
      </c>
      <c r="H40" s="3">
        <f t="shared" si="15"/>
        <v>0</v>
      </c>
      <c r="I40" s="3">
        <f t="shared" si="16"/>
        <v>0</v>
      </c>
      <c r="J40" s="17">
        <f t="shared" si="19"/>
        <v>0</v>
      </c>
      <c r="K40" s="8">
        <f t="shared" si="20"/>
        <v>0</v>
      </c>
      <c r="L40" s="21"/>
      <c r="M40" s="3"/>
      <c r="N40" s="22"/>
    </row>
    <row r="41" spans="1:14" ht="15.75" thickBot="1" x14ac:dyDescent="0.3">
      <c r="A41" s="9"/>
      <c r="B41" s="10"/>
      <c r="C41" s="10"/>
      <c r="D41" s="10"/>
      <c r="E41" s="18" t="e">
        <f t="shared" si="17"/>
        <v>#DIV/0!</v>
      </c>
      <c r="F41" s="18" t="e">
        <f t="shared" si="18"/>
        <v>#DIV/0!</v>
      </c>
      <c r="G41" s="11">
        <f t="shared" si="14"/>
        <v>0</v>
      </c>
      <c r="H41" s="10">
        <f t="shared" si="15"/>
        <v>0</v>
      </c>
      <c r="I41" s="10">
        <f t="shared" si="16"/>
        <v>0</v>
      </c>
      <c r="J41" s="18">
        <f t="shared" si="19"/>
        <v>0</v>
      </c>
      <c r="K41" s="12">
        <f t="shared" si="20"/>
        <v>0</v>
      </c>
      <c r="L41" s="23"/>
      <c r="M41" s="10"/>
      <c r="N41" s="24"/>
    </row>
    <row r="43" spans="1:14" ht="18.75" thickBot="1" x14ac:dyDescent="0.3">
      <c r="A43" s="2" t="s">
        <v>11</v>
      </c>
    </row>
    <row r="44" spans="1:14" x14ac:dyDescent="0.2">
      <c r="A44" s="5"/>
      <c r="B44" s="28" t="s">
        <v>4</v>
      </c>
      <c r="C44" s="26"/>
      <c r="D44" s="26"/>
      <c r="E44" s="26"/>
      <c r="F44" s="29"/>
      <c r="G44" s="28" t="s">
        <v>5</v>
      </c>
      <c r="H44" s="26"/>
      <c r="I44" s="26"/>
      <c r="J44" s="26"/>
      <c r="K44" s="27"/>
      <c r="L44" s="25" t="s">
        <v>6</v>
      </c>
      <c r="M44" s="26"/>
      <c r="N44" s="27"/>
    </row>
    <row r="45" spans="1:14" ht="15" x14ac:dyDescent="0.25">
      <c r="A45" s="6"/>
      <c r="B45" s="13" t="s">
        <v>0</v>
      </c>
      <c r="C45" s="13" t="s">
        <v>1</v>
      </c>
      <c r="D45" s="13" t="s">
        <v>2</v>
      </c>
      <c r="E45" s="16" t="s">
        <v>3</v>
      </c>
      <c r="F45" s="16" t="s">
        <v>10</v>
      </c>
      <c r="G45" s="14" t="s">
        <v>0</v>
      </c>
      <c r="H45" s="13" t="s">
        <v>1</v>
      </c>
      <c r="I45" s="13" t="s">
        <v>2</v>
      </c>
      <c r="J45" s="16" t="s">
        <v>3</v>
      </c>
      <c r="K45" s="15" t="s">
        <v>10</v>
      </c>
      <c r="L45" s="19" t="s">
        <v>0</v>
      </c>
      <c r="M45" s="13" t="s">
        <v>1</v>
      </c>
      <c r="N45" s="20" t="s">
        <v>2</v>
      </c>
    </row>
    <row r="46" spans="1:14" ht="15" x14ac:dyDescent="0.25">
      <c r="A46" s="7" t="s">
        <v>14</v>
      </c>
      <c r="B46" s="3">
        <v>55.212000000000003</v>
      </c>
      <c r="C46" s="3">
        <v>56.728000000000002</v>
      </c>
      <c r="D46" s="3">
        <v>57.555999999999997</v>
      </c>
      <c r="E46" s="17">
        <f>AVERAGE(B46:D46)</f>
        <v>56.498666666666658</v>
      </c>
      <c r="F46" s="17">
        <f>_xlfn.STDEV.P(B46:D46)</f>
        <v>0.97057691892788744</v>
      </c>
      <c r="G46" s="4">
        <f t="shared" ref="G46:G55" si="21">B46-L46</f>
        <v>31.027800000000102</v>
      </c>
      <c r="H46" s="3">
        <f t="shared" ref="H46:H55" si="22">C46-M46</f>
        <v>31.353800000000003</v>
      </c>
      <c r="I46" s="3">
        <f t="shared" ref="I46:I55" si="23">D46-N46</f>
        <v>30.714399999999998</v>
      </c>
      <c r="J46" s="17">
        <f>AVERAGE(G46:I46)</f>
        <v>31.032000000000036</v>
      </c>
      <c r="K46" s="8">
        <f>_xlfn.STDEV.P(G46:I46)</f>
        <v>0.26105085072963763</v>
      </c>
      <c r="L46" s="21">
        <v>24.184199999999901</v>
      </c>
      <c r="M46" s="3">
        <v>25.374199999999998</v>
      </c>
      <c r="N46" s="22">
        <v>26.8416</v>
      </c>
    </row>
    <row r="47" spans="1:14" ht="15" x14ac:dyDescent="0.25">
      <c r="A47" s="7" t="s">
        <v>15</v>
      </c>
      <c r="B47" s="3">
        <v>55.94</v>
      </c>
      <c r="C47" s="3">
        <v>57.438000000000002</v>
      </c>
      <c r="D47" s="3">
        <v>58.612000000000002</v>
      </c>
      <c r="E47" s="17">
        <f t="shared" ref="E47:E55" si="24">AVERAGE(B47:D47)</f>
        <v>57.330000000000005</v>
      </c>
      <c r="F47" s="17">
        <f t="shared" ref="F47:F55" si="25">_xlfn.STDEV.P(B47:D47)</f>
        <v>1.0935093354273069</v>
      </c>
      <c r="G47" s="4">
        <f t="shared" si="21"/>
        <v>31.543599999999998</v>
      </c>
      <c r="H47" s="3">
        <f t="shared" si="22"/>
        <v>32.121600000000001</v>
      </c>
      <c r="I47" s="3">
        <f t="shared" si="23"/>
        <v>31.615800000000103</v>
      </c>
      <c r="J47" s="17">
        <f t="shared" ref="J47:J55" si="26">AVERAGE(G47:I47)</f>
        <v>31.760333333333367</v>
      </c>
      <c r="K47" s="8">
        <f t="shared" ref="K47:K55" si="27">_xlfn.STDEV.P(G47:I47)</f>
        <v>0.25714900133751145</v>
      </c>
      <c r="L47" s="21">
        <v>24.3964</v>
      </c>
      <c r="M47" s="3">
        <v>25.316400000000002</v>
      </c>
      <c r="N47" s="22">
        <v>26.996199999999899</v>
      </c>
    </row>
    <row r="48" spans="1:14" ht="15" x14ac:dyDescent="0.25">
      <c r="A48" s="7" t="s">
        <v>16</v>
      </c>
      <c r="B48" s="3">
        <v>54.152000000000001</v>
      </c>
      <c r="C48" s="3">
        <v>55.531999999999996</v>
      </c>
      <c r="D48" s="3">
        <v>56.744</v>
      </c>
      <c r="E48" s="17">
        <f t="shared" si="24"/>
        <v>55.475999999999999</v>
      </c>
      <c r="F48" s="17">
        <f t="shared" si="25"/>
        <v>1.0589202047368813</v>
      </c>
      <c r="G48" s="4">
        <f t="shared" si="21"/>
        <v>29.9190000000001</v>
      </c>
      <c r="H48" s="3">
        <f t="shared" si="22"/>
        <v>30.230199999999996</v>
      </c>
      <c r="I48" s="3">
        <f t="shared" si="23"/>
        <v>29.7454</v>
      </c>
      <c r="J48" s="17">
        <f t="shared" si="26"/>
        <v>29.964866666666698</v>
      </c>
      <c r="K48" s="8">
        <f t="shared" si="27"/>
        <v>0.20055850905796008</v>
      </c>
      <c r="L48" s="21">
        <v>24.232999999999901</v>
      </c>
      <c r="M48" s="3">
        <v>25.3018</v>
      </c>
      <c r="N48" s="22">
        <v>26.9986</v>
      </c>
    </row>
    <row r="49" spans="1:14" ht="15" x14ac:dyDescent="0.25">
      <c r="A49" s="7" t="s">
        <v>17</v>
      </c>
      <c r="B49" s="3">
        <v>53.643999999999998</v>
      </c>
      <c r="C49" s="3">
        <v>55.008000000000003</v>
      </c>
      <c r="D49" s="3">
        <v>56.752000000000002</v>
      </c>
      <c r="E49" s="17">
        <f t="shared" si="24"/>
        <v>55.134666666666668</v>
      </c>
      <c r="F49" s="17">
        <f t="shared" si="25"/>
        <v>1.2719930118606102</v>
      </c>
      <c r="G49" s="4">
        <f t="shared" si="21"/>
        <v>29.1920000000001</v>
      </c>
      <c r="H49" s="3">
        <f t="shared" si="22"/>
        <v>29.768600000000003</v>
      </c>
      <c r="I49" s="3">
        <f t="shared" si="23"/>
        <v>29.183200000000003</v>
      </c>
      <c r="J49" s="17">
        <f t="shared" si="26"/>
        <v>29.381266666666701</v>
      </c>
      <c r="K49" s="8">
        <f t="shared" si="27"/>
        <v>0.27390958767850754</v>
      </c>
      <c r="L49" s="21">
        <v>24.451999999999899</v>
      </c>
      <c r="M49" s="3">
        <v>25.2394</v>
      </c>
      <c r="N49" s="22">
        <v>27.5688</v>
      </c>
    </row>
    <row r="50" spans="1:14" ht="15" x14ac:dyDescent="0.25">
      <c r="A50" s="7" t="s">
        <v>18</v>
      </c>
      <c r="B50" s="3">
        <v>54.375999999999998</v>
      </c>
      <c r="C50" s="3">
        <v>55.311999999999998</v>
      </c>
      <c r="D50" s="3">
        <v>56.932000000000002</v>
      </c>
      <c r="E50" s="17">
        <f t="shared" si="24"/>
        <v>55.54</v>
      </c>
      <c r="F50" s="17">
        <f t="shared" si="25"/>
        <v>1.0558636275580309</v>
      </c>
      <c r="G50" s="4">
        <f t="shared" si="21"/>
        <v>29.672999999999998</v>
      </c>
      <c r="H50" s="3">
        <f t="shared" si="22"/>
        <v>30.033799999999999</v>
      </c>
      <c r="I50" s="3">
        <f t="shared" si="23"/>
        <v>29.331200000000003</v>
      </c>
      <c r="J50" s="17">
        <f t="shared" si="26"/>
        <v>29.679333333333336</v>
      </c>
      <c r="K50" s="8">
        <f t="shared" si="27"/>
        <v>0.28687020681059722</v>
      </c>
      <c r="L50" s="21">
        <v>24.702999999999999</v>
      </c>
      <c r="M50" s="3">
        <v>25.278199999999998</v>
      </c>
      <c r="N50" s="22">
        <v>27.6008</v>
      </c>
    </row>
    <row r="51" spans="1:14" ht="15" x14ac:dyDescent="0.25">
      <c r="A51" s="7" t="s">
        <v>19</v>
      </c>
      <c r="B51" s="3">
        <v>57.558</v>
      </c>
      <c r="C51" s="3">
        <v>58.72</v>
      </c>
      <c r="D51" s="3">
        <v>60.3</v>
      </c>
      <c r="E51" s="17">
        <f t="shared" si="24"/>
        <v>58.859333333333325</v>
      </c>
      <c r="F51" s="17">
        <f t="shared" si="25"/>
        <v>1.1237441385337172</v>
      </c>
      <c r="G51" s="4">
        <f t="shared" si="21"/>
        <v>32.859200000000001</v>
      </c>
      <c r="H51" s="3">
        <f t="shared" si="22"/>
        <v>33.591999999999999</v>
      </c>
      <c r="I51" s="3">
        <f t="shared" si="23"/>
        <v>32.673199999999994</v>
      </c>
      <c r="J51" s="17">
        <f t="shared" si="26"/>
        <v>33.041466666666665</v>
      </c>
      <c r="K51" s="8">
        <f t="shared" si="27"/>
        <v>0.39662258578597914</v>
      </c>
      <c r="L51" s="21">
        <v>24.698799999999999</v>
      </c>
      <c r="M51" s="3">
        <v>25.128</v>
      </c>
      <c r="N51" s="22">
        <v>27.626799999999999</v>
      </c>
    </row>
    <row r="52" spans="1:14" ht="15" x14ac:dyDescent="0.25">
      <c r="A52" s="7"/>
      <c r="B52" s="3"/>
      <c r="C52" s="3"/>
      <c r="D52" s="3"/>
      <c r="E52" s="17" t="e">
        <f t="shared" si="24"/>
        <v>#DIV/0!</v>
      </c>
      <c r="F52" s="17" t="e">
        <f t="shared" si="25"/>
        <v>#DIV/0!</v>
      </c>
      <c r="G52" s="4">
        <f t="shared" si="21"/>
        <v>0</v>
      </c>
      <c r="H52" s="3">
        <f t="shared" si="22"/>
        <v>0</v>
      </c>
      <c r="I52" s="3">
        <f t="shared" si="23"/>
        <v>0</v>
      </c>
      <c r="J52" s="17">
        <f t="shared" si="26"/>
        <v>0</v>
      </c>
      <c r="K52" s="8">
        <f t="shared" si="27"/>
        <v>0</v>
      </c>
      <c r="L52" s="21"/>
      <c r="M52" s="3"/>
      <c r="N52" s="22"/>
    </row>
    <row r="53" spans="1:14" ht="15" x14ac:dyDescent="0.25">
      <c r="A53" s="7"/>
      <c r="B53" s="3"/>
      <c r="C53" s="3"/>
      <c r="D53" s="3"/>
      <c r="E53" s="17" t="e">
        <f t="shared" si="24"/>
        <v>#DIV/0!</v>
      </c>
      <c r="F53" s="17" t="e">
        <f t="shared" si="25"/>
        <v>#DIV/0!</v>
      </c>
      <c r="G53" s="4">
        <f t="shared" si="21"/>
        <v>0</v>
      </c>
      <c r="H53" s="3">
        <f t="shared" si="22"/>
        <v>0</v>
      </c>
      <c r="I53" s="3">
        <f t="shared" si="23"/>
        <v>0</v>
      </c>
      <c r="J53" s="17">
        <f t="shared" si="26"/>
        <v>0</v>
      </c>
      <c r="K53" s="8">
        <f t="shared" si="27"/>
        <v>0</v>
      </c>
      <c r="L53" s="21"/>
      <c r="M53" s="3"/>
      <c r="N53" s="22"/>
    </row>
    <row r="54" spans="1:14" ht="15" x14ac:dyDescent="0.25">
      <c r="A54" s="7"/>
      <c r="B54" s="3"/>
      <c r="C54" s="3"/>
      <c r="D54" s="3"/>
      <c r="E54" s="17" t="e">
        <f t="shared" si="24"/>
        <v>#DIV/0!</v>
      </c>
      <c r="F54" s="17" t="e">
        <f t="shared" si="25"/>
        <v>#DIV/0!</v>
      </c>
      <c r="G54" s="4">
        <f t="shared" si="21"/>
        <v>0</v>
      </c>
      <c r="H54" s="3">
        <f t="shared" si="22"/>
        <v>0</v>
      </c>
      <c r="I54" s="3">
        <f t="shared" si="23"/>
        <v>0</v>
      </c>
      <c r="J54" s="17">
        <f t="shared" si="26"/>
        <v>0</v>
      </c>
      <c r="K54" s="8">
        <f t="shared" si="27"/>
        <v>0</v>
      </c>
      <c r="L54" s="21"/>
      <c r="M54" s="3"/>
      <c r="N54" s="22"/>
    </row>
    <row r="55" spans="1:14" ht="15.75" thickBot="1" x14ac:dyDescent="0.3">
      <c r="A55" s="9"/>
      <c r="B55" s="10"/>
      <c r="C55" s="10"/>
      <c r="D55" s="10"/>
      <c r="E55" s="18" t="e">
        <f t="shared" si="24"/>
        <v>#DIV/0!</v>
      </c>
      <c r="F55" s="18" t="e">
        <f t="shared" si="25"/>
        <v>#DIV/0!</v>
      </c>
      <c r="G55" s="11">
        <f t="shared" si="21"/>
        <v>0</v>
      </c>
      <c r="H55" s="10">
        <f t="shared" si="22"/>
        <v>0</v>
      </c>
      <c r="I55" s="10">
        <f t="shared" si="23"/>
        <v>0</v>
      </c>
      <c r="J55" s="18">
        <f t="shared" si="26"/>
        <v>0</v>
      </c>
      <c r="K55" s="12">
        <f t="shared" si="27"/>
        <v>0</v>
      </c>
      <c r="L55" s="23"/>
      <c r="M55" s="10"/>
      <c r="N55" s="24"/>
    </row>
    <row r="57" spans="1:14" ht="18.75" thickBot="1" x14ac:dyDescent="0.3">
      <c r="A57" s="2" t="s">
        <v>12</v>
      </c>
    </row>
    <row r="58" spans="1:14" x14ac:dyDescent="0.2">
      <c r="A58" s="5"/>
      <c r="B58" s="28" t="s">
        <v>4</v>
      </c>
      <c r="C58" s="26"/>
      <c r="D58" s="26"/>
      <c r="E58" s="26"/>
      <c r="F58" s="29"/>
      <c r="G58" s="28" t="s">
        <v>5</v>
      </c>
      <c r="H58" s="26"/>
      <c r="I58" s="26"/>
      <c r="J58" s="26"/>
      <c r="K58" s="27"/>
      <c r="L58" s="25" t="s">
        <v>6</v>
      </c>
      <c r="M58" s="26"/>
      <c r="N58" s="27"/>
    </row>
    <row r="59" spans="1:14" ht="15" x14ac:dyDescent="0.25">
      <c r="A59" s="6"/>
      <c r="B59" s="13" t="s">
        <v>0</v>
      </c>
      <c r="C59" s="13" t="s">
        <v>1</v>
      </c>
      <c r="D59" s="13" t="s">
        <v>2</v>
      </c>
      <c r="E59" s="16" t="s">
        <v>3</v>
      </c>
      <c r="F59" s="16" t="s">
        <v>10</v>
      </c>
      <c r="G59" s="14" t="s">
        <v>0</v>
      </c>
      <c r="H59" s="13" t="s">
        <v>1</v>
      </c>
      <c r="I59" s="13" t="s">
        <v>2</v>
      </c>
      <c r="J59" s="16" t="s">
        <v>3</v>
      </c>
      <c r="K59" s="15" t="s">
        <v>10</v>
      </c>
      <c r="L59" s="19" t="s">
        <v>0</v>
      </c>
      <c r="M59" s="13" t="s">
        <v>1</v>
      </c>
      <c r="N59" s="20" t="s">
        <v>2</v>
      </c>
    </row>
    <row r="60" spans="1:14" ht="15" x14ac:dyDescent="0.25">
      <c r="A60" s="7" t="s">
        <v>14</v>
      </c>
      <c r="B60" s="3">
        <v>57.271999999999998</v>
      </c>
      <c r="C60" s="3">
        <v>58.456000000000003</v>
      </c>
      <c r="D60" s="3">
        <v>60.247999999999998</v>
      </c>
      <c r="E60" s="17">
        <f>AVERAGE(B60:D60)</f>
        <v>58.658666666666669</v>
      </c>
      <c r="F60" s="17">
        <f>_xlfn.STDEV.P(B60:D60)</f>
        <v>1.2233694817547507</v>
      </c>
      <c r="G60" s="4">
        <f t="shared" ref="G60:G69" si="28">B60-L60</f>
        <v>32.618200000000101</v>
      </c>
      <c r="H60" s="3">
        <f t="shared" ref="H60:H69" si="29">C60-M60</f>
        <v>33.320000000000007</v>
      </c>
      <c r="I60" s="3">
        <f t="shared" ref="I60:I69" si="30">D60-N60</f>
        <v>32.683199999999999</v>
      </c>
      <c r="J60" s="17">
        <f>AVERAGE(G60:I60)</f>
        <v>32.873800000000038</v>
      </c>
      <c r="K60" s="8">
        <f>_xlfn.STDEV.P(G60:I60)</f>
        <v>0.31662499374915387</v>
      </c>
      <c r="L60" s="21">
        <v>24.653799999999901</v>
      </c>
      <c r="M60" s="3">
        <v>25.135999999999999</v>
      </c>
      <c r="N60" s="22">
        <v>27.564800000000002</v>
      </c>
    </row>
    <row r="61" spans="1:14" ht="15" x14ac:dyDescent="0.25">
      <c r="A61" s="7" t="s">
        <v>15</v>
      </c>
      <c r="B61" s="3">
        <v>58.008000000000003</v>
      </c>
      <c r="C61" s="3">
        <v>58.988</v>
      </c>
      <c r="D61" s="3">
        <v>60.936</v>
      </c>
      <c r="E61" s="17">
        <f t="shared" ref="E61:E69" si="31">AVERAGE(B61:D61)</f>
        <v>59.31066666666667</v>
      </c>
      <c r="F61" s="17">
        <f t="shared" ref="F61:F69" si="32">_xlfn.STDEV.P(B61:D61)</f>
        <v>1.2169309302047042</v>
      </c>
      <c r="G61" s="4">
        <f t="shared" si="28"/>
        <v>33.277000000000001</v>
      </c>
      <c r="H61" s="3">
        <f t="shared" si="29"/>
        <v>33.849400000000102</v>
      </c>
      <c r="I61" s="3">
        <f t="shared" si="30"/>
        <v>33.562399999999997</v>
      </c>
      <c r="J61" s="17">
        <f t="shared" ref="J61:J69" si="33">AVERAGE(G61:I61)</f>
        <v>33.562933333333369</v>
      </c>
      <c r="K61" s="8">
        <f t="shared" ref="K61:K69" si="34">_xlfn.STDEV.P(G61:I61)</f>
        <v>0.23368162576942497</v>
      </c>
      <c r="L61" s="21">
        <v>24.731000000000002</v>
      </c>
      <c r="M61" s="3">
        <v>25.138599999999901</v>
      </c>
      <c r="N61" s="22">
        <v>27.3736</v>
      </c>
    </row>
    <row r="62" spans="1:14" ht="15" x14ac:dyDescent="0.25">
      <c r="A62" s="7" t="s">
        <v>16</v>
      </c>
      <c r="B62" s="3">
        <v>56.92</v>
      </c>
      <c r="C62" s="3">
        <v>57.56</v>
      </c>
      <c r="D62" s="3">
        <v>59.451999999999998</v>
      </c>
      <c r="E62" s="17">
        <f t="shared" si="31"/>
        <v>57.977333333333341</v>
      </c>
      <c r="F62" s="17">
        <f t="shared" si="32"/>
        <v>1.0749825838382461</v>
      </c>
      <c r="G62" s="4">
        <f t="shared" si="28"/>
        <v>32.098799999999997</v>
      </c>
      <c r="H62" s="3">
        <f t="shared" si="29"/>
        <v>32.466800000000006</v>
      </c>
      <c r="I62" s="3">
        <f t="shared" si="30"/>
        <v>32.157799999999995</v>
      </c>
      <c r="J62" s="17">
        <f t="shared" si="33"/>
        <v>32.24113333333333</v>
      </c>
      <c r="K62" s="8">
        <f t="shared" si="34"/>
        <v>0.16137809296459793</v>
      </c>
      <c r="L62" s="21">
        <v>24.821200000000001</v>
      </c>
      <c r="M62" s="3">
        <v>25.0932</v>
      </c>
      <c r="N62" s="22">
        <v>27.2942</v>
      </c>
    </row>
    <row r="63" spans="1:14" ht="15" x14ac:dyDescent="0.25">
      <c r="A63" s="7" t="s">
        <v>17</v>
      </c>
      <c r="B63" s="3">
        <v>54.14</v>
      </c>
      <c r="C63" s="3">
        <v>54.756</v>
      </c>
      <c r="D63" s="3">
        <v>56.067999999999998</v>
      </c>
      <c r="E63" s="17">
        <f t="shared" si="31"/>
        <v>54.988</v>
      </c>
      <c r="F63" s="17">
        <f t="shared" si="32"/>
        <v>0.80401658357689665</v>
      </c>
      <c r="G63" s="4">
        <f t="shared" si="28"/>
        <v>29.1476000000001</v>
      </c>
      <c r="H63" s="3">
        <f t="shared" si="29"/>
        <v>29.802</v>
      </c>
      <c r="I63" s="3">
        <f t="shared" si="30"/>
        <v>28.915199999999999</v>
      </c>
      <c r="J63" s="17">
        <f t="shared" si="33"/>
        <v>29.288266666666701</v>
      </c>
      <c r="K63" s="8">
        <f t="shared" si="34"/>
        <v>0.37544985757827415</v>
      </c>
      <c r="L63" s="21">
        <v>24.9923999999999</v>
      </c>
      <c r="M63" s="3">
        <v>24.954000000000001</v>
      </c>
      <c r="N63" s="22">
        <v>27.152799999999999</v>
      </c>
    </row>
    <row r="64" spans="1:14" ht="15" x14ac:dyDescent="0.25">
      <c r="A64" s="7" t="s">
        <v>18</v>
      </c>
      <c r="B64" s="3">
        <v>55.536000000000001</v>
      </c>
      <c r="C64" s="3">
        <v>55.567999999999998</v>
      </c>
      <c r="D64" s="3">
        <v>57.37</v>
      </c>
      <c r="E64" s="17">
        <f t="shared" si="31"/>
        <v>56.157999999999994</v>
      </c>
      <c r="F64" s="17">
        <f t="shared" si="32"/>
        <v>0.85711298360639998</v>
      </c>
      <c r="G64" s="4">
        <f t="shared" si="28"/>
        <v>30.268800000000002</v>
      </c>
      <c r="H64" s="3">
        <f t="shared" si="29"/>
        <v>30.549799999999998</v>
      </c>
      <c r="I64" s="3">
        <f t="shared" si="30"/>
        <v>30.264600000000097</v>
      </c>
      <c r="J64" s="17">
        <f t="shared" si="33"/>
        <v>30.361066666666702</v>
      </c>
      <c r="K64" s="8">
        <f t="shared" si="34"/>
        <v>0.13346563436161701</v>
      </c>
      <c r="L64" s="21">
        <v>25.267199999999999</v>
      </c>
      <c r="M64" s="3">
        <v>25.0182</v>
      </c>
      <c r="N64" s="22">
        <v>27.1053999999999</v>
      </c>
    </row>
    <row r="65" spans="1:14" ht="15" x14ac:dyDescent="0.25">
      <c r="A65" s="7" t="s">
        <v>19</v>
      </c>
      <c r="B65" s="3">
        <v>59.287999999999997</v>
      </c>
      <c r="C65" s="3">
        <v>59.12</v>
      </c>
      <c r="D65" s="3">
        <v>60.78</v>
      </c>
      <c r="E65" s="17">
        <f t="shared" si="31"/>
        <v>59.729333333333329</v>
      </c>
      <c r="F65" s="17">
        <f t="shared" si="32"/>
        <v>0.74609263648840884</v>
      </c>
      <c r="G65" s="4">
        <f t="shared" si="28"/>
        <v>33.800000000000097</v>
      </c>
      <c r="H65" s="3">
        <f t="shared" si="29"/>
        <v>34.172600000000003</v>
      </c>
      <c r="I65" s="3">
        <f t="shared" si="30"/>
        <v>33.861200000000096</v>
      </c>
      <c r="J65" s="17">
        <f t="shared" si="33"/>
        <v>33.944600000000065</v>
      </c>
      <c r="K65" s="8">
        <f t="shared" si="34"/>
        <v>0.1631448436205869</v>
      </c>
      <c r="L65" s="21">
        <v>25.4879999999999</v>
      </c>
      <c r="M65" s="3">
        <v>24.947399999999998</v>
      </c>
      <c r="N65" s="22">
        <v>26.918799999999901</v>
      </c>
    </row>
    <row r="66" spans="1:14" ht="15" x14ac:dyDescent="0.25">
      <c r="A66" s="7"/>
      <c r="B66" s="3"/>
      <c r="C66" s="3"/>
      <c r="D66" s="3"/>
      <c r="E66" s="17" t="e">
        <f t="shared" si="31"/>
        <v>#DIV/0!</v>
      </c>
      <c r="F66" s="17" t="e">
        <f t="shared" si="32"/>
        <v>#DIV/0!</v>
      </c>
      <c r="G66" s="4">
        <f t="shared" si="28"/>
        <v>0</v>
      </c>
      <c r="H66" s="3">
        <f t="shared" si="29"/>
        <v>0</v>
      </c>
      <c r="I66" s="3">
        <f t="shared" si="30"/>
        <v>0</v>
      </c>
      <c r="J66" s="17">
        <f t="shared" si="33"/>
        <v>0</v>
      </c>
      <c r="K66" s="8">
        <f t="shared" si="34"/>
        <v>0</v>
      </c>
      <c r="L66" s="21"/>
      <c r="M66" s="3"/>
      <c r="N66" s="22"/>
    </row>
    <row r="67" spans="1:14" ht="15" x14ac:dyDescent="0.25">
      <c r="A67" s="7"/>
      <c r="B67" s="3"/>
      <c r="C67" s="3"/>
      <c r="D67" s="3"/>
      <c r="E67" s="17" t="e">
        <f t="shared" si="31"/>
        <v>#DIV/0!</v>
      </c>
      <c r="F67" s="17" t="e">
        <f t="shared" si="32"/>
        <v>#DIV/0!</v>
      </c>
      <c r="G67" s="4">
        <f t="shared" si="28"/>
        <v>0</v>
      </c>
      <c r="H67" s="3">
        <f t="shared" si="29"/>
        <v>0</v>
      </c>
      <c r="I67" s="3">
        <f t="shared" si="30"/>
        <v>0</v>
      </c>
      <c r="J67" s="17">
        <f t="shared" si="33"/>
        <v>0</v>
      </c>
      <c r="K67" s="8">
        <f t="shared" si="34"/>
        <v>0</v>
      </c>
      <c r="L67" s="21"/>
      <c r="M67" s="3"/>
      <c r="N67" s="22"/>
    </row>
    <row r="68" spans="1:14" ht="15" x14ac:dyDescent="0.25">
      <c r="A68" s="7"/>
      <c r="B68" s="3"/>
      <c r="C68" s="3"/>
      <c r="D68" s="3"/>
      <c r="E68" s="17" t="e">
        <f t="shared" si="31"/>
        <v>#DIV/0!</v>
      </c>
      <c r="F68" s="17" t="e">
        <f t="shared" si="32"/>
        <v>#DIV/0!</v>
      </c>
      <c r="G68" s="4">
        <f t="shared" si="28"/>
        <v>0</v>
      </c>
      <c r="H68" s="3">
        <f t="shared" si="29"/>
        <v>0</v>
      </c>
      <c r="I68" s="3">
        <f t="shared" si="30"/>
        <v>0</v>
      </c>
      <c r="J68" s="17">
        <f t="shared" si="33"/>
        <v>0</v>
      </c>
      <c r="K68" s="8">
        <f t="shared" si="34"/>
        <v>0</v>
      </c>
      <c r="L68" s="21"/>
      <c r="M68" s="3"/>
      <c r="N68" s="22"/>
    </row>
    <row r="69" spans="1:14" ht="15.75" thickBot="1" x14ac:dyDescent="0.3">
      <c r="A69" s="9"/>
      <c r="B69" s="10"/>
      <c r="C69" s="10"/>
      <c r="D69" s="10"/>
      <c r="E69" s="18" t="e">
        <f t="shared" si="31"/>
        <v>#DIV/0!</v>
      </c>
      <c r="F69" s="18" t="e">
        <f t="shared" si="32"/>
        <v>#DIV/0!</v>
      </c>
      <c r="G69" s="11">
        <f t="shared" si="28"/>
        <v>0</v>
      </c>
      <c r="H69" s="10">
        <f t="shared" si="29"/>
        <v>0</v>
      </c>
      <c r="I69" s="10">
        <f t="shared" si="30"/>
        <v>0</v>
      </c>
      <c r="J69" s="18">
        <f t="shared" si="33"/>
        <v>0</v>
      </c>
      <c r="K69" s="12">
        <f t="shared" si="34"/>
        <v>0</v>
      </c>
      <c r="L69" s="23"/>
      <c r="M69" s="10"/>
      <c r="N69" s="24"/>
    </row>
    <row r="71" spans="1:14" ht="18.75" thickBot="1" x14ac:dyDescent="0.3">
      <c r="A71" s="2" t="s">
        <v>13</v>
      </c>
    </row>
    <row r="72" spans="1:14" x14ac:dyDescent="0.2">
      <c r="A72" s="5"/>
      <c r="B72" s="28" t="s">
        <v>4</v>
      </c>
      <c r="C72" s="26"/>
      <c r="D72" s="26"/>
      <c r="E72" s="26"/>
      <c r="F72" s="29"/>
      <c r="G72" s="28" t="s">
        <v>5</v>
      </c>
      <c r="H72" s="26"/>
      <c r="I72" s="26"/>
      <c r="J72" s="26"/>
      <c r="K72" s="27"/>
      <c r="L72" s="25" t="s">
        <v>6</v>
      </c>
      <c r="M72" s="26"/>
      <c r="N72" s="27"/>
    </row>
    <row r="73" spans="1:14" ht="15" x14ac:dyDescent="0.25">
      <c r="A73" s="6"/>
      <c r="B73" s="13" t="s">
        <v>0</v>
      </c>
      <c r="C73" s="13" t="s">
        <v>1</v>
      </c>
      <c r="D73" s="13" t="s">
        <v>2</v>
      </c>
      <c r="E73" s="16" t="s">
        <v>3</v>
      </c>
      <c r="F73" s="16" t="s">
        <v>10</v>
      </c>
      <c r="G73" s="14" t="s">
        <v>0</v>
      </c>
      <c r="H73" s="13" t="s">
        <v>1</v>
      </c>
      <c r="I73" s="13" t="s">
        <v>2</v>
      </c>
      <c r="J73" s="16" t="s">
        <v>3</v>
      </c>
      <c r="K73" s="15" t="s">
        <v>10</v>
      </c>
      <c r="L73" s="19" t="s">
        <v>0</v>
      </c>
      <c r="M73" s="13" t="s">
        <v>1</v>
      </c>
      <c r="N73" s="20" t="s">
        <v>2</v>
      </c>
    </row>
    <row r="74" spans="1:14" ht="15" x14ac:dyDescent="0.25">
      <c r="A74" s="7" t="s">
        <v>14</v>
      </c>
      <c r="B74" s="3">
        <v>57.56</v>
      </c>
      <c r="C74" s="3">
        <v>57.113999999999997</v>
      </c>
      <c r="D74" s="3">
        <v>58.283999999999999</v>
      </c>
      <c r="E74" s="17">
        <f>AVERAGE(B74:D74)</f>
        <v>57.652666666666669</v>
      </c>
      <c r="F74" s="17">
        <f>_xlfn.STDEV.P(B74:D74)</f>
        <v>0.48212400433452385</v>
      </c>
      <c r="G74" s="4">
        <f t="shared" ref="G74:G83" si="35">B74-L74</f>
        <v>31.883200000000002</v>
      </c>
      <c r="H74" s="3">
        <f t="shared" ref="H74:H83" si="36">C74-M74</f>
        <v>32.209199999999996</v>
      </c>
      <c r="I74" s="3">
        <f t="shared" ref="I74:I83" si="37">D74-N74</f>
        <v>31.472799999999999</v>
      </c>
      <c r="J74" s="17">
        <f>AVERAGE(G74:I74)</f>
        <v>31.855066666666669</v>
      </c>
      <c r="K74" s="8">
        <f>_xlfn.STDEV.P(G74:I74)</f>
        <v>0.30129150152118139</v>
      </c>
      <c r="L74" s="21">
        <v>25.6768</v>
      </c>
      <c r="M74" s="3">
        <v>24.904800000000002</v>
      </c>
      <c r="N74" s="22">
        <v>26.811199999999999</v>
      </c>
    </row>
    <row r="75" spans="1:14" ht="15" x14ac:dyDescent="0.25">
      <c r="A75" s="7" t="s">
        <v>15</v>
      </c>
      <c r="B75" s="3">
        <v>57.572000000000003</v>
      </c>
      <c r="C75" s="3">
        <v>57.457999999999998</v>
      </c>
      <c r="D75" s="3">
        <v>58.368000000000002</v>
      </c>
      <c r="E75" s="17">
        <f t="shared" ref="E75:E83" si="38">AVERAGE(B75:D75)</f>
        <v>57.79933333333333</v>
      </c>
      <c r="F75" s="17">
        <f t="shared" ref="F75:F83" si="39">_xlfn.STDEV.P(B75:D75)</f>
        <v>0.4047924022124052</v>
      </c>
      <c r="G75" s="4">
        <f t="shared" si="35"/>
        <v>31.644200000000001</v>
      </c>
      <c r="H75" s="3">
        <f t="shared" si="36"/>
        <v>32.598199999999999</v>
      </c>
      <c r="I75" s="3">
        <f t="shared" si="37"/>
        <v>31.648600000000002</v>
      </c>
      <c r="J75" s="17">
        <f t="shared" ref="J75:J83" si="40">AVERAGE(G75:I75)</f>
        <v>31.963666666666668</v>
      </c>
      <c r="K75" s="8">
        <f t="shared" ref="K75:K83" si="41">_xlfn.STDEV.P(G75:I75)</f>
        <v>0.44868641858453978</v>
      </c>
      <c r="L75" s="21">
        <v>25.927800000000001</v>
      </c>
      <c r="M75" s="3">
        <v>24.8598</v>
      </c>
      <c r="N75" s="22">
        <v>26.7194</v>
      </c>
    </row>
    <row r="76" spans="1:14" ht="15" x14ac:dyDescent="0.25">
      <c r="A76" s="7" t="s">
        <v>16</v>
      </c>
      <c r="B76" s="3">
        <v>58.271999999999998</v>
      </c>
      <c r="C76" s="3">
        <v>57.375999999999998</v>
      </c>
      <c r="D76" s="3">
        <v>58.695999999999998</v>
      </c>
      <c r="E76" s="17">
        <f t="shared" si="38"/>
        <v>58.114666666666665</v>
      </c>
      <c r="F76" s="17">
        <f t="shared" si="39"/>
        <v>0.55025165959666955</v>
      </c>
      <c r="G76" s="4">
        <f t="shared" si="35"/>
        <v>32.194199999999995</v>
      </c>
      <c r="H76" s="3">
        <f t="shared" si="36"/>
        <v>32.514200000000002</v>
      </c>
      <c r="I76" s="3">
        <f t="shared" si="37"/>
        <v>32.107599999999998</v>
      </c>
      <c r="J76" s="17">
        <f t="shared" si="40"/>
        <v>32.271999999999998</v>
      </c>
      <c r="K76" s="8">
        <f t="shared" si="41"/>
        <v>0.17487237250825971</v>
      </c>
      <c r="L76" s="21">
        <v>26.0778</v>
      </c>
      <c r="M76" s="3">
        <v>24.861799999999999</v>
      </c>
      <c r="N76" s="22">
        <v>26.5884</v>
      </c>
    </row>
    <row r="77" spans="1:14" ht="15" x14ac:dyDescent="0.25">
      <c r="A77" s="7" t="s">
        <v>17</v>
      </c>
      <c r="B77" s="3">
        <v>55.624000000000002</v>
      </c>
      <c r="C77" s="3">
        <v>54.564</v>
      </c>
      <c r="D77" s="3">
        <v>55.76</v>
      </c>
      <c r="E77" s="17">
        <f t="shared" si="38"/>
        <v>55.316000000000003</v>
      </c>
      <c r="F77" s="17">
        <f t="shared" si="39"/>
        <v>0.53463507803609978</v>
      </c>
      <c r="G77" s="4">
        <f t="shared" si="35"/>
        <v>29.071800000000003</v>
      </c>
      <c r="H77" s="3">
        <f t="shared" si="36"/>
        <v>29.7622</v>
      </c>
      <c r="I77" s="3">
        <f t="shared" si="37"/>
        <v>29.313199999999998</v>
      </c>
      <c r="J77" s="17">
        <f t="shared" si="40"/>
        <v>29.382400000000001</v>
      </c>
      <c r="K77" s="8">
        <f t="shared" si="41"/>
        <v>0.28607052743452283</v>
      </c>
      <c r="L77" s="21">
        <v>26.552199999999999</v>
      </c>
      <c r="M77" s="3">
        <v>24.8018</v>
      </c>
      <c r="N77" s="22">
        <v>26.4468</v>
      </c>
    </row>
    <row r="78" spans="1:14" ht="15" x14ac:dyDescent="0.25">
      <c r="A78" s="7" t="s">
        <v>18</v>
      </c>
      <c r="B78" s="3">
        <v>57.082000000000001</v>
      </c>
      <c r="C78" s="3">
        <v>55.56</v>
      </c>
      <c r="D78" s="3">
        <v>56.915999999999997</v>
      </c>
      <c r="E78" s="17">
        <f t="shared" si="38"/>
        <v>56.519333333333329</v>
      </c>
      <c r="F78" s="17">
        <f t="shared" si="39"/>
        <v>0.68172787011305835</v>
      </c>
      <c r="G78" s="4">
        <f t="shared" si="35"/>
        <v>30.59</v>
      </c>
      <c r="H78" s="3">
        <f t="shared" si="36"/>
        <v>30.799000000000003</v>
      </c>
      <c r="I78" s="3">
        <f t="shared" si="37"/>
        <v>30.829399999999996</v>
      </c>
      <c r="J78" s="17">
        <f t="shared" si="40"/>
        <v>30.739466666666669</v>
      </c>
      <c r="K78" s="8">
        <f t="shared" si="41"/>
        <v>0.10641507829668122</v>
      </c>
      <c r="L78" s="21">
        <v>26.492000000000001</v>
      </c>
      <c r="M78" s="3">
        <v>24.760999999999999</v>
      </c>
      <c r="N78" s="22">
        <v>26.086600000000001</v>
      </c>
    </row>
    <row r="79" spans="1:14" ht="15" x14ac:dyDescent="0.25">
      <c r="A79" s="7" t="s">
        <v>19</v>
      </c>
      <c r="B79" s="3">
        <v>60.835999999999999</v>
      </c>
      <c r="C79" s="3">
        <v>58.82</v>
      </c>
      <c r="D79" s="3">
        <v>60.204000000000001</v>
      </c>
      <c r="E79" s="17">
        <f t="shared" si="38"/>
        <v>59.95333333333334</v>
      </c>
      <c r="F79" s="17">
        <f t="shared" si="39"/>
        <v>0.84189838394481298</v>
      </c>
      <c r="G79" s="4">
        <f t="shared" si="35"/>
        <v>34.152999999999999</v>
      </c>
      <c r="H79" s="3">
        <f t="shared" si="36"/>
        <v>34.073999999999998</v>
      </c>
      <c r="I79" s="3">
        <f t="shared" si="37"/>
        <v>34.042200000000001</v>
      </c>
      <c r="J79" s="17">
        <f t="shared" si="40"/>
        <v>34.089733333333335</v>
      </c>
      <c r="K79" s="8">
        <f t="shared" si="41"/>
        <v>4.658192305557473E-2</v>
      </c>
      <c r="L79" s="21">
        <v>26.683</v>
      </c>
      <c r="M79" s="3">
        <v>24.745999999999999</v>
      </c>
      <c r="N79" s="22">
        <v>26.161799999999999</v>
      </c>
    </row>
    <row r="80" spans="1:14" ht="15" x14ac:dyDescent="0.25">
      <c r="A80" s="7"/>
      <c r="B80" s="3"/>
      <c r="C80" s="3"/>
      <c r="D80" s="3"/>
      <c r="E80" s="17" t="e">
        <f t="shared" si="38"/>
        <v>#DIV/0!</v>
      </c>
      <c r="F80" s="17" t="e">
        <f t="shared" si="39"/>
        <v>#DIV/0!</v>
      </c>
      <c r="G80" s="4">
        <f t="shared" si="35"/>
        <v>0</v>
      </c>
      <c r="H80" s="3">
        <f t="shared" si="36"/>
        <v>0</v>
      </c>
      <c r="I80" s="3">
        <f t="shared" si="37"/>
        <v>0</v>
      </c>
      <c r="J80" s="17">
        <f t="shared" si="40"/>
        <v>0</v>
      </c>
      <c r="K80" s="8">
        <f t="shared" si="41"/>
        <v>0</v>
      </c>
      <c r="L80" s="21"/>
      <c r="M80" s="3"/>
      <c r="N80" s="22"/>
    </row>
    <row r="81" spans="1:14" ht="15" x14ac:dyDescent="0.25">
      <c r="A81" s="7"/>
      <c r="B81" s="3"/>
      <c r="C81" s="3"/>
      <c r="D81" s="3"/>
      <c r="E81" s="17" t="e">
        <f t="shared" si="38"/>
        <v>#DIV/0!</v>
      </c>
      <c r="F81" s="17" t="e">
        <f t="shared" si="39"/>
        <v>#DIV/0!</v>
      </c>
      <c r="G81" s="4">
        <f t="shared" si="35"/>
        <v>0</v>
      </c>
      <c r="H81" s="3">
        <f t="shared" si="36"/>
        <v>0</v>
      </c>
      <c r="I81" s="3">
        <f t="shared" si="37"/>
        <v>0</v>
      </c>
      <c r="J81" s="17">
        <f t="shared" si="40"/>
        <v>0</v>
      </c>
      <c r="K81" s="8">
        <f t="shared" si="41"/>
        <v>0</v>
      </c>
      <c r="L81" s="21"/>
      <c r="M81" s="3"/>
      <c r="N81" s="22"/>
    </row>
    <row r="82" spans="1:14" ht="15" x14ac:dyDescent="0.25">
      <c r="A82" s="7"/>
      <c r="B82" s="3"/>
      <c r="C82" s="3"/>
      <c r="D82" s="3"/>
      <c r="E82" s="17" t="e">
        <f t="shared" si="38"/>
        <v>#DIV/0!</v>
      </c>
      <c r="F82" s="17" t="e">
        <f t="shared" si="39"/>
        <v>#DIV/0!</v>
      </c>
      <c r="G82" s="4">
        <f t="shared" si="35"/>
        <v>0</v>
      </c>
      <c r="H82" s="3">
        <f t="shared" si="36"/>
        <v>0</v>
      </c>
      <c r="I82" s="3">
        <f t="shared" si="37"/>
        <v>0</v>
      </c>
      <c r="J82" s="17">
        <f t="shared" si="40"/>
        <v>0</v>
      </c>
      <c r="K82" s="8">
        <f t="shared" si="41"/>
        <v>0</v>
      </c>
      <c r="L82" s="21"/>
      <c r="M82" s="3"/>
      <c r="N82" s="22"/>
    </row>
    <row r="83" spans="1:14" ht="15.75" thickBot="1" x14ac:dyDescent="0.3">
      <c r="A83" s="9"/>
      <c r="B83" s="10"/>
      <c r="C83" s="10"/>
      <c r="D83" s="10"/>
      <c r="E83" s="18" t="e">
        <f t="shared" si="38"/>
        <v>#DIV/0!</v>
      </c>
      <c r="F83" s="18" t="e">
        <f t="shared" si="39"/>
        <v>#DIV/0!</v>
      </c>
      <c r="G83" s="11">
        <f t="shared" si="35"/>
        <v>0</v>
      </c>
      <c r="H83" s="10">
        <f t="shared" si="36"/>
        <v>0</v>
      </c>
      <c r="I83" s="10">
        <f t="shared" si="37"/>
        <v>0</v>
      </c>
      <c r="J83" s="18">
        <f t="shared" si="40"/>
        <v>0</v>
      </c>
      <c r="K83" s="12">
        <f t="shared" si="41"/>
        <v>0</v>
      </c>
      <c r="L83" s="23"/>
      <c r="M83" s="10"/>
      <c r="N83" s="24"/>
    </row>
  </sheetData>
  <mergeCells count="18">
    <mergeCell ref="B72:F72"/>
    <mergeCell ref="G72:K72"/>
    <mergeCell ref="L72:N72"/>
    <mergeCell ref="B44:F44"/>
    <mergeCell ref="G44:K44"/>
    <mergeCell ref="L44:N44"/>
    <mergeCell ref="B58:F58"/>
    <mergeCell ref="G58:K58"/>
    <mergeCell ref="L58:N58"/>
    <mergeCell ref="L30:N30"/>
    <mergeCell ref="G16:K16"/>
    <mergeCell ref="B16:F16"/>
    <mergeCell ref="B2:F2"/>
    <mergeCell ref="G2:K2"/>
    <mergeCell ref="B30:F30"/>
    <mergeCell ref="G30:K30"/>
    <mergeCell ref="L2:N2"/>
    <mergeCell ref="L16:N16"/>
  </mergeCells>
  <pageMargins left="0.7" right="0.7" top="0.75" bottom="0.75" header="0.3" footer="0.3"/>
  <pageSetup paperSize="8" orientation="landscape" r:id="rId1"/>
  <rowBreaks count="1" manualBreakCount="1">
    <brk id="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imx8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2021-03-07T21:56:05Z</cp:lastPrinted>
  <dcterms:created xsi:type="dcterms:W3CDTF">2021-02-07T17:48:04Z</dcterms:created>
  <dcterms:modified xsi:type="dcterms:W3CDTF">2021-05-01T01:21:13Z</dcterms:modified>
</cp:coreProperties>
</file>