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"/>
    </mc:Choice>
  </mc:AlternateContent>
  <xr:revisionPtr revIDLastSave="0" documentId="13_ncr:1_{A5056E93-E71A-4C29-855F-276D5AB1FB39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definedNames>
    <definedName name="_xlnm.Print_Area" localSheetId="0">'imx8 results'!$A:$M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5" i="1" l="1"/>
  <c r="J75" i="1"/>
  <c r="K75" i="1"/>
  <c r="I61" i="1"/>
  <c r="J61" i="1"/>
  <c r="K61" i="1"/>
  <c r="I47" i="1"/>
  <c r="J47" i="1" s="1"/>
  <c r="H75" i="1"/>
  <c r="H61" i="1"/>
  <c r="H47" i="1"/>
  <c r="G75" i="1"/>
  <c r="G61" i="1"/>
  <c r="G47" i="1"/>
  <c r="E75" i="1"/>
  <c r="F75" i="1"/>
  <c r="E61" i="1"/>
  <c r="F61" i="1"/>
  <c r="E47" i="1"/>
  <c r="F47" i="1"/>
  <c r="K47" i="1" l="1"/>
  <c r="I74" i="1"/>
  <c r="H74" i="1"/>
  <c r="J74" i="1" s="1"/>
  <c r="G74" i="1"/>
  <c r="K74" i="1" s="1"/>
  <c r="F74" i="1"/>
  <c r="E74" i="1"/>
  <c r="I73" i="1"/>
  <c r="H73" i="1"/>
  <c r="G73" i="1"/>
  <c r="J73" i="1" s="1"/>
  <c r="F73" i="1"/>
  <c r="E73" i="1"/>
  <c r="J72" i="1"/>
  <c r="I72" i="1"/>
  <c r="H72" i="1"/>
  <c r="G72" i="1"/>
  <c r="K72" i="1" s="1"/>
  <c r="F72" i="1"/>
  <c r="E72" i="1"/>
  <c r="I71" i="1"/>
  <c r="J71" i="1" s="1"/>
  <c r="H71" i="1"/>
  <c r="G71" i="1"/>
  <c r="K71" i="1" s="1"/>
  <c r="F71" i="1"/>
  <c r="E71" i="1"/>
  <c r="I70" i="1"/>
  <c r="H70" i="1"/>
  <c r="J70" i="1" s="1"/>
  <c r="G70" i="1"/>
  <c r="K70" i="1" s="1"/>
  <c r="F70" i="1"/>
  <c r="E70" i="1"/>
  <c r="I69" i="1"/>
  <c r="H69" i="1"/>
  <c r="G69" i="1"/>
  <c r="J69" i="1" s="1"/>
  <c r="F69" i="1"/>
  <c r="E69" i="1"/>
  <c r="J68" i="1"/>
  <c r="I68" i="1"/>
  <c r="H68" i="1"/>
  <c r="G68" i="1"/>
  <c r="K68" i="1" s="1"/>
  <c r="F68" i="1"/>
  <c r="E68" i="1"/>
  <c r="I67" i="1"/>
  <c r="J67" i="1" s="1"/>
  <c r="H67" i="1"/>
  <c r="G67" i="1"/>
  <c r="K67" i="1" s="1"/>
  <c r="F67" i="1"/>
  <c r="E67" i="1"/>
  <c r="I66" i="1"/>
  <c r="H66" i="1"/>
  <c r="J66" i="1" s="1"/>
  <c r="G66" i="1"/>
  <c r="K66" i="1" s="1"/>
  <c r="F66" i="1"/>
  <c r="E66" i="1"/>
  <c r="I60" i="1"/>
  <c r="H60" i="1"/>
  <c r="G60" i="1"/>
  <c r="J60" i="1" s="1"/>
  <c r="F60" i="1"/>
  <c r="E60" i="1"/>
  <c r="J59" i="1"/>
  <c r="I59" i="1"/>
  <c r="H59" i="1"/>
  <c r="G59" i="1"/>
  <c r="K59" i="1" s="1"/>
  <c r="F59" i="1"/>
  <c r="E59" i="1"/>
  <c r="I58" i="1"/>
  <c r="J58" i="1" s="1"/>
  <c r="H58" i="1"/>
  <c r="G58" i="1"/>
  <c r="K58" i="1" s="1"/>
  <c r="F58" i="1"/>
  <c r="E58" i="1"/>
  <c r="I57" i="1"/>
  <c r="H57" i="1"/>
  <c r="J57" i="1" s="1"/>
  <c r="G57" i="1"/>
  <c r="K57" i="1" s="1"/>
  <c r="F57" i="1"/>
  <c r="E57" i="1"/>
  <c r="I56" i="1"/>
  <c r="H56" i="1"/>
  <c r="G56" i="1"/>
  <c r="J56" i="1" s="1"/>
  <c r="F56" i="1"/>
  <c r="E56" i="1"/>
  <c r="J55" i="1"/>
  <c r="I55" i="1"/>
  <c r="H55" i="1"/>
  <c r="G55" i="1"/>
  <c r="K55" i="1" s="1"/>
  <c r="F55" i="1"/>
  <c r="E55" i="1"/>
  <c r="I54" i="1"/>
  <c r="J54" i="1" s="1"/>
  <c r="H54" i="1"/>
  <c r="G54" i="1"/>
  <c r="K54" i="1" s="1"/>
  <c r="F54" i="1"/>
  <c r="E54" i="1"/>
  <c r="I53" i="1"/>
  <c r="H53" i="1"/>
  <c r="J53" i="1" s="1"/>
  <c r="G53" i="1"/>
  <c r="K53" i="1" s="1"/>
  <c r="F53" i="1"/>
  <c r="E53" i="1"/>
  <c r="I52" i="1"/>
  <c r="H52" i="1"/>
  <c r="G52" i="1"/>
  <c r="J52" i="1" s="1"/>
  <c r="F52" i="1"/>
  <c r="E52" i="1"/>
  <c r="J46" i="1"/>
  <c r="I46" i="1"/>
  <c r="H46" i="1"/>
  <c r="G46" i="1"/>
  <c r="K46" i="1" s="1"/>
  <c r="F46" i="1"/>
  <c r="E46" i="1"/>
  <c r="I45" i="1"/>
  <c r="J45" i="1" s="1"/>
  <c r="H45" i="1"/>
  <c r="G45" i="1"/>
  <c r="K45" i="1" s="1"/>
  <c r="F45" i="1"/>
  <c r="E45" i="1"/>
  <c r="I44" i="1"/>
  <c r="H44" i="1"/>
  <c r="J44" i="1" s="1"/>
  <c r="G44" i="1"/>
  <c r="K44" i="1" s="1"/>
  <c r="F44" i="1"/>
  <c r="E44" i="1"/>
  <c r="I43" i="1"/>
  <c r="H43" i="1"/>
  <c r="G43" i="1"/>
  <c r="J43" i="1" s="1"/>
  <c r="F43" i="1"/>
  <c r="E43" i="1"/>
  <c r="J42" i="1"/>
  <c r="I42" i="1"/>
  <c r="H42" i="1"/>
  <c r="G42" i="1"/>
  <c r="K42" i="1" s="1"/>
  <c r="F42" i="1"/>
  <c r="E42" i="1"/>
  <c r="I41" i="1"/>
  <c r="J41" i="1" s="1"/>
  <c r="H41" i="1"/>
  <c r="G41" i="1"/>
  <c r="K41" i="1" s="1"/>
  <c r="F41" i="1"/>
  <c r="E41" i="1"/>
  <c r="I40" i="1"/>
  <c r="H40" i="1"/>
  <c r="J40" i="1" s="1"/>
  <c r="G40" i="1"/>
  <c r="K40" i="1" s="1"/>
  <c r="F40" i="1"/>
  <c r="E40" i="1"/>
  <c r="I39" i="1"/>
  <c r="H39" i="1"/>
  <c r="G39" i="1"/>
  <c r="J39" i="1" s="1"/>
  <c r="F39" i="1"/>
  <c r="E39" i="1"/>
  <c r="J38" i="1"/>
  <c r="I38" i="1"/>
  <c r="H38" i="1"/>
  <c r="G38" i="1"/>
  <c r="K38" i="1" s="1"/>
  <c r="F38" i="1"/>
  <c r="E38" i="1"/>
  <c r="K39" i="1" l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<sst xmlns="http://schemas.openxmlformats.org/spreadsheetml/2006/main" count="72" uniqueCount="21">
  <si>
    <t>RA+LTF</t>
  </si>
  <si>
    <t>Run 1</t>
  </si>
  <si>
    <t>Run 2</t>
  </si>
  <si>
    <t>Run 3</t>
  </si>
  <si>
    <t>Random 1</t>
  </si>
  <si>
    <t>Random 2</t>
  </si>
  <si>
    <t>Random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</si>
  <si>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</si>
  <si>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</si>
  <si>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</si>
  <si>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</si>
  <si>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</si>
  <si>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</si>
  <si>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</si>
  <si>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</si>
  <si>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E_ik Optimal LTF</t>
  </si>
  <si>
    <t>E_ik Optimal Random</t>
  </si>
  <si>
    <t>E_ik Optimal Solver</t>
  </si>
  <si>
    <t>Predictor Optimal</t>
  </si>
  <si>
    <t>No B Optimal</t>
  </si>
  <si>
    <t>No B Optimal + Optimal sched.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</si>
</sst>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E_ik 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1.374747491965949</c:v>
                  </c:pt>
                  <c:pt idx="1">
                    <c:v>0.41825776209839094</c:v>
                  </c:pt>
                  <c:pt idx="2">
                    <c:v>2.3443602301883759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1.374747491965949</c:v>
                  </c:pt>
                  <c:pt idx="1">
                    <c:v>0.41825776209839094</c:v>
                  </c:pt>
                  <c:pt idx="2">
                    <c:v>2.3443602301883759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53.668000000000006</c:v>
                </c:pt>
                <c:pt idx="1">
                  <c:v>52.45333333333334</c:v>
                </c:pt>
                <c:pt idx="2">
                  <c:v>55.090666666666664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E_ik Optimal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1.2889947849217829</c:v>
                  </c:pt>
                  <c:pt idx="1">
                    <c:v>0.24892479899671655</c:v>
                  </c:pt>
                  <c:pt idx="2">
                    <c:v>2.3540693844206624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1.2889947849217829</c:v>
                  </c:pt>
                  <c:pt idx="1">
                    <c:v>0.24892479899671655</c:v>
                  </c:pt>
                  <c:pt idx="2">
                    <c:v>2.3540693844206624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53.850666666666662</c:v>
                </c:pt>
                <c:pt idx="1">
                  <c:v>52.56466666666666</c:v>
                </c:pt>
                <c:pt idx="2">
                  <c:v>55.027999999999999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E_ik Optimal Solver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1.3353145280752736</c:v>
                  </c:pt>
                  <c:pt idx="1">
                    <c:v>0.27668513994551125</c:v>
                  </c:pt>
                  <c:pt idx="2">
                    <c:v>2.1391911243894666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1.3353145280752736</c:v>
                  </c:pt>
                  <c:pt idx="1">
                    <c:v>0.27668513994551125</c:v>
                  </c:pt>
                  <c:pt idx="2">
                    <c:v>2.1391911243894666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53.750666666666667</c:v>
                </c:pt>
                <c:pt idx="1">
                  <c:v>52.963999999999999</c:v>
                </c:pt>
                <c:pt idx="2">
                  <c:v>54.843999999999994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Predictor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1.3224636941036301</c:v>
                  </c:pt>
                  <c:pt idx="1">
                    <c:v>0.54310301867038691</c:v>
                  </c:pt>
                  <c:pt idx="2">
                    <c:v>1.8981649618044854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1.3224636941036301</c:v>
                  </c:pt>
                  <c:pt idx="1">
                    <c:v>0.54310301867038691</c:v>
                  </c:pt>
                  <c:pt idx="2">
                    <c:v>1.8981649618044854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53.225333333333332</c:v>
                </c:pt>
                <c:pt idx="1">
                  <c:v>52.196666666666665</c:v>
                </c:pt>
                <c:pt idx="2">
                  <c:v>54.527333333333331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RA+LTF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1.2227633549555785</c:v>
                  </c:pt>
                  <c:pt idx="1">
                    <c:v>0.9638810438361497</c:v>
                  </c:pt>
                  <c:pt idx="2">
                    <c:v>1.580941772769918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1.2227633549555785</c:v>
                  </c:pt>
                  <c:pt idx="1">
                    <c:v>0.9638810438361497</c:v>
                  </c:pt>
                  <c:pt idx="2">
                    <c:v>1.580941772769918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52.881333333333338</c:v>
                </c:pt>
                <c:pt idx="1">
                  <c:v>52.344000000000001</c:v>
                </c:pt>
                <c:pt idx="2">
                  <c:v>54.73533333333333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1.0164216098100651</c:v>
                  </c:pt>
                  <c:pt idx="1">
                    <c:v>1.5592556628796397</c:v>
                  </c:pt>
                  <c:pt idx="2">
                    <c:v>1.5837788846791583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1.0164216098100651</c:v>
                  </c:pt>
                  <c:pt idx="1">
                    <c:v>1.5592556628796397</c:v>
                  </c:pt>
                  <c:pt idx="2">
                    <c:v>1.5837788846791583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52.785333333333334</c:v>
                </c:pt>
                <c:pt idx="1">
                  <c:v>53.161333333333324</c:v>
                </c:pt>
                <c:pt idx="2">
                  <c:v>55.190666666666665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0.94981448481035358</c:v>
                  </c:pt>
                  <c:pt idx="1">
                    <c:v>2.1807228159488758</c:v>
                  </c:pt>
                  <c:pt idx="2">
                    <c:v>1.4387784942636426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0.94981448481035358</c:v>
                  </c:pt>
                  <c:pt idx="1">
                    <c:v>2.1807228159488758</c:v>
                  </c:pt>
                  <c:pt idx="2">
                    <c:v>1.4387784942636426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52.893333333333338</c:v>
                </c:pt>
                <c:pt idx="1">
                  <c:v>53.140000000000008</c:v>
                </c:pt>
                <c:pt idx="2">
                  <c:v>54.985333333333337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0.78588209463421832</c:v>
                  </c:pt>
                  <c:pt idx="1">
                    <c:v>2.1737600808021305</c:v>
                  </c:pt>
                  <c:pt idx="2">
                    <c:v>1.4841835765460036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0.78588209463421832</c:v>
                  </c:pt>
                  <c:pt idx="1">
                    <c:v>2.1737600808021305</c:v>
                  </c:pt>
                  <c:pt idx="2">
                    <c:v>1.4841835765460036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52.804000000000002</c:v>
                </c:pt>
                <c:pt idx="1">
                  <c:v>53.635333333333335</c:v>
                </c:pt>
                <c:pt idx="2">
                  <c:v>54.539333333333332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1.1469767022725957E-2</c:v>
                  </c:pt>
                  <c:pt idx="1">
                    <c:v>8.836288813749843E-2</c:v>
                  </c:pt>
                  <c:pt idx="2">
                    <c:v>0.14899962714345708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1.1469767022725957E-2</c:v>
                  </c:pt>
                  <c:pt idx="1">
                    <c:v>8.836288813749843E-2</c:v>
                  </c:pt>
                  <c:pt idx="2">
                    <c:v>0.14899962714345708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53.44133333333334</c:v>
                </c:pt>
                <c:pt idx="1">
                  <c:v>51.919999999999995</c:v>
                </c:pt>
                <c:pt idx="2">
                  <c:v>53.842666666666666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  <c:pt idx="0">
                  <c:v>No B Optimal + Optimal sched.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0.33422148345072072</c:v>
                  </c:pt>
                  <c:pt idx="1">
                    <c:v>0.27003868035688833</c:v>
                  </c:pt>
                  <c:pt idx="2">
                    <c:v>0.25443270230062881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0.33422148345072072</c:v>
                  </c:pt>
                  <c:pt idx="1">
                    <c:v>0.27003868035688833</c:v>
                  </c:pt>
                  <c:pt idx="2">
                    <c:v>0.25443270230062881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52.114000000000004</c:v>
                </c:pt>
                <c:pt idx="1">
                  <c:v>50.973333333333336</c:v>
                </c:pt>
                <c:pt idx="2">
                  <c:v>52.765999999999998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58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E_ik 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0.53810227858858672</c:v>
                  </c:pt>
                  <c:pt idx="1">
                    <c:v>0.28779455635342749</c:v>
                  </c:pt>
                  <c:pt idx="2">
                    <c:v>0.66955372865480656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0.53810227858858672</c:v>
                  </c:pt>
                  <c:pt idx="1">
                    <c:v>0.28779455635342749</c:v>
                  </c:pt>
                  <c:pt idx="2">
                    <c:v>0.66955372865480656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29.598333333333368</c:v>
                </c:pt>
                <c:pt idx="1">
                  <c:v>29.155200000000004</c:v>
                </c:pt>
                <c:pt idx="2">
                  <c:v>30.210133333333335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E_ik Optimal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0.31977326689737856</c:v>
                  </c:pt>
                  <c:pt idx="1">
                    <c:v>0.30604680832985076</c:v>
                  </c:pt>
                  <c:pt idx="2">
                    <c:v>0.54170694004129916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0.31977326689737856</c:v>
                  </c:pt>
                  <c:pt idx="1">
                    <c:v>0.30604680832985076</c:v>
                  </c:pt>
                  <c:pt idx="2">
                    <c:v>0.54170694004129916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30.01573333333333</c:v>
                </c:pt>
                <c:pt idx="1">
                  <c:v>29.187333333333338</c:v>
                </c:pt>
                <c:pt idx="2">
                  <c:v>30.175466666666697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E_ik Optimal Solver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0.31153642198344922</c:v>
                  </c:pt>
                  <c:pt idx="1">
                    <c:v>0.4111527534464961</c:v>
                  </c:pt>
                  <c:pt idx="2">
                    <c:v>0.27441384804703017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0.31153642198344922</c:v>
                  </c:pt>
                  <c:pt idx="1">
                    <c:v>0.4111527534464961</c:v>
                  </c:pt>
                  <c:pt idx="2">
                    <c:v>0.27441384804703017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30.1072666666667</c:v>
                </c:pt>
                <c:pt idx="1">
                  <c:v>29.284800000000033</c:v>
                </c:pt>
                <c:pt idx="2">
                  <c:v>30.521400000000039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Predictor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0.43322678690137334</c:v>
                  </c:pt>
                  <c:pt idx="1">
                    <c:v>0.3329027619123397</c:v>
                  </c:pt>
                  <c:pt idx="2">
                    <c:v>0.33154116888655932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0.43322678690137334</c:v>
                  </c:pt>
                  <c:pt idx="1">
                    <c:v>0.3329027619123397</c:v>
                  </c:pt>
                  <c:pt idx="2">
                    <c:v>0.33154116888655932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29.710466666666665</c:v>
                </c:pt>
                <c:pt idx="1">
                  <c:v>28.443866666666704</c:v>
                </c:pt>
                <c:pt idx="2">
                  <c:v>30.348400000000002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RA+LTF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0.41236412172842229</c:v>
                  </c:pt>
                  <c:pt idx="1">
                    <c:v>0.33212918504033401</c:v>
                  </c:pt>
                  <c:pt idx="2">
                    <c:v>0.17846503548003123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0.41236412172842229</c:v>
                  </c:pt>
                  <c:pt idx="1">
                    <c:v>0.33212918504033401</c:v>
                  </c:pt>
                  <c:pt idx="2">
                    <c:v>0.17846503548003123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29.496733333333367</c:v>
                </c:pt>
                <c:pt idx="1">
                  <c:v>28.329533333333334</c:v>
                </c:pt>
                <c:pt idx="2">
                  <c:v>29.869866666666667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0.32413507472447273</c:v>
                  </c:pt>
                  <c:pt idx="1">
                    <c:v>0.88234609989504686</c:v>
                  </c:pt>
                  <c:pt idx="2">
                    <c:v>0.20221588024238776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0.32413507472447273</c:v>
                  </c:pt>
                  <c:pt idx="1">
                    <c:v>0.88234609989504686</c:v>
                  </c:pt>
                  <c:pt idx="2">
                    <c:v>0.20221588024238776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29.489400000000064</c:v>
                </c:pt>
                <c:pt idx="1">
                  <c:v>28.399600000000003</c:v>
                </c:pt>
                <c:pt idx="2">
                  <c:v>30.425266666666698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0.37644800732932948</c:v>
                  </c:pt>
                  <c:pt idx="1">
                    <c:v>0.81523988017161197</c:v>
                  </c:pt>
                  <c:pt idx="2">
                    <c:v>0.29811426593762425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0.37644800732932948</c:v>
                  </c:pt>
                  <c:pt idx="1">
                    <c:v>0.81523988017161197</c:v>
                  </c:pt>
                  <c:pt idx="2">
                    <c:v>0.29811426593762425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29.617533333333331</c:v>
                </c:pt>
                <c:pt idx="1">
                  <c:v>28.079466666666665</c:v>
                </c:pt>
                <c:pt idx="2">
                  <c:v>30.508466666666703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0.35964257565285984</c:v>
                  </c:pt>
                  <c:pt idx="1">
                    <c:v>0.68546463722710871</c:v>
                  </c:pt>
                  <c:pt idx="2">
                    <c:v>7.832672312539668E-2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0.35964257565285984</c:v>
                  </c:pt>
                  <c:pt idx="1">
                    <c:v>0.68546463722710871</c:v>
                  </c:pt>
                  <c:pt idx="2">
                    <c:v>7.832672312539668E-2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29.545066666666667</c:v>
                </c:pt>
                <c:pt idx="1">
                  <c:v>28.766466666666663</c:v>
                </c:pt>
                <c:pt idx="2">
                  <c:v>30.406133333333369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2.6334430356898943E-2</c:v>
                  </c:pt>
                  <c:pt idx="1">
                    <c:v>4.2129430198958699E-2</c:v>
                  </c:pt>
                  <c:pt idx="2">
                    <c:v>4.7963967957437251E-2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2.6334430356898943E-2</c:v>
                  </c:pt>
                  <c:pt idx="1">
                    <c:v>4.2129430198958699E-2</c:v>
                  </c:pt>
                  <c:pt idx="2">
                    <c:v>4.7963967957437251E-2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29.095133333333333</c:v>
                </c:pt>
                <c:pt idx="1">
                  <c:v>27.613733333333329</c:v>
                </c:pt>
                <c:pt idx="2">
                  <c:v>29.632133333333332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  <c:pt idx="0">
                  <c:v>No B Optimal + Optimal sched.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8.753274942684186E-2</c:v>
                  </c:pt>
                  <c:pt idx="1">
                    <c:v>5.204468165805913E-2</c:v>
                  </c:pt>
                  <c:pt idx="2">
                    <c:v>7.6022277436725377E-2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8.753274942684186E-2</c:v>
                  </c:pt>
                  <c:pt idx="1">
                    <c:v>5.204468165805913E-2</c:v>
                  </c:pt>
                  <c:pt idx="2">
                    <c:v>7.6022277436725377E-2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28.861666666666668</c:v>
                </c:pt>
                <c:pt idx="1">
                  <c:v>27.835466666666665</c:v>
                </c:pt>
                <c:pt idx="2">
                  <c:v>29.741600000000002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1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600075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12</xdr:col>
      <xdr:colOff>600075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R75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34.4257812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8" ht="18.75" thickBot="1" x14ac:dyDescent="0.3">
      <c r="A35" s="2" t="s">
        <v>11</v>
      </c>
    </row>
    <row r="36" spans="1:18" ht="15" customHeight="1" x14ac:dyDescent="0.2">
      <c r="A36" s="5"/>
      <c r="B36" s="20" t="s">
        <v>8</v>
      </c>
      <c r="C36" s="21"/>
      <c r="D36" s="21"/>
      <c r="E36" s="21"/>
      <c r="F36" s="23"/>
      <c r="G36" s="20" t="s">
        <v>9</v>
      </c>
      <c r="H36" s="21"/>
      <c r="I36" s="21"/>
      <c r="J36" s="21"/>
      <c r="K36" s="22"/>
    </row>
    <row r="37" spans="1:18" ht="15" x14ac:dyDescent="0.25">
      <c r="A37" s="6"/>
      <c r="B37" s="13" t="s">
        <v>1</v>
      </c>
      <c r="C37" s="13" t="s">
        <v>2</v>
      </c>
      <c r="D37" s="13" t="s">
        <v>3</v>
      </c>
      <c r="E37" s="16" t="s">
        <v>7</v>
      </c>
      <c r="F37" s="16" t="s">
        <v>14</v>
      </c>
      <c r="G37" s="14" t="s">
        <v>1</v>
      </c>
      <c r="H37" s="13" t="s">
        <v>2</v>
      </c>
      <c r="I37" s="13" t="s">
        <v>3</v>
      </c>
      <c r="J37" s="16" t="s">
        <v>7</v>
      </c>
      <c r="K37" s="15" t="s">
        <v>14</v>
      </c>
      <c r="P37" s="19" t="s">
        <v>10</v>
      </c>
      <c r="Q37" s="19"/>
      <c r="R37" s="19"/>
    </row>
    <row r="38" spans="1:18" ht="15" x14ac:dyDescent="0.25">
      <c r="A38" s="7" t="s">
        <v>15</v>
      </c>
      <c r="B38" s="3">
        <v>54.164000000000001</v>
      </c>
      <c r="C38" s="3">
        <v>51.792000000000002</v>
      </c>
      <c r="D38" s="3">
        <v>55.048000000000002</v>
      </c>
      <c r="E38" s="17">
        <f>AVERAGE(B38:D38)</f>
        <v>53.668000000000006</v>
      </c>
      <c r="F38" s="17">
        <f>_xlfn.STDEV.P(B38:D38)</f>
        <v>1.374747491965949</v>
      </c>
      <c r="G38" s="4">
        <f>B38-P38</f>
        <v>28.894600000000001</v>
      </c>
      <c r="H38" s="3">
        <f>C38-Q38</f>
        <v>29.6994000000001</v>
      </c>
      <c r="I38" s="3">
        <f>D38-R38</f>
        <v>30.201000000000001</v>
      </c>
      <c r="J38" s="17">
        <f>AVERAGE(G38:I38)</f>
        <v>29.598333333333368</v>
      </c>
      <c r="K38" s="8">
        <f>_xlfn.STDEV.P(G38:I38)</f>
        <v>0.53810227858858672</v>
      </c>
      <c r="P38" s="1">
        <v>25.269400000000001</v>
      </c>
      <c r="Q38" s="1">
        <v>22.092599999999901</v>
      </c>
      <c r="R38" s="1">
        <v>24.847000000000001</v>
      </c>
    </row>
    <row r="39" spans="1:18" ht="15" x14ac:dyDescent="0.25">
      <c r="A39" s="7" t="s">
        <v>16</v>
      </c>
      <c r="B39" s="3">
        <v>54.735999999999997</v>
      </c>
      <c r="C39" s="3">
        <v>52.027999999999999</v>
      </c>
      <c r="D39" s="3">
        <v>54.787999999999997</v>
      </c>
      <c r="E39" s="17">
        <f t="shared" ref="E39:E47" si="0">AVERAGE(B39:D39)</f>
        <v>53.850666666666662</v>
      </c>
      <c r="F39" s="17">
        <f t="shared" ref="F39:F47" si="1">_xlfn.STDEV.P(B39:D39)</f>
        <v>1.2889947849217829</v>
      </c>
      <c r="G39" s="4">
        <f t="shared" ref="G39:G47" si="2">B39-P39</f>
        <v>29.666199999999996</v>
      </c>
      <c r="H39" s="3">
        <f t="shared" ref="H39:H47" si="3">C39-Q39</f>
        <v>29.942</v>
      </c>
      <c r="I39" s="3">
        <f t="shared" ref="I39:I47" si="4">D39-R39</f>
        <v>30.438999999999997</v>
      </c>
      <c r="J39" s="17">
        <f t="shared" ref="J39:J47" si="5">AVERAGE(G39:I39)</f>
        <v>30.01573333333333</v>
      </c>
      <c r="K39" s="8">
        <f t="shared" ref="K39:K47" si="6">_xlfn.STDEV.P(G39:I39)</f>
        <v>0.31977326689737856</v>
      </c>
      <c r="P39" s="1">
        <v>25.069800000000001</v>
      </c>
      <c r="Q39" s="1">
        <v>22.085999999999999</v>
      </c>
      <c r="R39" s="1">
        <v>24.349</v>
      </c>
    </row>
    <row r="40" spans="1:18" ht="15" x14ac:dyDescent="0.25">
      <c r="A40" s="7" t="s">
        <v>17</v>
      </c>
      <c r="B40" s="3">
        <v>54.856000000000002</v>
      </c>
      <c r="C40" s="3">
        <v>51.872</v>
      </c>
      <c r="D40" s="3">
        <v>54.524000000000001</v>
      </c>
      <c r="E40" s="17">
        <f t="shared" si="0"/>
        <v>53.750666666666667</v>
      </c>
      <c r="F40" s="17">
        <f t="shared" si="1"/>
        <v>1.3353145280752736</v>
      </c>
      <c r="G40" s="4">
        <f t="shared" si="2"/>
        <v>30.006800000000002</v>
      </c>
      <c r="H40" s="3">
        <f t="shared" si="3"/>
        <v>29.786000000000001</v>
      </c>
      <c r="I40" s="3">
        <f t="shared" si="4"/>
        <v>30.529000000000099</v>
      </c>
      <c r="J40" s="17">
        <f t="shared" si="5"/>
        <v>30.1072666666667</v>
      </c>
      <c r="K40" s="8">
        <f t="shared" si="6"/>
        <v>0.31153642198344922</v>
      </c>
      <c r="P40" s="1">
        <v>24.8492</v>
      </c>
      <c r="Q40" s="1">
        <v>22.085999999999999</v>
      </c>
      <c r="R40" s="1">
        <v>23.994999999999902</v>
      </c>
    </row>
    <row r="41" spans="1:18" ht="15" x14ac:dyDescent="0.25">
      <c r="A41" s="7" t="s">
        <v>18</v>
      </c>
      <c r="B41" s="3">
        <v>54.344000000000001</v>
      </c>
      <c r="C41" s="3">
        <v>51.368000000000002</v>
      </c>
      <c r="D41" s="3">
        <v>53.963999999999999</v>
      </c>
      <c r="E41" s="17">
        <f t="shared" si="0"/>
        <v>53.225333333333332</v>
      </c>
      <c r="F41" s="17">
        <f t="shared" si="1"/>
        <v>1.3224636941036301</v>
      </c>
      <c r="G41" s="4">
        <f t="shared" si="2"/>
        <v>29.730800000000002</v>
      </c>
      <c r="H41" s="3">
        <f t="shared" si="3"/>
        <v>29.17</v>
      </c>
      <c r="I41" s="3">
        <f t="shared" si="4"/>
        <v>30.230599999999999</v>
      </c>
      <c r="J41" s="17">
        <f t="shared" si="5"/>
        <v>29.710466666666665</v>
      </c>
      <c r="K41" s="8">
        <f t="shared" si="6"/>
        <v>0.43322678690137334</v>
      </c>
      <c r="P41" s="1">
        <v>24.613199999999999</v>
      </c>
      <c r="Q41" s="1">
        <v>22.198</v>
      </c>
      <c r="R41" s="1">
        <v>23.7334</v>
      </c>
    </row>
    <row r="42" spans="1:18" ht="15" x14ac:dyDescent="0.25">
      <c r="A42" s="7" t="s">
        <v>0</v>
      </c>
      <c r="B42" s="3">
        <v>54</v>
      </c>
      <c r="C42" s="3">
        <v>51.18</v>
      </c>
      <c r="D42" s="3">
        <v>53.463999999999999</v>
      </c>
      <c r="E42" s="17">
        <f t="shared" si="0"/>
        <v>52.881333333333338</v>
      </c>
      <c r="F42" s="17">
        <f t="shared" si="1"/>
        <v>1.2227633549555785</v>
      </c>
      <c r="G42" s="4">
        <f t="shared" si="2"/>
        <v>29.539200000000001</v>
      </c>
      <c r="H42" s="3">
        <f t="shared" si="3"/>
        <v>28.971800000000101</v>
      </c>
      <c r="I42" s="3">
        <f t="shared" si="4"/>
        <v>29.979199999999999</v>
      </c>
      <c r="J42" s="17">
        <f t="shared" si="5"/>
        <v>29.496733333333367</v>
      </c>
      <c r="K42" s="8">
        <f t="shared" si="6"/>
        <v>0.41236412172842229</v>
      </c>
      <c r="P42" s="1">
        <v>24.460799999999999</v>
      </c>
      <c r="Q42" s="1">
        <v>22.208199999999898</v>
      </c>
      <c r="R42" s="1">
        <v>23.4848</v>
      </c>
    </row>
    <row r="43" spans="1:18" ht="15" x14ac:dyDescent="0.25">
      <c r="A43" s="7" t="s">
        <v>4</v>
      </c>
      <c r="B43" s="3">
        <v>53.787999999999997</v>
      </c>
      <c r="C43" s="3">
        <v>51.392000000000003</v>
      </c>
      <c r="D43" s="3">
        <v>53.176000000000002</v>
      </c>
      <c r="E43" s="17">
        <f t="shared" si="0"/>
        <v>52.785333333333334</v>
      </c>
      <c r="F43" s="17">
        <f t="shared" si="1"/>
        <v>1.0164216098100651</v>
      </c>
      <c r="G43" s="4">
        <f t="shared" si="2"/>
        <v>29.466800000000095</v>
      </c>
      <c r="H43" s="3">
        <f t="shared" si="3"/>
        <v>29.104200000000102</v>
      </c>
      <c r="I43" s="3">
        <f t="shared" si="4"/>
        <v>29.897200000000002</v>
      </c>
      <c r="J43" s="17">
        <f t="shared" si="5"/>
        <v>29.489400000000064</v>
      </c>
      <c r="K43" s="8">
        <f t="shared" si="6"/>
        <v>0.32413507472447273</v>
      </c>
      <c r="P43" s="1">
        <v>24.321199999999902</v>
      </c>
      <c r="Q43" s="1">
        <v>22.287799999999901</v>
      </c>
      <c r="R43" s="1">
        <v>23.2788</v>
      </c>
    </row>
    <row r="44" spans="1:18" ht="15" x14ac:dyDescent="0.25">
      <c r="A44" s="7" t="s">
        <v>5</v>
      </c>
      <c r="B44" s="3">
        <v>53.923999999999999</v>
      </c>
      <c r="C44" s="3">
        <v>51.631999999999998</v>
      </c>
      <c r="D44" s="3">
        <v>53.124000000000002</v>
      </c>
      <c r="E44" s="17">
        <f t="shared" si="0"/>
        <v>52.893333333333338</v>
      </c>
      <c r="F44" s="17">
        <f t="shared" si="1"/>
        <v>0.94981448481035358</v>
      </c>
      <c r="G44" s="4">
        <f t="shared" si="2"/>
        <v>29.7166</v>
      </c>
      <c r="H44" s="3">
        <f t="shared" si="3"/>
        <v>29.114999999999998</v>
      </c>
      <c r="I44" s="3">
        <f t="shared" si="4"/>
        <v>30.021000000000001</v>
      </c>
      <c r="J44" s="17">
        <f t="shared" si="5"/>
        <v>29.617533333333331</v>
      </c>
      <c r="K44" s="8">
        <f t="shared" si="6"/>
        <v>0.37644800732932948</v>
      </c>
      <c r="P44" s="1">
        <v>24.2074</v>
      </c>
      <c r="Q44" s="1">
        <v>22.516999999999999</v>
      </c>
      <c r="R44" s="1">
        <v>23.103000000000002</v>
      </c>
    </row>
    <row r="45" spans="1:18" ht="15" x14ac:dyDescent="0.25">
      <c r="A45" s="7" t="s">
        <v>6</v>
      </c>
      <c r="B45" s="3">
        <v>53.747999999999998</v>
      </c>
      <c r="C45" s="3">
        <v>51.823999999999998</v>
      </c>
      <c r="D45" s="3">
        <v>52.84</v>
      </c>
      <c r="E45" s="17">
        <f t="shared" si="0"/>
        <v>52.804000000000002</v>
      </c>
      <c r="F45" s="17">
        <f t="shared" si="1"/>
        <v>0.78588209463421832</v>
      </c>
      <c r="G45" s="4">
        <f t="shared" si="2"/>
        <v>29.677399999999999</v>
      </c>
      <c r="H45" s="3">
        <f t="shared" si="3"/>
        <v>29.053599999999999</v>
      </c>
      <c r="I45" s="3">
        <f t="shared" si="4"/>
        <v>29.904200000000003</v>
      </c>
      <c r="J45" s="17">
        <f t="shared" si="5"/>
        <v>29.545066666666667</v>
      </c>
      <c r="K45" s="8">
        <f t="shared" si="6"/>
        <v>0.35964257565285984</v>
      </c>
      <c r="P45" s="1">
        <v>24.070599999999999</v>
      </c>
      <c r="Q45" s="1">
        <v>22.770399999999999</v>
      </c>
      <c r="R45" s="1">
        <v>22.9358</v>
      </c>
    </row>
    <row r="46" spans="1:18" ht="15" x14ac:dyDescent="0.25">
      <c r="A46" s="7" t="s">
        <v>19</v>
      </c>
      <c r="B46" s="3">
        <v>53.456000000000003</v>
      </c>
      <c r="C46" s="3">
        <v>53.44</v>
      </c>
      <c r="D46" s="3">
        <v>53.427999999999997</v>
      </c>
      <c r="E46" s="17">
        <f t="shared" si="0"/>
        <v>53.44133333333334</v>
      </c>
      <c r="F46" s="17">
        <f t="shared" si="1"/>
        <v>1.1469767022725957E-2</v>
      </c>
      <c r="G46" s="4">
        <f t="shared" si="2"/>
        <v>29.128400000000003</v>
      </c>
      <c r="H46" s="3">
        <f t="shared" si="3"/>
        <v>29.092999999999996</v>
      </c>
      <c r="I46" s="3">
        <f t="shared" si="4"/>
        <v>29.063999999999997</v>
      </c>
      <c r="J46" s="17">
        <f t="shared" si="5"/>
        <v>29.095133333333333</v>
      </c>
      <c r="K46" s="8">
        <f t="shared" si="6"/>
        <v>2.6334430356898943E-2</v>
      </c>
      <c r="P46" s="1">
        <v>24.3276</v>
      </c>
      <c r="Q46" s="1">
        <v>24.347000000000001</v>
      </c>
      <c r="R46" s="1">
        <v>24.364000000000001</v>
      </c>
    </row>
    <row r="47" spans="1:18" ht="15.75" thickBot="1" x14ac:dyDescent="0.3">
      <c r="A47" s="9" t="s">
        <v>20</v>
      </c>
      <c r="B47" s="10">
        <v>52.578000000000003</v>
      </c>
      <c r="C47" s="10">
        <v>51.96</v>
      </c>
      <c r="D47" s="10">
        <v>51.804000000000002</v>
      </c>
      <c r="E47" s="18">
        <f t="shared" si="0"/>
        <v>52.114000000000004</v>
      </c>
      <c r="F47" s="18">
        <f t="shared" si="1"/>
        <v>0.33422148345072072</v>
      </c>
      <c r="G47" s="11">
        <f t="shared" si="2"/>
        <v>28.889800000000005</v>
      </c>
      <c r="H47" s="10">
        <f t="shared" si="3"/>
        <v>28.743200000000002</v>
      </c>
      <c r="I47" s="10">
        <f t="shared" si="4"/>
        <v>28.952000000000002</v>
      </c>
      <c r="J47" s="18">
        <f t="shared" si="5"/>
        <v>28.861666666666668</v>
      </c>
      <c r="K47" s="12">
        <f t="shared" si="6"/>
        <v>8.753274942684186E-2</v>
      </c>
      <c r="P47" s="1">
        <v>23.688199999999998</v>
      </c>
      <c r="Q47" s="1">
        <v>23.216799999999999</v>
      </c>
      <c r="R47" s="1">
        <v>22.852</v>
      </c>
    </row>
    <row r="49" spans="1:18" ht="18.75" thickBot="1" x14ac:dyDescent="0.3">
      <c r="A49" s="2" t="s">
        <v>12</v>
      </c>
    </row>
    <row r="50" spans="1:18" ht="15" customHeight="1" x14ac:dyDescent="0.2">
      <c r="A50" s="5"/>
      <c r="B50" s="20" t="s">
        <v>8</v>
      </c>
      <c r="C50" s="21"/>
      <c r="D50" s="21"/>
      <c r="E50" s="21"/>
      <c r="F50" s="23"/>
      <c r="G50" s="20" t="s">
        <v>9</v>
      </c>
      <c r="H50" s="21"/>
      <c r="I50" s="21"/>
      <c r="J50" s="21"/>
      <c r="K50" s="22"/>
    </row>
    <row r="51" spans="1:18" ht="15" x14ac:dyDescent="0.25">
      <c r="A51" s="6"/>
      <c r="B51" s="13" t="s">
        <v>1</v>
      </c>
      <c r="C51" s="13" t="s">
        <v>2</v>
      </c>
      <c r="D51" s="13" t="s">
        <v>3</v>
      </c>
      <c r="E51" s="16" t="s">
        <v>7</v>
      </c>
      <c r="F51" s="16" t="s">
        <v>14</v>
      </c>
      <c r="G51" s="14" t="s">
        <v>1</v>
      </c>
      <c r="H51" s="13" t="s">
        <v>2</v>
      </c>
      <c r="I51" s="13" t="s">
        <v>3</v>
      </c>
      <c r="J51" s="16" t="s">
        <v>7</v>
      </c>
      <c r="K51" s="15" t="s">
        <v>14</v>
      </c>
      <c r="P51" s="19" t="s">
        <v>10</v>
      </c>
      <c r="Q51" s="19"/>
      <c r="R51" s="19"/>
    </row>
    <row r="52" spans="1:18" ht="15" x14ac:dyDescent="0.25">
      <c r="A52" s="7" t="s">
        <v>15</v>
      </c>
      <c r="B52" s="3">
        <v>53.015999999999998</v>
      </c>
      <c r="C52" s="3">
        <v>52.014000000000003</v>
      </c>
      <c r="D52" s="3">
        <v>52.33</v>
      </c>
      <c r="E52" s="17">
        <f>AVERAGE(B52:D52)</f>
        <v>52.45333333333334</v>
      </c>
      <c r="F52" s="17">
        <f>_xlfn.STDEV.P(B52:D52)</f>
        <v>0.41825776209839094</v>
      </c>
      <c r="G52" s="4">
        <f>B52-P52</f>
        <v>28.992799999999999</v>
      </c>
      <c r="H52" s="3">
        <f t="shared" ref="H52:H61" si="7">C52-Q52</f>
        <v>28.913200000000003</v>
      </c>
      <c r="I52" s="3">
        <f t="shared" ref="I52:I61" si="8">D52-R52</f>
        <v>29.5596</v>
      </c>
      <c r="J52" s="17">
        <f>AVERAGE(G52:I52)</f>
        <v>29.155200000000004</v>
      </c>
      <c r="K52" s="8">
        <f>_xlfn.STDEV.P(G52:I52)</f>
        <v>0.28779455635342749</v>
      </c>
      <c r="P52" s="1">
        <v>24.023199999999999</v>
      </c>
      <c r="Q52" s="1">
        <v>23.1008</v>
      </c>
      <c r="R52" s="1">
        <v>22.770399999999999</v>
      </c>
    </row>
    <row r="53" spans="1:18" ht="15" x14ac:dyDescent="0.25">
      <c r="A53" s="7" t="s">
        <v>16</v>
      </c>
      <c r="B53" s="3">
        <v>52.896000000000001</v>
      </c>
      <c r="C53" s="3">
        <v>52.502000000000002</v>
      </c>
      <c r="D53" s="3">
        <v>52.295999999999999</v>
      </c>
      <c r="E53" s="17">
        <f t="shared" ref="E53:E61" si="9">AVERAGE(B53:D53)</f>
        <v>52.56466666666666</v>
      </c>
      <c r="F53" s="17">
        <f t="shared" ref="F53:F61" si="10">_xlfn.STDEV.P(B53:D53)</f>
        <v>0.24892479899671655</v>
      </c>
      <c r="G53" s="4">
        <f t="shared" ref="G53:G61" si="11">B53-P53</f>
        <v>29.076800000000002</v>
      </c>
      <c r="H53" s="3">
        <f t="shared" si="7"/>
        <v>28.880200000000002</v>
      </c>
      <c r="I53" s="3">
        <f t="shared" si="8"/>
        <v>29.605</v>
      </c>
      <c r="J53" s="17">
        <f t="shared" ref="J53:J61" si="12">AVERAGE(G53:I53)</f>
        <v>29.187333333333338</v>
      </c>
      <c r="K53" s="8">
        <f t="shared" ref="K53:K61" si="13">_xlfn.STDEV.P(G53:I53)</f>
        <v>0.30604680832985076</v>
      </c>
      <c r="P53" s="1">
        <v>23.819199999999999</v>
      </c>
      <c r="Q53" s="1">
        <v>23.6218</v>
      </c>
      <c r="R53" s="1">
        <v>22.690999999999999</v>
      </c>
    </row>
    <row r="54" spans="1:18" ht="15" x14ac:dyDescent="0.25">
      <c r="A54" s="7" t="s">
        <v>17</v>
      </c>
      <c r="B54" s="3">
        <v>52.936</v>
      </c>
      <c r="C54" s="3">
        <v>53.316000000000003</v>
      </c>
      <c r="D54" s="3">
        <v>52.64</v>
      </c>
      <c r="E54" s="17">
        <f t="shared" si="9"/>
        <v>52.963999999999999</v>
      </c>
      <c r="F54" s="17">
        <f t="shared" si="10"/>
        <v>0.27668513994551125</v>
      </c>
      <c r="G54" s="4">
        <f t="shared" si="11"/>
        <v>29.2026</v>
      </c>
      <c r="H54" s="3">
        <f t="shared" si="7"/>
        <v>28.827400000000104</v>
      </c>
      <c r="I54" s="3">
        <f t="shared" si="8"/>
        <v>29.824400000000001</v>
      </c>
      <c r="J54" s="17">
        <f t="shared" si="12"/>
        <v>29.284800000000033</v>
      </c>
      <c r="K54" s="8">
        <f t="shared" si="13"/>
        <v>0.4111527534464961</v>
      </c>
      <c r="P54" s="1">
        <v>23.7334</v>
      </c>
      <c r="Q54" s="1">
        <v>24.488599999999899</v>
      </c>
      <c r="R54" s="1">
        <v>22.8156</v>
      </c>
    </row>
    <row r="55" spans="1:18" ht="15" x14ac:dyDescent="0.25">
      <c r="A55" s="7" t="s">
        <v>18</v>
      </c>
      <c r="B55" s="3">
        <v>51.968000000000004</v>
      </c>
      <c r="C55" s="3">
        <v>52.945999999999998</v>
      </c>
      <c r="D55" s="3">
        <v>51.676000000000002</v>
      </c>
      <c r="E55" s="17">
        <f t="shared" si="9"/>
        <v>52.196666666666665</v>
      </c>
      <c r="F55" s="17">
        <f t="shared" si="10"/>
        <v>0.54310301867038691</v>
      </c>
      <c r="G55" s="4">
        <f t="shared" si="11"/>
        <v>28.406000000000002</v>
      </c>
      <c r="H55" s="3">
        <f t="shared" si="7"/>
        <v>28.056400000000099</v>
      </c>
      <c r="I55" s="3">
        <f t="shared" si="8"/>
        <v>28.869200000000003</v>
      </c>
      <c r="J55" s="17">
        <f t="shared" si="12"/>
        <v>28.443866666666704</v>
      </c>
      <c r="K55" s="8">
        <f t="shared" si="13"/>
        <v>0.3329027619123397</v>
      </c>
      <c r="P55" s="1">
        <v>23.562000000000001</v>
      </c>
      <c r="Q55" s="1">
        <v>24.889599999999898</v>
      </c>
      <c r="R55" s="1">
        <v>22.806799999999999</v>
      </c>
    </row>
    <row r="56" spans="1:18" ht="15" x14ac:dyDescent="0.25">
      <c r="A56" s="7" t="s">
        <v>0</v>
      </c>
      <c r="B56" s="3">
        <v>51.744</v>
      </c>
      <c r="C56" s="3">
        <v>53.704000000000001</v>
      </c>
      <c r="D56" s="3">
        <v>51.584000000000003</v>
      </c>
      <c r="E56" s="17">
        <f t="shared" si="9"/>
        <v>52.344000000000001</v>
      </c>
      <c r="F56" s="17">
        <f t="shared" si="10"/>
        <v>0.9638810438361497</v>
      </c>
      <c r="G56" s="4">
        <f t="shared" si="11"/>
        <v>28.156600000000001</v>
      </c>
      <c r="H56" s="3">
        <f t="shared" si="7"/>
        <v>28.037800000000001</v>
      </c>
      <c r="I56" s="3">
        <f t="shared" si="8"/>
        <v>28.794200000000004</v>
      </c>
      <c r="J56" s="17">
        <f t="shared" si="12"/>
        <v>28.329533333333334</v>
      </c>
      <c r="K56" s="8">
        <f t="shared" si="13"/>
        <v>0.33212918504033401</v>
      </c>
      <c r="P56" s="1">
        <v>23.587399999999999</v>
      </c>
      <c r="Q56" s="1">
        <v>25.6662</v>
      </c>
      <c r="R56" s="1">
        <v>22.7898</v>
      </c>
    </row>
    <row r="57" spans="1:18" ht="15" x14ac:dyDescent="0.25">
      <c r="A57" s="7" t="s">
        <v>4</v>
      </c>
      <c r="B57" s="3">
        <v>52.207999999999998</v>
      </c>
      <c r="C57" s="3">
        <v>55.36</v>
      </c>
      <c r="D57" s="3">
        <v>51.915999999999997</v>
      </c>
      <c r="E57" s="17">
        <f t="shared" si="9"/>
        <v>53.161333333333324</v>
      </c>
      <c r="F57" s="17">
        <f t="shared" si="10"/>
        <v>1.5592556628796397</v>
      </c>
      <c r="G57" s="4">
        <f t="shared" si="11"/>
        <v>28.8476</v>
      </c>
      <c r="H57" s="3">
        <f t="shared" si="7"/>
        <v>27.166999999999998</v>
      </c>
      <c r="I57" s="3">
        <f t="shared" si="8"/>
        <v>29.184199999999997</v>
      </c>
      <c r="J57" s="17">
        <f t="shared" si="12"/>
        <v>28.399600000000003</v>
      </c>
      <c r="K57" s="8">
        <f t="shared" si="13"/>
        <v>0.88234609989504686</v>
      </c>
      <c r="P57" s="1">
        <v>23.360399999999998</v>
      </c>
      <c r="Q57" s="1">
        <v>28.193000000000001</v>
      </c>
      <c r="R57" s="1">
        <v>22.7318</v>
      </c>
    </row>
    <row r="58" spans="1:18" ht="15" x14ac:dyDescent="0.25">
      <c r="A58" s="7" t="s">
        <v>5</v>
      </c>
      <c r="B58" s="3">
        <v>51.591999999999999</v>
      </c>
      <c r="C58" s="3">
        <v>56.223999999999997</v>
      </c>
      <c r="D58" s="3">
        <v>51.603999999999999</v>
      </c>
      <c r="E58" s="17">
        <f t="shared" si="9"/>
        <v>53.140000000000008</v>
      </c>
      <c r="F58" s="17">
        <f t="shared" si="10"/>
        <v>2.1807228159488758</v>
      </c>
      <c r="G58" s="4">
        <f t="shared" si="11"/>
        <v>28.364799999999999</v>
      </c>
      <c r="H58" s="3">
        <f t="shared" si="7"/>
        <v>26.969399999999997</v>
      </c>
      <c r="I58" s="3">
        <f t="shared" si="8"/>
        <v>28.904199999999999</v>
      </c>
      <c r="J58" s="17">
        <f t="shared" si="12"/>
        <v>28.079466666666665</v>
      </c>
      <c r="K58" s="8">
        <f t="shared" si="13"/>
        <v>0.81523988017161197</v>
      </c>
      <c r="P58" s="1">
        <v>23.2272</v>
      </c>
      <c r="Q58" s="1">
        <v>29.2546</v>
      </c>
      <c r="R58" s="1">
        <v>22.6998</v>
      </c>
    </row>
    <row r="59" spans="1:18" ht="15" x14ac:dyDescent="0.25">
      <c r="A59" s="7" t="s">
        <v>6</v>
      </c>
      <c r="B59" s="3">
        <v>52.015999999999998</v>
      </c>
      <c r="C59" s="3">
        <v>56.707999999999998</v>
      </c>
      <c r="D59" s="3">
        <v>52.182000000000002</v>
      </c>
      <c r="E59" s="17">
        <f t="shared" si="9"/>
        <v>53.635333333333335</v>
      </c>
      <c r="F59" s="17">
        <f t="shared" si="10"/>
        <v>2.1737600808021305</v>
      </c>
      <c r="G59" s="4">
        <f t="shared" si="11"/>
        <v>28.9026</v>
      </c>
      <c r="H59" s="3">
        <f t="shared" si="7"/>
        <v>27.867199999999997</v>
      </c>
      <c r="I59" s="3">
        <f t="shared" si="8"/>
        <v>29.529600000000002</v>
      </c>
      <c r="J59" s="17">
        <f t="shared" si="12"/>
        <v>28.766466666666663</v>
      </c>
      <c r="K59" s="8">
        <f t="shared" si="13"/>
        <v>0.68546463722710871</v>
      </c>
      <c r="P59" s="1">
        <v>23.113399999999999</v>
      </c>
      <c r="Q59" s="1">
        <v>28.840800000000002</v>
      </c>
      <c r="R59" s="1">
        <v>22.6524</v>
      </c>
    </row>
    <row r="60" spans="1:18" ht="15" x14ac:dyDescent="0.25">
      <c r="A60" s="7" t="s">
        <v>19</v>
      </c>
      <c r="B60" s="3">
        <v>51.927999999999997</v>
      </c>
      <c r="C60" s="3">
        <v>52.024000000000001</v>
      </c>
      <c r="D60" s="3">
        <v>51.808</v>
      </c>
      <c r="E60" s="17">
        <f t="shared" si="9"/>
        <v>51.919999999999995</v>
      </c>
      <c r="F60" s="17">
        <f t="shared" si="10"/>
        <v>8.836288813749843E-2</v>
      </c>
      <c r="G60" s="4">
        <f t="shared" si="11"/>
        <v>27.632399999999997</v>
      </c>
      <c r="H60" s="3">
        <f t="shared" si="7"/>
        <v>27.653400000000001</v>
      </c>
      <c r="I60" s="3">
        <f t="shared" si="8"/>
        <v>27.555399999999999</v>
      </c>
      <c r="J60" s="17">
        <f t="shared" si="12"/>
        <v>27.613733333333329</v>
      </c>
      <c r="K60" s="8">
        <f t="shared" si="13"/>
        <v>4.2129430198958699E-2</v>
      </c>
      <c r="P60" s="1">
        <v>24.2956</v>
      </c>
      <c r="Q60" s="1">
        <v>24.3706</v>
      </c>
      <c r="R60" s="1">
        <v>24.252600000000001</v>
      </c>
    </row>
    <row r="61" spans="1:18" ht="15.75" thickBot="1" x14ac:dyDescent="0.3">
      <c r="A61" s="9" t="s">
        <v>20</v>
      </c>
      <c r="B61" s="10">
        <v>51.316000000000003</v>
      </c>
      <c r="C61" s="10">
        <v>50.948</v>
      </c>
      <c r="D61" s="10">
        <v>50.655999999999999</v>
      </c>
      <c r="E61" s="18">
        <f t="shared" si="9"/>
        <v>50.973333333333336</v>
      </c>
      <c r="F61" s="18">
        <f t="shared" si="10"/>
        <v>0.27003868035688833</v>
      </c>
      <c r="G61" s="11">
        <f t="shared" si="11"/>
        <v>27.779800000000002</v>
      </c>
      <c r="H61" s="10">
        <f t="shared" si="7"/>
        <v>27.8216</v>
      </c>
      <c r="I61" s="10">
        <f t="shared" si="8"/>
        <v>27.904999999999998</v>
      </c>
      <c r="J61" s="18">
        <f t="shared" si="12"/>
        <v>27.835466666666665</v>
      </c>
      <c r="K61" s="12">
        <f t="shared" si="13"/>
        <v>5.204468165805913E-2</v>
      </c>
      <c r="P61" s="1">
        <v>23.536200000000001</v>
      </c>
      <c r="Q61" s="1">
        <v>23.1264</v>
      </c>
      <c r="R61" s="1">
        <v>22.751000000000001</v>
      </c>
    </row>
    <row r="63" spans="1:18" ht="18.75" thickBot="1" x14ac:dyDescent="0.3">
      <c r="A63" s="2" t="s">
        <v>13</v>
      </c>
    </row>
    <row r="64" spans="1:18" ht="15" customHeight="1" x14ac:dyDescent="0.2">
      <c r="A64" s="5"/>
      <c r="B64" s="20" t="s">
        <v>8</v>
      </c>
      <c r="C64" s="21"/>
      <c r="D64" s="21"/>
      <c r="E64" s="21"/>
      <c r="F64" s="23"/>
      <c r="G64" s="20" t="s">
        <v>9</v>
      </c>
      <c r="H64" s="21"/>
      <c r="I64" s="21"/>
      <c r="J64" s="21"/>
      <c r="K64" s="22"/>
    </row>
    <row r="65" spans="1:18" ht="15" x14ac:dyDescent="0.25">
      <c r="A65" s="6"/>
      <c r="B65" s="13" t="s">
        <v>1</v>
      </c>
      <c r="C65" s="13" t="s">
        <v>2</v>
      </c>
      <c r="D65" s="13" t="s">
        <v>3</v>
      </c>
      <c r="E65" s="16" t="s">
        <v>7</v>
      </c>
      <c r="F65" s="16" t="s">
        <v>14</v>
      </c>
      <c r="G65" s="14" t="s">
        <v>1</v>
      </c>
      <c r="H65" s="13" t="s">
        <v>2</v>
      </c>
      <c r="I65" s="13" t="s">
        <v>3</v>
      </c>
      <c r="J65" s="16" t="s">
        <v>7</v>
      </c>
      <c r="K65" s="15" t="s">
        <v>14</v>
      </c>
      <c r="P65" s="19" t="s">
        <v>10</v>
      </c>
      <c r="Q65" s="19"/>
      <c r="R65" s="19"/>
    </row>
    <row r="66" spans="1:18" ht="15" x14ac:dyDescent="0.25">
      <c r="A66" s="7" t="s">
        <v>15</v>
      </c>
      <c r="B66" s="3">
        <v>53.332000000000001</v>
      </c>
      <c r="C66" s="3">
        <v>58.404000000000003</v>
      </c>
      <c r="D66" s="3">
        <v>53.536000000000001</v>
      </c>
      <c r="E66" s="17">
        <f>AVERAGE(B66:D66)</f>
        <v>55.090666666666664</v>
      </c>
      <c r="F66" s="17">
        <f>_xlfn.STDEV.P(B66:D66)</f>
        <v>2.3443602301883759</v>
      </c>
      <c r="G66" s="4">
        <f>B66-P66</f>
        <v>30.473400000000002</v>
      </c>
      <c r="H66" s="3">
        <f t="shared" ref="H66:H75" si="14">C66-Q66</f>
        <v>29.290800000000004</v>
      </c>
      <c r="I66" s="3">
        <f t="shared" ref="I66:I75" si="15">D66-R66</f>
        <v>30.866200000000003</v>
      </c>
      <c r="J66" s="17">
        <f>AVERAGE(G66:I66)</f>
        <v>30.210133333333335</v>
      </c>
      <c r="K66" s="8">
        <f>_xlfn.STDEV.P(G66:I66)</f>
        <v>0.66955372865480656</v>
      </c>
      <c r="P66" s="1">
        <v>22.858599999999999</v>
      </c>
      <c r="Q66" s="1">
        <v>29.113199999999999</v>
      </c>
      <c r="R66" s="1">
        <v>22.669799999999999</v>
      </c>
    </row>
    <row r="67" spans="1:18" ht="15" x14ac:dyDescent="0.25">
      <c r="A67" s="7" t="s">
        <v>16</v>
      </c>
      <c r="B67" s="3">
        <v>53.287999999999997</v>
      </c>
      <c r="C67" s="3">
        <v>58.356000000000002</v>
      </c>
      <c r="D67" s="3">
        <v>53.44</v>
      </c>
      <c r="E67" s="17">
        <f t="shared" ref="E67:E75" si="16">AVERAGE(B67:D67)</f>
        <v>55.027999999999999</v>
      </c>
      <c r="F67" s="17">
        <f t="shared" ref="F67:F75" si="17">_xlfn.STDEV.P(B67:D67)</f>
        <v>2.3540693844206624</v>
      </c>
      <c r="G67" s="4">
        <f t="shared" ref="G67:G75" si="18">B67-P67</f>
        <v>30.500200000000095</v>
      </c>
      <c r="H67" s="3">
        <f t="shared" si="14"/>
        <v>29.412200000000002</v>
      </c>
      <c r="I67" s="3">
        <f t="shared" si="15"/>
        <v>30.613999999999997</v>
      </c>
      <c r="J67" s="17">
        <f t="shared" ref="J67:J75" si="19">AVERAGE(G67:I67)</f>
        <v>30.175466666666697</v>
      </c>
      <c r="K67" s="8">
        <f t="shared" ref="K67:K75" si="20">_xlfn.STDEV.P(G67:I67)</f>
        <v>0.54170694004129916</v>
      </c>
      <c r="P67" s="1">
        <v>22.787799999999901</v>
      </c>
      <c r="Q67" s="1">
        <v>28.9438</v>
      </c>
      <c r="R67" s="1">
        <v>22.826000000000001</v>
      </c>
    </row>
    <row r="68" spans="1:18" ht="15" x14ac:dyDescent="0.25">
      <c r="A68" s="7" t="s">
        <v>17</v>
      </c>
      <c r="B68" s="3">
        <v>53.256</v>
      </c>
      <c r="C68" s="3">
        <v>57.868000000000002</v>
      </c>
      <c r="D68" s="3">
        <v>53.408000000000001</v>
      </c>
      <c r="E68" s="17">
        <f t="shared" si="16"/>
        <v>54.843999999999994</v>
      </c>
      <c r="F68" s="17">
        <f t="shared" si="17"/>
        <v>2.1391911243894666</v>
      </c>
      <c r="G68" s="4">
        <f t="shared" si="18"/>
        <v>30.496600000000001</v>
      </c>
      <c r="H68" s="3">
        <f t="shared" si="14"/>
        <v>30.198400000000102</v>
      </c>
      <c r="I68" s="3">
        <f t="shared" si="15"/>
        <v>30.869200000000003</v>
      </c>
      <c r="J68" s="17">
        <f t="shared" si="19"/>
        <v>30.521400000000039</v>
      </c>
      <c r="K68" s="8">
        <f t="shared" si="20"/>
        <v>0.27441384804703017</v>
      </c>
      <c r="P68" s="1">
        <v>22.759399999999999</v>
      </c>
      <c r="Q68" s="1">
        <v>27.6695999999999</v>
      </c>
      <c r="R68" s="1">
        <v>22.538799999999998</v>
      </c>
    </row>
    <row r="69" spans="1:18" ht="15" x14ac:dyDescent="0.25">
      <c r="A69" s="7" t="s">
        <v>18</v>
      </c>
      <c r="B69" s="3">
        <v>53.036000000000001</v>
      </c>
      <c r="C69" s="3">
        <v>57.206000000000003</v>
      </c>
      <c r="D69" s="3">
        <v>53.34</v>
      </c>
      <c r="E69" s="17">
        <f t="shared" si="16"/>
        <v>54.527333333333331</v>
      </c>
      <c r="F69" s="17">
        <f t="shared" si="17"/>
        <v>1.8981649618044854</v>
      </c>
      <c r="G69" s="4">
        <f t="shared" si="18"/>
        <v>30.340800000000002</v>
      </c>
      <c r="H69" s="3">
        <f t="shared" si="14"/>
        <v>29.946200000000005</v>
      </c>
      <c r="I69" s="3">
        <f t="shared" si="15"/>
        <v>30.758200000000002</v>
      </c>
      <c r="J69" s="17">
        <f t="shared" si="19"/>
        <v>30.348400000000002</v>
      </c>
      <c r="K69" s="8">
        <f t="shared" si="20"/>
        <v>0.33154116888655932</v>
      </c>
      <c r="P69" s="1">
        <v>22.6952</v>
      </c>
      <c r="Q69" s="1">
        <v>27.259799999999998</v>
      </c>
      <c r="R69" s="1">
        <v>22.581800000000001</v>
      </c>
    </row>
    <row r="70" spans="1:18" ht="15" x14ac:dyDescent="0.25">
      <c r="A70" s="7" t="s">
        <v>0</v>
      </c>
      <c r="B70" s="3">
        <v>52.69</v>
      </c>
      <c r="C70" s="3">
        <v>56.54</v>
      </c>
      <c r="D70" s="3">
        <v>54.975999999999999</v>
      </c>
      <c r="E70" s="17">
        <f t="shared" si="16"/>
        <v>54.73533333333333</v>
      </c>
      <c r="F70" s="17">
        <f t="shared" si="17"/>
        <v>1.580941772769918</v>
      </c>
      <c r="G70" s="4">
        <f t="shared" si="18"/>
        <v>30.110399999999998</v>
      </c>
      <c r="H70" s="3">
        <f t="shared" si="14"/>
        <v>29.683399999999999</v>
      </c>
      <c r="I70" s="3">
        <f t="shared" si="15"/>
        <v>29.815799999999999</v>
      </c>
      <c r="J70" s="17">
        <f t="shared" si="19"/>
        <v>29.869866666666667</v>
      </c>
      <c r="K70" s="8">
        <f t="shared" si="20"/>
        <v>0.17846503548003123</v>
      </c>
      <c r="P70" s="1">
        <v>22.579599999999999</v>
      </c>
      <c r="Q70" s="1">
        <v>26.8566</v>
      </c>
      <c r="R70" s="1">
        <v>25.1602</v>
      </c>
    </row>
    <row r="71" spans="1:18" ht="15" x14ac:dyDescent="0.25">
      <c r="A71" s="7" t="s">
        <v>4</v>
      </c>
      <c r="B71" s="3">
        <v>53.003999999999998</v>
      </c>
      <c r="C71" s="3">
        <v>56.704000000000001</v>
      </c>
      <c r="D71" s="3">
        <v>55.863999999999997</v>
      </c>
      <c r="E71" s="17">
        <f t="shared" si="16"/>
        <v>55.190666666666665</v>
      </c>
      <c r="F71" s="17">
        <f t="shared" si="17"/>
        <v>1.5837788846791583</v>
      </c>
      <c r="G71" s="4">
        <f t="shared" si="18"/>
        <v>30.497199999999999</v>
      </c>
      <c r="H71" s="3">
        <f t="shared" si="14"/>
        <v>30.149600000000099</v>
      </c>
      <c r="I71" s="3">
        <f t="shared" si="15"/>
        <v>30.628999999999998</v>
      </c>
      <c r="J71" s="17">
        <f t="shared" si="19"/>
        <v>30.425266666666698</v>
      </c>
      <c r="K71" s="8">
        <f t="shared" si="20"/>
        <v>0.20221588024238776</v>
      </c>
      <c r="P71" s="1">
        <v>22.506799999999998</v>
      </c>
      <c r="Q71" s="1">
        <v>26.554399999999902</v>
      </c>
      <c r="R71" s="1">
        <v>25.234999999999999</v>
      </c>
    </row>
    <row r="72" spans="1:18" ht="15" x14ac:dyDescent="0.25">
      <c r="A72" s="7" t="s">
        <v>5</v>
      </c>
      <c r="B72" s="3">
        <v>52.984000000000002</v>
      </c>
      <c r="C72" s="3">
        <v>56.304000000000002</v>
      </c>
      <c r="D72" s="3">
        <v>55.667999999999999</v>
      </c>
      <c r="E72" s="17">
        <f t="shared" si="16"/>
        <v>54.985333333333337</v>
      </c>
      <c r="F72" s="17">
        <f t="shared" si="17"/>
        <v>1.4387784942636426</v>
      </c>
      <c r="G72" s="4">
        <f t="shared" si="18"/>
        <v>30.580800000000004</v>
      </c>
      <c r="H72" s="3">
        <f t="shared" si="14"/>
        <v>30.112600000000104</v>
      </c>
      <c r="I72" s="3">
        <f t="shared" si="15"/>
        <v>30.832000000000001</v>
      </c>
      <c r="J72" s="17">
        <f t="shared" si="19"/>
        <v>30.508466666666703</v>
      </c>
      <c r="K72" s="8">
        <f t="shared" si="20"/>
        <v>0.29811426593762425</v>
      </c>
      <c r="P72" s="1">
        <v>22.403199999999998</v>
      </c>
      <c r="Q72" s="1">
        <v>26.191399999999899</v>
      </c>
      <c r="R72" s="1">
        <v>24.835999999999999</v>
      </c>
    </row>
    <row r="73" spans="1:18" ht="15" x14ac:dyDescent="0.25">
      <c r="A73" s="7" t="s">
        <v>6</v>
      </c>
      <c r="B73" s="3">
        <v>52.59</v>
      </c>
      <c r="C73" s="3">
        <v>56.188000000000002</v>
      </c>
      <c r="D73" s="3">
        <v>54.84</v>
      </c>
      <c r="E73" s="17">
        <f t="shared" si="16"/>
        <v>54.539333333333332</v>
      </c>
      <c r="F73" s="17">
        <f t="shared" si="17"/>
        <v>1.4841835765460036</v>
      </c>
      <c r="G73" s="4">
        <f t="shared" si="18"/>
        <v>30.328000000000003</v>
      </c>
      <c r="H73" s="3">
        <f t="shared" si="14"/>
        <v>30.513200000000101</v>
      </c>
      <c r="I73" s="3">
        <f t="shared" si="15"/>
        <v>30.377200000000002</v>
      </c>
      <c r="J73" s="17">
        <f t="shared" si="19"/>
        <v>30.406133333333369</v>
      </c>
      <c r="K73" s="8">
        <f t="shared" si="20"/>
        <v>7.832672312539668E-2</v>
      </c>
      <c r="P73" s="1">
        <v>22.262</v>
      </c>
      <c r="Q73" s="1">
        <v>25.674799999999902</v>
      </c>
      <c r="R73" s="1">
        <v>24.462800000000001</v>
      </c>
    </row>
    <row r="74" spans="1:18" ht="15" x14ac:dyDescent="0.25">
      <c r="A74" s="7" t="s">
        <v>19</v>
      </c>
      <c r="B74" s="3">
        <v>53.951999999999998</v>
      </c>
      <c r="C74" s="3">
        <v>53.944000000000003</v>
      </c>
      <c r="D74" s="3">
        <v>53.631999999999998</v>
      </c>
      <c r="E74" s="17">
        <f t="shared" si="16"/>
        <v>53.842666666666666</v>
      </c>
      <c r="F74" s="17">
        <f t="shared" si="17"/>
        <v>0.14899962714345708</v>
      </c>
      <c r="G74" s="4">
        <f t="shared" si="18"/>
        <v>29.671399999999998</v>
      </c>
      <c r="H74" s="3">
        <f t="shared" si="14"/>
        <v>29.564600000000002</v>
      </c>
      <c r="I74" s="3">
        <f t="shared" si="15"/>
        <v>29.660399999999999</v>
      </c>
      <c r="J74" s="17">
        <f t="shared" si="19"/>
        <v>29.632133333333332</v>
      </c>
      <c r="K74" s="8">
        <f t="shared" si="20"/>
        <v>4.7963967957437251E-2</v>
      </c>
      <c r="P74" s="1">
        <v>24.2806</v>
      </c>
      <c r="Q74" s="1">
        <v>24.3794</v>
      </c>
      <c r="R74" s="1">
        <v>23.971599999999999</v>
      </c>
    </row>
    <row r="75" spans="1:18" ht="15.75" thickBot="1" x14ac:dyDescent="0.3">
      <c r="A75" s="9" t="s">
        <v>20</v>
      </c>
      <c r="B75" s="10">
        <v>53.106000000000002</v>
      </c>
      <c r="C75" s="10">
        <v>52.698</v>
      </c>
      <c r="D75" s="10">
        <v>52.494</v>
      </c>
      <c r="E75" s="18">
        <f t="shared" si="16"/>
        <v>52.765999999999998</v>
      </c>
      <c r="F75" s="18">
        <f t="shared" si="17"/>
        <v>0.25443270230062881</v>
      </c>
      <c r="G75" s="11">
        <f t="shared" si="18"/>
        <v>29.700400000000002</v>
      </c>
      <c r="H75" s="10">
        <f t="shared" si="14"/>
        <v>29.676200000000001</v>
      </c>
      <c r="I75" s="10">
        <f t="shared" si="15"/>
        <v>29.848199999999999</v>
      </c>
      <c r="J75" s="18">
        <f t="shared" si="19"/>
        <v>29.741600000000002</v>
      </c>
      <c r="K75" s="12">
        <f t="shared" si="20"/>
        <v>7.6022277436725377E-2</v>
      </c>
      <c r="P75" s="1">
        <v>23.4056</v>
      </c>
      <c r="Q75" s="1">
        <v>23.021799999999999</v>
      </c>
      <c r="R75" s="1">
        <v>22.645800000000001</v>
      </c>
    </row>
  </sheetData>
  <mergeCells count="9">
    <mergeCell ref="P65:R65"/>
    <mergeCell ref="G50:K50"/>
    <mergeCell ref="B50:F50"/>
    <mergeCell ref="B36:F36"/>
    <mergeCell ref="G36:K36"/>
    <mergeCell ref="B64:F64"/>
    <mergeCell ref="G64:K64"/>
    <mergeCell ref="P37:R37"/>
    <mergeCell ref="P51:R51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imx8 results</vt:lpstr>
      <vt:lpstr>'imx8 results'!Print_Area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2021-02-07T17:48:04Z</dcterms:created>
  <dcterms:modified xsi:type="dcterms:W3CDTF">2021-02-16T02:38:22Z</dcterms:modified>
</cp:coreProperties>
</file>