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19420" windowHeight="11020" tabRatio="879"/>
  </bookViews>
  <sheets>
    <sheet name="Parameters" sheetId="12" r:id="rId1"/>
    <sheet name="BooleanStates" sheetId="5" r:id="rId2"/>
    <sheet name="BooleanCycle" sheetId="6" r:id="rId3"/>
    <sheet name="WeibullShape" sheetId="14" r:id="rId4"/>
    <sheet name="WeibullScale" sheetId="15" r:id="rId5"/>
    <sheet name="Frailty" sheetId="16" r:id="rId6"/>
    <sheet name="InitDist" sheetId="8" r:id="rId7"/>
    <sheet name="EmpiricalStates" sheetId="2" r:id="rId8"/>
    <sheet name="DeathTable" sheetId="4" r:id="rId9"/>
    <sheet name="DeathMult" sheetId="3" r:id="rId10"/>
    <sheet name="HIVsero" sheetId="1" r:id="rId11"/>
    <sheet name="CrimeCosts" sheetId="13" r:id="rId12"/>
    <sheet name="CrimeCosts.LO" sheetId="17" r:id="rId13"/>
    <sheet name="CrimeCosts.HI" sheetId="18" r:id="rId14"/>
    <sheet name="StateCosts" sheetId="11" r:id="rId15"/>
    <sheet name="StateQALYs" sheetId="10" r:id="rId16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" l="1"/>
  <c r="E2" i="2"/>
  <c r="H3" i="1" l="1"/>
  <c r="I3" i="1"/>
  <c r="J3" i="1"/>
  <c r="K3" i="1"/>
  <c r="L3" i="1"/>
  <c r="H4" i="1"/>
  <c r="I4" i="1"/>
  <c r="J4" i="1"/>
  <c r="K4" i="1"/>
  <c r="L4" i="1"/>
  <c r="I2" i="1"/>
  <c r="J2" i="1"/>
  <c r="K2" i="1"/>
  <c r="L2" i="1"/>
  <c r="H2" i="1"/>
  <c r="M4" i="11" l="1"/>
  <c r="L4" i="11"/>
  <c r="K4" i="11"/>
  <c r="J4" i="11"/>
  <c r="G4" i="11"/>
  <c r="F4" i="11"/>
  <c r="E4" i="11"/>
  <c r="D4" i="11"/>
  <c r="M3" i="11"/>
  <c r="L3" i="11"/>
  <c r="K3" i="11"/>
  <c r="J3" i="11"/>
  <c r="G3" i="11"/>
  <c r="F3" i="11"/>
  <c r="E3" i="11"/>
  <c r="D3" i="11"/>
</calcChain>
</file>

<file path=xl/sharedStrings.xml><?xml version="1.0" encoding="utf-8"?>
<sst xmlns="http://schemas.openxmlformats.org/spreadsheetml/2006/main" count="263" uniqueCount="68">
  <si>
    <t>MULT.NEG</t>
  </si>
  <si>
    <t>MULT.POS</t>
  </si>
  <si>
    <t>DET.H</t>
  </si>
  <si>
    <t>INC.H</t>
  </si>
  <si>
    <t>OAT.H</t>
  </si>
  <si>
    <t>DET.P</t>
  </si>
  <si>
    <t>OAT.P</t>
  </si>
  <si>
    <t>INC.P</t>
  </si>
  <si>
    <t>InitDist</t>
  </si>
  <si>
    <t>Male</t>
  </si>
  <si>
    <t>Female</t>
  </si>
  <si>
    <t>Blocks</t>
  </si>
  <si>
    <t>Values</t>
  </si>
  <si>
    <t>NumberOfEpisodes</t>
  </si>
  <si>
    <t>switch.HIV</t>
  </si>
  <si>
    <t>switch.PO</t>
  </si>
  <si>
    <t>switch.gender</t>
  </si>
  <si>
    <t>switch.age</t>
  </si>
  <si>
    <t>GenderMix</t>
  </si>
  <si>
    <t>Discount.costs</t>
  </si>
  <si>
    <t>Discount.QALY</t>
  </si>
  <si>
    <t>ABS.H</t>
  </si>
  <si>
    <t>REL.H</t>
  </si>
  <si>
    <t>ABS.P</t>
  </si>
  <si>
    <t>REL.P</t>
  </si>
  <si>
    <t>AR1.H</t>
  </si>
  <si>
    <t>AR1.P</t>
  </si>
  <si>
    <t>GenderMix.H</t>
  </si>
  <si>
    <t>GenderMix.P</t>
  </si>
  <si>
    <t>TX</t>
  </si>
  <si>
    <t>HRU</t>
  </si>
  <si>
    <t>switch.out</t>
  </si>
  <si>
    <t>age.start</t>
  </si>
  <si>
    <t>HIV</t>
  </si>
  <si>
    <t>QALYs.NEG</t>
  </si>
  <si>
    <t>QALYs.POS</t>
  </si>
  <si>
    <t>HIVposMix</t>
  </si>
  <si>
    <t>HIVposMix.H</t>
  </si>
  <si>
    <t>SERO</t>
  </si>
  <si>
    <t>TX.LO</t>
  </si>
  <si>
    <t>TX.HI</t>
  </si>
  <si>
    <t>HRU.LO</t>
  </si>
  <si>
    <t>HRU.HI</t>
  </si>
  <si>
    <t>HIV.LO</t>
  </si>
  <si>
    <t>HIV.HI</t>
  </si>
  <si>
    <t>QALYs.POS.LO</t>
  </si>
  <si>
    <t>QALYs.POS.HI</t>
  </si>
  <si>
    <t>QALYs.NEG.LO</t>
  </si>
  <si>
    <t>QALYs.NEG.HI</t>
  </si>
  <si>
    <t>MULT.NEG.LO</t>
  </si>
  <si>
    <t>MULT.NEG.HI</t>
  </si>
  <si>
    <t>MULT.POS.LO</t>
  </si>
  <si>
    <t>MULT.POS.HI</t>
  </si>
  <si>
    <t>SERO.HI</t>
  </si>
  <si>
    <t>SERO.LO</t>
  </si>
  <si>
    <t>FRAILTY.1</t>
  </si>
  <si>
    <t>FRAILTY.1.LO</t>
  </si>
  <si>
    <t>FRAILTY.1.HI</t>
  </si>
  <si>
    <t>FRAILTY.2</t>
  </si>
  <si>
    <t>FRAILTY.2.LO</t>
  </si>
  <si>
    <t>FRAILTY.2.HI</t>
  </si>
  <si>
    <t>FRAILTY.3</t>
  </si>
  <si>
    <t>FRAILTY.3.LO</t>
  </si>
  <si>
    <t>FRAILTY.3.HI</t>
  </si>
  <si>
    <t>probOnART</t>
  </si>
  <si>
    <t>ART</t>
  </si>
  <si>
    <t>ART.LO</t>
  </si>
  <si>
    <t>ART.HI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</si>
</sst>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applyFont="1"/>
    <xf numFmtId="0" fontId="1" fillId="0" borderId="0" xfId="1" applyFont="1"/>
    <xf numFmtId="0" fontId="0" fillId="0" borderId="0" xfId="0" applyFont="1" applyAlignment="1">
      <alignment vertical="center"/>
    </xf>
    <xf numFmtId="0" fontId="1" fillId="0" borderId="0" xfId="1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right" vertical="center"/>
    </xf>
    <xf numFmtId="0" fontId="1" fillId="0" borderId="0" xfId="1" applyFont="1" applyAlignment="1">
      <alignment horizontal="right" vertical="center"/>
    </xf>
    <xf numFmtId="0" fontId="0" fillId="0" borderId="0" xfId="0" applyFont="1" applyAlignment="1">
      <alignment horizontal="right" vertical="center" indent="4"/>
    </xf>
    <xf numFmtId="0" fontId="0" fillId="0" borderId="0" xfId="0" applyFont="1" applyAlignment="1">
      <alignment horizontal="right" vertical="center"/>
    </xf>
    <xf numFmtId="0" fontId="1" fillId="0" borderId="0" xfId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Border="1"/>
    <xf numFmtId="0" fontId="0" fillId="0" borderId="0" xfId="0" applyFill="1"/>
    <xf numFmtId="0" fontId="0" fillId="0" borderId="0" xfId="0" applyFont="1" applyFill="1"/>
    <xf numFmtId="167" fontId="0" fillId="0" borderId="0" xfId="0" applyNumberFormat="1" applyFill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N3" sqref="N3"/>
    </sheetView>
  </sheetViews>
  <sheetFormatPr defaultColWidth="8.81640625" defaultRowHeight="14.5" x14ac:dyDescent="0.35"/>
  <cols>
    <col min="1" max="1" width="7" customWidth="1"/>
    <col min="2" max="2" width="18.453125" bestFit="1" customWidth="1"/>
    <col min="3" max="4" width="10.81640625" bestFit="1" customWidth="1"/>
    <col min="5" max="9" width="12.81640625" customWidth="1"/>
    <col min="10" max="10" width="10.453125" bestFit="1" customWidth="1"/>
    <col min="11" max="11" width="9.81640625" bestFit="1" customWidth="1"/>
    <col min="12" max="12" width="13.7265625" bestFit="1" customWidth="1"/>
    <col min="13" max="13" width="10.453125" bestFit="1" customWidth="1"/>
    <col min="14" max="14" width="10.453125" customWidth="1"/>
    <col min="15" max="15" width="13.81640625" bestFit="1" customWidth="1"/>
    <col min="16" max="16" width="14" bestFit="1" customWidth="1"/>
  </cols>
  <sheetData>
    <row r="1" spans="1:16" x14ac:dyDescent="0.25">
      <c r="B1" t="s">
        <v>13</v>
      </c>
      <c r="C1" t="s">
        <v>32</v>
      </c>
      <c r="D1" t="s">
        <v>18</v>
      </c>
      <c r="E1" t="s">
        <v>27</v>
      </c>
      <c r="F1" t="s">
        <v>28</v>
      </c>
      <c r="G1" t="s">
        <v>36</v>
      </c>
      <c r="H1" t="s">
        <v>37</v>
      </c>
      <c r="I1" t="s">
        <v>64</v>
      </c>
      <c r="J1" t="s">
        <v>14</v>
      </c>
      <c r="K1" t="s">
        <v>15</v>
      </c>
      <c r="L1" t="s">
        <v>16</v>
      </c>
      <c r="M1" t="s">
        <v>17</v>
      </c>
      <c r="N1" t="s">
        <v>31</v>
      </c>
      <c r="O1" t="s">
        <v>19</v>
      </c>
      <c r="P1" t="s">
        <v>20</v>
      </c>
    </row>
    <row r="2" spans="1:16" x14ac:dyDescent="0.25">
      <c r="A2" t="s">
        <v>12</v>
      </c>
      <c r="B2">
        <v>3</v>
      </c>
      <c r="C2">
        <v>35</v>
      </c>
      <c r="D2">
        <v>0.35830000000000001</v>
      </c>
      <c r="E2">
        <v>0.31540000000000001</v>
      </c>
      <c r="F2">
        <v>0.43130000000000002</v>
      </c>
      <c r="G2">
        <v>7.0699999999999999E-2</v>
      </c>
      <c r="H2">
        <v>0.5</v>
      </c>
      <c r="I2">
        <v>0.25</v>
      </c>
      <c r="J2">
        <v>1</v>
      </c>
      <c r="K2">
        <v>0</v>
      </c>
      <c r="L2">
        <v>1</v>
      </c>
      <c r="M2">
        <v>0</v>
      </c>
      <c r="N2">
        <v>1</v>
      </c>
      <c r="O2">
        <v>0.03</v>
      </c>
      <c r="P2">
        <v>0.03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20" sqref="J20"/>
    </sheetView>
  </sheetViews>
  <sheetFormatPr defaultColWidth="8.81640625" defaultRowHeight="14.5" x14ac:dyDescent="0.35"/>
  <cols>
    <col min="1" max="1" width="14.26953125" customWidth="1"/>
  </cols>
  <sheetData>
    <row r="1" spans="1:13" x14ac:dyDescent="0.25">
      <c r="A1" s="3"/>
      <c r="B1" s="1" t="s">
        <v>2</v>
      </c>
      <c r="C1" s="1" t="s">
        <v>4</v>
      </c>
      <c r="D1" s="1" t="s">
        <v>21</v>
      </c>
      <c r="E1" s="1" t="s">
        <v>25</v>
      </c>
      <c r="F1" s="1" t="s">
        <v>22</v>
      </c>
      <c r="G1" s="1" t="s">
        <v>3</v>
      </c>
      <c r="H1" s="2" t="s">
        <v>5</v>
      </c>
      <c r="I1" s="2" t="s">
        <v>6</v>
      </c>
      <c r="J1" s="2" t="s">
        <v>23</v>
      </c>
      <c r="K1" s="1" t="s">
        <v>26</v>
      </c>
      <c r="L1" s="2" t="s">
        <v>24</v>
      </c>
      <c r="M1" s="2" t="s">
        <v>7</v>
      </c>
    </row>
    <row r="2" spans="1:13" x14ac:dyDescent="0.25">
      <c r="A2" s="3" t="s">
        <v>0</v>
      </c>
      <c r="B2">
        <v>3.243243243243243</v>
      </c>
      <c r="C2">
        <v>2.4324324324324325</v>
      </c>
      <c r="D2">
        <v>1</v>
      </c>
      <c r="E2">
        <v>26.689189189189186</v>
      </c>
      <c r="F2">
        <v>7.1621621621621614</v>
      </c>
      <c r="G2">
        <v>4.3</v>
      </c>
      <c r="H2">
        <v>1.776</v>
      </c>
      <c r="I2">
        <v>1.3320000000000001</v>
      </c>
      <c r="J2">
        <v>1</v>
      </c>
      <c r="K2">
        <v>14.614999999999998</v>
      </c>
      <c r="L2">
        <v>3.9219999999999997</v>
      </c>
      <c r="M2">
        <v>1.3</v>
      </c>
    </row>
    <row r="3" spans="1:13" x14ac:dyDescent="0.25">
      <c r="A3" s="3" t="s">
        <v>49</v>
      </c>
      <c r="B3">
        <v>2.0270270270270272</v>
      </c>
      <c r="C3">
        <v>2.0270270270270272</v>
      </c>
      <c r="D3">
        <v>1</v>
      </c>
      <c r="E3">
        <v>21.351351351351351</v>
      </c>
      <c r="F3">
        <v>6.6216216216216219</v>
      </c>
      <c r="G3">
        <v>3.8</v>
      </c>
      <c r="H3">
        <v>1.1099999999999999</v>
      </c>
      <c r="I3">
        <v>1.1099999999999999</v>
      </c>
      <c r="J3">
        <v>1</v>
      </c>
      <c r="K3">
        <v>11.691999999999998</v>
      </c>
      <c r="L3">
        <v>3.6260000000000003</v>
      </c>
      <c r="M3">
        <v>1.2</v>
      </c>
    </row>
    <row r="4" spans="1:13" x14ac:dyDescent="0.25">
      <c r="A4" s="3" t="s">
        <v>50</v>
      </c>
      <c r="B4">
        <v>5.1351351351351351</v>
      </c>
      <c r="C4">
        <v>2.8378378378378377</v>
      </c>
      <c r="D4">
        <v>1.47</v>
      </c>
      <c r="E4">
        <v>33.108108108108112</v>
      </c>
      <c r="F4">
        <v>7.7027027027027026</v>
      </c>
      <c r="G4">
        <v>4.9000000000000004</v>
      </c>
      <c r="H4">
        <v>2.8119999999999998</v>
      </c>
      <c r="I4">
        <v>1.554</v>
      </c>
      <c r="J4">
        <v>1.24</v>
      </c>
      <c r="K4">
        <v>18.13</v>
      </c>
      <c r="L4">
        <v>7.7027027027027026</v>
      </c>
      <c r="M4">
        <v>1.4</v>
      </c>
    </row>
    <row r="5" spans="1:13" x14ac:dyDescent="0.25">
      <c r="A5" s="3" t="s">
        <v>1</v>
      </c>
      <c r="B5">
        <v>3.243243243243243</v>
      </c>
      <c r="C5">
        <v>2.4324324324324325</v>
      </c>
      <c r="D5">
        <v>1.47</v>
      </c>
      <c r="E5">
        <v>26.689189189189186</v>
      </c>
      <c r="F5">
        <v>7.1621621621621614</v>
      </c>
      <c r="G5">
        <v>5.7</v>
      </c>
      <c r="H5">
        <v>1.776</v>
      </c>
      <c r="I5">
        <v>1.3320000000000001</v>
      </c>
      <c r="J5">
        <v>1.25</v>
      </c>
      <c r="K5">
        <v>14.614999999999998</v>
      </c>
      <c r="L5">
        <v>3.9219999999999997</v>
      </c>
      <c r="M5">
        <v>5.7</v>
      </c>
    </row>
    <row r="6" spans="1:13" x14ac:dyDescent="0.25">
      <c r="A6" s="3" t="s">
        <v>51</v>
      </c>
      <c r="B6">
        <v>2.0270270270270272</v>
      </c>
      <c r="C6">
        <v>2.0270270270270272</v>
      </c>
      <c r="D6">
        <v>1.07</v>
      </c>
      <c r="E6">
        <v>21.351351351351351</v>
      </c>
      <c r="F6">
        <v>6.6216216216216219</v>
      </c>
      <c r="G6">
        <v>5.0999999999999996</v>
      </c>
      <c r="H6">
        <v>1.776</v>
      </c>
      <c r="I6">
        <v>1.3320000000000001</v>
      </c>
      <c r="J6">
        <v>1</v>
      </c>
      <c r="K6">
        <v>11.691999999999998</v>
      </c>
      <c r="L6">
        <v>3.6260000000000003</v>
      </c>
      <c r="M6">
        <v>5.0999999999999996</v>
      </c>
    </row>
    <row r="7" spans="1:13" x14ac:dyDescent="0.25">
      <c r="A7" s="3" t="s">
        <v>52</v>
      </c>
      <c r="B7">
        <v>5.1351351351351351</v>
      </c>
      <c r="C7">
        <v>2.8378378378378377</v>
      </c>
      <c r="D7" s="1">
        <v>2.0099999999999998</v>
      </c>
      <c r="E7">
        <v>33.108108108108112</v>
      </c>
      <c r="F7">
        <v>7.7027027027027026</v>
      </c>
      <c r="G7" s="1">
        <v>6.4</v>
      </c>
      <c r="H7">
        <v>1.776</v>
      </c>
      <c r="I7">
        <v>1.3320000000000001</v>
      </c>
      <c r="J7">
        <v>1.59</v>
      </c>
      <c r="K7">
        <v>18.13</v>
      </c>
      <c r="L7">
        <v>7.7027027027027026</v>
      </c>
      <c r="M7" s="2">
        <v>6.4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G13" sqref="G13"/>
    </sheetView>
  </sheetViews>
  <sheetFormatPr defaultColWidth="8.81640625" defaultRowHeight="14.5" x14ac:dyDescent="0.35"/>
  <cols>
    <col min="2" max="13" width="9.54296875" bestFit="1" customWidth="1"/>
  </cols>
  <sheetData>
    <row r="1" spans="1:13" x14ac:dyDescent="0.25">
      <c r="A1" s="16"/>
      <c r="B1" s="2" t="s">
        <v>2</v>
      </c>
      <c r="C1" s="2" t="s">
        <v>4</v>
      </c>
      <c r="D1" s="2" t="s">
        <v>21</v>
      </c>
      <c r="E1" s="2" t="s">
        <v>25</v>
      </c>
      <c r="F1" s="2" t="s">
        <v>22</v>
      </c>
      <c r="G1" s="2" t="s">
        <v>3</v>
      </c>
      <c r="H1" s="2" t="s">
        <v>5</v>
      </c>
      <c r="I1" s="2" t="s">
        <v>6</v>
      </c>
      <c r="J1" s="2" t="s">
        <v>23</v>
      </c>
      <c r="K1" s="2" t="s">
        <v>26</v>
      </c>
      <c r="L1" s="2" t="s">
        <v>24</v>
      </c>
      <c r="M1" s="2" t="s">
        <v>7</v>
      </c>
    </row>
    <row r="2" spans="1:13" x14ac:dyDescent="0.25">
      <c r="A2" s="17" t="s">
        <v>38</v>
      </c>
      <c r="B2" s="18">
        <v>2.3363331454673286E-4</v>
      </c>
      <c r="C2" s="18">
        <v>2.3363331454673286E-4</v>
      </c>
      <c r="D2" s="18">
        <v>5.8352056985233602E-5</v>
      </c>
      <c r="E2" s="18">
        <v>3.0851484719072175E-3</v>
      </c>
      <c r="F2" s="18">
        <v>3.0851484719072175E-3</v>
      </c>
      <c r="G2" s="18">
        <v>1.7900625900776346E-3</v>
      </c>
      <c r="H2" s="18">
        <f>B2*0.3</f>
        <v>7.0089994364019861E-5</v>
      </c>
      <c r="I2" s="18">
        <f t="shared" ref="I2:L2" si="0">C2*0.3</f>
        <v>7.0089994364019861E-5</v>
      </c>
      <c r="J2" s="18">
        <f t="shared" si="0"/>
        <v>1.7505617095570081E-5</v>
      </c>
      <c r="K2" s="18">
        <f t="shared" si="0"/>
        <v>9.2554454157216519E-4</v>
      </c>
      <c r="L2" s="18">
        <f t="shared" si="0"/>
        <v>9.2554454157216519E-4</v>
      </c>
      <c r="M2" s="18">
        <v>1.6070406583880148E-3</v>
      </c>
    </row>
    <row r="3" spans="1:13" x14ac:dyDescent="0.25">
      <c r="A3" s="17" t="s">
        <v>54</v>
      </c>
      <c r="B3" s="18">
        <v>7.0026964472003073E-5</v>
      </c>
      <c r="C3" s="18">
        <v>7.0026964472003073E-5</v>
      </c>
      <c r="D3" s="18">
        <v>4.2009705125134467E-5</v>
      </c>
      <c r="E3" s="18">
        <v>6.5099246773980823E-4</v>
      </c>
      <c r="F3" s="18">
        <v>6.5099246773980823E-4</v>
      </c>
      <c r="G3">
        <v>2.139374934944871E-3</v>
      </c>
      <c r="H3" s="18">
        <f t="shared" ref="H3:H4" si="1">B3*0.3</f>
        <v>2.100808934160092E-5</v>
      </c>
      <c r="I3" s="18">
        <f t="shared" ref="I3:I4" si="2">C3*0.3</f>
        <v>2.100808934160092E-5</v>
      </c>
      <c r="J3" s="18">
        <f t="shared" ref="J3:J4" si="3">D3*0.3</f>
        <v>1.260291153754034E-5</v>
      </c>
      <c r="K3" s="18">
        <f t="shared" ref="K3:K4" si="4">E3*0.3</f>
        <v>1.9529774032194246E-4</v>
      </c>
      <c r="L3" s="18">
        <f t="shared" ref="L3:L4" si="5">F3*0.3</f>
        <v>1.9529774032194246E-4</v>
      </c>
      <c r="M3">
        <v>1.3408735201095867E-3</v>
      </c>
    </row>
    <row r="4" spans="1:13" x14ac:dyDescent="0.25">
      <c r="A4" s="17" t="s">
        <v>53</v>
      </c>
      <c r="B4" s="18">
        <v>3.9753470204040298E-4</v>
      </c>
      <c r="C4" s="18">
        <v>3.9753470204040298E-4</v>
      </c>
      <c r="D4" s="18">
        <v>7.4697347342222997E-5</v>
      </c>
      <c r="E4" s="18">
        <v>5.5864923691022472E-3</v>
      </c>
      <c r="F4" s="18">
        <v>5.5864923691022472E-3</v>
      </c>
      <c r="G4">
        <v>1.6070406583880148E-3</v>
      </c>
      <c r="H4" s="18">
        <f t="shared" si="1"/>
        <v>1.1926041061212089E-4</v>
      </c>
      <c r="I4" s="18">
        <f t="shared" si="2"/>
        <v>1.1926041061212089E-4</v>
      </c>
      <c r="J4" s="18">
        <f t="shared" si="3"/>
        <v>2.24092042026669E-5</v>
      </c>
      <c r="K4" s="18">
        <f t="shared" si="4"/>
        <v>1.6759477107306741E-3</v>
      </c>
      <c r="L4" s="18">
        <f t="shared" si="5"/>
        <v>1.6759477107306741E-3</v>
      </c>
      <c r="M4">
        <v>1.8732077966664429E-3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20" sqref="G20"/>
    </sheetView>
  </sheetViews>
  <sheetFormatPr defaultColWidth="8.81640625" defaultRowHeight="14.5" x14ac:dyDescent="0.35"/>
  <sheetData>
    <row r="1" spans="1:13" x14ac:dyDescent="0.25">
      <c r="A1" t="s">
        <v>11</v>
      </c>
      <c r="B1" s="1" t="s">
        <v>2</v>
      </c>
      <c r="C1" s="1" t="s">
        <v>4</v>
      </c>
      <c r="D1" s="1" t="s">
        <v>21</v>
      </c>
      <c r="E1" s="1" t="s">
        <v>25</v>
      </c>
      <c r="F1" s="1" t="s">
        <v>22</v>
      </c>
      <c r="G1" s="1" t="s">
        <v>3</v>
      </c>
      <c r="H1" s="2" t="s">
        <v>5</v>
      </c>
      <c r="I1" s="2" t="s">
        <v>6</v>
      </c>
      <c r="J1" s="2" t="s">
        <v>23</v>
      </c>
      <c r="K1" s="1" t="s">
        <v>26</v>
      </c>
      <c r="L1" s="2" t="s">
        <v>24</v>
      </c>
      <c r="M1" s="2" t="s">
        <v>7</v>
      </c>
    </row>
    <row r="2" spans="1:13" x14ac:dyDescent="0.25">
      <c r="A2" s="15">
        <v>25</v>
      </c>
      <c r="B2">
        <v>961.46465912999997</v>
      </c>
      <c r="C2" s="1">
        <v>1772.6990724</v>
      </c>
      <c r="D2">
        <v>673.50017314979959</v>
      </c>
      <c r="E2">
        <v>5141.2226957999992</v>
      </c>
      <c r="F2">
        <v>5141.2226957999992</v>
      </c>
      <c r="G2" s="1">
        <v>4259.7972900000004</v>
      </c>
      <c r="H2">
        <v>561.99730932</v>
      </c>
      <c r="I2">
        <v>828.94036121999989</v>
      </c>
      <c r="J2">
        <v>458.5438947726002</v>
      </c>
      <c r="K2">
        <v>3500.3350745999996</v>
      </c>
      <c r="L2">
        <v>3500.3350745999996</v>
      </c>
      <c r="M2">
        <v>4259.7972900000004</v>
      </c>
    </row>
    <row r="3" spans="1:13" x14ac:dyDescent="0.25">
      <c r="A3" s="15">
        <v>30</v>
      </c>
      <c r="B3">
        <v>818.53055549999999</v>
      </c>
      <c r="C3">
        <v>1538.5912378199998</v>
      </c>
      <c r="D3">
        <v>610.36760014560014</v>
      </c>
      <c r="E3">
        <v>4659.2946576000004</v>
      </c>
      <c r="F3">
        <v>4659.2946576000004</v>
      </c>
      <c r="G3" s="1">
        <v>4259.7972900000004</v>
      </c>
      <c r="H3">
        <v>458.46352592999995</v>
      </c>
      <c r="I3">
        <v>686.90375918999996</v>
      </c>
      <c r="J3">
        <v>399.13154473499981</v>
      </c>
      <c r="K3">
        <v>3046.8056849999998</v>
      </c>
      <c r="L3">
        <v>3046.8056849999998</v>
      </c>
      <c r="M3">
        <v>4259.7972900000004</v>
      </c>
    </row>
    <row r="4" spans="1:13" x14ac:dyDescent="0.25">
      <c r="A4" s="15">
        <v>35</v>
      </c>
      <c r="B4">
        <v>695.74960772999998</v>
      </c>
      <c r="C4">
        <v>1330.6076736299999</v>
      </c>
      <c r="D4">
        <v>551.32743128670018</v>
      </c>
      <c r="E4">
        <v>4208.6063457</v>
      </c>
      <c r="F4">
        <v>4208.6063457</v>
      </c>
      <c r="G4" s="1">
        <v>4259.7972900000004</v>
      </c>
      <c r="H4">
        <v>373.30821027000002</v>
      </c>
      <c r="I4">
        <v>566.83381202999999</v>
      </c>
      <c r="J4">
        <v>345.94093594278002</v>
      </c>
      <c r="K4">
        <v>2640.7705033799998</v>
      </c>
      <c r="L4">
        <v>2640.7705033799998</v>
      </c>
      <c r="M4">
        <v>4259.7972900000004</v>
      </c>
    </row>
    <row r="5" spans="1:13" x14ac:dyDescent="0.25">
      <c r="A5" s="15">
        <v>40</v>
      </c>
      <c r="B5">
        <v>590.51936438999996</v>
      </c>
      <c r="C5">
        <v>1146.7487098799998</v>
      </c>
      <c r="D5">
        <v>496.27043517060019</v>
      </c>
      <c r="E5">
        <v>3788.3239326000003</v>
      </c>
      <c r="F5">
        <v>3788.3239326000003</v>
      </c>
      <c r="G5" s="1">
        <v>4259.7972900000004</v>
      </c>
      <c r="H5">
        <v>303.44862626999998</v>
      </c>
      <c r="I5">
        <v>465.90035760000001</v>
      </c>
      <c r="J5">
        <v>298.49605780410002</v>
      </c>
      <c r="K5">
        <v>2278.5958610999996</v>
      </c>
      <c r="L5">
        <v>2278.5958610999996</v>
      </c>
      <c r="M5">
        <v>4259.7972900000004</v>
      </c>
    </row>
    <row r="6" spans="1:13" x14ac:dyDescent="0.25">
      <c r="A6" s="15">
        <v>45</v>
      </c>
      <c r="B6">
        <v>500.52117860999999</v>
      </c>
      <c r="C6">
        <v>985.00406426999996</v>
      </c>
      <c r="D6">
        <v>445.09453008660012</v>
      </c>
      <c r="E6">
        <v>3397.6681686000002</v>
      </c>
      <c r="F6">
        <v>3397.6681686000002</v>
      </c>
      <c r="G6" s="1">
        <v>4259.7972900000004</v>
      </c>
      <c r="H6">
        <v>246.27298363199998</v>
      </c>
      <c r="I6">
        <v>381.50973755999996</v>
      </c>
      <c r="J6">
        <v>256.35494020418992</v>
      </c>
      <c r="K6">
        <v>1956.9079404899996</v>
      </c>
      <c r="L6">
        <v>1956.9079404899996</v>
      </c>
      <c r="M6">
        <v>4259.7972900000004</v>
      </c>
    </row>
    <row r="7" spans="1:13" x14ac:dyDescent="0.25">
      <c r="A7" s="15">
        <v>50</v>
      </c>
      <c r="B7">
        <v>423.69989300999993</v>
      </c>
      <c r="C7">
        <v>843.3837695699998</v>
      </c>
      <c r="D7">
        <v>397.69922314440009</v>
      </c>
      <c r="E7">
        <v>3035.8719323999999</v>
      </c>
      <c r="F7">
        <v>3035.8719323999999</v>
      </c>
      <c r="G7" s="1">
        <v>4259.7972900000004</v>
      </c>
      <c r="H7">
        <v>199.57997775600001</v>
      </c>
      <c r="I7">
        <v>311.31237761999995</v>
      </c>
      <c r="J7">
        <v>219.10143135978001</v>
      </c>
      <c r="K7">
        <v>1672.5300103799998</v>
      </c>
      <c r="L7">
        <v>1672.5300103799998</v>
      </c>
      <c r="M7">
        <v>4259.7972900000004</v>
      </c>
    </row>
    <row r="8" spans="1:13" x14ac:dyDescent="0.25">
      <c r="A8" s="15">
        <v>55</v>
      </c>
      <c r="B8">
        <v>358.24473747000002</v>
      </c>
      <c r="C8">
        <v>719.94576572999995</v>
      </c>
      <c r="D8">
        <v>353.98239291279015</v>
      </c>
      <c r="E8">
        <v>2702.1556710899999</v>
      </c>
      <c r="F8">
        <v>2702.1556710899999</v>
      </c>
      <c r="G8" s="1">
        <v>4259.7972900000004</v>
      </c>
      <c r="H8">
        <v>161.524120977</v>
      </c>
      <c r="I8">
        <v>253.20406102200002</v>
      </c>
      <c r="J8">
        <v>186.33920002208993</v>
      </c>
      <c r="K8">
        <v>1422.43664139</v>
      </c>
      <c r="L8">
        <v>1422.43664139</v>
      </c>
      <c r="M8">
        <v>4259.7972900000004</v>
      </c>
    </row>
    <row r="9" spans="1:13" x14ac:dyDescent="0.25">
      <c r="A9" s="15">
        <v>60</v>
      </c>
      <c r="B9">
        <v>302.56728576299997</v>
      </c>
      <c r="C9">
        <v>612.82288556999993</v>
      </c>
      <c r="D9">
        <v>313.8344107841699</v>
      </c>
      <c r="E9">
        <v>2395.6825250699999</v>
      </c>
      <c r="F9">
        <v>2395.6825250699999</v>
      </c>
      <c r="G9" s="1">
        <v>4259.7972900000004</v>
      </c>
      <c r="H9">
        <v>130.56471232199999</v>
      </c>
      <c r="I9">
        <v>205.321653279</v>
      </c>
      <c r="J9">
        <v>157.68728677970989</v>
      </c>
      <c r="K9">
        <v>1203.71974641</v>
      </c>
      <c r="L9">
        <v>1203.71974641</v>
      </c>
      <c r="M9">
        <v>4259.7972900000004</v>
      </c>
    </row>
    <row r="10" spans="1:13" x14ac:dyDescent="0.25">
      <c r="A10" s="15">
        <v>65</v>
      </c>
      <c r="B10">
        <v>255.28044310199996</v>
      </c>
      <c r="C10">
        <v>520.24256343000002</v>
      </c>
      <c r="D10">
        <v>277.13536053884991</v>
      </c>
      <c r="E10">
        <v>2115.5371033500001</v>
      </c>
      <c r="F10">
        <v>2115.5371033500001</v>
      </c>
      <c r="G10" s="1">
        <v>4259.7972900000004</v>
      </c>
      <c r="H10">
        <v>105.42096243</v>
      </c>
      <c r="I10">
        <v>166.03276271399997</v>
      </c>
      <c r="J10">
        <v>132.77716474086003</v>
      </c>
      <c r="K10">
        <v>1013.5661430599999</v>
      </c>
      <c r="L10">
        <v>1013.5661430599999</v>
      </c>
      <c r="M10">
        <v>4259.7972900000004</v>
      </c>
    </row>
    <row r="11" spans="1:13" x14ac:dyDescent="0.25">
      <c r="A11" s="15">
        <v>70</v>
      </c>
      <c r="B11">
        <v>215.17728208199998</v>
      </c>
      <c r="C11">
        <v>440.54320850999994</v>
      </c>
      <c r="D11">
        <v>243.75281399648998</v>
      </c>
      <c r="E11">
        <v>1860.7085037899999</v>
      </c>
      <c r="F11">
        <v>1860.7085037899999</v>
      </c>
      <c r="G11" s="1">
        <v>4259.7972900000004</v>
      </c>
      <c r="H11">
        <v>85.03193951099999</v>
      </c>
      <c r="I11">
        <v>133.92158055300001</v>
      </c>
      <c r="J11">
        <v>111.25206428471995</v>
      </c>
      <c r="K11">
        <v>849.25239911999995</v>
      </c>
      <c r="L11">
        <v>849.25239911999995</v>
      </c>
      <c r="M11">
        <v>4259.7972900000004</v>
      </c>
    </row>
    <row r="12" spans="1:13" x14ac:dyDescent="0.25">
      <c r="A12" s="15">
        <v>75</v>
      </c>
      <c r="B12">
        <v>181.21172820299998</v>
      </c>
      <c r="C12">
        <v>372.18481721999996</v>
      </c>
      <c r="D12">
        <v>213.54059968028992</v>
      </c>
      <c r="E12">
        <v>1630.0809135899999</v>
      </c>
      <c r="F12">
        <v>1630.0809135899999</v>
      </c>
      <c r="G12" s="1">
        <v>4259.7972900000004</v>
      </c>
      <c r="H12">
        <v>68.521882122000008</v>
      </c>
      <c r="I12">
        <v>107.771506992</v>
      </c>
      <c r="J12">
        <v>92.767489428060003</v>
      </c>
      <c r="K12">
        <v>708.1487742600001</v>
      </c>
      <c r="L12">
        <v>708.1487742600001</v>
      </c>
      <c r="M12">
        <v>4259.7972900000004</v>
      </c>
    </row>
    <row r="13" spans="1:13" x14ac:dyDescent="0.25">
      <c r="A13" s="15">
        <v>80</v>
      </c>
      <c r="B13">
        <v>152.48000341799997</v>
      </c>
      <c r="C13">
        <v>313.75503737999998</v>
      </c>
      <c r="D13">
        <v>186.33904114005009</v>
      </c>
      <c r="E13">
        <v>1422.4354285499999</v>
      </c>
      <c r="F13">
        <v>1422.4354285499999</v>
      </c>
      <c r="G13" s="1">
        <v>4259.7972900000004</v>
      </c>
      <c r="H13">
        <v>55.170120734999998</v>
      </c>
      <c r="I13">
        <v>86.546291534999995</v>
      </c>
      <c r="J13">
        <v>76.992886086660008</v>
      </c>
      <c r="K13">
        <v>587.73195485999986</v>
      </c>
      <c r="L13">
        <v>587.73195485999986</v>
      </c>
      <c r="M13">
        <v>4259.7972900000004</v>
      </c>
    </row>
    <row r="14" spans="1:13" x14ac:dyDescent="0.25">
      <c r="A14" s="15">
        <v>85</v>
      </c>
      <c r="B14">
        <v>128.20346444700002</v>
      </c>
      <c r="C14">
        <v>263.97186678899999</v>
      </c>
      <c r="D14">
        <v>161.97630744950993</v>
      </c>
      <c r="E14">
        <v>1236.4603622099999</v>
      </c>
      <c r="F14">
        <v>1236.4603622099999</v>
      </c>
      <c r="G14" s="1">
        <v>4259.7972900000004</v>
      </c>
      <c r="H14">
        <v>44.385213923999991</v>
      </c>
      <c r="I14">
        <v>69.370233380999991</v>
      </c>
      <c r="J14">
        <v>63.614104746929968</v>
      </c>
      <c r="K14">
        <v>485.60385302999993</v>
      </c>
      <c r="L14">
        <v>485.60385302999993</v>
      </c>
      <c r="M14">
        <v>4259.7972900000004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22" sqref="M22"/>
    </sheetView>
  </sheetViews>
  <sheetFormatPr defaultColWidth="8.81640625" defaultRowHeight="14.5" x14ac:dyDescent="0.35"/>
  <sheetData>
    <row r="1" spans="1:13" x14ac:dyDescent="0.25">
      <c r="A1" t="s">
        <v>11</v>
      </c>
      <c r="B1" s="1" t="s">
        <v>2</v>
      </c>
      <c r="C1" s="1" t="s">
        <v>4</v>
      </c>
      <c r="D1" s="1" t="s">
        <v>21</v>
      </c>
      <c r="E1" s="1" t="s">
        <v>25</v>
      </c>
      <c r="F1" s="1" t="s">
        <v>22</v>
      </c>
      <c r="G1" s="1" t="s">
        <v>3</v>
      </c>
      <c r="H1" s="2" t="s">
        <v>5</v>
      </c>
      <c r="I1" s="2" t="s">
        <v>6</v>
      </c>
      <c r="J1" s="2" t="s">
        <v>23</v>
      </c>
      <c r="K1" s="1" t="s">
        <v>26</v>
      </c>
      <c r="L1" s="2" t="s">
        <v>24</v>
      </c>
      <c r="M1" s="2" t="s">
        <v>7</v>
      </c>
    </row>
    <row r="2" spans="1:13" x14ac:dyDescent="0.25">
      <c r="A2" s="15">
        <v>25</v>
      </c>
      <c r="B2">
        <v>803.53287926999985</v>
      </c>
      <c r="C2">
        <v>1545.5499073199999</v>
      </c>
      <c r="D2">
        <v>628.37886540509953</v>
      </c>
      <c r="E2">
        <v>4796.7852320999991</v>
      </c>
      <c r="F2">
        <v>4796.7852320999991</v>
      </c>
      <c r="G2" s="1">
        <v>4069.6666666666665</v>
      </c>
      <c r="H2">
        <v>375.18386733</v>
      </c>
      <c r="I2">
        <v>695.47702193999999</v>
      </c>
      <c r="J2">
        <v>396.07950018761994</v>
      </c>
      <c r="K2">
        <v>3023.5076350200002</v>
      </c>
      <c r="L2">
        <v>3023.5076350200002</v>
      </c>
      <c r="M2" s="1">
        <v>4069.6666666666665</v>
      </c>
    </row>
    <row r="3" spans="1:13" x14ac:dyDescent="0.25">
      <c r="A3" s="15">
        <v>30</v>
      </c>
      <c r="B3">
        <v>684.61027874999991</v>
      </c>
      <c r="C3">
        <v>1350.4530713399997</v>
      </c>
      <c r="D3">
        <v>572.27245341480011</v>
      </c>
      <c r="E3">
        <v>4368.4920108000006</v>
      </c>
      <c r="F3">
        <v>4368.4920108000006</v>
      </c>
      <c r="G3" s="1">
        <v>4069.6666666666665</v>
      </c>
      <c r="H3">
        <v>305.41979447999995</v>
      </c>
      <c r="I3">
        <v>582.85815731999992</v>
      </c>
      <c r="J3">
        <v>348.92994404078991</v>
      </c>
      <c r="K3">
        <v>2663.5873590899996</v>
      </c>
      <c r="L3">
        <v>2663.5873590899996</v>
      </c>
      <c r="M3" s="1">
        <v>4069.6666666666665</v>
      </c>
    </row>
    <row r="4" spans="1:13" x14ac:dyDescent="0.25">
      <c r="A4" s="15">
        <v>35</v>
      </c>
      <c r="B4">
        <v>580.11046829999998</v>
      </c>
      <c r="C4">
        <v>1170.8687621699999</v>
      </c>
      <c r="D4">
        <v>515.87568449640003</v>
      </c>
      <c r="E4">
        <v>3937.982324399999</v>
      </c>
      <c r="F4">
        <v>3937.982324399999</v>
      </c>
      <c r="G4" s="1">
        <v>4069.6666666666665</v>
      </c>
      <c r="H4">
        <v>246.76970225399998</v>
      </c>
      <c r="I4">
        <v>482.75276939999998</v>
      </c>
      <c r="J4">
        <v>303.87449290167001</v>
      </c>
      <c r="K4">
        <v>2319.6526175699996</v>
      </c>
      <c r="L4">
        <v>2319.6526175699996</v>
      </c>
      <c r="M4" s="1">
        <v>4069.6666666666665</v>
      </c>
    </row>
    <row r="5" spans="1:13" x14ac:dyDescent="0.25">
      <c r="A5" s="15">
        <v>40</v>
      </c>
      <c r="B5">
        <v>488.96493587999998</v>
      </c>
      <c r="C5">
        <v>1007.07714585</v>
      </c>
      <c r="D5">
        <v>460.40122582020012</v>
      </c>
      <c r="E5">
        <v>3514.5131741999999</v>
      </c>
      <c r="F5">
        <v>3514.5131741999999</v>
      </c>
      <c r="G5" s="1">
        <v>4069.6666666666665</v>
      </c>
      <c r="H5">
        <v>197.91283821299999</v>
      </c>
      <c r="I5">
        <v>394.89494300999996</v>
      </c>
      <c r="J5">
        <v>261.29378841758989</v>
      </c>
      <c r="K5">
        <v>1994.6090718899998</v>
      </c>
      <c r="L5">
        <v>1994.6090718899998</v>
      </c>
      <c r="M5" s="1">
        <v>4069.6666666666665</v>
      </c>
    </row>
    <row r="6" spans="1:13" x14ac:dyDescent="0.25">
      <c r="A6" s="15">
        <v>45</v>
      </c>
      <c r="B6">
        <v>410.09455709999997</v>
      </c>
      <c r="C6">
        <v>859.41023732999997</v>
      </c>
      <c r="D6">
        <v>407.365606458</v>
      </c>
      <c r="E6">
        <v>3109.661118</v>
      </c>
      <c r="F6">
        <v>3109.661118</v>
      </c>
      <c r="G6" s="1">
        <v>4069.6666666666665</v>
      </c>
      <c r="H6">
        <v>157.58851581900001</v>
      </c>
      <c r="I6">
        <v>319.12822179</v>
      </c>
      <c r="J6">
        <v>221.81326973900991</v>
      </c>
      <c r="K6">
        <v>1693.2310667099998</v>
      </c>
      <c r="L6">
        <v>1693.2310667099998</v>
      </c>
      <c r="M6" s="1">
        <v>4069.6666666666665</v>
      </c>
    </row>
    <row r="7" spans="1:13" x14ac:dyDescent="0.25">
      <c r="A7" s="15">
        <v>50</v>
      </c>
      <c r="B7">
        <v>342.37957742999993</v>
      </c>
      <c r="C7">
        <v>728.00053937999996</v>
      </c>
      <c r="D7">
        <v>357.83925443378985</v>
      </c>
      <c r="E7">
        <v>2731.5973620900004</v>
      </c>
      <c r="F7">
        <v>2731.5973620900004</v>
      </c>
      <c r="G7" s="1">
        <v>4069.6666666666665</v>
      </c>
      <c r="H7">
        <v>124.60757577299999</v>
      </c>
      <c r="I7">
        <v>255.067923213</v>
      </c>
      <c r="J7">
        <v>186.04224948933006</v>
      </c>
      <c r="K7">
        <v>1420.1698434299999</v>
      </c>
      <c r="L7">
        <v>1420.1698434299999</v>
      </c>
      <c r="M7" s="1">
        <v>4069.6666666666665</v>
      </c>
    </row>
    <row r="8" spans="1:13" x14ac:dyDescent="0.25">
      <c r="A8" s="15">
        <v>55</v>
      </c>
      <c r="B8">
        <v>284.66664667200001</v>
      </c>
      <c r="C8">
        <v>612.56424743999992</v>
      </c>
      <c r="D8">
        <v>312.34473277713005</v>
      </c>
      <c r="E8">
        <v>2384.31093723</v>
      </c>
      <c r="F8">
        <v>2384.31093723</v>
      </c>
      <c r="G8" s="1">
        <v>4069.6666666666665</v>
      </c>
      <c r="H8">
        <v>97.867091700000003</v>
      </c>
      <c r="I8">
        <v>201.90790285199998</v>
      </c>
      <c r="J8">
        <v>154.33658371764</v>
      </c>
      <c r="K8">
        <v>1178.1418604400001</v>
      </c>
      <c r="L8">
        <v>1178.1418604400001</v>
      </c>
      <c r="M8" s="1">
        <v>4069.6666666666665</v>
      </c>
    </row>
    <row r="9" spans="1:13" x14ac:dyDescent="0.25">
      <c r="A9" s="15">
        <v>60</v>
      </c>
      <c r="B9">
        <v>235.80153531899998</v>
      </c>
      <c r="C9">
        <v>512.35455528</v>
      </c>
      <c r="D9">
        <v>271.04112213056987</v>
      </c>
      <c r="E9">
        <v>2069.0161994699997</v>
      </c>
      <c r="F9">
        <v>2069.0161994699997</v>
      </c>
      <c r="G9" s="1">
        <v>4069.6666666666665</v>
      </c>
      <c r="H9">
        <v>76.364196524999997</v>
      </c>
      <c r="I9">
        <v>158.49001979099998</v>
      </c>
      <c r="J9">
        <v>126.75247694559005</v>
      </c>
      <c r="K9">
        <v>967.57615988999999</v>
      </c>
      <c r="L9">
        <v>967.57615988999999</v>
      </c>
      <c r="M9" s="1">
        <v>4069.6666666666665</v>
      </c>
    </row>
    <row r="10" spans="1:13" x14ac:dyDescent="0.25">
      <c r="A10" s="15">
        <v>65</v>
      </c>
      <c r="B10">
        <v>194.66612617499999</v>
      </c>
      <c r="C10">
        <v>426.25534689</v>
      </c>
      <c r="D10">
        <v>233.88449161004996</v>
      </c>
      <c r="E10">
        <v>1785.3777985499999</v>
      </c>
      <c r="F10">
        <v>1785.3777985499999</v>
      </c>
      <c r="G10" s="1">
        <v>4069.6666666666665</v>
      </c>
      <c r="H10">
        <v>59.205754871999993</v>
      </c>
      <c r="I10">
        <v>123.487790922</v>
      </c>
      <c r="J10">
        <v>103.12159365180003</v>
      </c>
      <c r="K10">
        <v>787.18773780000004</v>
      </c>
      <c r="L10">
        <v>787.18773780000004</v>
      </c>
      <c r="M10" s="1">
        <v>4069.6666666666665</v>
      </c>
    </row>
    <row r="11" spans="1:13" x14ac:dyDescent="0.25">
      <c r="A11" s="15">
        <v>70</v>
      </c>
      <c r="B11">
        <v>160.21131263999999</v>
      </c>
      <c r="C11">
        <v>352.92825333000002</v>
      </c>
      <c r="D11">
        <v>200.72024899064991</v>
      </c>
      <c r="E11">
        <v>1532.21564115</v>
      </c>
      <c r="F11">
        <v>1532.21564115</v>
      </c>
      <c r="G11" s="1">
        <v>4069.6666666666665</v>
      </c>
      <c r="H11">
        <v>45.612092546999996</v>
      </c>
      <c r="I11">
        <v>95.570124344999996</v>
      </c>
      <c r="J11">
        <v>83.142216842309949</v>
      </c>
      <c r="K11">
        <v>634.67341101</v>
      </c>
      <c r="L11">
        <v>634.67341101</v>
      </c>
      <c r="M11" s="1">
        <v>4069.6666666666665</v>
      </c>
    </row>
    <row r="12" spans="1:13" x14ac:dyDescent="0.25">
      <c r="A12" s="15">
        <v>75</v>
      </c>
      <c r="B12">
        <v>131.47831437299999</v>
      </c>
      <c r="C12">
        <v>290.947429575</v>
      </c>
      <c r="D12">
        <v>171.33219553643994</v>
      </c>
      <c r="E12">
        <v>1307.8793552399998</v>
      </c>
      <c r="F12">
        <v>1307.8793552399998</v>
      </c>
      <c r="G12" s="1">
        <v>4069.6666666666665</v>
      </c>
      <c r="H12">
        <v>34.914843746999999</v>
      </c>
      <c r="I12">
        <v>73.502106372</v>
      </c>
      <c r="J12">
        <v>66.447170122680006</v>
      </c>
      <c r="K12">
        <v>507.23030627999998</v>
      </c>
      <c r="L12">
        <v>507.23030627999998</v>
      </c>
      <c r="M12" s="1">
        <v>4069.6666666666665</v>
      </c>
    </row>
    <row r="13" spans="1:13" x14ac:dyDescent="0.25">
      <c r="A13" s="15">
        <v>80</v>
      </c>
      <c r="B13">
        <v>107.60898643199999</v>
      </c>
      <c r="C13">
        <v>238.89761262899998</v>
      </c>
      <c r="D13">
        <v>145.46890041912002</v>
      </c>
      <c r="E13">
        <v>1110.4496215199999</v>
      </c>
      <c r="F13">
        <v>1110.4496215199999</v>
      </c>
      <c r="G13" s="1">
        <v>4069.6666666666665</v>
      </c>
      <c r="H13">
        <v>26.550377467199997</v>
      </c>
      <c r="I13">
        <v>56.193029990999996</v>
      </c>
      <c r="J13">
        <v>52.646954171849984</v>
      </c>
      <c r="K13">
        <v>401.88514635000001</v>
      </c>
      <c r="L13">
        <v>401.88514635000001</v>
      </c>
      <c r="M13" s="1">
        <v>4069.6666666666665</v>
      </c>
    </row>
    <row r="14" spans="1:13" x14ac:dyDescent="0.25">
      <c r="A14" s="15">
        <v>85</v>
      </c>
      <c r="B14">
        <v>87.847941743999982</v>
      </c>
      <c r="C14">
        <v>195.43694663699998</v>
      </c>
      <c r="D14">
        <v>122.85962864252997</v>
      </c>
      <c r="E14">
        <v>937.85976062999987</v>
      </c>
      <c r="F14">
        <v>937.85976062999987</v>
      </c>
      <c r="G14" s="1">
        <v>4069.6666666666665</v>
      </c>
      <c r="H14">
        <v>20.049788538899996</v>
      </c>
      <c r="I14">
        <v>42.710130278999998</v>
      </c>
      <c r="J14">
        <v>41.356001999249997</v>
      </c>
      <c r="K14">
        <v>315.69467174999994</v>
      </c>
      <c r="L14">
        <v>315.69467174999994</v>
      </c>
      <c r="M14" s="1">
        <v>4069.6666666666665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2" sqref="M2:M14"/>
    </sheetView>
  </sheetViews>
  <sheetFormatPr defaultColWidth="8.81640625" defaultRowHeight="14.5" x14ac:dyDescent="0.35"/>
  <sheetData>
    <row r="1" spans="1:13" x14ac:dyDescent="0.25">
      <c r="A1" t="s">
        <v>11</v>
      </c>
      <c r="B1" s="1" t="s">
        <v>2</v>
      </c>
      <c r="C1" s="1" t="s">
        <v>4</v>
      </c>
      <c r="D1" s="1" t="s">
        <v>21</v>
      </c>
      <c r="E1" s="1" t="s">
        <v>25</v>
      </c>
      <c r="F1" s="1" t="s">
        <v>22</v>
      </c>
      <c r="G1" s="1" t="s">
        <v>3</v>
      </c>
      <c r="H1" s="2" t="s">
        <v>5</v>
      </c>
      <c r="I1" s="2" t="s">
        <v>6</v>
      </c>
      <c r="J1" s="2" t="s">
        <v>23</v>
      </c>
      <c r="K1" s="1" t="s">
        <v>26</v>
      </c>
      <c r="L1" s="2" t="s">
        <v>24</v>
      </c>
      <c r="M1" s="2" t="s">
        <v>7</v>
      </c>
    </row>
    <row r="2" spans="1:13" x14ac:dyDescent="0.25">
      <c r="A2" s="15">
        <v>25</v>
      </c>
      <c r="B2">
        <v>1119.3967422000001</v>
      </c>
      <c r="C2">
        <v>1999.84793427</v>
      </c>
      <c r="D2">
        <v>718.6218780995996</v>
      </c>
      <c r="E2">
        <v>5485.6631915999997</v>
      </c>
      <c r="F2">
        <v>5485.6631915999997</v>
      </c>
      <c r="G2" s="1">
        <v>5903</v>
      </c>
      <c r="H2">
        <v>748.81075131</v>
      </c>
      <c r="I2">
        <v>962.40339728999993</v>
      </c>
      <c r="J2">
        <v>521.00797159349986</v>
      </c>
      <c r="K2">
        <v>3977.1600884999993</v>
      </c>
      <c r="L2">
        <v>3977.1600884999993</v>
      </c>
      <c r="M2" s="1">
        <v>5903</v>
      </c>
    </row>
    <row r="3" spans="1:13" x14ac:dyDescent="0.25">
      <c r="A3" s="15">
        <v>30</v>
      </c>
      <c r="B3">
        <v>952.45052903999999</v>
      </c>
      <c r="C3">
        <v>1726.7297075099998</v>
      </c>
      <c r="D3">
        <v>648.46234967130022</v>
      </c>
      <c r="E3">
        <v>4950.0942722999998</v>
      </c>
      <c r="F3">
        <v>4950.0942722999998</v>
      </c>
      <c r="G3" s="1">
        <v>5903</v>
      </c>
      <c r="H3">
        <v>611.50756058999991</v>
      </c>
      <c r="I3">
        <v>790.94966426999997</v>
      </c>
      <c r="J3">
        <v>449.33350291379975</v>
      </c>
      <c r="K3">
        <v>3430.0267397999996</v>
      </c>
      <c r="L3">
        <v>3430.0267397999996</v>
      </c>
      <c r="M3" s="1">
        <v>5903</v>
      </c>
    </row>
    <row r="4" spans="1:13" x14ac:dyDescent="0.25">
      <c r="A4" s="15">
        <v>35</v>
      </c>
      <c r="B4">
        <v>811.38874715999998</v>
      </c>
      <c r="C4">
        <v>1490.3462818799999</v>
      </c>
      <c r="D4">
        <v>586.77917807699987</v>
      </c>
      <c r="E4">
        <v>4479.2303670000001</v>
      </c>
      <c r="F4">
        <v>4479.2303670000001</v>
      </c>
      <c r="G4" s="1">
        <v>5903</v>
      </c>
      <c r="H4">
        <v>499.84683956999993</v>
      </c>
      <c r="I4">
        <v>650.91485465999995</v>
      </c>
      <c r="J4">
        <v>388.00737898388979</v>
      </c>
      <c r="K4">
        <v>2961.88838919</v>
      </c>
      <c r="L4">
        <v>2961.88838919</v>
      </c>
      <c r="M4" s="1">
        <v>5903</v>
      </c>
    </row>
    <row r="5" spans="1:13" x14ac:dyDescent="0.25">
      <c r="A5" s="15">
        <v>40</v>
      </c>
      <c r="B5">
        <v>692.07409610999991</v>
      </c>
      <c r="C5">
        <v>1286.4202739100001</v>
      </c>
      <c r="D5">
        <v>532.13964452099981</v>
      </c>
      <c r="E5">
        <v>4062.1346909999997</v>
      </c>
      <c r="F5">
        <v>4062.1346909999997</v>
      </c>
      <c r="G5" s="1">
        <v>5903</v>
      </c>
      <c r="H5">
        <v>408.98450528999996</v>
      </c>
      <c r="I5">
        <v>536.90607539999996</v>
      </c>
      <c r="J5">
        <v>335.69836691112005</v>
      </c>
      <c r="K5">
        <v>2562.5829535199996</v>
      </c>
      <c r="L5">
        <v>2562.5829535199996</v>
      </c>
      <c r="M5" s="1">
        <v>5903</v>
      </c>
    </row>
    <row r="6" spans="1:13" x14ac:dyDescent="0.25">
      <c r="A6" s="15">
        <v>45</v>
      </c>
      <c r="B6">
        <v>590.94749690999993</v>
      </c>
      <c r="C6">
        <v>1110.59819442</v>
      </c>
      <c r="D6">
        <v>482.82305651009983</v>
      </c>
      <c r="E6">
        <v>3685.6721870999995</v>
      </c>
      <c r="F6">
        <v>3685.6721870999995</v>
      </c>
      <c r="G6" s="1">
        <v>5903</v>
      </c>
      <c r="H6">
        <v>334.95729983999996</v>
      </c>
      <c r="I6">
        <v>443.89125332999998</v>
      </c>
      <c r="J6">
        <v>290.89661066936992</v>
      </c>
      <c r="K6">
        <v>2220.5848142700002</v>
      </c>
      <c r="L6">
        <v>2220.5848142700002</v>
      </c>
      <c r="M6" s="1">
        <v>5903</v>
      </c>
    </row>
    <row r="7" spans="1:13" x14ac:dyDescent="0.25">
      <c r="A7" s="15">
        <v>50</v>
      </c>
      <c r="B7">
        <v>505.01990537999995</v>
      </c>
      <c r="C7">
        <v>958.76730296999995</v>
      </c>
      <c r="D7">
        <v>437.55915213449998</v>
      </c>
      <c r="E7">
        <v>3340.1461994999995</v>
      </c>
      <c r="F7">
        <v>3340.1461994999995</v>
      </c>
      <c r="G7" s="1">
        <v>5903</v>
      </c>
      <c r="H7">
        <v>274.552379739</v>
      </c>
      <c r="I7">
        <v>367.55692298999998</v>
      </c>
      <c r="J7">
        <v>252.16057350972005</v>
      </c>
      <c r="K7">
        <v>1924.8898741199998</v>
      </c>
      <c r="L7">
        <v>1924.8898741199998</v>
      </c>
      <c r="M7" s="1">
        <v>5903</v>
      </c>
    </row>
    <row r="8" spans="1:13" x14ac:dyDescent="0.25">
      <c r="A8" s="15">
        <v>55</v>
      </c>
      <c r="B8">
        <v>431.82258569999993</v>
      </c>
      <c r="C8">
        <v>827.32758722999995</v>
      </c>
      <c r="D8">
        <v>395.62001332793989</v>
      </c>
      <c r="E8">
        <v>3020.0001017399995</v>
      </c>
      <c r="F8">
        <v>3020.0001017399995</v>
      </c>
      <c r="G8" s="1">
        <v>5903</v>
      </c>
      <c r="H8">
        <v>225.18111993299999</v>
      </c>
      <c r="I8">
        <v>304.50015854999998</v>
      </c>
      <c r="J8">
        <v>218.34181632654008</v>
      </c>
      <c r="K8">
        <v>1666.7314223399999</v>
      </c>
      <c r="L8">
        <v>1666.7314223399999</v>
      </c>
      <c r="M8" s="1">
        <v>5903</v>
      </c>
    </row>
    <row r="9" spans="1:13" x14ac:dyDescent="0.25">
      <c r="A9" s="15">
        <v>60</v>
      </c>
      <c r="B9">
        <v>369.33312717000001</v>
      </c>
      <c r="C9">
        <v>713.29121585999997</v>
      </c>
      <c r="D9">
        <v>356.62765971726003</v>
      </c>
      <c r="E9">
        <v>2722.3485474600002</v>
      </c>
      <c r="F9">
        <v>2722.3485474600002</v>
      </c>
      <c r="G9" s="1">
        <v>5903</v>
      </c>
      <c r="H9">
        <v>184.76522811899997</v>
      </c>
      <c r="I9">
        <v>252.153286767</v>
      </c>
      <c r="J9">
        <v>188.62205689331995</v>
      </c>
      <c r="K9">
        <v>1439.86302972</v>
      </c>
      <c r="L9">
        <v>1439.86302972</v>
      </c>
      <c r="M9" s="1">
        <v>5903</v>
      </c>
    </row>
    <row r="10" spans="1:13" x14ac:dyDescent="0.25">
      <c r="A10" s="15">
        <v>65</v>
      </c>
      <c r="B10">
        <v>315.89479034999999</v>
      </c>
      <c r="C10">
        <v>614.22977996999998</v>
      </c>
      <c r="D10">
        <v>320.38626918815999</v>
      </c>
      <c r="E10">
        <v>2445.6967113600003</v>
      </c>
      <c r="F10">
        <v>2445.6967113600003</v>
      </c>
      <c r="G10" s="1">
        <v>5903</v>
      </c>
      <c r="H10">
        <v>151.63616998799998</v>
      </c>
      <c r="I10">
        <v>208.57773450600001</v>
      </c>
      <c r="J10">
        <v>162.43273582991992</v>
      </c>
      <c r="K10">
        <v>1239.94454832</v>
      </c>
      <c r="L10">
        <v>1239.94454832</v>
      </c>
      <c r="M10" s="1">
        <v>5903</v>
      </c>
    </row>
    <row r="11" spans="1:13" x14ac:dyDescent="0.25">
      <c r="A11" s="15">
        <v>70</v>
      </c>
      <c r="B11">
        <v>270.14325152399999</v>
      </c>
      <c r="C11">
        <v>528.15816369000004</v>
      </c>
      <c r="D11">
        <v>286.78537900233005</v>
      </c>
      <c r="E11">
        <v>2189.2013664299998</v>
      </c>
      <c r="F11">
        <v>2189.2013664299998</v>
      </c>
      <c r="G11" s="1">
        <v>5903</v>
      </c>
      <c r="H11">
        <v>124.45178647499999</v>
      </c>
      <c r="I11">
        <v>172.27300643999999</v>
      </c>
      <c r="J11">
        <v>139.36191172713006</v>
      </c>
      <c r="K11">
        <v>1063.83138723</v>
      </c>
      <c r="L11">
        <v>1063.83138723</v>
      </c>
      <c r="M11" s="1">
        <v>5903</v>
      </c>
    </row>
    <row r="12" spans="1:13" x14ac:dyDescent="0.25">
      <c r="A12" s="15">
        <v>75</v>
      </c>
      <c r="B12">
        <v>230.94517235399996</v>
      </c>
      <c r="C12">
        <v>453.42205325999998</v>
      </c>
      <c r="D12">
        <v>255.74896410362999</v>
      </c>
      <c r="E12">
        <v>1952.28216873</v>
      </c>
      <c r="F12">
        <v>1952.28216873</v>
      </c>
      <c r="G12" s="1">
        <v>5903</v>
      </c>
      <c r="H12">
        <v>102.12892049699998</v>
      </c>
      <c r="I12">
        <v>142.04090761199998</v>
      </c>
      <c r="J12">
        <v>119.08776901293004</v>
      </c>
      <c r="K12">
        <v>909.06693902999996</v>
      </c>
      <c r="L12">
        <v>909.06693902999996</v>
      </c>
      <c r="M12" s="1">
        <v>5903</v>
      </c>
    </row>
    <row r="13" spans="1:13" x14ac:dyDescent="0.25">
      <c r="A13" s="15">
        <v>80</v>
      </c>
      <c r="B13">
        <v>197.351020404</v>
      </c>
      <c r="C13">
        <v>388.61212859999995</v>
      </c>
      <c r="D13">
        <v>227.20918186097992</v>
      </c>
      <c r="E13">
        <v>1734.4212355799998</v>
      </c>
      <c r="F13">
        <v>1734.4212355799998</v>
      </c>
      <c r="G13" s="1">
        <v>5903</v>
      </c>
      <c r="H13">
        <v>83.789870066999995</v>
      </c>
      <c r="I13">
        <v>116.89955307899999</v>
      </c>
      <c r="J13">
        <v>101.33881800147003</v>
      </c>
      <c r="K13">
        <v>773.57876336999993</v>
      </c>
      <c r="L13">
        <v>773.57876336999993</v>
      </c>
      <c r="M13" s="1">
        <v>5903</v>
      </c>
    </row>
    <row r="14" spans="1:13" x14ac:dyDescent="0.25">
      <c r="A14" s="15">
        <v>85</v>
      </c>
      <c r="B14">
        <v>168.55901747099998</v>
      </c>
      <c r="C14">
        <v>332.50675661999998</v>
      </c>
      <c r="D14">
        <v>201.09302597700002</v>
      </c>
      <c r="E14">
        <v>1535.061267</v>
      </c>
      <c r="F14">
        <v>1535.061267</v>
      </c>
      <c r="G14" s="1">
        <v>5903</v>
      </c>
      <c r="H14">
        <v>68.720636276999997</v>
      </c>
      <c r="I14">
        <v>96.030366803999982</v>
      </c>
      <c r="J14">
        <v>85.872167774100035</v>
      </c>
      <c r="K14">
        <v>655.51273109999988</v>
      </c>
      <c r="L14">
        <v>655.51273109999988</v>
      </c>
      <c r="M14" s="1">
        <v>5903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H18" sqref="H18"/>
    </sheetView>
  </sheetViews>
  <sheetFormatPr defaultColWidth="8.81640625" defaultRowHeight="14.5" x14ac:dyDescent="0.35"/>
  <cols>
    <col min="1" max="4" width="8.81640625" style="1"/>
    <col min="7" max="16384" width="8.81640625" style="1"/>
  </cols>
  <sheetData>
    <row r="1" spans="1:13" customFormat="1" ht="15" x14ac:dyDescent="0.25">
      <c r="B1" s="1" t="s">
        <v>2</v>
      </c>
      <c r="C1" s="1" t="s">
        <v>4</v>
      </c>
      <c r="D1" s="1" t="s">
        <v>21</v>
      </c>
      <c r="E1" s="1" t="s">
        <v>25</v>
      </c>
      <c r="F1" s="1" t="s">
        <v>22</v>
      </c>
      <c r="G1" s="1" t="s">
        <v>3</v>
      </c>
      <c r="H1" s="2" t="s">
        <v>5</v>
      </c>
      <c r="I1" s="2" t="s">
        <v>6</v>
      </c>
      <c r="J1" s="2" t="s">
        <v>23</v>
      </c>
      <c r="K1" s="1" t="s">
        <v>26</v>
      </c>
      <c r="L1" s="2" t="s">
        <v>24</v>
      </c>
      <c r="M1" s="2" t="s">
        <v>7</v>
      </c>
    </row>
    <row r="2" spans="1:13" ht="15" x14ac:dyDescent="0.25">
      <c r="A2" t="s">
        <v>29</v>
      </c>
      <c r="B2" s="1">
        <v>485.5</v>
      </c>
      <c r="C2" s="1">
        <v>485.5</v>
      </c>
      <c r="D2" s="1">
        <v>0</v>
      </c>
      <c r="E2" s="2">
        <v>0</v>
      </c>
      <c r="F2" s="2">
        <v>0</v>
      </c>
      <c r="G2" s="1">
        <v>0</v>
      </c>
      <c r="H2" s="1">
        <v>485.5</v>
      </c>
      <c r="I2" s="1">
        <v>485.5</v>
      </c>
      <c r="J2" s="1">
        <v>0</v>
      </c>
      <c r="K2" s="1">
        <v>0</v>
      </c>
      <c r="L2" s="1">
        <v>0</v>
      </c>
      <c r="M2" s="1">
        <v>0</v>
      </c>
    </row>
    <row r="3" spans="1:13" ht="15" x14ac:dyDescent="0.25">
      <c r="A3" t="s">
        <v>39</v>
      </c>
      <c r="B3" s="1">
        <v>448.82</v>
      </c>
      <c r="C3" s="1">
        <v>448.82</v>
      </c>
      <c r="D3" s="1">
        <f t="shared" ref="D3:M3" si="0">D2*0.88</f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v>448.82</v>
      </c>
      <c r="I3" s="1">
        <v>448.82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</row>
    <row r="4" spans="1:13" ht="15" x14ac:dyDescent="0.25">
      <c r="A4" t="s">
        <v>40</v>
      </c>
      <c r="B4" s="1">
        <v>577.79999999999995</v>
      </c>
      <c r="C4" s="1">
        <v>577.79999999999995</v>
      </c>
      <c r="D4" s="1">
        <f t="shared" ref="D4:M4" si="1">D2*1.12</f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v>577.79999999999995</v>
      </c>
      <c r="I4" s="1">
        <v>577.79999999999995</v>
      </c>
      <c r="J4" s="1">
        <f t="shared" si="1"/>
        <v>0</v>
      </c>
      <c r="K4" s="1">
        <f t="shared" si="1"/>
        <v>0</v>
      </c>
      <c r="L4" s="1">
        <f t="shared" si="1"/>
        <v>0</v>
      </c>
      <c r="M4" s="1">
        <f t="shared" si="1"/>
        <v>0</v>
      </c>
    </row>
    <row r="5" spans="1:13" ht="15" x14ac:dyDescent="0.25">
      <c r="A5" t="s">
        <v>30</v>
      </c>
      <c r="B5" s="1">
        <v>609.47</v>
      </c>
      <c r="C5" s="1">
        <v>755.01</v>
      </c>
      <c r="D5">
        <v>429.01</v>
      </c>
      <c r="E5" s="1">
        <v>3394.79</v>
      </c>
      <c r="F5" s="1">
        <v>3394.79</v>
      </c>
      <c r="G5" s="1">
        <v>0</v>
      </c>
      <c r="H5" s="1">
        <v>609.47</v>
      </c>
      <c r="I5" s="1">
        <v>755.01</v>
      </c>
      <c r="J5" s="1">
        <v>1038.08</v>
      </c>
      <c r="K5" s="1">
        <v>2392.56</v>
      </c>
      <c r="L5" s="1">
        <v>2392.56</v>
      </c>
      <c r="M5" s="1">
        <v>0</v>
      </c>
    </row>
    <row r="6" spans="1:13" ht="15" x14ac:dyDescent="0.25">
      <c r="A6" t="s">
        <v>41</v>
      </c>
      <c r="B6">
        <v>429.01</v>
      </c>
      <c r="C6">
        <v>429.01</v>
      </c>
      <c r="D6">
        <v>0</v>
      </c>
      <c r="E6">
        <v>0</v>
      </c>
      <c r="F6">
        <v>0</v>
      </c>
      <c r="G6" s="1">
        <v>0</v>
      </c>
      <c r="H6" s="1">
        <v>429.01</v>
      </c>
      <c r="I6">
        <v>429.01</v>
      </c>
      <c r="J6">
        <v>429.01</v>
      </c>
      <c r="K6" s="1">
        <v>0</v>
      </c>
      <c r="L6" s="1">
        <v>0</v>
      </c>
      <c r="M6" s="1">
        <v>0</v>
      </c>
    </row>
    <row r="7" spans="1:13" ht="15" x14ac:dyDescent="0.25">
      <c r="A7" t="s">
        <v>42</v>
      </c>
      <c r="B7">
        <v>2772.6400000000003</v>
      </c>
      <c r="C7">
        <v>2660.38</v>
      </c>
      <c r="D7">
        <v>3394.79</v>
      </c>
      <c r="E7">
        <v>5803.96</v>
      </c>
      <c r="F7">
        <v>5803.96</v>
      </c>
      <c r="G7" s="1">
        <v>0</v>
      </c>
      <c r="H7" s="1">
        <v>2772.6400000000003</v>
      </c>
      <c r="I7">
        <v>2660.38</v>
      </c>
      <c r="J7" s="1">
        <v>2392.56</v>
      </c>
      <c r="K7" s="1">
        <v>2903.68</v>
      </c>
      <c r="L7" s="1">
        <v>2903.68</v>
      </c>
      <c r="M7" s="1">
        <v>0</v>
      </c>
    </row>
    <row r="8" spans="1:13" ht="15" x14ac:dyDescent="0.25">
      <c r="A8" t="s">
        <v>33</v>
      </c>
      <c r="B8" s="1">
        <v>976.25</v>
      </c>
      <c r="C8" s="1">
        <v>976.25</v>
      </c>
      <c r="D8" s="1">
        <v>976.25</v>
      </c>
      <c r="E8" s="1">
        <v>976.25</v>
      </c>
      <c r="F8" s="1">
        <v>976.25</v>
      </c>
      <c r="G8" s="1">
        <v>0</v>
      </c>
      <c r="H8" s="1">
        <v>772.02000000000021</v>
      </c>
      <c r="I8" s="1">
        <v>772.02000000000021</v>
      </c>
      <c r="J8" s="1">
        <v>772.02000000000021</v>
      </c>
      <c r="K8" s="1">
        <v>772.02000000000021</v>
      </c>
      <c r="L8" s="1">
        <v>772.02000000000021</v>
      </c>
      <c r="M8" s="1">
        <v>0</v>
      </c>
    </row>
    <row r="9" spans="1:13" ht="15" x14ac:dyDescent="0.25">
      <c r="A9" t="s">
        <v>43</v>
      </c>
      <c r="B9">
        <v>619.31000000000017</v>
      </c>
      <c r="C9">
        <v>619.31000000000017</v>
      </c>
      <c r="D9">
        <v>619.31000000000017</v>
      </c>
      <c r="E9">
        <v>619.31000000000017</v>
      </c>
      <c r="F9">
        <v>619.31000000000017</v>
      </c>
      <c r="G9" s="1">
        <v>0</v>
      </c>
      <c r="H9">
        <v>619.31000000000017</v>
      </c>
      <c r="I9">
        <v>619.31000000000017</v>
      </c>
      <c r="J9">
        <v>619.31000000000017</v>
      </c>
      <c r="K9">
        <v>619.31000000000017</v>
      </c>
      <c r="L9">
        <v>619.31000000000017</v>
      </c>
      <c r="M9" s="1">
        <v>0</v>
      </c>
    </row>
    <row r="10" spans="1:13" ht="15" x14ac:dyDescent="0.25">
      <c r="A10" t="s">
        <v>44</v>
      </c>
      <c r="B10">
        <v>3172.71</v>
      </c>
      <c r="C10">
        <v>3172.71</v>
      </c>
      <c r="D10">
        <v>3172.71</v>
      </c>
      <c r="E10">
        <v>3172.71</v>
      </c>
      <c r="F10">
        <v>3172.71</v>
      </c>
      <c r="G10" s="1">
        <v>0</v>
      </c>
      <c r="H10">
        <v>3172.71</v>
      </c>
      <c r="I10">
        <v>3172.71</v>
      </c>
      <c r="J10">
        <v>3172.71</v>
      </c>
      <c r="K10">
        <v>3172.71</v>
      </c>
      <c r="L10">
        <v>3172.71</v>
      </c>
      <c r="M10" s="1">
        <v>0</v>
      </c>
    </row>
    <row r="11" spans="1:13" ht="15" x14ac:dyDescent="0.25">
      <c r="A11" t="s">
        <v>65</v>
      </c>
      <c r="B11" s="1">
        <v>1024.6199999999999</v>
      </c>
      <c r="C11" s="1">
        <v>1024.6199999999999</v>
      </c>
      <c r="D11" s="1">
        <v>1024.6199999999999</v>
      </c>
      <c r="E11" s="1">
        <v>1024.6199999999999</v>
      </c>
      <c r="F11" s="1">
        <v>1024.6199999999999</v>
      </c>
      <c r="G11" s="1">
        <v>0</v>
      </c>
      <c r="H11" s="1">
        <v>1024.6199999999999</v>
      </c>
      <c r="I11" s="1">
        <v>1024.6199999999999</v>
      </c>
      <c r="J11" s="1">
        <v>1024.6199999999999</v>
      </c>
      <c r="K11" s="1">
        <v>1024.6199999999999</v>
      </c>
      <c r="L11" s="1">
        <v>1024.6199999999999</v>
      </c>
      <c r="M11" s="1">
        <v>0</v>
      </c>
    </row>
    <row r="12" spans="1:13" ht="15" x14ac:dyDescent="0.25">
      <c r="A12" t="s">
        <v>66</v>
      </c>
      <c r="B12" s="1">
        <v>959.49</v>
      </c>
      <c r="C12" s="1">
        <v>959.49</v>
      </c>
      <c r="D12" s="1">
        <v>959.49</v>
      </c>
      <c r="E12" s="1">
        <v>959.49</v>
      </c>
      <c r="F12" s="1">
        <v>959.49</v>
      </c>
      <c r="G12" s="1">
        <v>0</v>
      </c>
      <c r="H12" s="1">
        <v>959.49</v>
      </c>
      <c r="I12" s="1">
        <v>959.49</v>
      </c>
      <c r="J12" s="1">
        <v>959.49</v>
      </c>
      <c r="K12" s="1">
        <v>959.49</v>
      </c>
      <c r="L12" s="1">
        <v>959.49</v>
      </c>
      <c r="M12" s="1">
        <v>0</v>
      </c>
    </row>
    <row r="13" spans="1:13" ht="15" x14ac:dyDescent="0.25">
      <c r="A13" t="s">
        <v>67</v>
      </c>
      <c r="B13" s="1">
        <v>1319.57</v>
      </c>
      <c r="C13" s="1">
        <v>1319.57</v>
      </c>
      <c r="D13" s="1">
        <v>1319.57</v>
      </c>
      <c r="E13" s="1">
        <v>1319.57</v>
      </c>
      <c r="F13" s="1">
        <v>1319.57</v>
      </c>
      <c r="G13" s="1">
        <v>0</v>
      </c>
      <c r="H13" s="1">
        <v>1319.57</v>
      </c>
      <c r="I13" s="1">
        <v>1319.57</v>
      </c>
      <c r="J13" s="1">
        <v>1319.57</v>
      </c>
      <c r="K13" s="1">
        <v>1319.57</v>
      </c>
      <c r="L13" s="1">
        <v>1319.57</v>
      </c>
      <c r="M13" s="1">
        <v>0</v>
      </c>
    </row>
    <row r="14" spans="1:13" ht="15" x14ac:dyDescent="0.25">
      <c r="A14"/>
      <c r="E14" s="1"/>
      <c r="F14" s="1"/>
    </row>
    <row r="15" spans="1:13" ht="15" x14ac:dyDescent="0.25">
      <c r="A15"/>
    </row>
    <row r="16" spans="1:13" ht="15" x14ac:dyDescent="0.25">
      <c r="A16"/>
    </row>
    <row r="17" spans="1:1" ht="15" x14ac:dyDescent="0.25">
      <c r="A17"/>
    </row>
    <row r="18" spans="1:1" ht="15" x14ac:dyDescent="0.25">
      <c r="A18"/>
    </row>
    <row r="19" spans="1:1" ht="15" x14ac:dyDescent="0.25">
      <c r="A19"/>
    </row>
    <row r="20" spans="1:1" ht="15" x14ac:dyDescent="0.25">
      <c r="A20"/>
    </row>
    <row r="21" spans="1:1" ht="15" x14ac:dyDescent="0.25">
      <c r="A21"/>
    </row>
    <row r="22" spans="1:1" ht="15" x14ac:dyDescent="0.25">
      <c r="A22"/>
    </row>
    <row r="23" spans="1:1" ht="15" x14ac:dyDescent="0.25">
      <c r="A23"/>
    </row>
    <row r="24" spans="1:1" ht="15" x14ac:dyDescent="0.25">
      <c r="A24"/>
    </row>
    <row r="25" spans="1:1" x14ac:dyDescent="0.35">
      <c r="A25"/>
    </row>
    <row r="26" spans="1:1" x14ac:dyDescent="0.35">
      <c r="A2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H8" sqref="H8"/>
    </sheetView>
  </sheetViews>
  <sheetFormatPr defaultColWidth="8.81640625" defaultRowHeight="14.5" x14ac:dyDescent="0.35"/>
  <cols>
    <col min="1" max="1" width="17" style="4" customWidth="1"/>
    <col min="2" max="2" width="8.81640625" style="12"/>
    <col min="3" max="12" width="8.81640625" style="4"/>
    <col min="13" max="16" width="8.81640625" style="6"/>
    <col min="17" max="16384" width="8.81640625" style="4"/>
  </cols>
  <sheetData>
    <row r="1" spans="1:16" customFormat="1" ht="15" x14ac:dyDescent="0.25">
      <c r="B1" s="1" t="s">
        <v>2</v>
      </c>
      <c r="C1" s="1" t="s">
        <v>4</v>
      </c>
      <c r="D1" s="1" t="s">
        <v>21</v>
      </c>
      <c r="E1" s="1" t="s">
        <v>25</v>
      </c>
      <c r="F1" s="1" t="s">
        <v>22</v>
      </c>
      <c r="G1" s="1" t="s">
        <v>3</v>
      </c>
      <c r="H1" s="2" t="s">
        <v>5</v>
      </c>
      <c r="I1" s="2" t="s">
        <v>6</v>
      </c>
      <c r="J1" s="2" t="s">
        <v>23</v>
      </c>
      <c r="K1" s="1" t="s">
        <v>26</v>
      </c>
      <c r="L1" s="2" t="s">
        <v>24</v>
      </c>
      <c r="M1" s="2" t="s">
        <v>7</v>
      </c>
    </row>
    <row r="2" spans="1:16" ht="15" x14ac:dyDescent="0.25">
      <c r="A2" s="3" t="s">
        <v>34</v>
      </c>
      <c r="B2" s="4">
        <v>0.71809999999999996</v>
      </c>
      <c r="C2" s="4">
        <v>0.70720000000000005</v>
      </c>
      <c r="D2" s="4">
        <v>0.8</v>
      </c>
      <c r="E2" s="4">
        <v>0.67279999999999995</v>
      </c>
      <c r="F2" s="4">
        <v>0.67279999999999995</v>
      </c>
      <c r="G2" s="4">
        <v>0.68500000000000005</v>
      </c>
      <c r="H2" s="4">
        <v>0.72660000000000002</v>
      </c>
      <c r="I2" s="4">
        <v>0.72460000000000002</v>
      </c>
      <c r="J2" s="4">
        <v>0.8</v>
      </c>
      <c r="K2" s="4">
        <v>0.66149999999999998</v>
      </c>
      <c r="L2" s="4">
        <v>0.66149999999999998</v>
      </c>
      <c r="M2" s="4">
        <v>0.68500000000000005</v>
      </c>
    </row>
    <row r="3" spans="1:16" ht="15" x14ac:dyDescent="0.25">
      <c r="A3" s="3" t="s">
        <v>47</v>
      </c>
      <c r="B3" s="4">
        <v>0.70679999999999998</v>
      </c>
      <c r="C3" s="4">
        <v>0.69579999999999997</v>
      </c>
      <c r="D3" s="4">
        <v>0.78</v>
      </c>
      <c r="E3" s="4">
        <v>0.66190000000000004</v>
      </c>
      <c r="F3" s="4">
        <v>0.66190000000000004</v>
      </c>
      <c r="G3" s="4">
        <v>0.44700000000000001</v>
      </c>
      <c r="H3" s="4">
        <v>0.70550000000000002</v>
      </c>
      <c r="I3" s="4">
        <v>0.70350000000000001</v>
      </c>
      <c r="J3" s="4">
        <v>0.78</v>
      </c>
      <c r="K3" s="4">
        <v>0.64180000000000004</v>
      </c>
      <c r="L3" s="4">
        <v>0.64180000000000004</v>
      </c>
      <c r="M3" s="4">
        <v>0.44700000000000001</v>
      </c>
    </row>
    <row r="4" spans="1:16" ht="15" x14ac:dyDescent="0.25">
      <c r="A4" s="3" t="s">
        <v>48</v>
      </c>
      <c r="B4" s="4">
        <v>0.72940000000000005</v>
      </c>
      <c r="C4" s="4">
        <v>0.71860000000000002</v>
      </c>
      <c r="D4" s="4">
        <v>0.83399999999999996</v>
      </c>
      <c r="E4" s="4">
        <v>0.68359999999999999</v>
      </c>
      <c r="F4" s="4">
        <v>0.68359999999999999</v>
      </c>
      <c r="G4" s="4">
        <v>0.92300000000000004</v>
      </c>
      <c r="H4" s="4">
        <v>0.74780000000000002</v>
      </c>
      <c r="I4" s="4">
        <v>0.74570000000000003</v>
      </c>
      <c r="J4" s="4">
        <v>0.83399999999999996</v>
      </c>
      <c r="K4" s="4">
        <v>0.68120000000000003</v>
      </c>
      <c r="L4" s="4">
        <v>0.68120000000000003</v>
      </c>
      <c r="M4" s="4">
        <v>0.92300000000000004</v>
      </c>
    </row>
    <row r="5" spans="1:16" ht="15" x14ac:dyDescent="0.25">
      <c r="A5" s="3" t="s">
        <v>35</v>
      </c>
      <c r="B5" s="5">
        <v>0.65</v>
      </c>
      <c r="C5" s="5">
        <v>0.65</v>
      </c>
      <c r="D5" s="5">
        <v>0.69</v>
      </c>
      <c r="E5" s="5">
        <v>0.62</v>
      </c>
      <c r="F5" s="5">
        <v>0.62</v>
      </c>
      <c r="G5" s="4">
        <v>0.66</v>
      </c>
      <c r="H5" s="5">
        <v>0.65</v>
      </c>
      <c r="I5" s="5">
        <v>0.65</v>
      </c>
      <c r="J5" s="5">
        <v>0.69</v>
      </c>
      <c r="K5" s="5">
        <v>0.62</v>
      </c>
      <c r="L5" s="5">
        <v>0.62</v>
      </c>
      <c r="M5" s="4">
        <v>0.66</v>
      </c>
    </row>
    <row r="6" spans="1:16" ht="15" x14ac:dyDescent="0.25">
      <c r="A6" s="3" t="s">
        <v>45</v>
      </c>
      <c r="B6" s="5">
        <v>0.63400000000000001</v>
      </c>
      <c r="C6" s="5">
        <v>0.63400000000000001</v>
      </c>
      <c r="D6" s="5">
        <v>0.67600000000000005</v>
      </c>
      <c r="E6" s="5">
        <v>0.60799999999999998</v>
      </c>
      <c r="F6" s="5">
        <v>0.60799999999999998</v>
      </c>
      <c r="G6" s="4">
        <v>0.42199999999999999</v>
      </c>
      <c r="H6" s="5">
        <v>0.63400000000000001</v>
      </c>
      <c r="I6" s="5">
        <v>0.63400000000000001</v>
      </c>
      <c r="J6" s="5">
        <v>0.67600000000000005</v>
      </c>
      <c r="K6" s="5">
        <v>0.60799999999999998</v>
      </c>
      <c r="L6" s="5">
        <v>0.60799999999999998</v>
      </c>
      <c r="M6" s="4">
        <v>0.42199999999999999</v>
      </c>
    </row>
    <row r="7" spans="1:16" ht="15" x14ac:dyDescent="0.25">
      <c r="A7" s="3" t="s">
        <v>46</v>
      </c>
      <c r="B7" s="5">
        <v>0.66600000000000004</v>
      </c>
      <c r="C7" s="5">
        <v>0.66600000000000004</v>
      </c>
      <c r="D7" s="5">
        <v>0.70399999999999996</v>
      </c>
      <c r="E7" s="5">
        <v>0.63200000000000001</v>
      </c>
      <c r="F7" s="5">
        <v>0.63200000000000001</v>
      </c>
      <c r="G7" s="4">
        <v>0.89800000000000002</v>
      </c>
      <c r="H7" s="5">
        <v>0.66600000000000004</v>
      </c>
      <c r="I7" s="5">
        <v>0.66600000000000004</v>
      </c>
      <c r="J7" s="5">
        <v>0.70399999999999996</v>
      </c>
      <c r="K7" s="5">
        <v>0.63200000000000001</v>
      </c>
      <c r="L7" s="5">
        <v>0.63200000000000001</v>
      </c>
      <c r="M7" s="4">
        <v>0.89800000000000002</v>
      </c>
    </row>
    <row r="8" spans="1:16" ht="15" x14ac:dyDescent="0.25">
      <c r="A8" s="3"/>
      <c r="B8" s="5"/>
      <c r="M8" s="7"/>
    </row>
    <row r="9" spans="1:16" ht="15" x14ac:dyDescent="0.25">
      <c r="A9" s="3"/>
      <c r="B9" s="5"/>
      <c r="M9" s="8"/>
      <c r="N9" s="9"/>
      <c r="O9" s="9"/>
      <c r="P9" s="9"/>
    </row>
    <row r="10" spans="1:16" ht="15" x14ac:dyDescent="0.25">
      <c r="A10" s="3"/>
      <c r="B10" s="5"/>
      <c r="M10" s="10"/>
      <c r="N10" s="11"/>
      <c r="O10" s="11"/>
      <c r="P10" s="11"/>
    </row>
    <row r="11" spans="1:16" ht="15" x14ac:dyDescent="0.25">
      <c r="A11" s="3"/>
      <c r="M11" s="10"/>
      <c r="N11" s="11"/>
      <c r="O11" s="11"/>
      <c r="P11" s="11"/>
    </row>
    <row r="12" spans="1:16" ht="15" x14ac:dyDescent="0.25">
      <c r="A12" s="3"/>
      <c r="M12" s="10"/>
      <c r="N12" s="11"/>
      <c r="O12" s="11"/>
      <c r="P12" s="8"/>
    </row>
    <row r="13" spans="1:16" ht="15" x14ac:dyDescent="0.25">
      <c r="A13" s="3"/>
      <c r="M13" s="10"/>
      <c r="N13" s="11"/>
      <c r="O13" s="11"/>
      <c r="P13" s="8"/>
    </row>
    <row r="14" spans="1:16" ht="15" x14ac:dyDescent="0.25">
      <c r="A14" s="3"/>
      <c r="B14" s="5"/>
      <c r="M14" s="9"/>
      <c r="N14" s="9"/>
      <c r="O14" s="9"/>
      <c r="P14" s="9"/>
    </row>
    <row r="15" spans="1:16" ht="15" x14ac:dyDescent="0.25">
      <c r="A15" s="3"/>
      <c r="B15" s="5"/>
      <c r="M15" s="9"/>
      <c r="N15" s="9"/>
      <c r="O15" s="9"/>
      <c r="P15" s="9"/>
    </row>
    <row r="16" spans="1:16" ht="15" x14ac:dyDescent="0.25">
      <c r="A16" s="3"/>
      <c r="B16" s="5"/>
      <c r="M16" s="9"/>
      <c r="N16" s="9"/>
      <c r="O16" s="9"/>
      <c r="P16" s="9"/>
    </row>
    <row r="17" spans="1:2" ht="15" x14ac:dyDescent="0.25">
      <c r="A17" s="3"/>
      <c r="B17" s="11"/>
    </row>
    <row r="18" spans="1:2" ht="15" x14ac:dyDescent="0.25">
      <c r="A18" s="3"/>
      <c r="B18" s="11"/>
    </row>
    <row r="19" spans="1:2" ht="15" x14ac:dyDescent="0.25">
      <c r="A19" s="3"/>
      <c r="B19" s="11"/>
    </row>
    <row r="20" spans="1:2" ht="15" x14ac:dyDescent="0.25">
      <c r="A20" s="3"/>
      <c r="B20" s="11"/>
    </row>
    <row r="21" spans="1:2" ht="15" x14ac:dyDescent="0.25">
      <c r="A21" s="3"/>
      <c r="B21" s="11"/>
    </row>
    <row r="22" spans="1:2" ht="15" x14ac:dyDescent="0.25">
      <c r="A22" s="3"/>
      <c r="B22" s="11"/>
    </row>
    <row r="23" spans="1:2" ht="15" x14ac:dyDescent="0.25">
      <c r="A23" s="3"/>
    </row>
    <row r="24" spans="1:2" ht="15" x14ac:dyDescent="0.25">
      <c r="A24" s="3"/>
    </row>
    <row r="25" spans="1:2" x14ac:dyDescent="0.35">
      <c r="A25" s="3"/>
    </row>
    <row r="26" spans="1:2" x14ac:dyDescent="0.35">
      <c r="A26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2" sqref="B2:M13"/>
    </sheetView>
  </sheetViews>
  <sheetFormatPr defaultColWidth="8.81640625" defaultRowHeight="14.5" x14ac:dyDescent="0.35"/>
  <sheetData>
    <row r="1" spans="1:13" x14ac:dyDescent="0.25">
      <c r="B1" s="1" t="s">
        <v>2</v>
      </c>
      <c r="C1" s="1" t="s">
        <v>4</v>
      </c>
      <c r="D1" s="1" t="s">
        <v>21</v>
      </c>
      <c r="E1" s="1" t="s">
        <v>25</v>
      </c>
      <c r="F1" s="1" t="s">
        <v>22</v>
      </c>
      <c r="G1" s="1" t="s">
        <v>3</v>
      </c>
      <c r="H1" s="2" t="s">
        <v>5</v>
      </c>
      <c r="I1" s="2" t="s">
        <v>6</v>
      </c>
      <c r="J1" s="2" t="s">
        <v>23</v>
      </c>
      <c r="K1" s="1" t="s">
        <v>26</v>
      </c>
      <c r="L1" s="2" t="s">
        <v>24</v>
      </c>
      <c r="M1" s="2" t="s">
        <v>7</v>
      </c>
    </row>
    <row r="2" spans="1:13" x14ac:dyDescent="0.25">
      <c r="A2" s="1" t="s">
        <v>2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</row>
    <row r="3" spans="1:13" x14ac:dyDescent="0.25">
      <c r="A3" s="1" t="s">
        <v>4</v>
      </c>
      <c r="B3" t="b">
        <v>0</v>
      </c>
      <c r="C3" t="b">
        <v>1</v>
      </c>
      <c r="D3" t="b">
        <v>1</v>
      </c>
      <c r="E3" t="b">
        <v>1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</row>
    <row r="4" spans="1:13" x14ac:dyDescent="0.25">
      <c r="A4" s="1" t="s">
        <v>21</v>
      </c>
      <c r="B4" t="b">
        <v>0</v>
      </c>
      <c r="C4" t="b">
        <v>0</v>
      </c>
      <c r="D4" t="b">
        <v>1</v>
      </c>
      <c r="E4" t="b">
        <v>1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</row>
    <row r="5" spans="1:13" x14ac:dyDescent="0.25">
      <c r="A5" s="1" t="s">
        <v>25</v>
      </c>
      <c r="B5" t="b">
        <v>0</v>
      </c>
      <c r="C5" t="b">
        <v>1</v>
      </c>
      <c r="D5" t="b">
        <v>0</v>
      </c>
      <c r="E5" t="b">
        <v>0</v>
      </c>
      <c r="F5" t="b">
        <v>1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</row>
    <row r="6" spans="1:13" x14ac:dyDescent="0.25">
      <c r="A6" s="1" t="s">
        <v>22</v>
      </c>
      <c r="B6" t="b">
        <v>0</v>
      </c>
      <c r="C6" t="b">
        <v>1</v>
      </c>
      <c r="D6" t="b">
        <v>0</v>
      </c>
      <c r="E6" t="b">
        <v>0</v>
      </c>
      <c r="F6" t="b">
        <v>1</v>
      </c>
      <c r="G6" t="b">
        <v>1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</row>
    <row r="7" spans="1:13" x14ac:dyDescent="0.25">
      <c r="A7" s="1" t="s">
        <v>3</v>
      </c>
      <c r="B7" t="b">
        <v>0</v>
      </c>
      <c r="C7" t="b">
        <v>1</v>
      </c>
      <c r="D7" t="b">
        <v>1</v>
      </c>
      <c r="E7" t="b">
        <v>1</v>
      </c>
      <c r="F7" t="b">
        <v>0</v>
      </c>
      <c r="G7" t="b">
        <v>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</row>
    <row r="8" spans="1:13" x14ac:dyDescent="0.25">
      <c r="A8" s="2" t="s">
        <v>5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</row>
    <row r="9" spans="1:13" x14ac:dyDescent="0.25">
      <c r="A9" s="2" t="s">
        <v>6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 t="b">
        <v>1</v>
      </c>
    </row>
    <row r="10" spans="1:13" x14ac:dyDescent="0.25">
      <c r="A10" s="2" t="s">
        <v>23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1</v>
      </c>
      <c r="L10" t="b">
        <v>0</v>
      </c>
      <c r="M10" t="b">
        <v>1</v>
      </c>
    </row>
    <row r="11" spans="1:13" x14ac:dyDescent="0.25">
      <c r="A11" s="1" t="s">
        <v>26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 t="b">
        <v>1</v>
      </c>
    </row>
    <row r="12" spans="1:13" x14ac:dyDescent="0.25">
      <c r="A12" s="2" t="s">
        <v>24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b">
        <v>1</v>
      </c>
      <c r="M12" t="b">
        <v>1</v>
      </c>
    </row>
    <row r="13" spans="1:13" x14ac:dyDescent="0.25">
      <c r="A13" s="2" t="s">
        <v>7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t="b">
        <v>1</v>
      </c>
      <c r="K13" t="b">
        <v>1</v>
      </c>
      <c r="L13" t="b">
        <v>0</v>
      </c>
      <c r="M13" t="b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I11" sqref="I11"/>
    </sheetView>
  </sheetViews>
  <sheetFormatPr defaultColWidth="8.81640625" defaultRowHeight="14.5" x14ac:dyDescent="0.35"/>
  <sheetData>
    <row r="1" spans="1:13" ht="15" x14ac:dyDescent="0.25">
      <c r="B1" s="1" t="s">
        <v>2</v>
      </c>
      <c r="C1" s="1" t="s">
        <v>4</v>
      </c>
      <c r="D1" s="1" t="s">
        <v>21</v>
      </c>
      <c r="E1" s="1" t="s">
        <v>25</v>
      </c>
      <c r="F1" s="1" t="s">
        <v>22</v>
      </c>
      <c r="G1" s="1" t="s">
        <v>3</v>
      </c>
      <c r="H1" s="2" t="s">
        <v>5</v>
      </c>
      <c r="I1" s="2" t="s">
        <v>6</v>
      </c>
      <c r="J1" s="2" t="s">
        <v>23</v>
      </c>
      <c r="K1" s="1" t="s">
        <v>26</v>
      </c>
      <c r="L1" s="2" t="s">
        <v>24</v>
      </c>
      <c r="M1" s="2" t="s">
        <v>7</v>
      </c>
    </row>
    <row r="2" spans="1:13" ht="15" x14ac:dyDescent="0.25">
      <c r="A2" s="1" t="s">
        <v>2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</row>
    <row r="3" spans="1:13" ht="15" x14ac:dyDescent="0.25">
      <c r="A3" s="1" t="s">
        <v>4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</row>
    <row r="4" spans="1:13" ht="15" x14ac:dyDescent="0.25">
      <c r="A4" s="1" t="s">
        <v>21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</row>
    <row r="5" spans="1:13" ht="15" x14ac:dyDescent="0.25">
      <c r="A5" s="1" t="s">
        <v>25</v>
      </c>
      <c r="B5" t="b">
        <v>1</v>
      </c>
      <c r="C5" t="b">
        <v>1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</row>
    <row r="6" spans="1:13" ht="15" x14ac:dyDescent="0.25">
      <c r="A6" s="1" t="s">
        <v>22</v>
      </c>
      <c r="B6" t="b">
        <v>1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</row>
    <row r="7" spans="1:13" ht="15" x14ac:dyDescent="0.25">
      <c r="A7" s="1" t="s">
        <v>3</v>
      </c>
      <c r="B7" t="b">
        <v>1</v>
      </c>
      <c r="C7" t="b">
        <v>1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</row>
    <row r="8" spans="1:13" ht="15" x14ac:dyDescent="0.25">
      <c r="A8" s="2" t="s">
        <v>5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</row>
    <row r="9" spans="1:13" ht="15" x14ac:dyDescent="0.25">
      <c r="A9" s="2" t="s">
        <v>6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</row>
    <row r="10" spans="1:13" ht="15" x14ac:dyDescent="0.25">
      <c r="A10" s="2" t="s">
        <v>23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</row>
    <row r="11" spans="1:13" ht="15" x14ac:dyDescent="0.25">
      <c r="A11" s="1" t="s">
        <v>26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0</v>
      </c>
      <c r="K11" t="b">
        <v>0</v>
      </c>
      <c r="L11" t="b">
        <v>0</v>
      </c>
      <c r="M11" t="b">
        <v>0</v>
      </c>
    </row>
    <row r="12" spans="1:13" ht="15" x14ac:dyDescent="0.25">
      <c r="A12" s="2" t="s">
        <v>24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 t="b">
        <v>0</v>
      </c>
    </row>
    <row r="13" spans="1:13" ht="15" x14ac:dyDescent="0.25">
      <c r="A13" s="2" t="s">
        <v>7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1</v>
      </c>
      <c r="I13" t="b">
        <v>1</v>
      </c>
      <c r="J13" t="b">
        <v>0</v>
      </c>
      <c r="K13" t="b">
        <v>0</v>
      </c>
      <c r="L13" t="b">
        <v>0</v>
      </c>
      <c r="M13" t="b">
        <v>0</v>
      </c>
    </row>
    <row r="15" spans="1:13" ht="15" x14ac:dyDescent="0.25">
      <c r="B15" s="1"/>
      <c r="C15" s="1"/>
      <c r="D15" s="1"/>
      <c r="E15" s="1"/>
      <c r="F15" s="1"/>
      <c r="G15" s="1"/>
      <c r="H15" s="2"/>
      <c r="I15" s="2"/>
      <c r="J15" s="2"/>
      <c r="K15" s="1"/>
      <c r="L15" s="2"/>
      <c r="M15" s="2"/>
    </row>
    <row r="16" spans="1:13" ht="15" x14ac:dyDescent="0.25">
      <c r="A16" s="1"/>
    </row>
    <row r="17" spans="1:1" ht="15" x14ac:dyDescent="0.25">
      <c r="A17" s="1"/>
    </row>
    <row r="18" spans="1:1" ht="15" x14ac:dyDescent="0.25">
      <c r="A18" s="1"/>
    </row>
    <row r="19" spans="1:1" ht="15" x14ac:dyDescent="0.25">
      <c r="A19" s="1"/>
    </row>
    <row r="20" spans="1:1" ht="15" x14ac:dyDescent="0.25">
      <c r="A20" s="1"/>
    </row>
    <row r="21" spans="1:1" ht="15" x14ac:dyDescent="0.25">
      <c r="A21" s="1"/>
    </row>
    <row r="22" spans="1:1" ht="15" x14ac:dyDescent="0.25">
      <c r="A22" s="2"/>
    </row>
    <row r="23" spans="1:1" ht="15" x14ac:dyDescent="0.25">
      <c r="A23" s="2"/>
    </row>
    <row r="24" spans="1:1" ht="15" x14ac:dyDescent="0.25">
      <c r="A24" s="2"/>
    </row>
    <row r="25" spans="1:1" x14ac:dyDescent="0.35">
      <c r="A25" s="1"/>
    </row>
    <row r="26" spans="1:1" x14ac:dyDescent="0.35">
      <c r="A26" s="2"/>
    </row>
    <row r="27" spans="1:1" x14ac:dyDescent="0.35">
      <c r="A27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26" sqref="H26"/>
    </sheetView>
  </sheetViews>
  <sheetFormatPr defaultColWidth="8.81640625" defaultRowHeight="14.5" x14ac:dyDescent="0.35"/>
  <sheetData>
    <row r="1" spans="1:4" x14ac:dyDescent="0.25">
      <c r="A1" s="1" t="s">
        <v>2</v>
      </c>
      <c r="B1">
        <v>0.78957540000000004</v>
      </c>
      <c r="C1">
        <v>0.77934440000000005</v>
      </c>
      <c r="D1">
        <v>0.79994069999999995</v>
      </c>
    </row>
    <row r="2" spans="1:4" x14ac:dyDescent="0.25">
      <c r="A2" s="1" t="s">
        <v>4</v>
      </c>
      <c r="B2" s="1">
        <v>0.62281600000000004</v>
      </c>
      <c r="C2">
        <v>0.61266569999999998</v>
      </c>
      <c r="D2">
        <v>0.63313439999999999</v>
      </c>
    </row>
    <row r="3" spans="1:4" x14ac:dyDescent="0.25">
      <c r="A3" s="1" t="s">
        <v>21</v>
      </c>
      <c r="B3">
        <v>0.79681274900398413</v>
      </c>
      <c r="C3">
        <v>0.76572023645440912</v>
      </c>
      <c r="D3">
        <v>0.83053719145543337</v>
      </c>
    </row>
    <row r="4" spans="1:4" x14ac:dyDescent="0.25">
      <c r="A4" s="1" t="s">
        <v>25</v>
      </c>
      <c r="B4" s="1">
        <v>0.67204301075268813</v>
      </c>
      <c r="C4">
        <v>0.63760871228544469</v>
      </c>
      <c r="D4">
        <v>0.71040891136938422</v>
      </c>
    </row>
    <row r="5" spans="1:4" x14ac:dyDescent="0.25">
      <c r="A5" s="1" t="s">
        <v>22</v>
      </c>
      <c r="B5" s="1">
        <v>0.67204301075268813</v>
      </c>
      <c r="C5">
        <v>0.63760871228544469</v>
      </c>
      <c r="D5">
        <v>0.71040891136938422</v>
      </c>
    </row>
    <row r="6" spans="1:4" x14ac:dyDescent="0.25">
      <c r="A6" s="1" t="s">
        <v>3</v>
      </c>
      <c r="B6" s="1">
        <v>0.56884599999999996</v>
      </c>
      <c r="C6">
        <v>0.55408380000000002</v>
      </c>
      <c r="D6">
        <v>0.58400070000000004</v>
      </c>
    </row>
    <row r="7" spans="1:4" x14ac:dyDescent="0.25">
      <c r="A7" s="2" t="s">
        <v>5</v>
      </c>
      <c r="B7">
        <v>0.79308400000000001</v>
      </c>
      <c r="C7">
        <v>0.77947549999999999</v>
      </c>
      <c r="D7">
        <v>0.80693009999999998</v>
      </c>
    </row>
    <row r="8" spans="1:4" x14ac:dyDescent="0.25">
      <c r="A8" s="2" t="s">
        <v>6</v>
      </c>
      <c r="B8" s="1">
        <v>0.61346500000000004</v>
      </c>
      <c r="C8">
        <v>0.59936230000000001</v>
      </c>
      <c r="D8">
        <v>0.62789870000000003</v>
      </c>
    </row>
    <row r="9" spans="1:4" x14ac:dyDescent="0.25">
      <c r="A9" s="2" t="s">
        <v>23</v>
      </c>
      <c r="B9">
        <v>0.79681274900398413</v>
      </c>
      <c r="C9">
        <v>0.76572023645440912</v>
      </c>
      <c r="D9">
        <v>0.83053719145543337</v>
      </c>
    </row>
    <row r="10" spans="1:4" x14ac:dyDescent="0.25">
      <c r="A10" s="1" t="s">
        <v>26</v>
      </c>
      <c r="B10" s="1">
        <v>0.67204301075268813</v>
      </c>
      <c r="C10">
        <v>0.63760871228544469</v>
      </c>
      <c r="D10">
        <v>0.71040891136938422</v>
      </c>
    </row>
    <row r="11" spans="1:4" x14ac:dyDescent="0.25">
      <c r="A11" s="2" t="s">
        <v>24</v>
      </c>
      <c r="B11" s="1">
        <v>0.67204301075268813</v>
      </c>
      <c r="C11">
        <v>0.63760871228544469</v>
      </c>
      <c r="D11">
        <v>0.71040891136938422</v>
      </c>
    </row>
    <row r="12" spans="1:4" x14ac:dyDescent="0.25">
      <c r="A12" s="2" t="s">
        <v>7</v>
      </c>
      <c r="B12" s="1">
        <v>0.55025400000000002</v>
      </c>
      <c r="C12">
        <v>0.5266653</v>
      </c>
      <c r="D12">
        <v>0.57489849999999998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7" workbookViewId="0">
      <selection activeCell="H20" sqref="H20"/>
    </sheetView>
  </sheetViews>
  <sheetFormatPr defaultColWidth="8.81640625" defaultRowHeight="14.5" x14ac:dyDescent="0.35"/>
  <sheetData>
    <row r="1" spans="1:4" x14ac:dyDescent="0.25">
      <c r="A1" s="1" t="s">
        <v>2</v>
      </c>
      <c r="B1">
        <v>0.87228777999999996</v>
      </c>
      <c r="C1">
        <v>0.85469175116785345</v>
      </c>
      <c r="D1">
        <v>0.89024604447157607</v>
      </c>
    </row>
    <row r="2" spans="1:4" x14ac:dyDescent="0.25">
      <c r="A2" s="1" t="s">
        <v>4</v>
      </c>
      <c r="B2">
        <v>0.18381338</v>
      </c>
      <c r="C2">
        <v>0.17773368512938936</v>
      </c>
      <c r="D2">
        <v>0.19010095610802633</v>
      </c>
    </row>
    <row r="3" spans="1:4" x14ac:dyDescent="0.25">
      <c r="A3" s="1" t="s">
        <v>21</v>
      </c>
      <c r="B3">
        <v>8.9070535161892242E-2</v>
      </c>
      <c r="C3">
        <v>8.4332492628134512E-2</v>
      </c>
      <c r="D3">
        <v>9.4074774583137816E-2</v>
      </c>
    </row>
    <row r="4" spans="1:4" x14ac:dyDescent="0.25">
      <c r="A4" s="1" t="s">
        <v>25</v>
      </c>
      <c r="B4">
        <v>9.0669193304943385E-2</v>
      </c>
      <c r="C4">
        <v>8.4555304940961515E-2</v>
      </c>
      <c r="D4">
        <v>9.7225154829838428E-2</v>
      </c>
    </row>
    <row r="5" spans="1:4" x14ac:dyDescent="0.25">
      <c r="A5" s="1" t="s">
        <v>22</v>
      </c>
      <c r="B5">
        <v>9.0669193304943385E-2</v>
      </c>
      <c r="C5">
        <v>8.4555304940961515E-2</v>
      </c>
      <c r="D5">
        <v>9.7225154829838428E-2</v>
      </c>
    </row>
    <row r="6" spans="1:4" x14ac:dyDescent="0.25">
      <c r="A6" s="1" t="s">
        <v>3</v>
      </c>
      <c r="B6">
        <v>0.50111629000000002</v>
      </c>
      <c r="C6">
        <v>0.48033879554728853</v>
      </c>
      <c r="D6">
        <v>0.52279252256640041</v>
      </c>
    </row>
    <row r="7" spans="1:4" x14ac:dyDescent="0.25">
      <c r="A7" s="2" t="s">
        <v>5</v>
      </c>
      <c r="B7">
        <v>0.76930799000000005</v>
      </c>
      <c r="C7">
        <v>0.7485588157898555</v>
      </c>
      <c r="D7">
        <v>0.79063227937026626</v>
      </c>
    </row>
    <row r="8" spans="1:4" x14ac:dyDescent="0.25">
      <c r="A8" s="2" t="s">
        <v>6</v>
      </c>
      <c r="B8">
        <v>0.15337612</v>
      </c>
      <c r="C8">
        <v>0.14622043019697581</v>
      </c>
      <c r="D8">
        <v>0.16088201640497038</v>
      </c>
    </row>
    <row r="9" spans="1:4" x14ac:dyDescent="0.25">
      <c r="A9" s="2" t="s">
        <v>23</v>
      </c>
      <c r="B9">
        <v>6.1427955284063619E-2</v>
      </c>
      <c r="C9">
        <v>5.8160339743541047E-2</v>
      </c>
      <c r="D9">
        <v>6.487915488492263E-2</v>
      </c>
    </row>
    <row r="10" spans="1:4" x14ac:dyDescent="0.25">
      <c r="A10" s="1" t="s">
        <v>26</v>
      </c>
      <c r="B10">
        <v>0.10973776591752943</v>
      </c>
      <c r="C10">
        <v>0.10233807010380291</v>
      </c>
      <c r="D10">
        <v>0.1176725069796189</v>
      </c>
    </row>
    <row r="11" spans="1:4" x14ac:dyDescent="0.25">
      <c r="A11" s="2" t="s">
        <v>24</v>
      </c>
      <c r="B11">
        <v>0.10973776591752943</v>
      </c>
      <c r="C11">
        <v>0.10233807010380291</v>
      </c>
      <c r="D11">
        <v>0.1176725069796189</v>
      </c>
    </row>
    <row r="12" spans="1:4" x14ac:dyDescent="0.25">
      <c r="A12" s="2" t="s">
        <v>7</v>
      </c>
      <c r="B12">
        <v>0.75907075000000002</v>
      </c>
      <c r="C12">
        <v>0.71154131192256509</v>
      </c>
      <c r="D12">
        <v>0.80977503861073963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25" sqref="K25"/>
    </sheetView>
  </sheetViews>
  <sheetFormatPr defaultColWidth="8.81640625" defaultRowHeight="14.5" x14ac:dyDescent="0.35"/>
  <cols>
    <col min="1" max="1" width="16.26953125" customWidth="1"/>
  </cols>
  <sheetData>
    <row r="1" spans="1:13" x14ac:dyDescent="0.25">
      <c r="B1" s="1" t="s">
        <v>2</v>
      </c>
      <c r="C1" s="1" t="s">
        <v>4</v>
      </c>
      <c r="D1" s="1" t="s">
        <v>21</v>
      </c>
      <c r="E1" s="1" t="s">
        <v>25</v>
      </c>
      <c r="F1" s="1" t="s">
        <v>22</v>
      </c>
      <c r="G1" s="1" t="s">
        <v>3</v>
      </c>
      <c r="H1" s="2" t="s">
        <v>5</v>
      </c>
      <c r="I1" s="2" t="s">
        <v>6</v>
      </c>
      <c r="J1" s="2" t="s">
        <v>23</v>
      </c>
      <c r="K1" s="1" t="s">
        <v>26</v>
      </c>
      <c r="L1" s="2" t="s">
        <v>24</v>
      </c>
      <c r="M1" s="2" t="s">
        <v>7</v>
      </c>
    </row>
    <row r="2" spans="1:13" x14ac:dyDescent="0.25">
      <c r="A2" t="s">
        <v>55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5">
      <c r="A3" t="s">
        <v>56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5">
      <c r="A4" t="s">
        <v>57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5">
      <c r="A5" t="s">
        <v>58</v>
      </c>
      <c r="B5">
        <v>0.67900000000000005</v>
      </c>
      <c r="C5">
        <v>0.96099999999999997</v>
      </c>
      <c r="D5">
        <v>1.0900000000000001</v>
      </c>
      <c r="E5">
        <v>1.22</v>
      </c>
      <c r="F5">
        <v>1.22</v>
      </c>
      <c r="G5">
        <v>1</v>
      </c>
      <c r="H5">
        <v>1.2513970000000001</v>
      </c>
      <c r="I5">
        <v>0.72555499999999995</v>
      </c>
      <c r="J5">
        <v>1.0900000000000001</v>
      </c>
      <c r="K5">
        <v>1.22</v>
      </c>
      <c r="L5">
        <v>1.22</v>
      </c>
      <c r="M5">
        <v>1</v>
      </c>
    </row>
    <row r="6" spans="1:13" x14ac:dyDescent="0.25">
      <c r="A6" t="s">
        <v>59</v>
      </c>
      <c r="B6">
        <v>0.61</v>
      </c>
      <c r="C6">
        <v>0.95</v>
      </c>
      <c r="D6">
        <v>0.91</v>
      </c>
      <c r="E6">
        <v>1.1100000000000001</v>
      </c>
      <c r="F6">
        <v>1.1100000000000001</v>
      </c>
      <c r="G6">
        <v>1</v>
      </c>
      <c r="H6">
        <v>0.95038</v>
      </c>
      <c r="I6">
        <v>0.69350000000000001</v>
      </c>
      <c r="J6">
        <v>0.91</v>
      </c>
      <c r="K6">
        <v>1.1100000000000001</v>
      </c>
      <c r="L6">
        <v>1.1100000000000001</v>
      </c>
      <c r="M6">
        <v>1</v>
      </c>
    </row>
    <row r="7" spans="1:13" x14ac:dyDescent="0.25">
      <c r="A7" t="s">
        <v>60</v>
      </c>
      <c r="B7">
        <v>0.755</v>
      </c>
      <c r="C7">
        <v>0.98899999999999999</v>
      </c>
      <c r="D7">
        <v>1.29</v>
      </c>
      <c r="E7">
        <v>1.34</v>
      </c>
      <c r="F7">
        <v>1.34</v>
      </c>
      <c r="G7">
        <v>1</v>
      </c>
      <c r="H7">
        <v>1.646655</v>
      </c>
      <c r="I7">
        <v>0.77239999999999998</v>
      </c>
      <c r="J7">
        <v>1.29</v>
      </c>
      <c r="K7">
        <v>1.34</v>
      </c>
      <c r="L7">
        <v>1.34</v>
      </c>
      <c r="M7">
        <v>1</v>
      </c>
    </row>
    <row r="8" spans="1:13" x14ac:dyDescent="0.25">
      <c r="A8" t="s">
        <v>61</v>
      </c>
      <c r="B8">
        <v>0.55700000000000005</v>
      </c>
      <c r="C8">
        <v>0.95899999999999996</v>
      </c>
      <c r="D8">
        <v>1.08</v>
      </c>
      <c r="E8">
        <v>1.35</v>
      </c>
      <c r="F8">
        <v>1.35</v>
      </c>
      <c r="G8">
        <v>1</v>
      </c>
      <c r="H8">
        <v>1.026551</v>
      </c>
      <c r="I8">
        <v>0.72404499999999994</v>
      </c>
      <c r="J8">
        <v>1.08</v>
      </c>
      <c r="K8">
        <v>1.35</v>
      </c>
      <c r="L8">
        <v>1.35</v>
      </c>
      <c r="M8">
        <v>1</v>
      </c>
    </row>
    <row r="9" spans="1:13" x14ac:dyDescent="0.25">
      <c r="A9" t="s">
        <v>62</v>
      </c>
      <c r="B9">
        <v>0.48399999999999999</v>
      </c>
      <c r="C9">
        <v>0.93400000000000005</v>
      </c>
      <c r="D9">
        <v>0.88</v>
      </c>
      <c r="E9">
        <v>1.2010000000000001</v>
      </c>
      <c r="F9">
        <v>1.2010000000000001</v>
      </c>
      <c r="G9">
        <v>1</v>
      </c>
      <c r="H9">
        <v>0.75407199999999996</v>
      </c>
      <c r="I9">
        <v>0.68179999999999996</v>
      </c>
      <c r="J9">
        <v>0.88</v>
      </c>
      <c r="K9">
        <v>1.2010000000000001</v>
      </c>
      <c r="L9">
        <v>1.2010000000000001</v>
      </c>
      <c r="M9">
        <v>1</v>
      </c>
    </row>
    <row r="10" spans="1:13" x14ac:dyDescent="0.25">
      <c r="A10" t="s">
        <v>63</v>
      </c>
      <c r="B10">
        <v>0.64100000000000001</v>
      </c>
      <c r="C10">
        <v>0.98499999999999999</v>
      </c>
      <c r="D10">
        <v>1.34</v>
      </c>
      <c r="E10">
        <v>1.52</v>
      </c>
      <c r="F10">
        <v>1.52</v>
      </c>
      <c r="G10">
        <v>1</v>
      </c>
      <c r="H10">
        <v>1.398021</v>
      </c>
      <c r="I10">
        <v>0.76929999999999998</v>
      </c>
      <c r="J10">
        <v>1.34</v>
      </c>
      <c r="K10">
        <v>1.52</v>
      </c>
      <c r="L10">
        <v>1.52</v>
      </c>
      <c r="M10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:M2"/>
    </sheetView>
  </sheetViews>
  <sheetFormatPr defaultColWidth="8.81640625" defaultRowHeight="14.5" x14ac:dyDescent="0.35"/>
  <sheetData>
    <row r="1" spans="1:13" x14ac:dyDescent="0.25">
      <c r="B1" s="1" t="s">
        <v>2</v>
      </c>
      <c r="C1" s="1" t="s">
        <v>4</v>
      </c>
      <c r="D1" s="1" t="s">
        <v>21</v>
      </c>
      <c r="E1" s="1" t="s">
        <v>25</v>
      </c>
      <c r="F1" s="1" t="s">
        <v>22</v>
      </c>
      <c r="G1" s="1" t="s">
        <v>3</v>
      </c>
      <c r="H1" s="2" t="s">
        <v>5</v>
      </c>
      <c r="I1" s="2" t="s">
        <v>6</v>
      </c>
      <c r="J1" s="2" t="s">
        <v>23</v>
      </c>
      <c r="K1" s="1" t="s">
        <v>26</v>
      </c>
      <c r="L1" s="2" t="s">
        <v>24</v>
      </c>
      <c r="M1" s="2" t="s">
        <v>7</v>
      </c>
    </row>
    <row r="2" spans="1:13" x14ac:dyDescent="0.25">
      <c r="A2" t="s">
        <v>8</v>
      </c>
      <c r="B2">
        <v>0</v>
      </c>
      <c r="C2">
        <v>0.62939999999999996</v>
      </c>
      <c r="D2">
        <v>0</v>
      </c>
      <c r="E2">
        <v>0</v>
      </c>
      <c r="F2">
        <v>0</v>
      </c>
      <c r="G2">
        <v>0</v>
      </c>
      <c r="H2">
        <v>0</v>
      </c>
      <c r="I2">
        <v>0.37059999999999998</v>
      </c>
      <c r="J2">
        <v>0</v>
      </c>
      <c r="K2">
        <v>0</v>
      </c>
      <c r="L2">
        <v>0</v>
      </c>
      <c r="M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R8" sqref="R8"/>
    </sheetView>
  </sheetViews>
  <sheetFormatPr defaultColWidth="9.1796875" defaultRowHeight="14.5" x14ac:dyDescent="0.35"/>
  <cols>
    <col min="1" max="16384" width="9.1796875" style="3"/>
  </cols>
  <sheetData>
    <row r="1" spans="1:13" x14ac:dyDescent="0.25">
      <c r="B1" s="1" t="s">
        <v>2</v>
      </c>
      <c r="C1" s="1" t="s">
        <v>4</v>
      </c>
      <c r="D1" s="1" t="s">
        <v>21</v>
      </c>
      <c r="E1" s="1" t="s">
        <v>25</v>
      </c>
      <c r="F1" s="1" t="s">
        <v>22</v>
      </c>
      <c r="G1" s="1" t="s">
        <v>3</v>
      </c>
      <c r="H1" s="2" t="s">
        <v>5</v>
      </c>
      <c r="I1" s="2" t="s">
        <v>6</v>
      </c>
      <c r="J1" s="2" t="s">
        <v>23</v>
      </c>
      <c r="K1" s="1" t="s">
        <v>26</v>
      </c>
      <c r="L1" s="2" t="s">
        <v>24</v>
      </c>
      <c r="M1" s="2" t="s">
        <v>7</v>
      </c>
    </row>
    <row r="2" spans="1:13" x14ac:dyDescent="0.25">
      <c r="A2" s="1" t="s">
        <v>2</v>
      </c>
      <c r="B2" s="3">
        <v>0</v>
      </c>
      <c r="C2" s="3">
        <v>0.14349999999999999</v>
      </c>
      <c r="D2" s="3">
        <v>0</v>
      </c>
      <c r="E2" s="3">
        <f>0.6186+0.232</f>
        <v>0.85060000000000002</v>
      </c>
      <c r="F2" s="3">
        <v>0</v>
      </c>
      <c r="G2" s="3">
        <v>5.8999999999999999E-3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x14ac:dyDescent="0.25">
      <c r="A3" s="1" t="s">
        <v>4</v>
      </c>
      <c r="B3" s="3">
        <v>0</v>
      </c>
      <c r="C3" s="3">
        <v>1</v>
      </c>
      <c r="D3" s="3">
        <v>0.26819999999999999</v>
      </c>
      <c r="E3" s="3">
        <v>0.71509999999999996</v>
      </c>
      <c r="F3" s="3">
        <v>0</v>
      </c>
      <c r="G3" s="3">
        <v>1.67E-2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x14ac:dyDescent="0.25">
      <c r="A4" s="1" t="s">
        <v>21</v>
      </c>
      <c r="B4" s="3">
        <v>0</v>
      </c>
      <c r="C4" s="3">
        <v>0</v>
      </c>
      <c r="D4" s="3">
        <v>1</v>
      </c>
      <c r="E4" s="3">
        <v>0.72729999999999995</v>
      </c>
      <c r="F4" s="3">
        <v>0</v>
      </c>
      <c r="G4" s="3">
        <v>0.2727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x14ac:dyDescent="0.25">
      <c r="A5" s="1" t="s">
        <v>25</v>
      </c>
      <c r="B5" s="3">
        <v>0</v>
      </c>
      <c r="C5" s="3">
        <v>7.2400000000000006E-2</v>
      </c>
      <c r="D5" s="3">
        <v>0</v>
      </c>
      <c r="E5" s="3">
        <v>0</v>
      </c>
      <c r="F5" s="14">
        <v>0.9133</v>
      </c>
      <c r="G5" s="3">
        <v>1.43E-2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</row>
    <row r="6" spans="1:13" x14ac:dyDescent="0.25">
      <c r="A6" s="1" t="s">
        <v>22</v>
      </c>
      <c r="B6" s="3">
        <v>0</v>
      </c>
      <c r="C6" s="3">
        <v>0.45490000000000003</v>
      </c>
      <c r="D6" s="3">
        <v>0</v>
      </c>
      <c r="E6" s="3">
        <v>0</v>
      </c>
      <c r="F6" s="3">
        <v>1</v>
      </c>
      <c r="G6" s="3">
        <v>0.54510000000000003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x14ac:dyDescent="0.25">
      <c r="A7" s="1" t="s">
        <v>3</v>
      </c>
      <c r="B7" s="3">
        <v>0</v>
      </c>
      <c r="C7" s="3">
        <v>1.24E-2</v>
      </c>
      <c r="D7" s="3">
        <v>0.20330000000000001</v>
      </c>
      <c r="E7" s="3">
        <v>0.7843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x14ac:dyDescent="0.25">
      <c r="A8" s="2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0.254</v>
      </c>
      <c r="J8" s="3">
        <v>0</v>
      </c>
      <c r="K8" s="3">
        <f>0.5401+0.2026</f>
        <v>0.74270000000000003</v>
      </c>
      <c r="L8" s="3">
        <v>0</v>
      </c>
      <c r="M8" s="3">
        <v>3.3E-3</v>
      </c>
    </row>
    <row r="9" spans="1:13" x14ac:dyDescent="0.25">
      <c r="A9" s="2" t="s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0.2702</v>
      </c>
      <c r="K9" s="3">
        <v>0.72070000000000001</v>
      </c>
      <c r="L9" s="3">
        <v>0</v>
      </c>
      <c r="M9" s="3">
        <v>9.1000000000000004E-3</v>
      </c>
    </row>
    <row r="10" spans="1:13" x14ac:dyDescent="0.25">
      <c r="A10" s="2" t="s">
        <v>23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0.80636363636363639</v>
      </c>
      <c r="L10" s="3">
        <v>0</v>
      </c>
      <c r="M10" s="3">
        <v>0.19363636363636361</v>
      </c>
    </row>
    <row r="11" spans="1:13" x14ac:dyDescent="0.25">
      <c r="A11" s="1" t="s">
        <v>26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9.2831910342918891E-2</v>
      </c>
      <c r="J11" s="3">
        <v>0</v>
      </c>
      <c r="K11" s="3">
        <v>0</v>
      </c>
      <c r="L11" s="14">
        <v>0.89606908434352095</v>
      </c>
      <c r="M11" s="3">
        <v>1.1099005313560161E-2</v>
      </c>
    </row>
    <row r="12" spans="1:13" x14ac:dyDescent="0.25">
      <c r="A12" s="2" t="s">
        <v>24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0.61297631927577845</v>
      </c>
      <c r="J12" s="3">
        <v>0</v>
      </c>
      <c r="K12" s="3">
        <v>0</v>
      </c>
      <c r="L12" s="3">
        <v>1</v>
      </c>
      <c r="M12" s="3">
        <v>0.38702368072422161</v>
      </c>
    </row>
    <row r="13" spans="1:13" x14ac:dyDescent="0.25">
      <c r="A13" s="2" t="s">
        <v>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1.21E-2</v>
      </c>
      <c r="J13" s="3">
        <v>0.2034</v>
      </c>
      <c r="K13" s="3">
        <v>0.78449999999999998</v>
      </c>
      <c r="L13" s="3">
        <v>0</v>
      </c>
      <c r="M13" s="3">
        <v>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K14" sqref="K14"/>
    </sheetView>
  </sheetViews>
  <sheetFormatPr defaultColWidth="8.81640625" defaultRowHeight="14.5" x14ac:dyDescent="0.35"/>
  <cols>
    <col min="6" max="7" width="11.7265625" customWidth="1"/>
  </cols>
  <sheetData>
    <row r="1" spans="1:5" x14ac:dyDescent="0.25">
      <c r="A1" t="s">
        <v>11</v>
      </c>
      <c r="B1" t="s">
        <v>9</v>
      </c>
      <c r="C1" t="s">
        <v>10</v>
      </c>
    </row>
    <row r="2" spans="1:5" x14ac:dyDescent="0.25">
      <c r="A2">
        <v>25</v>
      </c>
      <c r="B2">
        <v>1.1100000000000001E-3</v>
      </c>
      <c r="C2">
        <v>4.2000000000000002E-4</v>
      </c>
    </row>
    <row r="3" spans="1:5" x14ac:dyDescent="0.25">
      <c r="A3">
        <v>30</v>
      </c>
      <c r="B3">
        <v>1.1800000000000001E-3</v>
      </c>
      <c r="C3">
        <v>5.5000000000000003E-4</v>
      </c>
    </row>
    <row r="4" spans="1:5" x14ac:dyDescent="0.25">
      <c r="A4">
        <v>35</v>
      </c>
      <c r="B4">
        <v>1.58E-3</v>
      </c>
      <c r="C4">
        <v>8.0000000000000004E-4</v>
      </c>
      <c r="E4" s="13"/>
    </row>
    <row r="5" spans="1:5" x14ac:dyDescent="0.25">
      <c r="A5">
        <v>40</v>
      </c>
      <c r="B5">
        <v>2.4099999999999998E-3</v>
      </c>
      <c r="C5">
        <v>1.4E-3</v>
      </c>
      <c r="E5" s="13"/>
    </row>
    <row r="6" spans="1:5" x14ac:dyDescent="0.25">
      <c r="A6">
        <v>45</v>
      </c>
      <c r="B6">
        <v>3.8E-3</v>
      </c>
      <c r="C6">
        <v>2.2899999999999999E-3</v>
      </c>
      <c r="E6" s="13"/>
    </row>
    <row r="7" spans="1:5" x14ac:dyDescent="0.25">
      <c r="A7">
        <v>50</v>
      </c>
      <c r="B7">
        <v>5.6800000000000002E-3</v>
      </c>
      <c r="C7">
        <v>3.3700000000000002E-3</v>
      </c>
      <c r="E7" s="13"/>
    </row>
    <row r="8" spans="1:5" x14ac:dyDescent="0.25">
      <c r="A8">
        <v>55</v>
      </c>
      <c r="B8">
        <v>7.9399999999999991E-3</v>
      </c>
      <c r="C8">
        <v>4.8700000000000002E-3</v>
      </c>
      <c r="E8" s="13"/>
    </row>
    <row r="9" spans="1:5" x14ac:dyDescent="0.25">
      <c r="A9">
        <v>60</v>
      </c>
      <c r="B9">
        <v>1.162E-2</v>
      </c>
      <c r="C9">
        <v>7.4900000000000001E-3</v>
      </c>
      <c r="E9" s="13"/>
    </row>
    <row r="10" spans="1:5" x14ac:dyDescent="0.25">
      <c r="A10">
        <v>65</v>
      </c>
      <c r="B10">
        <v>1.7239999999999998E-2</v>
      </c>
      <c r="C10">
        <v>1.17E-2</v>
      </c>
      <c r="E10" s="13"/>
    </row>
    <row r="11" spans="1:5" x14ac:dyDescent="0.25">
      <c r="A11">
        <v>70</v>
      </c>
      <c r="B11">
        <v>2.7230000000000001E-2</v>
      </c>
      <c r="C11">
        <v>1.9009999999999999E-2</v>
      </c>
      <c r="E11" s="13"/>
    </row>
    <row r="12" spans="1:5" x14ac:dyDescent="0.25">
      <c r="A12">
        <v>75</v>
      </c>
      <c r="B12">
        <v>4.3650000000000001E-2</v>
      </c>
      <c r="C12">
        <v>3.049E-2</v>
      </c>
      <c r="E12" s="13"/>
    </row>
    <row r="13" spans="1:5" x14ac:dyDescent="0.25">
      <c r="A13">
        <v>80</v>
      </c>
      <c r="B13">
        <v>6.8839999999999998E-2</v>
      </c>
      <c r="C13">
        <v>5.2830000000000002E-2</v>
      </c>
      <c r="E13" s="13"/>
    </row>
    <row r="14" spans="1:5" x14ac:dyDescent="0.25">
      <c r="A14">
        <v>85</v>
      </c>
      <c r="B14">
        <v>0.12834000000000001</v>
      </c>
      <c r="C14">
        <v>0.11506</v>
      </c>
      <c r="E14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Parameters</vt:lpstr>
      <vt:lpstr>BooleanStates</vt:lpstr>
      <vt:lpstr>BooleanCycle</vt:lpstr>
      <vt:lpstr>WeibullShape</vt:lpstr>
      <vt:lpstr>WeibullScale</vt:lpstr>
      <vt:lpstr>Frailty</vt:lpstr>
      <vt:lpstr>InitDist</vt:lpstr>
      <vt:lpstr>EmpiricalStates</vt:lpstr>
      <vt:lpstr>DeathTable</vt:lpstr>
      <vt:lpstr>DeathMult</vt:lpstr>
      <vt:lpstr>HIVsero</vt:lpstr>
      <vt:lpstr>CrimeCosts</vt:lpstr>
      <vt:lpstr>CrimeCosts.LO</vt:lpstr>
      <vt:lpstr>CrimeCosts.HI</vt:lpstr>
      <vt:lpstr>StateCosts</vt:lpstr>
      <vt:lpstr>StateQALYs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Benjamin</cp:lastModifiedBy>
  <dcterms:created xsi:type="dcterms:W3CDTF">2016-05-11T23:02:59Z</dcterms:created>
  <dcterms:modified xsi:type="dcterms:W3CDTF">2020-04-15T17:28:57Z</dcterms:modified>
</cp:coreProperties>
</file>