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ynologyDrive\口腔医院工作\教学\医学统计学\视频教程\01 basic concept\"/>
    </mc:Choice>
  </mc:AlternateContent>
  <bookViews>
    <workbookView xWindow="0" yWindow="0" windowWidth="1437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9" i="1"/>
  <c r="E32" i="1"/>
  <c r="E31" i="1"/>
  <c r="E30" i="1"/>
  <c r="E29" i="1"/>
  <c r="E28" i="1"/>
  <c r="E27" i="1"/>
  <c r="E26" i="1"/>
  <c r="E25" i="1"/>
  <c r="F27" i="1" l="1"/>
  <c r="G27" i="1" s="1"/>
  <c r="F31" i="1"/>
  <c r="G31" i="1" s="1"/>
  <c r="F30" i="1"/>
  <c r="G30" i="1" s="1"/>
  <c r="F28" i="1"/>
  <c r="G28" i="1" s="1"/>
  <c r="F25" i="1"/>
  <c r="G25" i="1" s="1"/>
  <c r="F26" i="1"/>
  <c r="G26" i="1" s="1"/>
  <c r="F32" i="1"/>
  <c r="G32" i="1" s="1"/>
  <c r="F29" i="1"/>
  <c r="G29" i="1" s="1"/>
  <c r="C18" i="1"/>
  <c r="B1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C33" i="1" l="1"/>
  <c r="B33" i="1"/>
  <c r="F11" i="1"/>
  <c r="G11" i="1" s="1"/>
  <c r="F13" i="1"/>
  <c r="G13" i="1" s="1"/>
  <c r="F12" i="1"/>
  <c r="G12" i="1" s="1"/>
  <c r="F5" i="1"/>
  <c r="G5" i="1" s="1"/>
  <c r="F15" i="1"/>
  <c r="G15" i="1" s="1"/>
  <c r="F16" i="1"/>
  <c r="G16" i="1" s="1"/>
  <c r="F3" i="1"/>
  <c r="G3" i="1" s="1"/>
  <c r="F8" i="1"/>
  <c r="G8" i="1" s="1"/>
  <c r="F2" i="1"/>
  <c r="G2" i="1" s="1"/>
  <c r="F14" i="1"/>
  <c r="G14" i="1" s="1"/>
  <c r="F6" i="1"/>
  <c r="G6" i="1" s="1"/>
  <c r="F9" i="1"/>
  <c r="G9" i="1" s="1"/>
  <c r="F7" i="1"/>
  <c r="G7" i="1" s="1"/>
  <c r="F10" i="1"/>
  <c r="G10" i="1" s="1"/>
  <c r="F4" i="1"/>
  <c r="G4" i="1" s="1"/>
  <c r="C34" i="1" l="1"/>
  <c r="B34" i="1"/>
  <c r="C21" i="1"/>
  <c r="B21" i="1"/>
  <c r="B22" i="1" s="1"/>
  <c r="C22" i="1" l="1"/>
</calcChain>
</file>

<file path=xl/sharedStrings.xml><?xml version="1.0" encoding="utf-8"?>
<sst xmlns="http://schemas.openxmlformats.org/spreadsheetml/2006/main" count="30" uniqueCount="23">
  <si>
    <t>id</t>
    <phoneticPr fontId="1" type="noConversion"/>
  </si>
  <si>
    <t>age</t>
    <phoneticPr fontId="1" type="noConversion"/>
  </si>
  <si>
    <t>sbp</t>
    <phoneticPr fontId="1" type="noConversion"/>
  </si>
  <si>
    <t>gender</t>
    <phoneticPr fontId="1" type="noConversion"/>
  </si>
  <si>
    <t>sel</t>
    <phoneticPr fontId="1" type="noConversion"/>
  </si>
  <si>
    <t>rand</t>
    <phoneticPr fontId="1" type="noConversion"/>
  </si>
  <si>
    <t>rank</t>
    <phoneticPr fontId="1" type="noConversion"/>
  </si>
  <si>
    <t>样本均值</t>
    <phoneticPr fontId="1" type="noConversion"/>
  </si>
  <si>
    <t>总体均值</t>
    <phoneticPr fontId="1" type="noConversion"/>
  </si>
  <si>
    <t>总体标准差</t>
    <phoneticPr fontId="1" type="noConversion"/>
  </si>
  <si>
    <t>抽样误差</t>
    <phoneticPr fontId="1" type="noConversion"/>
  </si>
  <si>
    <t>样本量</t>
    <phoneticPr fontId="1" type="noConversion"/>
  </si>
  <si>
    <t>trial</t>
    <phoneticPr fontId="1" type="noConversion"/>
  </si>
  <si>
    <t>age_n_3</t>
    <phoneticPr fontId="1" type="noConversion"/>
  </si>
  <si>
    <t>sbp_n_3</t>
    <phoneticPr fontId="1" type="noConversion"/>
  </si>
  <si>
    <t>age_n_6</t>
    <phoneticPr fontId="1" type="noConversion"/>
  </si>
  <si>
    <t>sbp_n_6</t>
    <phoneticPr fontId="1" type="noConversion"/>
  </si>
  <si>
    <t>误差</t>
    <phoneticPr fontId="1" type="noConversion"/>
  </si>
  <si>
    <t>偏倚样本
均值</t>
    <phoneticPr fontId="1" type="noConversion"/>
  </si>
  <si>
    <t>age_n_10</t>
    <phoneticPr fontId="1" type="noConversion"/>
  </si>
  <si>
    <t>sbp_n_10</t>
    <phoneticPr fontId="1" type="noConversion"/>
  </si>
  <si>
    <t>偏倚_age_n_3</t>
    <phoneticPr fontId="1" type="noConversion"/>
  </si>
  <si>
    <t>偏倚_sbp_n_3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</si>
</sst>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G16">
  <autoFilter ref="A1:G16"/>
  <tableColumns count="7">
    <tableColumn id="1" name="id" totalsRowLabel="汇总"/>
    <tableColumn id="2" name="age"/>
    <tableColumn id="3" name="sbp"/>
    <tableColumn id="4" name="gender"/>
    <tableColumn id="5" name="rand" totalsRowFunction="average" dataDxfId="5">
      <calculatedColumnFormula>RAND()</calculatedColumnFormula>
    </tableColumn>
    <tableColumn id="6" name="rank" dataDxfId="4">
      <calculatedColumnFormula>_xlfn.RANK.AVG(表1[[#This Row],[rand]],表1[rand])</calculatedColumnFormula>
    </tableColumn>
    <tableColumn id="7" name="sel" totalsRowFunction="count" dataDxfId="3">
      <calculatedColumnFormula>表1[[#This Row],[rank]]&lt;=$F$18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24:G32">
  <autoFilter ref="A24:G32"/>
  <tableColumns count="7">
    <tableColumn id="1" name="id" totalsRowLabel="汇总"/>
    <tableColumn id="2" name="age"/>
    <tableColumn id="3" name="sbp"/>
    <tableColumn id="4" name="gender"/>
    <tableColumn id="5" name="rand" totalsRowFunction="average" dataDxfId="2">
      <calculatedColumnFormula>RAND()</calculatedColumnFormula>
    </tableColumn>
    <tableColumn id="6" name="rank" dataDxfId="1">
      <calculatedColumnFormula>_xlfn.RANK.AVG(表1_3[[#This Row],[rand]],表1_3[rand])</calculatedColumnFormula>
    </tableColumn>
    <tableColumn id="7" name="sel" totalsRowFunction="count" dataDxfId="0">
      <calculatedColumnFormula>表1_3[[#This Row],[rank]]&lt;=$F$18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4"/>
  <sheetViews>
    <sheetView tabSelected="1" zoomScale="130" zoomScaleNormal="130" workbookViewId="0">
      <selection sqref="A1:G16"/>
    </sheetView>
  </sheetViews>
  <sheetFormatPr defaultRowHeight="13.5" x14ac:dyDescent="0.15"/>
  <cols>
    <col min="8" max="9" width="11.75" customWidth="1"/>
    <col min="16" max="16" width="13.75" customWidth="1"/>
  </cols>
  <sheetData>
    <row r="1" spans="1:17" x14ac:dyDescent="0.1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19</v>
      </c>
      <c r="O1" t="s">
        <v>20</v>
      </c>
      <c r="P1" t="s">
        <v>21</v>
      </c>
      <c r="Q1" t="s">
        <v>22</v>
      </c>
    </row>
    <row r="2" spans="1:17" x14ac:dyDescent="0.15">
      <c r="A2">
        <v>1</v>
      </c>
      <c r="B2">
        <v>31</v>
      </c>
      <c r="C2">
        <v>120</v>
      </c>
      <c r="D2">
        <v>1</v>
      </c>
      <c r="E2">
        <f t="shared" ref="E2:E16" ca="1" si="0">RAND()</f>
        <v>2.8603117999288385E-2</v>
      </c>
      <c r="F2">
        <f ca="1">_xlfn.RANK.AVG(表1[[#This Row],[rand]],表1[rand])</f>
        <v>14</v>
      </c>
      <c r="G2" t="b">
        <f ca="1">表1[[#This Row],[rank]]&lt;=$F$18</f>
        <v>0</v>
      </c>
      <c r="I2">
        <v>1</v>
      </c>
      <c r="J2">
        <v>-18.399999999999999</v>
      </c>
      <c r="K2">
        <v>2</v>
      </c>
      <c r="L2">
        <v>-5.8999999999999986</v>
      </c>
      <c r="M2">
        <v>1.1666666666666572</v>
      </c>
      <c r="N2">
        <v>4.5</v>
      </c>
      <c r="O2">
        <v>-1.1666666666666714</v>
      </c>
      <c r="P2">
        <v>1.3999999999999986</v>
      </c>
      <c r="Q2">
        <v>-0.3333333333333286</v>
      </c>
    </row>
    <row r="3" spans="1:17" x14ac:dyDescent="0.15">
      <c r="A3">
        <v>2</v>
      </c>
      <c r="B3">
        <v>20</v>
      </c>
      <c r="C3">
        <v>130</v>
      </c>
      <c r="D3">
        <v>1</v>
      </c>
      <c r="E3">
        <f t="shared" ca="1" si="0"/>
        <v>0.87018730268735578</v>
      </c>
      <c r="F3">
        <f ca="1">_xlfn.RANK.AVG(表1[[#This Row],[rand]],表1[rand])</f>
        <v>1</v>
      </c>
      <c r="G3" t="b">
        <f ca="1">表1[[#This Row],[rank]]&lt;=$F$18</f>
        <v>1</v>
      </c>
      <c r="I3">
        <v>2</v>
      </c>
      <c r="J3">
        <v>2.6000000000000014</v>
      </c>
      <c r="K3">
        <v>-9.6666666666666714</v>
      </c>
      <c r="L3">
        <v>5.6000000000000014</v>
      </c>
      <c r="M3">
        <v>2.8333333333333286</v>
      </c>
      <c r="N3">
        <v>4.7000000000000028</v>
      </c>
      <c r="O3">
        <v>0.3333333333333286</v>
      </c>
      <c r="P3">
        <v>-9.2666666666666693</v>
      </c>
      <c r="Q3">
        <v>1.3333333333333428</v>
      </c>
    </row>
    <row r="4" spans="1:17" x14ac:dyDescent="0.15">
      <c r="A4">
        <v>3</v>
      </c>
      <c r="B4">
        <v>25</v>
      </c>
      <c r="C4">
        <v>125</v>
      </c>
      <c r="D4">
        <v>2</v>
      </c>
      <c r="E4">
        <f t="shared" ca="1" si="0"/>
        <v>0.1727976712763315</v>
      </c>
      <c r="F4">
        <f ca="1">_xlfn.RANK.AVG(表1[[#This Row],[rand]],表1[rand])</f>
        <v>11</v>
      </c>
      <c r="G4" t="b">
        <f ca="1">表1[[#This Row],[rank]]&lt;=$F$18</f>
        <v>0</v>
      </c>
      <c r="I4">
        <v>3</v>
      </c>
      <c r="J4">
        <v>-10.733333333333334</v>
      </c>
      <c r="K4">
        <v>-1.3333333333333428</v>
      </c>
      <c r="L4">
        <v>6.2666666666666693</v>
      </c>
      <c r="M4">
        <v>-3.8333333333333286</v>
      </c>
      <c r="N4">
        <v>3.4000000000000021</v>
      </c>
      <c r="O4">
        <v>1.3333333333333286</v>
      </c>
      <c r="P4">
        <v>-0.60000000000000142</v>
      </c>
      <c r="Q4">
        <v>-0.3333333333333286</v>
      </c>
    </row>
    <row r="5" spans="1:17" x14ac:dyDescent="0.15">
      <c r="A5">
        <v>4</v>
      </c>
      <c r="B5">
        <v>45</v>
      </c>
      <c r="C5">
        <v>115</v>
      </c>
      <c r="D5">
        <v>1</v>
      </c>
      <c r="E5">
        <f t="shared" ca="1" si="0"/>
        <v>0.7664950773238306</v>
      </c>
      <c r="F5">
        <f ca="1">_xlfn.RANK.AVG(表1[[#This Row],[rand]],表1[rand])</f>
        <v>5</v>
      </c>
      <c r="G5" t="b">
        <f ca="1">表1[[#This Row],[rank]]&lt;=$F$18</f>
        <v>0</v>
      </c>
      <c r="I5">
        <v>4</v>
      </c>
      <c r="J5">
        <v>1.6000000000000014</v>
      </c>
      <c r="K5">
        <v>-1.3333333333333428</v>
      </c>
      <c r="L5">
        <v>-0.73333333333333428</v>
      </c>
      <c r="M5">
        <v>-1.3333333333333428</v>
      </c>
      <c r="N5">
        <v>4.8000000000000007</v>
      </c>
      <c r="O5">
        <v>-0.6666666666666714</v>
      </c>
      <c r="P5">
        <v>-9.6000000000000014</v>
      </c>
      <c r="Q5">
        <v>-5.3333333333333286</v>
      </c>
    </row>
    <row r="6" spans="1:17" x14ac:dyDescent="0.15">
      <c r="A6">
        <v>5</v>
      </c>
      <c r="B6">
        <v>60</v>
      </c>
      <c r="C6">
        <v>120</v>
      </c>
      <c r="D6">
        <v>2</v>
      </c>
      <c r="E6">
        <f t="shared" ca="1" si="0"/>
        <v>0.52208489490747523</v>
      </c>
      <c r="F6">
        <f ca="1">_xlfn.RANK.AVG(表1[[#This Row],[rand]],表1[rand])</f>
        <v>8</v>
      </c>
      <c r="G6" t="b">
        <f ca="1">表1[[#This Row],[rank]]&lt;=$F$18</f>
        <v>0</v>
      </c>
      <c r="I6">
        <v>5</v>
      </c>
      <c r="J6">
        <v>-19.733333333333334</v>
      </c>
      <c r="K6">
        <v>0.3333333333333286</v>
      </c>
      <c r="L6">
        <v>-0.39999999999999858</v>
      </c>
      <c r="M6">
        <v>5.3333333333333286</v>
      </c>
      <c r="N6">
        <v>2.7000000000000028</v>
      </c>
      <c r="O6">
        <v>2.3333333333333286</v>
      </c>
      <c r="P6">
        <v>-4.9333333333333336</v>
      </c>
      <c r="Q6">
        <v>-7</v>
      </c>
    </row>
    <row r="7" spans="1:17" x14ac:dyDescent="0.15">
      <c r="A7">
        <v>6</v>
      </c>
      <c r="B7">
        <v>10</v>
      </c>
      <c r="C7">
        <v>130</v>
      </c>
      <c r="D7">
        <v>1</v>
      </c>
      <c r="E7">
        <f t="shared" ca="1" si="0"/>
        <v>0.1144430033019096</v>
      </c>
      <c r="F7">
        <f ca="1">_xlfn.RANK.AVG(表1[[#This Row],[rand]],表1[rand])</f>
        <v>12</v>
      </c>
      <c r="G7" t="b">
        <f ca="1">表1[[#This Row],[rank]]&lt;=$F$18</f>
        <v>0</v>
      </c>
      <c r="I7">
        <v>6</v>
      </c>
      <c r="J7">
        <v>12.933333333333334</v>
      </c>
      <c r="K7">
        <v>0.3333333333333286</v>
      </c>
      <c r="L7">
        <v>-4.5666666666666629</v>
      </c>
      <c r="M7">
        <v>4.5</v>
      </c>
      <c r="N7">
        <v>1.6000000000000014</v>
      </c>
      <c r="O7">
        <v>0.3333333333333286</v>
      </c>
      <c r="P7">
        <v>-6.9333333333333336</v>
      </c>
      <c r="Q7">
        <v>3.0000000000000142</v>
      </c>
    </row>
    <row r="8" spans="1:17" x14ac:dyDescent="0.15">
      <c r="A8">
        <v>7</v>
      </c>
      <c r="B8">
        <v>13</v>
      </c>
      <c r="C8">
        <v>135</v>
      </c>
      <c r="D8">
        <v>2</v>
      </c>
      <c r="E8">
        <f t="shared" ca="1" si="0"/>
        <v>0.17733226398140622</v>
      </c>
      <c r="F8">
        <f ca="1">_xlfn.RANK.AVG(表1[[#This Row],[rand]],表1[rand])</f>
        <v>10</v>
      </c>
      <c r="G8" t="b">
        <f ca="1">表1[[#This Row],[rank]]&lt;=$F$18</f>
        <v>0</v>
      </c>
      <c r="I8">
        <v>7</v>
      </c>
      <c r="J8">
        <v>-19.066666666666663</v>
      </c>
      <c r="K8">
        <v>-4.6666666666666714</v>
      </c>
      <c r="L8">
        <v>0.10000000000000142</v>
      </c>
      <c r="M8">
        <v>-0.5</v>
      </c>
      <c r="N8">
        <v>2.7000000000000028</v>
      </c>
      <c r="O8">
        <v>0.8333333333333286</v>
      </c>
      <c r="P8">
        <v>3.0666666666666629</v>
      </c>
      <c r="Q8">
        <v>-2</v>
      </c>
    </row>
    <row r="9" spans="1:17" x14ac:dyDescent="0.15">
      <c r="A9">
        <v>8</v>
      </c>
      <c r="B9">
        <v>25</v>
      </c>
      <c r="C9">
        <v>120</v>
      </c>
      <c r="D9">
        <v>2</v>
      </c>
      <c r="E9">
        <f t="shared" ca="1" si="0"/>
        <v>0.31812768211901199</v>
      </c>
      <c r="F9">
        <f ca="1">_xlfn.RANK.AVG(表1[[#This Row],[rand]],表1[rand])</f>
        <v>9</v>
      </c>
      <c r="G9" t="b">
        <f ca="1">表1[[#This Row],[rank]]&lt;=$F$18</f>
        <v>0</v>
      </c>
      <c r="I9">
        <v>8</v>
      </c>
      <c r="J9">
        <v>20.266666666666666</v>
      </c>
      <c r="K9">
        <v>-4.6666666666666714</v>
      </c>
      <c r="L9">
        <v>-0.39999999999999858</v>
      </c>
      <c r="M9">
        <v>4.5</v>
      </c>
      <c r="N9">
        <v>-2.2999999999999972</v>
      </c>
      <c r="O9">
        <v>-1.1666666666666714</v>
      </c>
      <c r="P9">
        <v>-5.6000000000000014</v>
      </c>
      <c r="Q9">
        <v>-0.3333333333333286</v>
      </c>
    </row>
    <row r="10" spans="1:17" x14ac:dyDescent="0.15">
      <c r="A10">
        <v>9</v>
      </c>
      <c r="B10">
        <v>20</v>
      </c>
      <c r="C10">
        <v>125</v>
      </c>
      <c r="D10">
        <v>1</v>
      </c>
      <c r="E10">
        <f t="shared" ca="1" si="0"/>
        <v>0.83020565734870067</v>
      </c>
      <c r="F10">
        <f ca="1">_xlfn.RANK.AVG(表1[[#This Row],[rand]],表1[rand])</f>
        <v>2</v>
      </c>
      <c r="G10" t="b">
        <f ca="1">表1[[#This Row],[rank]]&lt;=$F$18</f>
        <v>1</v>
      </c>
      <c r="I10">
        <v>9</v>
      </c>
      <c r="J10">
        <v>-12.733333333333334</v>
      </c>
      <c r="K10">
        <v>2</v>
      </c>
      <c r="L10">
        <v>6.7666666666666693</v>
      </c>
      <c r="M10">
        <v>4.5</v>
      </c>
      <c r="N10">
        <v>-0.5</v>
      </c>
      <c r="O10">
        <v>-2.1666666666666714</v>
      </c>
      <c r="P10">
        <v>-4.9333333333333336</v>
      </c>
      <c r="Q10">
        <v>-5.3333333333333286</v>
      </c>
    </row>
    <row r="11" spans="1:17" x14ac:dyDescent="0.15">
      <c r="A11">
        <v>10</v>
      </c>
      <c r="B11">
        <v>24</v>
      </c>
      <c r="C11">
        <v>115</v>
      </c>
      <c r="D11">
        <v>1</v>
      </c>
      <c r="E11">
        <f t="shared" ca="1" si="0"/>
        <v>0.79096803469480426</v>
      </c>
      <c r="F11">
        <f ca="1">_xlfn.RANK.AVG(表1[[#This Row],[rand]],表1[rand])</f>
        <v>3</v>
      </c>
      <c r="G11" t="b">
        <f ca="1">表1[[#This Row],[rank]]&lt;=$F$18</f>
        <v>1</v>
      </c>
      <c r="I11">
        <v>10</v>
      </c>
      <c r="J11">
        <v>-1.0666666666666629</v>
      </c>
      <c r="K11">
        <v>-3.0000000000000142</v>
      </c>
      <c r="L11">
        <v>-2.0666666666666629</v>
      </c>
      <c r="M11">
        <v>1.1666666666666572</v>
      </c>
      <c r="N11">
        <v>-3.5</v>
      </c>
      <c r="O11">
        <v>-1.6666666666666714</v>
      </c>
      <c r="P11">
        <v>7.3999999999999986</v>
      </c>
      <c r="Q11">
        <v>-10.333333333333329</v>
      </c>
    </row>
    <row r="12" spans="1:17" x14ac:dyDescent="0.15">
      <c r="A12">
        <v>11</v>
      </c>
      <c r="B12">
        <v>32</v>
      </c>
      <c r="C12">
        <v>140</v>
      </c>
      <c r="D12">
        <v>1</v>
      </c>
      <c r="E12">
        <f t="shared" ca="1" si="0"/>
        <v>2.6962473101572404E-2</v>
      </c>
      <c r="F12">
        <f ca="1">_xlfn.RANK.AVG(表1[[#This Row],[rand]],表1[rand])</f>
        <v>15</v>
      </c>
      <c r="G12" t="b">
        <f ca="1">表1[[#This Row],[rank]]&lt;=$F$18</f>
        <v>0</v>
      </c>
      <c r="I12">
        <v>11</v>
      </c>
      <c r="J12">
        <v>20.266666666666666</v>
      </c>
      <c r="K12">
        <v>-6.3333333333333286</v>
      </c>
      <c r="P12">
        <v>-16.600000000000001</v>
      </c>
      <c r="Q12">
        <v>-2</v>
      </c>
    </row>
    <row r="13" spans="1:17" x14ac:dyDescent="0.15">
      <c r="A13">
        <v>12</v>
      </c>
      <c r="B13">
        <v>50</v>
      </c>
      <c r="C13">
        <v>140</v>
      </c>
      <c r="D13">
        <v>2</v>
      </c>
      <c r="E13">
        <f t="shared" ca="1" si="0"/>
        <v>0.61767472537474377</v>
      </c>
      <c r="F13">
        <f ca="1">_xlfn.RANK.AVG(表1[[#This Row],[rand]],表1[rand])</f>
        <v>6</v>
      </c>
      <c r="G13" t="b">
        <f ca="1">表1[[#This Row],[rank]]&lt;=$F$18</f>
        <v>0</v>
      </c>
      <c r="I13">
        <v>12</v>
      </c>
      <c r="J13">
        <v>-2.7333333333333343</v>
      </c>
      <c r="K13">
        <v>5.3333333333333286</v>
      </c>
      <c r="P13">
        <v>-13.933333333333334</v>
      </c>
      <c r="Q13">
        <v>8.0000000000000142</v>
      </c>
    </row>
    <row r="14" spans="1:17" x14ac:dyDescent="0.15">
      <c r="A14">
        <v>13</v>
      </c>
      <c r="B14">
        <v>51</v>
      </c>
      <c r="C14">
        <v>130</v>
      </c>
      <c r="D14">
        <v>2</v>
      </c>
      <c r="E14">
        <f t="shared" ca="1" si="0"/>
        <v>4.3099180438495699E-2</v>
      </c>
      <c r="F14">
        <f ca="1">_xlfn.RANK.AVG(表1[[#This Row],[rand]],表1[rand])</f>
        <v>13</v>
      </c>
      <c r="G14" t="b">
        <f ca="1">表1[[#This Row],[rank]]&lt;=$F$18</f>
        <v>0</v>
      </c>
      <c r="I14">
        <v>13</v>
      </c>
      <c r="J14">
        <v>-4.3999999999999986</v>
      </c>
      <c r="K14">
        <v>-3.0000000000000142</v>
      </c>
      <c r="P14">
        <v>-9.6000000000000014</v>
      </c>
      <c r="Q14">
        <v>-0.3333333333333286</v>
      </c>
    </row>
    <row r="15" spans="1:17" x14ac:dyDescent="0.15">
      <c r="A15">
        <v>14</v>
      </c>
      <c r="B15">
        <v>50</v>
      </c>
      <c r="C15">
        <v>110</v>
      </c>
      <c r="D15">
        <v>1</v>
      </c>
      <c r="E15">
        <f t="shared" ca="1" si="0"/>
        <v>0.54096355959307607</v>
      </c>
      <c r="F15">
        <f ca="1">_xlfn.RANK.AVG(表1[[#This Row],[rand]],表1[rand])</f>
        <v>7</v>
      </c>
      <c r="G15" t="b">
        <f ca="1">表1[[#This Row],[rank]]&lt;=$F$18</f>
        <v>0</v>
      </c>
      <c r="I15">
        <v>14</v>
      </c>
      <c r="J15">
        <v>16.266666666666669</v>
      </c>
      <c r="K15">
        <v>-9.6666666666666714</v>
      </c>
      <c r="P15">
        <v>-2.2666666666666657</v>
      </c>
      <c r="Q15">
        <v>1.3333333333333428</v>
      </c>
    </row>
    <row r="16" spans="1:17" x14ac:dyDescent="0.15">
      <c r="A16">
        <v>15</v>
      </c>
      <c r="B16">
        <v>63</v>
      </c>
      <c r="C16">
        <v>125</v>
      </c>
      <c r="D16">
        <v>2</v>
      </c>
      <c r="E16">
        <f t="shared" ca="1" si="0"/>
        <v>0.78299729902219373</v>
      </c>
      <c r="F16">
        <f ca="1">_xlfn.RANK.AVG(表1[[#This Row],[rand]],表1[rand])</f>
        <v>4</v>
      </c>
      <c r="G16" t="b">
        <f ca="1">表1[[#This Row],[rank]]&lt;=$F$18</f>
        <v>0</v>
      </c>
      <c r="I16">
        <v>15</v>
      </c>
      <c r="J16">
        <v>-14.066666666666663</v>
      </c>
      <c r="K16">
        <v>-3.0000000000000142</v>
      </c>
      <c r="P16">
        <v>-7.9333333333333336</v>
      </c>
      <c r="Q16">
        <v>-3.6666666666666572</v>
      </c>
    </row>
    <row r="17" spans="1:17" x14ac:dyDescent="0.15">
      <c r="I17">
        <v>16</v>
      </c>
      <c r="J17">
        <v>-2.3999999999999986</v>
      </c>
      <c r="K17">
        <v>2</v>
      </c>
      <c r="P17">
        <v>-16.600000000000001</v>
      </c>
      <c r="Q17">
        <v>-0.3333333333333286</v>
      </c>
    </row>
    <row r="18" spans="1:17" x14ac:dyDescent="0.15">
      <c r="A18" t="s">
        <v>8</v>
      </c>
      <c r="B18">
        <f>AVERAGE(表1[age])</f>
        <v>34.6</v>
      </c>
      <c r="C18">
        <f>AVERAGE(表1[sbp])</f>
        <v>125.33333333333333</v>
      </c>
      <c r="E18" t="s">
        <v>11</v>
      </c>
      <c r="F18">
        <v>3</v>
      </c>
      <c r="I18">
        <v>17</v>
      </c>
      <c r="J18">
        <v>8.6000000000000014</v>
      </c>
      <c r="K18">
        <v>0.3333333333333286</v>
      </c>
      <c r="P18">
        <v>3.7333333333333343</v>
      </c>
      <c r="Q18">
        <v>-8.6666666666666572</v>
      </c>
    </row>
    <row r="19" spans="1:17" x14ac:dyDescent="0.15">
      <c r="A19" t="s">
        <v>9</v>
      </c>
      <c r="B19">
        <f>_xlfn.STDEV.S(表1[age])</f>
        <v>17.14976051477937</v>
      </c>
      <c r="C19">
        <f>_xlfn.STDEV.S(表1[sbp])</f>
        <v>8.9575719499256738</v>
      </c>
      <c r="I19">
        <v>18</v>
      </c>
      <c r="J19">
        <v>1.9333333333333371</v>
      </c>
      <c r="K19">
        <v>0.3333333333333286</v>
      </c>
      <c r="P19">
        <v>-16.600000000000001</v>
      </c>
      <c r="Q19">
        <v>-2</v>
      </c>
    </row>
    <row r="20" spans="1:17" x14ac:dyDescent="0.15">
      <c r="I20">
        <v>19</v>
      </c>
      <c r="J20">
        <v>-19.066666666666663</v>
      </c>
      <c r="K20">
        <v>5.3333333333333286</v>
      </c>
      <c r="P20">
        <v>-4.9333333333333336</v>
      </c>
      <c r="Q20">
        <v>-7</v>
      </c>
    </row>
    <row r="21" spans="1:17" x14ac:dyDescent="0.15">
      <c r="A21" t="s">
        <v>7</v>
      </c>
      <c r="B21">
        <f ca="1">AVERAGEIF(表1[sel],TRUE,表1[age])</f>
        <v>21.333333333333332</v>
      </c>
      <c r="C21">
        <f ca="1">AVERAGEIF(表1[sel],TRUE,表1[sbp])</f>
        <v>123.33333333333333</v>
      </c>
      <c r="I21">
        <v>20</v>
      </c>
      <c r="J21">
        <v>6.2666666666666693</v>
      </c>
      <c r="K21">
        <v>0.3333333333333286</v>
      </c>
      <c r="P21">
        <v>-9.2666666666666693</v>
      </c>
      <c r="Q21">
        <v>1.3333333333333428</v>
      </c>
    </row>
    <row r="22" spans="1:17" x14ac:dyDescent="0.15">
      <c r="A22" t="s">
        <v>10</v>
      </c>
      <c r="B22">
        <f ca="1">$B$18-$B$21</f>
        <v>13.266666666666669</v>
      </c>
      <c r="C22">
        <f ca="1">$C$18-$C$21</f>
        <v>2</v>
      </c>
      <c r="I22">
        <v>21</v>
      </c>
      <c r="J22">
        <v>12.600000000000001</v>
      </c>
      <c r="K22">
        <v>2</v>
      </c>
      <c r="P22">
        <v>-5.9333333333333336</v>
      </c>
      <c r="Q22">
        <v>-3.6666666666666572</v>
      </c>
    </row>
    <row r="23" spans="1:17" x14ac:dyDescent="0.15">
      <c r="I23">
        <v>22</v>
      </c>
      <c r="J23">
        <v>0.93333333333333712</v>
      </c>
      <c r="K23">
        <v>7</v>
      </c>
      <c r="P23">
        <v>-2.2666666666666657</v>
      </c>
      <c r="Q23">
        <v>1.3333333333333428</v>
      </c>
    </row>
    <row r="24" spans="1:17" x14ac:dyDescent="0.15">
      <c r="A24" t="s">
        <v>0</v>
      </c>
      <c r="B24" t="s">
        <v>1</v>
      </c>
      <c r="C24" t="s">
        <v>2</v>
      </c>
      <c r="D24" t="s">
        <v>3</v>
      </c>
      <c r="E24" t="s">
        <v>5</v>
      </c>
      <c r="F24" t="s">
        <v>6</v>
      </c>
      <c r="G24" t="s">
        <v>4</v>
      </c>
      <c r="I24">
        <v>23</v>
      </c>
      <c r="J24">
        <v>-9.7333333333333343</v>
      </c>
      <c r="K24">
        <v>-6.3333333333333286</v>
      </c>
      <c r="P24">
        <v>-8.2666666666666693</v>
      </c>
      <c r="Q24">
        <v>-5.3333333333333286</v>
      </c>
    </row>
    <row r="25" spans="1:17" x14ac:dyDescent="0.15">
      <c r="A25">
        <v>1</v>
      </c>
      <c r="B25">
        <v>31</v>
      </c>
      <c r="C25">
        <v>120</v>
      </c>
      <c r="D25">
        <v>1</v>
      </c>
      <c r="E25">
        <f t="shared" ref="E25:E32" ca="1" si="1">RAND()</f>
        <v>0.44510241204222012</v>
      </c>
      <c r="F25">
        <f ca="1">_xlfn.RANK.AVG(表1_3[[#This Row],[rand]],表1_3[rand])</f>
        <v>5</v>
      </c>
      <c r="G25" t="b">
        <f ca="1">表1_3[[#This Row],[rank]]&lt;=$F$18</f>
        <v>0</v>
      </c>
      <c r="I25">
        <v>24</v>
      </c>
      <c r="J25">
        <v>-6.3999999999999986</v>
      </c>
      <c r="K25">
        <v>-1.3333333333333428</v>
      </c>
      <c r="P25">
        <v>-2.2666666666666657</v>
      </c>
      <c r="Q25">
        <v>3.0000000000000142</v>
      </c>
    </row>
    <row r="26" spans="1:17" x14ac:dyDescent="0.15">
      <c r="A26">
        <v>2</v>
      </c>
      <c r="B26">
        <v>20</v>
      </c>
      <c r="C26">
        <v>130</v>
      </c>
      <c r="D26">
        <v>1</v>
      </c>
      <c r="E26">
        <f t="shared" ca="1" si="1"/>
        <v>0.38319570211750675</v>
      </c>
      <c r="F26">
        <f ca="1">_xlfn.RANK.AVG(表1_3[[#This Row],[rand]],表1_3[rand])</f>
        <v>7</v>
      </c>
      <c r="G26" t="b">
        <f ca="1">表1_3[[#This Row],[rank]]&lt;=$F$18</f>
        <v>0</v>
      </c>
      <c r="I26">
        <v>25</v>
      </c>
      <c r="J26">
        <v>-16.733333333333334</v>
      </c>
      <c r="K26">
        <v>3.6666666666666572</v>
      </c>
      <c r="P26">
        <v>-16.600000000000001</v>
      </c>
      <c r="Q26">
        <v>-2</v>
      </c>
    </row>
    <row r="27" spans="1:17" x14ac:dyDescent="0.15">
      <c r="A27">
        <v>4</v>
      </c>
      <c r="B27">
        <v>45</v>
      </c>
      <c r="C27">
        <v>115</v>
      </c>
      <c r="D27">
        <v>1</v>
      </c>
      <c r="E27">
        <f t="shared" ca="1" si="1"/>
        <v>0.84958557572290738</v>
      </c>
      <c r="F27">
        <f ca="1">_xlfn.RANK.AVG(表1_3[[#This Row],[rand]],表1_3[rand])</f>
        <v>1</v>
      </c>
      <c r="G27" t="b">
        <f ca="1">表1_3[[#This Row],[rank]]&lt;=$F$18</f>
        <v>1</v>
      </c>
      <c r="I27">
        <v>27</v>
      </c>
      <c r="J27">
        <v>10.600000000000001</v>
      </c>
      <c r="K27">
        <v>-6.3333333333333286</v>
      </c>
      <c r="P27">
        <v>3.7333333333333343</v>
      </c>
      <c r="Q27">
        <v>-7</v>
      </c>
    </row>
    <row r="28" spans="1:17" x14ac:dyDescent="0.15">
      <c r="A28">
        <v>6</v>
      </c>
      <c r="B28">
        <v>10</v>
      </c>
      <c r="C28">
        <v>130</v>
      </c>
      <c r="D28">
        <v>1</v>
      </c>
      <c r="E28">
        <f t="shared" ca="1" si="1"/>
        <v>0.46883638846534414</v>
      </c>
      <c r="F28">
        <f ca="1">_xlfn.RANK.AVG(表1_3[[#This Row],[rand]],表1_3[rand])</f>
        <v>4</v>
      </c>
      <c r="G28" t="b">
        <f ca="1">表1_3[[#This Row],[rank]]&lt;=$F$18</f>
        <v>0</v>
      </c>
      <c r="I28">
        <v>29</v>
      </c>
      <c r="J28">
        <v>12.600000000000001</v>
      </c>
      <c r="K28">
        <v>-3.0000000000000142</v>
      </c>
      <c r="P28">
        <v>3.7333333333333343</v>
      </c>
      <c r="Q28">
        <v>-7</v>
      </c>
    </row>
    <row r="29" spans="1:17" x14ac:dyDescent="0.15">
      <c r="A29">
        <v>9</v>
      </c>
      <c r="B29">
        <v>20</v>
      </c>
      <c r="C29">
        <v>125</v>
      </c>
      <c r="D29">
        <v>1</v>
      </c>
      <c r="E29">
        <f t="shared" ca="1" si="1"/>
        <v>0.83077998959850796</v>
      </c>
      <c r="F29">
        <f ca="1">_xlfn.RANK.AVG(表1_3[[#This Row],[rand]],表1_3[rand])</f>
        <v>2</v>
      </c>
      <c r="G29" t="b">
        <f ca="1">表1_3[[#This Row],[rank]]&lt;=$F$18</f>
        <v>1</v>
      </c>
      <c r="I29">
        <v>32</v>
      </c>
      <c r="J29">
        <v>12.933333333333334</v>
      </c>
      <c r="K29">
        <v>-8.0000000000000142</v>
      </c>
      <c r="P29">
        <v>0.73333333333333428</v>
      </c>
      <c r="Q29">
        <v>-3.6666666666666572</v>
      </c>
    </row>
    <row r="30" spans="1:17" x14ac:dyDescent="0.15">
      <c r="A30">
        <v>10</v>
      </c>
      <c r="B30">
        <v>24</v>
      </c>
      <c r="C30">
        <v>115</v>
      </c>
      <c r="D30">
        <v>1</v>
      </c>
      <c r="E30">
        <f t="shared" ca="1" si="1"/>
        <v>0.49962493875209257</v>
      </c>
      <c r="F30">
        <f ca="1">_xlfn.RANK.AVG(表1_3[[#This Row],[rand]],表1_3[rand])</f>
        <v>3</v>
      </c>
      <c r="G30" t="b">
        <f ca="1">表1_3[[#This Row],[rank]]&lt;=$F$18</f>
        <v>1</v>
      </c>
      <c r="I30">
        <v>33</v>
      </c>
      <c r="J30">
        <v>-1.0666666666666629</v>
      </c>
      <c r="K30">
        <v>2</v>
      </c>
      <c r="P30">
        <v>-9.2666666666666693</v>
      </c>
      <c r="Q30">
        <v>3.0000000000000142</v>
      </c>
    </row>
    <row r="31" spans="1:17" x14ac:dyDescent="0.15">
      <c r="A31">
        <v>11</v>
      </c>
      <c r="B31">
        <v>32</v>
      </c>
      <c r="C31">
        <v>140</v>
      </c>
      <c r="D31">
        <v>1</v>
      </c>
      <c r="E31">
        <f t="shared" ca="1" si="1"/>
        <v>0.32441377312712516</v>
      </c>
      <c r="F31">
        <f ca="1">_xlfn.RANK.AVG(表1_3[[#This Row],[rand]],表1_3[rand])</f>
        <v>8</v>
      </c>
      <c r="G31" t="b">
        <f ca="1">表1_3[[#This Row],[rank]]&lt;=$F$18</f>
        <v>0</v>
      </c>
      <c r="I31">
        <v>34</v>
      </c>
      <c r="J31">
        <v>1.6000000000000014</v>
      </c>
      <c r="K31">
        <v>0.3333333333333286</v>
      </c>
      <c r="P31">
        <v>-6.6000000000000014</v>
      </c>
      <c r="Q31">
        <v>-7</v>
      </c>
    </row>
    <row r="32" spans="1:17" x14ac:dyDescent="0.15">
      <c r="A32">
        <v>14</v>
      </c>
      <c r="B32">
        <v>50</v>
      </c>
      <c r="C32">
        <v>110</v>
      </c>
      <c r="D32">
        <v>1</v>
      </c>
      <c r="E32">
        <f t="shared" ca="1" si="1"/>
        <v>0.38666692691397297</v>
      </c>
      <c r="F32">
        <f ca="1">_xlfn.RANK.AVG(表1_3[[#This Row],[rand]],表1_3[rand])</f>
        <v>6</v>
      </c>
      <c r="G32" t="b">
        <f ca="1">表1_3[[#This Row],[rank]]&lt;=$F$18</f>
        <v>0</v>
      </c>
      <c r="I32">
        <v>37</v>
      </c>
      <c r="J32">
        <v>-13.066666666666663</v>
      </c>
      <c r="K32">
        <v>0.3333333333333286</v>
      </c>
      <c r="P32">
        <v>-13.933333333333334</v>
      </c>
      <c r="Q32">
        <v>6.3333333333333286</v>
      </c>
    </row>
    <row r="33" spans="1:17" ht="27" x14ac:dyDescent="0.15">
      <c r="A33" s="1" t="s">
        <v>18</v>
      </c>
      <c r="B33">
        <f ca="1">AVERAGEIFS(表1_3[age],表1_3[gender],1,表1_3[sel],TRUE)</f>
        <v>29.666666666666668</v>
      </c>
      <c r="C33">
        <f ca="1">AVERAGEIFS(表1_3[sbp],表1_3[gender],1,表1_3[sel],TRUE)</f>
        <v>118.33333333333333</v>
      </c>
      <c r="I33">
        <v>39</v>
      </c>
      <c r="J33">
        <v>-5.3999999999999986</v>
      </c>
      <c r="K33">
        <v>-4.6666666666666714</v>
      </c>
      <c r="P33">
        <v>3.0666666666666629</v>
      </c>
      <c r="Q33">
        <v>-2</v>
      </c>
    </row>
    <row r="34" spans="1:17" x14ac:dyDescent="0.15">
      <c r="A34" t="s">
        <v>17</v>
      </c>
      <c r="B34">
        <f ca="1">B33-B18</f>
        <v>-4.9333333333333336</v>
      </c>
      <c r="C34">
        <f ca="1">C33-C18</f>
        <v>-7</v>
      </c>
      <c r="I34">
        <v>40</v>
      </c>
      <c r="J34">
        <v>-3.7333333333333343</v>
      </c>
      <c r="K34">
        <v>3.6666666666666572</v>
      </c>
      <c r="P34">
        <v>-4.2666666666666693</v>
      </c>
      <c r="Q34">
        <v>-5.3333333333333286</v>
      </c>
    </row>
    <row r="35" spans="1:17" x14ac:dyDescent="0.15">
      <c r="I35">
        <v>41</v>
      </c>
      <c r="J35">
        <v>-13.733333333333334</v>
      </c>
      <c r="K35">
        <v>-9.6666666666666714</v>
      </c>
      <c r="P35">
        <v>-9.6000000000000014</v>
      </c>
      <c r="Q35">
        <v>-5.3333333333333286</v>
      </c>
    </row>
    <row r="36" spans="1:17" x14ac:dyDescent="0.15">
      <c r="I36">
        <v>42</v>
      </c>
      <c r="J36">
        <v>-7.7333333333333343</v>
      </c>
      <c r="K36">
        <v>3.6666666666666572</v>
      </c>
      <c r="P36">
        <v>-4.6000000000000014</v>
      </c>
      <c r="Q36">
        <v>-3.6666666666666572</v>
      </c>
    </row>
    <row r="37" spans="1:17" x14ac:dyDescent="0.15">
      <c r="I37">
        <v>43</v>
      </c>
      <c r="J37">
        <v>-3.3999999999999986</v>
      </c>
      <c r="K37">
        <v>2</v>
      </c>
      <c r="P37">
        <v>-12.600000000000001</v>
      </c>
      <c r="Q37">
        <v>3.0000000000000142</v>
      </c>
    </row>
    <row r="38" spans="1:17" x14ac:dyDescent="0.15">
      <c r="I38">
        <v>44</v>
      </c>
      <c r="J38">
        <v>10.266666666666669</v>
      </c>
      <c r="K38">
        <v>-9.6666666666666714</v>
      </c>
      <c r="P38">
        <v>-3.9333333333333336</v>
      </c>
      <c r="Q38">
        <v>1.3333333333333428</v>
      </c>
    </row>
    <row r="39" spans="1:17" x14ac:dyDescent="0.15">
      <c r="I39">
        <v>45</v>
      </c>
      <c r="J39">
        <v>-1.0666666666666629</v>
      </c>
      <c r="K39">
        <v>2</v>
      </c>
      <c r="P39">
        <v>-4.2666666666666693</v>
      </c>
      <c r="Q39">
        <v>-5.3333333333333286</v>
      </c>
    </row>
    <row r="40" spans="1:17" x14ac:dyDescent="0.15">
      <c r="I40">
        <v>46</v>
      </c>
      <c r="J40">
        <v>2.2666666666666657</v>
      </c>
      <c r="K40">
        <v>-1.3333333333333428</v>
      </c>
      <c r="P40">
        <v>-9.6000000000000014</v>
      </c>
      <c r="Q40">
        <v>-3.6666666666666572</v>
      </c>
    </row>
    <row r="41" spans="1:17" x14ac:dyDescent="0.15">
      <c r="I41">
        <v>47</v>
      </c>
      <c r="J41">
        <v>9.2666666666666693</v>
      </c>
      <c r="K41">
        <v>0.3333333333333286</v>
      </c>
      <c r="P41">
        <v>-7.9333333333333336</v>
      </c>
      <c r="Q41">
        <v>-2</v>
      </c>
    </row>
    <row r="42" spans="1:17" x14ac:dyDescent="0.15">
      <c r="I42">
        <v>48</v>
      </c>
      <c r="J42">
        <v>-1.3999999999999986</v>
      </c>
      <c r="K42">
        <v>-1.3333333333333428</v>
      </c>
      <c r="P42">
        <v>-6.6000000000000014</v>
      </c>
      <c r="Q42">
        <v>-7</v>
      </c>
    </row>
    <row r="43" spans="1:17" x14ac:dyDescent="0.15">
      <c r="I43">
        <v>49</v>
      </c>
      <c r="J43">
        <v>0.60000000000000142</v>
      </c>
      <c r="K43">
        <v>0.3333333333333286</v>
      </c>
      <c r="P43">
        <v>-0.93333333333333712</v>
      </c>
      <c r="Q43">
        <v>-5.3333333333333286</v>
      </c>
    </row>
    <row r="44" spans="1:17" x14ac:dyDescent="0.15">
      <c r="I44">
        <v>50</v>
      </c>
      <c r="J44">
        <v>-18.066666666666663</v>
      </c>
      <c r="K44">
        <v>-1.3333333333333428</v>
      </c>
      <c r="P44">
        <v>-4.2666666666666693</v>
      </c>
      <c r="Q44">
        <v>-5.3333333333333286</v>
      </c>
    </row>
    <row r="45" spans="1:17" x14ac:dyDescent="0.15">
      <c r="I45">
        <v>51</v>
      </c>
    </row>
    <row r="46" spans="1:17" x14ac:dyDescent="0.15">
      <c r="I46">
        <v>52</v>
      </c>
    </row>
    <row r="47" spans="1:17" x14ac:dyDescent="0.15">
      <c r="I47">
        <v>53</v>
      </c>
    </row>
    <row r="48" spans="1:17" x14ac:dyDescent="0.15">
      <c r="I48">
        <v>54</v>
      </c>
    </row>
    <row r="49" spans="9:9" x14ac:dyDescent="0.15">
      <c r="I49">
        <v>55</v>
      </c>
    </row>
    <row r="50" spans="9:9" x14ac:dyDescent="0.15">
      <c r="I50">
        <v>56</v>
      </c>
    </row>
    <row r="51" spans="9:9" x14ac:dyDescent="0.15">
      <c r="I51">
        <v>57</v>
      </c>
    </row>
    <row r="52" spans="9:9" x14ac:dyDescent="0.15">
      <c r="I52">
        <v>58</v>
      </c>
    </row>
    <row r="53" spans="9:9" x14ac:dyDescent="0.15">
      <c r="I53">
        <v>59</v>
      </c>
    </row>
    <row r="54" spans="9:9" x14ac:dyDescent="0.15">
      <c r="I54">
        <v>60</v>
      </c>
    </row>
    <row r="55" spans="9:9" x14ac:dyDescent="0.15">
      <c r="I55">
        <v>61</v>
      </c>
    </row>
    <row r="56" spans="9:9" x14ac:dyDescent="0.15">
      <c r="I56">
        <v>62</v>
      </c>
    </row>
    <row r="57" spans="9:9" x14ac:dyDescent="0.15">
      <c r="I57">
        <v>63</v>
      </c>
    </row>
    <row r="58" spans="9:9" x14ac:dyDescent="0.15">
      <c r="I58">
        <v>64</v>
      </c>
    </row>
    <row r="59" spans="9:9" x14ac:dyDescent="0.15">
      <c r="I59">
        <v>65</v>
      </c>
    </row>
    <row r="60" spans="9:9" x14ac:dyDescent="0.15">
      <c r="I60">
        <v>66</v>
      </c>
    </row>
    <row r="61" spans="9:9" x14ac:dyDescent="0.15">
      <c r="I61">
        <v>67</v>
      </c>
    </row>
    <row r="62" spans="9:9" x14ac:dyDescent="0.15">
      <c r="I62">
        <v>68</v>
      </c>
    </row>
    <row r="63" spans="9:9" x14ac:dyDescent="0.15">
      <c r="I63">
        <v>69</v>
      </c>
    </row>
    <row r="64" spans="9:9" x14ac:dyDescent="0.15">
      <c r="I64">
        <v>70</v>
      </c>
    </row>
    <row r="65" spans="9:9" x14ac:dyDescent="0.15">
      <c r="I65">
        <v>71</v>
      </c>
    </row>
    <row r="66" spans="9:9" x14ac:dyDescent="0.15">
      <c r="I66">
        <v>72</v>
      </c>
    </row>
    <row r="67" spans="9:9" x14ac:dyDescent="0.15">
      <c r="I67">
        <v>73</v>
      </c>
    </row>
    <row r="68" spans="9:9" x14ac:dyDescent="0.15">
      <c r="I68">
        <v>74</v>
      </c>
    </row>
    <row r="69" spans="9:9" x14ac:dyDescent="0.15">
      <c r="I69">
        <v>75</v>
      </c>
    </row>
    <row r="70" spans="9:9" x14ac:dyDescent="0.15">
      <c r="I70">
        <v>76</v>
      </c>
    </row>
    <row r="71" spans="9:9" x14ac:dyDescent="0.15">
      <c r="I71">
        <v>77</v>
      </c>
    </row>
    <row r="72" spans="9:9" x14ac:dyDescent="0.15">
      <c r="I72">
        <v>78</v>
      </c>
    </row>
    <row r="73" spans="9:9" x14ac:dyDescent="0.15">
      <c r="I73">
        <v>79</v>
      </c>
    </row>
    <row r="74" spans="9:9" x14ac:dyDescent="0.15">
      <c r="I74">
        <v>80</v>
      </c>
    </row>
    <row r="75" spans="9:9" x14ac:dyDescent="0.15">
      <c r="I75">
        <v>81</v>
      </c>
    </row>
    <row r="76" spans="9:9" x14ac:dyDescent="0.15">
      <c r="I76">
        <v>82</v>
      </c>
    </row>
    <row r="77" spans="9:9" x14ac:dyDescent="0.15">
      <c r="I77">
        <v>83</v>
      </c>
    </row>
    <row r="78" spans="9:9" x14ac:dyDescent="0.15">
      <c r="I78">
        <v>84</v>
      </c>
    </row>
    <row r="79" spans="9:9" x14ac:dyDescent="0.15">
      <c r="I79">
        <v>85</v>
      </c>
    </row>
    <row r="80" spans="9:9" x14ac:dyDescent="0.15">
      <c r="I80">
        <v>86</v>
      </c>
    </row>
    <row r="81" spans="9:9" x14ac:dyDescent="0.15">
      <c r="I81">
        <v>87</v>
      </c>
    </row>
    <row r="82" spans="9:9" x14ac:dyDescent="0.15">
      <c r="I82">
        <v>88</v>
      </c>
    </row>
    <row r="83" spans="9:9" x14ac:dyDescent="0.15">
      <c r="I83">
        <v>89</v>
      </c>
    </row>
    <row r="84" spans="9:9" x14ac:dyDescent="0.15">
      <c r="I84">
        <v>90</v>
      </c>
    </row>
    <row r="85" spans="9:9" x14ac:dyDescent="0.15">
      <c r="I85">
        <v>91</v>
      </c>
    </row>
    <row r="86" spans="9:9" x14ac:dyDescent="0.15">
      <c r="I86">
        <v>92</v>
      </c>
    </row>
    <row r="87" spans="9:9" x14ac:dyDescent="0.15">
      <c r="I87">
        <v>93</v>
      </c>
    </row>
    <row r="88" spans="9:9" x14ac:dyDescent="0.15">
      <c r="I88">
        <v>94</v>
      </c>
    </row>
    <row r="89" spans="9:9" x14ac:dyDescent="0.15">
      <c r="I89">
        <v>95</v>
      </c>
    </row>
    <row r="90" spans="9:9" x14ac:dyDescent="0.15">
      <c r="I90">
        <v>96</v>
      </c>
    </row>
    <row r="91" spans="9:9" x14ac:dyDescent="0.15">
      <c r="I91">
        <v>97</v>
      </c>
    </row>
    <row r="92" spans="9:9" x14ac:dyDescent="0.15">
      <c r="I92">
        <v>98</v>
      </c>
    </row>
    <row r="93" spans="9:9" x14ac:dyDescent="0.15">
      <c r="I93">
        <v>99</v>
      </c>
    </row>
    <row r="94" spans="9:9" x14ac:dyDescent="0.15">
      <c r="I94">
        <v>100</v>
      </c>
    </row>
    <row r="95" spans="9:9" x14ac:dyDescent="0.15">
      <c r="I95">
        <v>101</v>
      </c>
    </row>
    <row r="96" spans="9:9" x14ac:dyDescent="0.15">
      <c r="I96">
        <v>102</v>
      </c>
    </row>
    <row r="97" spans="9:9" x14ac:dyDescent="0.15">
      <c r="I97">
        <v>103</v>
      </c>
    </row>
    <row r="98" spans="9:9" x14ac:dyDescent="0.15">
      <c r="I98">
        <v>104</v>
      </c>
    </row>
    <row r="99" spans="9:9" x14ac:dyDescent="0.15">
      <c r="I99">
        <v>105</v>
      </c>
    </row>
    <row r="100" spans="9:9" x14ac:dyDescent="0.15">
      <c r="I100">
        <v>106</v>
      </c>
    </row>
    <row r="101" spans="9:9" x14ac:dyDescent="0.15">
      <c r="I101">
        <v>107</v>
      </c>
    </row>
    <row r="102" spans="9:9" x14ac:dyDescent="0.15">
      <c r="I102">
        <v>108</v>
      </c>
    </row>
    <row r="103" spans="9:9" x14ac:dyDescent="0.15">
      <c r="I103">
        <v>109</v>
      </c>
    </row>
    <row r="104" spans="9:9" x14ac:dyDescent="0.15">
      <c r="I104">
        <v>110</v>
      </c>
    </row>
    <row r="105" spans="9:9" x14ac:dyDescent="0.15">
      <c r="I105">
        <v>111</v>
      </c>
    </row>
    <row r="106" spans="9:9" x14ac:dyDescent="0.15">
      <c r="I106">
        <v>112</v>
      </c>
    </row>
    <row r="107" spans="9:9" x14ac:dyDescent="0.15">
      <c r="I107">
        <v>113</v>
      </c>
    </row>
    <row r="108" spans="9:9" x14ac:dyDescent="0.15">
      <c r="I108">
        <v>114</v>
      </c>
    </row>
    <row r="109" spans="9:9" x14ac:dyDescent="0.15">
      <c r="I109">
        <v>115</v>
      </c>
    </row>
    <row r="110" spans="9:9" x14ac:dyDescent="0.15">
      <c r="I110">
        <v>116</v>
      </c>
    </row>
    <row r="111" spans="9:9" x14ac:dyDescent="0.15">
      <c r="I111">
        <v>117</v>
      </c>
    </row>
    <row r="112" spans="9:9" x14ac:dyDescent="0.15">
      <c r="I112">
        <v>118</v>
      </c>
    </row>
    <row r="113" spans="9:9" x14ac:dyDescent="0.15">
      <c r="I113">
        <v>119</v>
      </c>
    </row>
    <row r="114" spans="9:9" x14ac:dyDescent="0.15">
      <c r="I114">
        <v>120</v>
      </c>
    </row>
    <row r="115" spans="9:9" x14ac:dyDescent="0.15">
      <c r="I115">
        <v>121</v>
      </c>
    </row>
    <row r="116" spans="9:9" x14ac:dyDescent="0.15">
      <c r="I116">
        <v>122</v>
      </c>
    </row>
    <row r="117" spans="9:9" x14ac:dyDescent="0.15">
      <c r="I117">
        <v>123</v>
      </c>
    </row>
    <row r="118" spans="9:9" x14ac:dyDescent="0.15">
      <c r="I118">
        <v>124</v>
      </c>
    </row>
    <row r="119" spans="9:9" x14ac:dyDescent="0.15">
      <c r="I119">
        <v>125</v>
      </c>
    </row>
    <row r="120" spans="9:9" x14ac:dyDescent="0.15">
      <c r="I120">
        <v>126</v>
      </c>
    </row>
    <row r="121" spans="9:9" x14ac:dyDescent="0.15">
      <c r="I121">
        <v>127</v>
      </c>
    </row>
    <row r="122" spans="9:9" x14ac:dyDescent="0.15">
      <c r="I122">
        <v>128</v>
      </c>
    </row>
    <row r="123" spans="9:9" x14ac:dyDescent="0.15">
      <c r="I123">
        <v>129</v>
      </c>
    </row>
    <row r="124" spans="9:9" x14ac:dyDescent="0.15">
      <c r="I124">
        <v>130</v>
      </c>
    </row>
    <row r="125" spans="9:9" x14ac:dyDescent="0.15">
      <c r="I125">
        <v>131</v>
      </c>
    </row>
    <row r="126" spans="9:9" x14ac:dyDescent="0.15">
      <c r="I126">
        <v>132</v>
      </c>
    </row>
    <row r="127" spans="9:9" x14ac:dyDescent="0.15">
      <c r="I127">
        <v>133</v>
      </c>
    </row>
    <row r="128" spans="9:9" x14ac:dyDescent="0.15">
      <c r="I128">
        <v>134</v>
      </c>
    </row>
    <row r="129" spans="9:9" x14ac:dyDescent="0.15">
      <c r="I129">
        <v>135</v>
      </c>
    </row>
    <row r="130" spans="9:9" x14ac:dyDescent="0.15">
      <c r="I130">
        <v>136</v>
      </c>
    </row>
    <row r="131" spans="9:9" x14ac:dyDescent="0.15">
      <c r="I131">
        <v>137</v>
      </c>
    </row>
    <row r="132" spans="9:9" x14ac:dyDescent="0.15">
      <c r="I132">
        <v>138</v>
      </c>
    </row>
    <row r="133" spans="9:9" x14ac:dyDescent="0.15">
      <c r="I133">
        <v>139</v>
      </c>
    </row>
    <row r="134" spans="9:9" x14ac:dyDescent="0.15">
      <c r="I134">
        <v>140</v>
      </c>
    </row>
    <row r="135" spans="9:9" x14ac:dyDescent="0.15">
      <c r="I135">
        <v>141</v>
      </c>
    </row>
    <row r="136" spans="9:9" x14ac:dyDescent="0.15">
      <c r="I136">
        <v>142</v>
      </c>
    </row>
    <row r="137" spans="9:9" x14ac:dyDescent="0.15">
      <c r="I137">
        <v>143</v>
      </c>
    </row>
    <row r="138" spans="9:9" x14ac:dyDescent="0.15">
      <c r="I138">
        <v>144</v>
      </c>
    </row>
    <row r="139" spans="9:9" x14ac:dyDescent="0.15">
      <c r="I139">
        <v>145</v>
      </c>
    </row>
    <row r="140" spans="9:9" x14ac:dyDescent="0.15">
      <c r="I140">
        <v>146</v>
      </c>
    </row>
    <row r="141" spans="9:9" x14ac:dyDescent="0.15">
      <c r="I141">
        <v>147</v>
      </c>
    </row>
    <row r="142" spans="9:9" x14ac:dyDescent="0.15">
      <c r="I142">
        <v>148</v>
      </c>
    </row>
    <row r="143" spans="9:9" x14ac:dyDescent="0.15">
      <c r="I143">
        <v>149</v>
      </c>
    </row>
    <row r="144" spans="9:9" x14ac:dyDescent="0.15">
      <c r="I144">
        <v>150</v>
      </c>
    </row>
    <row r="145" spans="9:9" x14ac:dyDescent="0.15">
      <c r="I145">
        <v>151</v>
      </c>
    </row>
    <row r="146" spans="9:9" x14ac:dyDescent="0.15">
      <c r="I146">
        <v>152</v>
      </c>
    </row>
    <row r="147" spans="9:9" x14ac:dyDescent="0.15">
      <c r="I147">
        <v>153</v>
      </c>
    </row>
    <row r="148" spans="9:9" x14ac:dyDescent="0.15">
      <c r="I148">
        <v>154</v>
      </c>
    </row>
    <row r="149" spans="9:9" x14ac:dyDescent="0.15">
      <c r="I149">
        <v>155</v>
      </c>
    </row>
    <row r="150" spans="9:9" x14ac:dyDescent="0.15">
      <c r="I150">
        <v>156</v>
      </c>
    </row>
    <row r="151" spans="9:9" x14ac:dyDescent="0.15">
      <c r="I151">
        <v>157</v>
      </c>
    </row>
    <row r="152" spans="9:9" x14ac:dyDescent="0.15">
      <c r="I152">
        <v>158</v>
      </c>
    </row>
    <row r="153" spans="9:9" x14ac:dyDescent="0.15">
      <c r="I153">
        <v>159</v>
      </c>
    </row>
    <row r="154" spans="9:9" x14ac:dyDescent="0.15">
      <c r="I154">
        <v>160</v>
      </c>
    </row>
    <row r="155" spans="9:9" x14ac:dyDescent="0.15">
      <c r="I155">
        <v>161</v>
      </c>
    </row>
    <row r="156" spans="9:9" x14ac:dyDescent="0.15">
      <c r="I156">
        <v>162</v>
      </c>
    </row>
    <row r="157" spans="9:9" x14ac:dyDescent="0.15">
      <c r="I157">
        <v>163</v>
      </c>
    </row>
    <row r="158" spans="9:9" x14ac:dyDescent="0.15">
      <c r="I158">
        <v>164</v>
      </c>
    </row>
    <row r="159" spans="9:9" x14ac:dyDescent="0.15">
      <c r="I159">
        <v>165</v>
      </c>
    </row>
    <row r="160" spans="9:9" x14ac:dyDescent="0.15">
      <c r="I160">
        <v>166</v>
      </c>
    </row>
    <row r="161" spans="9:9" x14ac:dyDescent="0.15">
      <c r="I161">
        <v>167</v>
      </c>
    </row>
    <row r="162" spans="9:9" x14ac:dyDescent="0.15">
      <c r="I162">
        <v>168</v>
      </c>
    </row>
    <row r="163" spans="9:9" x14ac:dyDescent="0.15">
      <c r="I163">
        <v>169</v>
      </c>
    </row>
    <row r="164" spans="9:9" x14ac:dyDescent="0.15">
      <c r="I164">
        <v>170</v>
      </c>
    </row>
    <row r="165" spans="9:9" x14ac:dyDescent="0.15">
      <c r="I165">
        <v>171</v>
      </c>
    </row>
    <row r="166" spans="9:9" x14ac:dyDescent="0.15">
      <c r="I166">
        <v>172</v>
      </c>
    </row>
    <row r="167" spans="9:9" x14ac:dyDescent="0.15">
      <c r="I167">
        <v>173</v>
      </c>
    </row>
    <row r="168" spans="9:9" x14ac:dyDescent="0.15">
      <c r="I168">
        <v>174</v>
      </c>
    </row>
    <row r="169" spans="9:9" x14ac:dyDescent="0.15">
      <c r="I169">
        <v>175</v>
      </c>
    </row>
    <row r="170" spans="9:9" x14ac:dyDescent="0.15">
      <c r="I170">
        <v>176</v>
      </c>
    </row>
    <row r="171" spans="9:9" x14ac:dyDescent="0.15">
      <c r="I171">
        <v>177</v>
      </c>
    </row>
    <row r="172" spans="9:9" x14ac:dyDescent="0.15">
      <c r="I172">
        <v>178</v>
      </c>
    </row>
    <row r="173" spans="9:9" x14ac:dyDescent="0.15">
      <c r="I173">
        <v>179</v>
      </c>
    </row>
    <row r="174" spans="9:9" x14ac:dyDescent="0.15">
      <c r="I174">
        <v>180</v>
      </c>
    </row>
    <row r="175" spans="9:9" x14ac:dyDescent="0.15">
      <c r="I175">
        <v>181</v>
      </c>
    </row>
    <row r="176" spans="9:9" x14ac:dyDescent="0.15">
      <c r="I176">
        <v>182</v>
      </c>
    </row>
    <row r="177" spans="9:9" x14ac:dyDescent="0.15">
      <c r="I177">
        <v>183</v>
      </c>
    </row>
    <row r="178" spans="9:9" x14ac:dyDescent="0.15">
      <c r="I178">
        <v>184</v>
      </c>
    </row>
    <row r="179" spans="9:9" x14ac:dyDescent="0.15">
      <c r="I179">
        <v>185</v>
      </c>
    </row>
    <row r="180" spans="9:9" x14ac:dyDescent="0.15">
      <c r="I180">
        <v>186</v>
      </c>
    </row>
    <row r="181" spans="9:9" x14ac:dyDescent="0.15">
      <c r="I181">
        <v>187</v>
      </c>
    </row>
    <row r="182" spans="9:9" x14ac:dyDescent="0.15">
      <c r="I182">
        <v>188</v>
      </c>
    </row>
    <row r="183" spans="9:9" x14ac:dyDescent="0.15">
      <c r="I183">
        <v>189</v>
      </c>
    </row>
    <row r="184" spans="9:9" x14ac:dyDescent="0.15">
      <c r="I184">
        <v>190</v>
      </c>
    </row>
    <row r="185" spans="9:9" x14ac:dyDescent="0.15">
      <c r="I185">
        <v>191</v>
      </c>
    </row>
    <row r="186" spans="9:9" x14ac:dyDescent="0.15">
      <c r="I186">
        <v>192</v>
      </c>
    </row>
    <row r="187" spans="9:9" x14ac:dyDescent="0.15">
      <c r="I187">
        <v>193</v>
      </c>
    </row>
    <row r="188" spans="9:9" x14ac:dyDescent="0.15">
      <c r="I188">
        <v>194</v>
      </c>
    </row>
    <row r="189" spans="9:9" x14ac:dyDescent="0.15">
      <c r="I189">
        <v>195</v>
      </c>
    </row>
    <row r="190" spans="9:9" x14ac:dyDescent="0.15">
      <c r="I190">
        <v>196</v>
      </c>
    </row>
    <row r="191" spans="9:9" x14ac:dyDescent="0.15">
      <c r="I191">
        <v>197</v>
      </c>
    </row>
    <row r="192" spans="9:9" x14ac:dyDescent="0.15">
      <c r="I192">
        <v>198</v>
      </c>
    </row>
    <row r="193" spans="9:9" x14ac:dyDescent="0.15">
      <c r="I193">
        <v>199</v>
      </c>
    </row>
    <row r="194" spans="9:9" x14ac:dyDescent="0.15">
      <c r="I194">
        <v>200</v>
      </c>
    </row>
    <row r="195" spans="9:9" x14ac:dyDescent="0.15">
      <c r="I195">
        <v>201</v>
      </c>
    </row>
    <row r="196" spans="9:9" x14ac:dyDescent="0.15">
      <c r="I196">
        <v>202</v>
      </c>
    </row>
    <row r="197" spans="9:9" x14ac:dyDescent="0.15">
      <c r="I197">
        <v>203</v>
      </c>
    </row>
    <row r="198" spans="9:9" x14ac:dyDescent="0.15">
      <c r="I198">
        <v>204</v>
      </c>
    </row>
    <row r="199" spans="9:9" x14ac:dyDescent="0.15">
      <c r="I199">
        <v>205</v>
      </c>
    </row>
    <row r="200" spans="9:9" x14ac:dyDescent="0.15">
      <c r="I200">
        <v>206</v>
      </c>
    </row>
    <row r="201" spans="9:9" x14ac:dyDescent="0.15">
      <c r="I201">
        <v>207</v>
      </c>
    </row>
    <row r="202" spans="9:9" x14ac:dyDescent="0.15">
      <c r="I202">
        <v>208</v>
      </c>
    </row>
    <row r="203" spans="9:9" x14ac:dyDescent="0.15">
      <c r="I203">
        <v>209</v>
      </c>
    </row>
    <row r="204" spans="9:9" x14ac:dyDescent="0.15">
      <c r="I204">
        <v>210</v>
      </c>
    </row>
    <row r="205" spans="9:9" x14ac:dyDescent="0.15">
      <c r="I205">
        <v>211</v>
      </c>
    </row>
    <row r="206" spans="9:9" x14ac:dyDescent="0.15">
      <c r="I206">
        <v>212</v>
      </c>
    </row>
    <row r="207" spans="9:9" x14ac:dyDescent="0.15">
      <c r="I207">
        <v>213</v>
      </c>
    </row>
    <row r="208" spans="9:9" x14ac:dyDescent="0.15">
      <c r="I208">
        <v>214</v>
      </c>
    </row>
    <row r="209" spans="9:9" x14ac:dyDescent="0.15">
      <c r="I209">
        <v>215</v>
      </c>
    </row>
    <row r="210" spans="9:9" x14ac:dyDescent="0.15">
      <c r="I210">
        <v>216</v>
      </c>
    </row>
    <row r="211" spans="9:9" x14ac:dyDescent="0.15">
      <c r="I211">
        <v>217</v>
      </c>
    </row>
    <row r="212" spans="9:9" x14ac:dyDescent="0.15">
      <c r="I212">
        <v>218</v>
      </c>
    </row>
    <row r="213" spans="9:9" x14ac:dyDescent="0.15">
      <c r="I213">
        <v>219</v>
      </c>
    </row>
    <row r="214" spans="9:9" x14ac:dyDescent="0.15">
      <c r="I214">
        <v>220</v>
      </c>
    </row>
    <row r="215" spans="9:9" x14ac:dyDescent="0.15">
      <c r="I215">
        <v>221</v>
      </c>
    </row>
    <row r="216" spans="9:9" x14ac:dyDescent="0.15">
      <c r="I216">
        <v>222</v>
      </c>
    </row>
    <row r="217" spans="9:9" x14ac:dyDescent="0.15">
      <c r="I217">
        <v>223</v>
      </c>
    </row>
    <row r="218" spans="9:9" x14ac:dyDescent="0.15">
      <c r="I218">
        <v>224</v>
      </c>
    </row>
    <row r="219" spans="9:9" x14ac:dyDescent="0.15">
      <c r="I219">
        <v>225</v>
      </c>
    </row>
    <row r="220" spans="9:9" x14ac:dyDescent="0.15">
      <c r="I220">
        <v>226</v>
      </c>
    </row>
    <row r="221" spans="9:9" x14ac:dyDescent="0.15">
      <c r="I221">
        <v>227</v>
      </c>
    </row>
    <row r="222" spans="9:9" x14ac:dyDescent="0.15">
      <c r="I222">
        <v>228</v>
      </c>
    </row>
    <row r="223" spans="9:9" x14ac:dyDescent="0.15">
      <c r="I223">
        <v>229</v>
      </c>
    </row>
    <row r="224" spans="9:9" x14ac:dyDescent="0.15">
      <c r="I224">
        <v>230</v>
      </c>
    </row>
    <row r="225" spans="9:9" x14ac:dyDescent="0.15">
      <c r="I225">
        <v>231</v>
      </c>
    </row>
    <row r="226" spans="9:9" x14ac:dyDescent="0.15">
      <c r="I226">
        <v>232</v>
      </c>
    </row>
    <row r="227" spans="9:9" x14ac:dyDescent="0.15">
      <c r="I227">
        <v>233</v>
      </c>
    </row>
    <row r="228" spans="9:9" x14ac:dyDescent="0.15">
      <c r="I228">
        <v>234</v>
      </c>
    </row>
    <row r="229" spans="9:9" x14ac:dyDescent="0.15">
      <c r="I229">
        <v>235</v>
      </c>
    </row>
    <row r="230" spans="9:9" x14ac:dyDescent="0.15">
      <c r="I230">
        <v>236</v>
      </c>
    </row>
    <row r="231" spans="9:9" x14ac:dyDescent="0.15">
      <c r="I231">
        <v>237</v>
      </c>
    </row>
    <row r="232" spans="9:9" x14ac:dyDescent="0.15">
      <c r="I232">
        <v>238</v>
      </c>
    </row>
    <row r="233" spans="9:9" x14ac:dyDescent="0.15">
      <c r="I233">
        <v>239</v>
      </c>
    </row>
    <row r="234" spans="9:9" x14ac:dyDescent="0.15">
      <c r="I234">
        <v>240</v>
      </c>
    </row>
    <row r="235" spans="9:9" x14ac:dyDescent="0.15">
      <c r="I235">
        <v>241</v>
      </c>
    </row>
    <row r="236" spans="9:9" x14ac:dyDescent="0.15">
      <c r="I236">
        <v>242</v>
      </c>
    </row>
    <row r="237" spans="9:9" x14ac:dyDescent="0.15">
      <c r="I237">
        <v>243</v>
      </c>
    </row>
    <row r="238" spans="9:9" x14ac:dyDescent="0.15">
      <c r="I238">
        <v>244</v>
      </c>
    </row>
    <row r="239" spans="9:9" x14ac:dyDescent="0.15">
      <c r="I239">
        <v>245</v>
      </c>
    </row>
    <row r="240" spans="9:9" x14ac:dyDescent="0.15">
      <c r="I240">
        <v>246</v>
      </c>
    </row>
    <row r="241" spans="9:9" x14ac:dyDescent="0.15">
      <c r="I241">
        <v>247</v>
      </c>
    </row>
    <row r="242" spans="9:9" x14ac:dyDescent="0.15">
      <c r="I242">
        <v>248</v>
      </c>
    </row>
    <row r="243" spans="9:9" x14ac:dyDescent="0.15">
      <c r="I243">
        <v>249</v>
      </c>
    </row>
    <row r="244" spans="9:9" x14ac:dyDescent="0.15">
      <c r="I244">
        <v>250</v>
      </c>
    </row>
    <row r="245" spans="9:9" x14ac:dyDescent="0.15">
      <c r="I245">
        <v>251</v>
      </c>
    </row>
    <row r="246" spans="9:9" x14ac:dyDescent="0.15">
      <c r="I246">
        <v>252</v>
      </c>
    </row>
    <row r="247" spans="9:9" x14ac:dyDescent="0.15">
      <c r="I247">
        <v>253</v>
      </c>
    </row>
    <row r="248" spans="9:9" x14ac:dyDescent="0.15">
      <c r="I248">
        <v>254</v>
      </c>
    </row>
    <row r="249" spans="9:9" x14ac:dyDescent="0.15">
      <c r="I249">
        <v>255</v>
      </c>
    </row>
    <row r="250" spans="9:9" x14ac:dyDescent="0.15">
      <c r="I250">
        <v>256</v>
      </c>
    </row>
    <row r="251" spans="9:9" x14ac:dyDescent="0.15">
      <c r="I251">
        <v>257</v>
      </c>
    </row>
    <row r="252" spans="9:9" x14ac:dyDescent="0.15">
      <c r="I252">
        <v>258</v>
      </c>
    </row>
    <row r="253" spans="9:9" x14ac:dyDescent="0.15">
      <c r="I253">
        <v>259</v>
      </c>
    </row>
    <row r="254" spans="9:9" x14ac:dyDescent="0.15">
      <c r="I254">
        <v>260</v>
      </c>
    </row>
    <row r="255" spans="9:9" x14ac:dyDescent="0.15">
      <c r="I255">
        <v>261</v>
      </c>
    </row>
    <row r="256" spans="9:9" x14ac:dyDescent="0.15">
      <c r="I256">
        <v>262</v>
      </c>
    </row>
    <row r="257" spans="9:9" x14ac:dyDescent="0.15">
      <c r="I257">
        <v>263</v>
      </c>
    </row>
    <row r="258" spans="9:9" x14ac:dyDescent="0.15">
      <c r="I258">
        <v>264</v>
      </c>
    </row>
    <row r="259" spans="9:9" x14ac:dyDescent="0.15">
      <c r="I259">
        <v>265</v>
      </c>
    </row>
    <row r="260" spans="9:9" x14ac:dyDescent="0.15">
      <c r="I260">
        <v>266</v>
      </c>
    </row>
    <row r="261" spans="9:9" x14ac:dyDescent="0.15">
      <c r="I261">
        <v>267</v>
      </c>
    </row>
    <row r="262" spans="9:9" x14ac:dyDescent="0.15">
      <c r="I262">
        <v>268</v>
      </c>
    </row>
    <row r="263" spans="9:9" x14ac:dyDescent="0.15">
      <c r="I263">
        <v>269</v>
      </c>
    </row>
    <row r="264" spans="9:9" x14ac:dyDescent="0.15">
      <c r="I264">
        <v>270</v>
      </c>
    </row>
    <row r="265" spans="9:9" x14ac:dyDescent="0.15">
      <c r="I265">
        <v>271</v>
      </c>
    </row>
    <row r="266" spans="9:9" x14ac:dyDescent="0.15">
      <c r="I266">
        <v>272</v>
      </c>
    </row>
    <row r="267" spans="9:9" x14ac:dyDescent="0.15">
      <c r="I267">
        <v>273</v>
      </c>
    </row>
    <row r="268" spans="9:9" x14ac:dyDescent="0.15">
      <c r="I268">
        <v>274</v>
      </c>
    </row>
    <row r="269" spans="9:9" x14ac:dyDescent="0.15">
      <c r="I269">
        <v>275</v>
      </c>
    </row>
    <row r="270" spans="9:9" x14ac:dyDescent="0.15">
      <c r="I270">
        <v>276</v>
      </c>
    </row>
    <row r="271" spans="9:9" x14ac:dyDescent="0.15">
      <c r="I271">
        <v>277</v>
      </c>
    </row>
    <row r="272" spans="9:9" x14ac:dyDescent="0.15">
      <c r="I272">
        <v>278</v>
      </c>
    </row>
    <row r="273" spans="9:9" x14ac:dyDescent="0.15">
      <c r="I273">
        <v>279</v>
      </c>
    </row>
    <row r="274" spans="9:9" x14ac:dyDescent="0.15">
      <c r="I274">
        <v>280</v>
      </c>
    </row>
    <row r="275" spans="9:9" x14ac:dyDescent="0.15">
      <c r="I275">
        <v>281</v>
      </c>
    </row>
    <row r="276" spans="9:9" x14ac:dyDescent="0.15">
      <c r="I276">
        <v>282</v>
      </c>
    </row>
    <row r="277" spans="9:9" x14ac:dyDescent="0.15">
      <c r="I277">
        <v>283</v>
      </c>
    </row>
    <row r="278" spans="9:9" x14ac:dyDescent="0.15">
      <c r="I278">
        <v>284</v>
      </c>
    </row>
    <row r="279" spans="9:9" x14ac:dyDescent="0.15">
      <c r="I279">
        <v>285</v>
      </c>
    </row>
    <row r="280" spans="9:9" x14ac:dyDescent="0.15">
      <c r="I280">
        <v>286</v>
      </c>
    </row>
    <row r="281" spans="9:9" x14ac:dyDescent="0.15">
      <c r="I281">
        <v>287</v>
      </c>
    </row>
    <row r="282" spans="9:9" x14ac:dyDescent="0.15">
      <c r="I282">
        <v>288</v>
      </c>
    </row>
    <row r="283" spans="9:9" x14ac:dyDescent="0.15">
      <c r="I283">
        <v>289</v>
      </c>
    </row>
    <row r="284" spans="9:9" x14ac:dyDescent="0.15">
      <c r="I284">
        <v>290</v>
      </c>
    </row>
    <row r="285" spans="9:9" x14ac:dyDescent="0.15">
      <c r="I285">
        <v>291</v>
      </c>
    </row>
    <row r="286" spans="9:9" x14ac:dyDescent="0.15">
      <c r="I286">
        <v>292</v>
      </c>
    </row>
    <row r="287" spans="9:9" x14ac:dyDescent="0.15">
      <c r="I287">
        <v>293</v>
      </c>
    </row>
    <row r="288" spans="9:9" x14ac:dyDescent="0.15">
      <c r="I288">
        <v>294</v>
      </c>
    </row>
    <row r="289" spans="9:9" x14ac:dyDescent="0.15">
      <c r="I289">
        <v>295</v>
      </c>
    </row>
    <row r="290" spans="9:9" x14ac:dyDescent="0.15">
      <c r="I290">
        <v>296</v>
      </c>
    </row>
    <row r="291" spans="9:9" x14ac:dyDescent="0.15">
      <c r="I291">
        <v>297</v>
      </c>
    </row>
    <row r="292" spans="9:9" x14ac:dyDescent="0.15">
      <c r="I292">
        <v>298</v>
      </c>
    </row>
    <row r="293" spans="9:9" x14ac:dyDescent="0.15">
      <c r="I293">
        <v>299</v>
      </c>
    </row>
    <row r="294" spans="9:9" x14ac:dyDescent="0.15">
      <c r="I294">
        <v>300</v>
      </c>
    </row>
    <row r="295" spans="9:9" x14ac:dyDescent="0.15">
      <c r="I295">
        <v>301</v>
      </c>
    </row>
    <row r="296" spans="9:9" x14ac:dyDescent="0.15">
      <c r="I296">
        <v>302</v>
      </c>
    </row>
    <row r="297" spans="9:9" x14ac:dyDescent="0.15">
      <c r="I297">
        <v>303</v>
      </c>
    </row>
    <row r="298" spans="9:9" x14ac:dyDescent="0.15">
      <c r="I298">
        <v>304</v>
      </c>
    </row>
    <row r="299" spans="9:9" x14ac:dyDescent="0.15">
      <c r="I299">
        <v>305</v>
      </c>
    </row>
    <row r="300" spans="9:9" x14ac:dyDescent="0.15">
      <c r="I300">
        <v>306</v>
      </c>
    </row>
    <row r="301" spans="9:9" x14ac:dyDescent="0.15">
      <c r="I301">
        <v>307</v>
      </c>
    </row>
    <row r="302" spans="9:9" x14ac:dyDescent="0.15">
      <c r="I302">
        <v>308</v>
      </c>
    </row>
    <row r="303" spans="9:9" x14ac:dyDescent="0.15">
      <c r="I303">
        <v>309</v>
      </c>
    </row>
    <row r="304" spans="9:9" x14ac:dyDescent="0.15">
      <c r="I304">
        <v>310</v>
      </c>
    </row>
    <row r="305" spans="9:9" x14ac:dyDescent="0.15">
      <c r="I305">
        <v>311</v>
      </c>
    </row>
    <row r="306" spans="9:9" x14ac:dyDescent="0.15">
      <c r="I306">
        <v>312</v>
      </c>
    </row>
    <row r="307" spans="9:9" x14ac:dyDescent="0.15">
      <c r="I307">
        <v>313</v>
      </c>
    </row>
    <row r="308" spans="9:9" x14ac:dyDescent="0.15">
      <c r="I308">
        <v>314</v>
      </c>
    </row>
    <row r="309" spans="9:9" x14ac:dyDescent="0.15">
      <c r="I309">
        <v>315</v>
      </c>
    </row>
    <row r="310" spans="9:9" x14ac:dyDescent="0.15">
      <c r="I310">
        <v>316</v>
      </c>
    </row>
    <row r="311" spans="9:9" x14ac:dyDescent="0.15">
      <c r="I311">
        <v>317</v>
      </c>
    </row>
    <row r="312" spans="9:9" x14ac:dyDescent="0.15">
      <c r="I312">
        <v>318</v>
      </c>
    </row>
    <row r="313" spans="9:9" x14ac:dyDescent="0.15">
      <c r="I313">
        <v>319</v>
      </c>
    </row>
    <row r="314" spans="9:9" x14ac:dyDescent="0.15">
      <c r="I314">
        <v>320</v>
      </c>
    </row>
    <row r="315" spans="9:9" x14ac:dyDescent="0.15">
      <c r="I315">
        <v>321</v>
      </c>
    </row>
    <row r="316" spans="9:9" x14ac:dyDescent="0.15">
      <c r="I316">
        <v>322</v>
      </c>
    </row>
    <row r="317" spans="9:9" x14ac:dyDescent="0.15">
      <c r="I317">
        <v>323</v>
      </c>
    </row>
    <row r="318" spans="9:9" x14ac:dyDescent="0.15">
      <c r="I318">
        <v>324</v>
      </c>
    </row>
    <row r="319" spans="9:9" x14ac:dyDescent="0.15">
      <c r="I319">
        <v>325</v>
      </c>
    </row>
    <row r="320" spans="9:9" x14ac:dyDescent="0.15">
      <c r="I320">
        <v>326</v>
      </c>
    </row>
    <row r="321" spans="9:9" x14ac:dyDescent="0.15">
      <c r="I321">
        <v>327</v>
      </c>
    </row>
    <row r="322" spans="9:9" x14ac:dyDescent="0.15">
      <c r="I322">
        <v>328</v>
      </c>
    </row>
    <row r="323" spans="9:9" x14ac:dyDescent="0.15">
      <c r="I323">
        <v>329</v>
      </c>
    </row>
    <row r="324" spans="9:9" x14ac:dyDescent="0.15">
      <c r="I324">
        <v>330</v>
      </c>
    </row>
    <row r="325" spans="9:9" x14ac:dyDescent="0.15">
      <c r="I325">
        <v>331</v>
      </c>
    </row>
    <row r="326" spans="9:9" x14ac:dyDescent="0.15">
      <c r="I326">
        <v>332</v>
      </c>
    </row>
    <row r="327" spans="9:9" x14ac:dyDescent="0.15">
      <c r="I327">
        <v>333</v>
      </c>
    </row>
    <row r="328" spans="9:9" x14ac:dyDescent="0.15">
      <c r="I328">
        <v>334</v>
      </c>
    </row>
    <row r="329" spans="9:9" x14ac:dyDescent="0.15">
      <c r="I329">
        <v>335</v>
      </c>
    </row>
    <row r="330" spans="9:9" x14ac:dyDescent="0.15">
      <c r="I330">
        <v>336</v>
      </c>
    </row>
    <row r="331" spans="9:9" x14ac:dyDescent="0.15">
      <c r="I331">
        <v>337</v>
      </c>
    </row>
    <row r="332" spans="9:9" x14ac:dyDescent="0.15">
      <c r="I332">
        <v>338</v>
      </c>
    </row>
    <row r="333" spans="9:9" x14ac:dyDescent="0.15">
      <c r="I333">
        <v>339</v>
      </c>
    </row>
    <row r="334" spans="9:9" x14ac:dyDescent="0.15">
      <c r="I334">
        <v>340</v>
      </c>
    </row>
    <row r="335" spans="9:9" x14ac:dyDescent="0.15">
      <c r="I335">
        <v>341</v>
      </c>
    </row>
    <row r="336" spans="9:9" x14ac:dyDescent="0.15">
      <c r="I336">
        <v>342</v>
      </c>
    </row>
    <row r="337" spans="9:9" x14ac:dyDescent="0.15">
      <c r="I337">
        <v>343</v>
      </c>
    </row>
    <row r="338" spans="9:9" x14ac:dyDescent="0.15">
      <c r="I338">
        <v>344</v>
      </c>
    </row>
    <row r="339" spans="9:9" x14ac:dyDescent="0.15">
      <c r="I339">
        <v>345</v>
      </c>
    </row>
    <row r="340" spans="9:9" x14ac:dyDescent="0.15">
      <c r="I340">
        <v>346</v>
      </c>
    </row>
    <row r="341" spans="9:9" x14ac:dyDescent="0.15">
      <c r="I341">
        <v>347</v>
      </c>
    </row>
    <row r="342" spans="9:9" x14ac:dyDescent="0.15">
      <c r="I342">
        <v>348</v>
      </c>
    </row>
    <row r="343" spans="9:9" x14ac:dyDescent="0.15">
      <c r="I343">
        <v>349</v>
      </c>
    </row>
    <row r="344" spans="9:9" x14ac:dyDescent="0.15">
      <c r="I344">
        <v>350</v>
      </c>
    </row>
    <row r="345" spans="9:9" x14ac:dyDescent="0.15">
      <c r="I345">
        <v>351</v>
      </c>
    </row>
    <row r="346" spans="9:9" x14ac:dyDescent="0.15">
      <c r="I346">
        <v>352</v>
      </c>
    </row>
    <row r="347" spans="9:9" x14ac:dyDescent="0.15">
      <c r="I347">
        <v>353</v>
      </c>
    </row>
    <row r="348" spans="9:9" x14ac:dyDescent="0.15">
      <c r="I348">
        <v>354</v>
      </c>
    </row>
    <row r="349" spans="9:9" x14ac:dyDescent="0.15">
      <c r="I349">
        <v>355</v>
      </c>
    </row>
    <row r="350" spans="9:9" x14ac:dyDescent="0.15">
      <c r="I350">
        <v>356</v>
      </c>
    </row>
    <row r="351" spans="9:9" x14ac:dyDescent="0.15">
      <c r="I351">
        <v>357</v>
      </c>
    </row>
    <row r="352" spans="9:9" x14ac:dyDescent="0.15">
      <c r="I352">
        <v>358</v>
      </c>
    </row>
    <row r="353" spans="9:9" x14ac:dyDescent="0.15">
      <c r="I353">
        <v>359</v>
      </c>
    </row>
    <row r="354" spans="9:9" x14ac:dyDescent="0.15">
      <c r="I354">
        <v>360</v>
      </c>
    </row>
    <row r="355" spans="9:9" x14ac:dyDescent="0.15">
      <c r="I355">
        <v>361</v>
      </c>
    </row>
    <row r="356" spans="9:9" x14ac:dyDescent="0.15">
      <c r="I356">
        <v>362</v>
      </c>
    </row>
    <row r="357" spans="9:9" x14ac:dyDescent="0.15">
      <c r="I357">
        <v>363</v>
      </c>
    </row>
    <row r="358" spans="9:9" x14ac:dyDescent="0.15">
      <c r="I358">
        <v>364</v>
      </c>
    </row>
    <row r="359" spans="9:9" x14ac:dyDescent="0.15">
      <c r="I359">
        <v>365</v>
      </c>
    </row>
    <row r="360" spans="9:9" x14ac:dyDescent="0.15">
      <c r="I360">
        <v>366</v>
      </c>
    </row>
    <row r="361" spans="9:9" x14ac:dyDescent="0.15">
      <c r="I361">
        <v>367</v>
      </c>
    </row>
    <row r="362" spans="9:9" x14ac:dyDescent="0.15">
      <c r="I362">
        <v>368</v>
      </c>
    </row>
    <row r="363" spans="9:9" x14ac:dyDescent="0.15">
      <c r="I363">
        <v>369</v>
      </c>
    </row>
    <row r="364" spans="9:9" x14ac:dyDescent="0.15">
      <c r="I364">
        <v>370</v>
      </c>
    </row>
    <row r="365" spans="9:9" x14ac:dyDescent="0.15">
      <c r="I365">
        <v>371</v>
      </c>
    </row>
    <row r="366" spans="9:9" x14ac:dyDescent="0.15">
      <c r="I366">
        <v>372</v>
      </c>
    </row>
    <row r="367" spans="9:9" x14ac:dyDescent="0.15">
      <c r="I367">
        <v>373</v>
      </c>
    </row>
    <row r="368" spans="9:9" x14ac:dyDescent="0.15">
      <c r="I368">
        <v>374</v>
      </c>
    </row>
    <row r="369" spans="9:9" x14ac:dyDescent="0.15">
      <c r="I369">
        <v>375</v>
      </c>
    </row>
    <row r="370" spans="9:9" x14ac:dyDescent="0.15">
      <c r="I370">
        <v>376</v>
      </c>
    </row>
    <row r="371" spans="9:9" x14ac:dyDescent="0.15">
      <c r="I371">
        <v>377</v>
      </c>
    </row>
    <row r="372" spans="9:9" x14ac:dyDescent="0.15">
      <c r="I372">
        <v>378</v>
      </c>
    </row>
    <row r="373" spans="9:9" x14ac:dyDescent="0.15">
      <c r="I373">
        <v>379</v>
      </c>
    </row>
    <row r="374" spans="9:9" x14ac:dyDescent="0.15">
      <c r="I374">
        <v>380</v>
      </c>
    </row>
    <row r="375" spans="9:9" x14ac:dyDescent="0.15">
      <c r="I375">
        <v>381</v>
      </c>
    </row>
    <row r="376" spans="9:9" x14ac:dyDescent="0.15">
      <c r="I376">
        <v>382</v>
      </c>
    </row>
    <row r="377" spans="9:9" x14ac:dyDescent="0.15">
      <c r="I377">
        <v>383</v>
      </c>
    </row>
    <row r="378" spans="9:9" x14ac:dyDescent="0.15">
      <c r="I378">
        <v>384</v>
      </c>
    </row>
    <row r="379" spans="9:9" x14ac:dyDescent="0.15">
      <c r="I379">
        <v>385</v>
      </c>
    </row>
    <row r="380" spans="9:9" x14ac:dyDescent="0.15">
      <c r="I380">
        <v>386</v>
      </c>
    </row>
    <row r="381" spans="9:9" x14ac:dyDescent="0.15">
      <c r="I381">
        <v>387</v>
      </c>
    </row>
    <row r="382" spans="9:9" x14ac:dyDescent="0.15">
      <c r="I382">
        <v>388</v>
      </c>
    </row>
    <row r="383" spans="9:9" x14ac:dyDescent="0.15">
      <c r="I383">
        <v>389</v>
      </c>
    </row>
    <row r="384" spans="9:9" x14ac:dyDescent="0.15">
      <c r="I384">
        <v>390</v>
      </c>
    </row>
    <row r="385" spans="9:9" x14ac:dyDescent="0.15">
      <c r="I385">
        <v>391</v>
      </c>
    </row>
    <row r="386" spans="9:9" x14ac:dyDescent="0.15">
      <c r="I386">
        <v>392</v>
      </c>
    </row>
    <row r="387" spans="9:9" x14ac:dyDescent="0.15">
      <c r="I387">
        <v>393</v>
      </c>
    </row>
    <row r="388" spans="9:9" x14ac:dyDescent="0.15">
      <c r="I388">
        <v>394</v>
      </c>
    </row>
    <row r="389" spans="9:9" x14ac:dyDescent="0.15">
      <c r="I389">
        <v>395</v>
      </c>
    </row>
    <row r="390" spans="9:9" x14ac:dyDescent="0.15">
      <c r="I390">
        <v>396</v>
      </c>
    </row>
    <row r="391" spans="9:9" x14ac:dyDescent="0.15">
      <c r="I391">
        <v>397</v>
      </c>
    </row>
    <row r="392" spans="9:9" x14ac:dyDescent="0.15">
      <c r="I392">
        <v>398</v>
      </c>
    </row>
    <row r="393" spans="9:9" x14ac:dyDescent="0.15">
      <c r="I393">
        <v>399</v>
      </c>
    </row>
    <row r="394" spans="9:9" x14ac:dyDescent="0.15">
      <c r="I394">
        <v>400</v>
      </c>
    </row>
  </sheetData>
  <phoneticPr fontId="1" type="noConversion"/>
  <conditionalFormatting sqref="G2:G16 G25:G32">
    <cfRule type="cellIs" dxfId="6" priority="2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PlayTime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Junming Zheng</dc:creator>
  <cp:lastModifiedBy>Junming Zheng</cp:lastModifiedBy>
  <dcterms:created xsi:type="dcterms:W3CDTF">2021-07-15T09:24:31Z</dcterms:created>
  <dcterms:modified xsi:type="dcterms:W3CDTF">2021-07-16T07:56:23Z</dcterms:modified>
</cp:coreProperties>
</file>