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<sst xmlns="http://schemas.openxmlformats.org/spreadsheetml/2006/main" count="112" uniqueCount="89">
  <si>
    <t>Horizon Quantitative Multiplex Reference </t>
  </si>
  <si>
    <t>Engineered Alelic Frequencies</t>
  </si>
  <si>
    <t>Should be</t>
  </si>
  <si>
    <t>is</t>
  </si>
  <si>
    <t>Chromosome</t>
  </si>
  <si>
    <t>Gene</t>
  </si>
  <si>
    <t>Variant</t>
  </si>
  <si>
    <t>Allelic Frequency</t>
  </si>
  <si>
    <t>7q34</t>
  </si>
  <si>
    <t>BRAF</t>
  </si>
  <si>
    <t>V600E</t>
  </si>
  <si>
    <t>True positives</t>
  </si>
  <si>
    <t>4q11-q12</t>
  </si>
  <si>
    <t>cKIT</t>
  </si>
  <si>
    <t>D816V</t>
  </si>
  <si>
    <t>not found?</t>
  </si>
  <si>
    <t>False negatives</t>
  </si>
  <si>
    <t>7p12</t>
  </si>
  <si>
    <t>EGFR</t>
  </si>
  <si>
    <t>delE756-A751</t>
  </si>
  <si>
    <t>L858R</t>
  </si>
  <si>
    <t>T790M</t>
  </si>
  <si>
    <t>G719S</t>
  </si>
  <si>
    <t>12p12.1</t>
  </si>
  <si>
    <t>KRAS</t>
  </si>
  <si>
    <t>G13D</t>
  </si>
  <si>
    <t>&gt; WT is heterozygous, this is why freq increases (tends to 50%)</t>
  </si>
  <si>
    <t>G12D</t>
  </si>
  <si>
    <t>1P13.2</t>
  </si>
  <si>
    <t>NRAS</t>
  </si>
  <si>
    <t>Q61K</t>
  </si>
  <si>
    <t>3Q26.3</t>
  </si>
  <si>
    <t>PI3KCA</t>
  </si>
  <si>
    <t>H1047R</t>
  </si>
  <si>
    <t>E545K</t>
  </si>
  <si>
    <t>Background Allelic Frequencies</t>
  </si>
  <si>
    <t>2p23</t>
  </si>
  <si>
    <t>ALK</t>
  </si>
  <si>
    <t>P1543S</t>
  </si>
  <si>
    <t>1q25.2</t>
  </si>
  <si>
    <t>ABL2</t>
  </si>
  <si>
    <t>P986fs</t>
  </si>
  <si>
    <t>5q21-q22</t>
  </si>
  <si>
    <t>APC</t>
  </si>
  <si>
    <t>R2714C</t>
  </si>
  <si>
    <t>1p35.3</t>
  </si>
  <si>
    <t>ARID1A</t>
  </si>
  <si>
    <t>P1562fs</t>
  </si>
  <si>
    <t>13q12.3</t>
  </si>
  <si>
    <t>BRCA2</t>
  </si>
  <si>
    <t>A1689fs</t>
  </si>
  <si>
    <t>CDX2</t>
  </si>
  <si>
    <t>V306fs</t>
  </si>
  <si>
    <t>22q13.2</t>
  </si>
  <si>
    <t>EP300</t>
  </si>
  <si>
    <t>K291fs</t>
  </si>
  <si>
    <t>4q31.3</t>
  </si>
  <si>
    <t>FBXW7</t>
  </si>
  <si>
    <t>G667fs</t>
  </si>
  <si>
    <t>8p12</t>
  </si>
  <si>
    <t>FGFR1</t>
  </si>
  <si>
    <t>P150L</t>
  </si>
  <si>
    <t>FLT3</t>
  </si>
  <si>
    <t>S985fs</t>
  </si>
  <si>
    <t>V197A</t>
  </si>
  <si>
    <t>2q33.3</t>
  </si>
  <si>
    <t>IDH1</t>
  </si>
  <si>
    <t>S261L</t>
  </si>
  <si>
    <t>7q31</t>
  </si>
  <si>
    <t>MET</t>
  </si>
  <si>
    <t>V237fs</t>
  </si>
  <si>
    <t>3p21.3</t>
  </si>
  <si>
    <t>MLH1</t>
  </si>
  <si>
    <t>L323M</t>
  </si>
  <si>
    <t>17q11.2</t>
  </si>
  <si>
    <t>NF1</t>
  </si>
  <si>
    <t>L626fs</t>
  </si>
  <si>
    <t>22q12.2</t>
  </si>
  <si>
    <t>NF2</t>
  </si>
  <si>
    <t>P275fs</t>
  </si>
  <si>
    <t>9q34.3</t>
  </si>
  <si>
    <t>NOTCH1</t>
  </si>
  <si>
    <t>P668S</t>
  </si>
  <si>
    <t>1q21-q22</t>
  </si>
  <si>
    <t>NTRK1</t>
  </si>
  <si>
    <t>5'utr</t>
  </si>
  <si>
    <t>4q12</t>
  </si>
  <si>
    <t>PDGFRA</t>
  </si>
  <si>
    <t>G426D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</si>
</sst>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AC090"/>
        <bgColor rgb="FFC0C0C0"/>
      </patternFill>
    </fill>
    <fill>
      <patternFill patternType="solid">
        <fgColor rgb="FFB7DEE8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"Engineered"</c:f>
              <c:strCache>
                <c:ptCount val="1"/>
                <c:pt idx="0">
                  <c:v>Engineered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val>
            <c:numRef>
              <c:f>Sheet1!$H$5:$H$15</c:f>
              <c:numCache>
                <c:formatCode>General</c:formatCode>
                <c:ptCount val="11"/>
                <c:pt idx="0">
                  <c:v>10.5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24.5</c:v>
                </c:pt>
                <c:pt idx="6">
                  <c:v>15</c:v>
                </c:pt>
                <c:pt idx="7">
                  <c:v>6</c:v>
                </c:pt>
                <c:pt idx="8">
                  <c:v>12.5</c:v>
                </c:pt>
                <c:pt idx="9">
                  <c:v>17.5</c:v>
                </c:pt>
                <c:pt idx="10">
                  <c:v>9</c:v>
                </c:pt>
              </c:numCache>
            </c:numRef>
          </c:val>
        </c:ser>
        <c:ser>
          <c:idx val="1"/>
          <c:order val="1"/>
          <c:tx>
            <c:strRef>
              <c:f>"Found"</c:f>
              <c:strCache>
                <c:ptCount val="1"/>
                <c:pt idx="0">
                  <c:v>Found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val>
            <c:numRef>
              <c:f>Sheet1!$I$5:$I$15</c:f>
              <c:numCache>
                <c:formatCode>General</c:formatCode>
                <c:ptCount val="11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3.6</c:v>
                </c:pt>
                <c:pt idx="4">
                  <c:v>0</c:v>
                </c:pt>
                <c:pt idx="5">
                  <c:v>24.2</c:v>
                </c:pt>
                <c:pt idx="6">
                  <c:v>15.2</c:v>
                </c:pt>
                <c:pt idx="7">
                  <c:v>7.3</c:v>
                </c:pt>
                <c:pt idx="8">
                  <c:v>11.6</c:v>
                </c:pt>
                <c:pt idx="9">
                  <c:v>16.1</c:v>
                </c:pt>
                <c:pt idx="10">
                  <c:v>7.6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</c:ser>
        <c:gapWidth val="150"/>
        <c:axId val="80348185"/>
        <c:axId val="18828910"/>
      </c:barChart>
      <c:catAx>
        <c:axId val="803481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28910"/>
        <c:crosses val="autoZero"/>
        <c:auto val="1"/>
        <c:lblAlgn val="ctr"/>
        <c:lblOffset val="100"/>
      </c:catAx>
      <c:valAx>
        <c:axId val="188289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34818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"Engineered"</c:f>
              <c:strCache>
                <c:ptCount val="1"/>
                <c:pt idx="0">
                  <c:v>Engineered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val>
            <c:numRef>
              <c:f>Sheet1!$J$5:$J$15</c:f>
              <c:numCache>
                <c:formatCode>General</c:formatCode>
                <c:ptCount val="11"/>
                <c:pt idx="0">
                  <c:v>7</c:v>
                </c:pt>
                <c:pt idx="1">
                  <c:v>6.66666666666667</c:v>
                </c:pt>
                <c:pt idx="2">
                  <c:v>1.33333333333333</c:v>
                </c:pt>
                <c:pt idx="3">
                  <c:v>2</c:v>
                </c:pt>
                <c:pt idx="4">
                  <c:v>0.666666666666667</c:v>
                </c:pt>
                <c:pt idx="5">
                  <c:v>16.3333333333333</c:v>
                </c:pt>
                <c:pt idx="6">
                  <c:v>26.67</c:v>
                </c:pt>
                <c:pt idx="7">
                  <c:v>4</c:v>
                </c:pt>
                <c:pt idx="8">
                  <c:v>8.33333333333333</c:v>
                </c:pt>
                <c:pt idx="9">
                  <c:v>26.67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"Found"</c:f>
              <c:strCache>
                <c:ptCount val="1"/>
                <c:pt idx="0">
                  <c:v>Found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val>
            <c:numRef>
              <c:f>Sheet1!$K$5:$K$15</c:f>
              <c:numCache>
                <c:formatCode>General</c:formatCode>
                <c:ptCount val="11"/>
                <c:pt idx="0">
                  <c:v>8.3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18.9</c:v>
                </c:pt>
                <c:pt idx="6">
                  <c:v>27.7</c:v>
                </c:pt>
                <c:pt idx="7">
                  <c:v>3.3</c:v>
                </c:pt>
                <c:pt idx="8">
                  <c:v>8.3</c:v>
                </c:pt>
                <c:pt idx="9">
                  <c:v>29.7</c:v>
                </c:pt>
                <c:pt idx="10">
                  <c:v>4.8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</c:ser>
        <c:gapWidth val="150"/>
        <c:axId val="6994720"/>
        <c:axId val="28845341"/>
      </c:barChart>
      <c:catAx>
        <c:axId val="6994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845341"/>
        <c:crosses val="autoZero"/>
        <c:auto val="1"/>
        <c:lblAlgn val="ctr"/>
        <c:lblOffset val="100"/>
      </c:catAx>
      <c:valAx>
        <c:axId val="288453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9472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"Engineered"</c:f>
              <c:strCache>
                <c:ptCount val="1"/>
                <c:pt idx="0">
                  <c:v>Engineered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val>
            <c:numRef>
              <c:f>Sheet1!$L$5:$L$15</c:f>
              <c:numCache>
                <c:formatCode>General</c:formatCode>
                <c:ptCount val="11"/>
                <c:pt idx="0">
                  <c:v>3.5</c:v>
                </c:pt>
                <c:pt idx="1">
                  <c:v>3.33333333333333</c:v>
                </c:pt>
                <c:pt idx="2">
                  <c:v>0.666666666666667</c:v>
                </c:pt>
                <c:pt idx="3">
                  <c:v>1</c:v>
                </c:pt>
                <c:pt idx="4">
                  <c:v>0.333333333333333</c:v>
                </c:pt>
                <c:pt idx="5">
                  <c:v>8.16666666666667</c:v>
                </c:pt>
                <c:pt idx="6">
                  <c:v>38.33</c:v>
                </c:pt>
                <c:pt idx="7">
                  <c:v>2</c:v>
                </c:pt>
                <c:pt idx="8">
                  <c:v>4.16666666666667</c:v>
                </c:pt>
                <c:pt idx="9">
                  <c:v>38.33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"Found"</c:f>
              <c:strCache>
                <c:ptCount val="1"/>
                <c:pt idx="0">
                  <c:v>Found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val>
            <c:numRef>
              <c:f>Sheet1!$M$5:$M$15</c:f>
              <c:numCache>
                <c:formatCode>General</c:formatCode>
                <c:ptCount val="11"/>
                <c:pt idx="0">
                  <c:v>4.4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11.5</c:v>
                </c:pt>
                <c:pt idx="6">
                  <c:v>38.5</c:v>
                </c:pt>
                <c:pt idx="7">
                  <c:v>0</c:v>
                </c:pt>
                <c:pt idx="8">
                  <c:v>3.6</c:v>
                </c:pt>
                <c:pt idx="9">
                  <c:v>37.9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</c:ser>
        <c:gapWidth val="150"/>
        <c:axId val="87179603"/>
        <c:axId val="18244761"/>
      </c:barChart>
      <c:catAx>
        <c:axId val="871796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44761"/>
        <c:crosses val="autoZero"/>
        <c:auto val="1"/>
        <c:lblAlgn val="ctr"/>
        <c:lblOffset val="100"/>
      </c:catAx>
      <c:valAx>
        <c:axId val="182447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17960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403200</xdr:colOff>
      <xdr:row>21</xdr:row>
      <xdr:rowOff>101520</xdr:rowOff>
    </xdr:from>
    <xdr:to>
      <xdr:col>9</xdr:col>
      <xdr:colOff>97920</xdr:colOff>
      <xdr:row>37</xdr:row>
      <xdr:rowOff>40680</xdr:rowOff>
    </xdr:to>
    <xdr:graphicFrame>
      <xdr:nvGraphicFramePr>
        <xdr:cNvPr id="0" name="Chart 3"/>
        <xdr:cNvGraphicFramePr/>
      </xdr:nvGraphicFramePr>
      <xdr:xfrm>
        <a:off x="1161720" y="3781800"/>
        <a:ext cx="576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79560</xdr:colOff>
      <xdr:row>21</xdr:row>
      <xdr:rowOff>110880</xdr:rowOff>
    </xdr:from>
    <xdr:to>
      <xdr:col>15</xdr:col>
      <xdr:colOff>469800</xdr:colOff>
      <xdr:row>37</xdr:row>
      <xdr:rowOff>50040</xdr:rowOff>
    </xdr:to>
    <xdr:graphicFrame>
      <xdr:nvGraphicFramePr>
        <xdr:cNvPr id="1" name="Chart 4"/>
        <xdr:cNvGraphicFramePr/>
      </xdr:nvGraphicFramePr>
      <xdr:xfrm>
        <a:off x="6908760" y="3791160"/>
        <a:ext cx="6664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479520</xdr:colOff>
      <xdr:row>21</xdr:row>
      <xdr:rowOff>101520</xdr:rowOff>
    </xdr:from>
    <xdr:to>
      <xdr:col>23</xdr:col>
      <xdr:colOff>174240</xdr:colOff>
      <xdr:row>37</xdr:row>
      <xdr:rowOff>40680</xdr:rowOff>
    </xdr:to>
    <xdr:graphicFrame>
      <xdr:nvGraphicFramePr>
        <xdr:cNvPr id="2" name="Chart 5"/>
        <xdr:cNvGraphicFramePr/>
      </xdr:nvGraphicFramePr>
      <xdr:xfrm>
        <a:off x="13583160" y="3781800"/>
        <a:ext cx="576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V37"/>
  <sheetViews>
    <sheetView windowProtection="false" showFormulas="false" showGridLines="true" showRowColHeaders="true" showZeros="true" rightToLeft="false" tabSelected="true" showOutlineSymbols="true" defaultGridColor="true" view="normal" topLeftCell="B16" colorId="64" zoomScale="90" zoomScaleNormal="90" zoomScalePageLayoutView="100" workbookViewId="0">
      <selection pane="topLeft" activeCell="G41" activeCellId="0" sqref="G41"/>
    </sheetView>
  </sheetViews>
  <sheetFormatPr defaultRowHeight="13.8"/>
  <cols>
    <col collapsed="false" hidden="false" max="13" min="1" style="0" width="8.53441295546559"/>
    <col collapsed="false" hidden="false" max="14" min="14" style="0" width="19.4251012145749"/>
    <col collapsed="false" hidden="false" max="15" min="15" style="0" width="17.004048582996"/>
    <col collapsed="false" hidden="false" max="1025" min="16" style="0" width="8.53441295546559"/>
  </cols>
  <sheetData>
    <row r="2" customFormat="false" ht="13.8" hidden="false" customHeight="false" outlineLevel="0" collapsed="false">
      <c r="B2" s="0" t="s">
        <v>0</v>
      </c>
    </row>
    <row r="3" customFormat="false" ht="13.8" hidden="false" customHeight="false" outlineLevel="0" collapsed="false">
      <c r="B3" s="0" t="s">
        <v>1</v>
      </c>
      <c r="H3" s="1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3" t="s">
        <v>3</v>
      </c>
    </row>
    <row r="4" customFormat="false" ht="13.8" hidden="false" customHeight="false" outlineLevel="0" collapsed="false">
      <c r="B4" s="0" t="s">
        <v>4</v>
      </c>
      <c r="C4" s="0" t="s">
        <v>5</v>
      </c>
      <c r="D4" s="0" t="s">
        <v>6</v>
      </c>
      <c r="E4" s="0" t="s">
        <v>7</v>
      </c>
      <c r="H4" s="4" t="n">
        <v>1</v>
      </c>
      <c r="I4" s="5" t="n">
        <v>1</v>
      </c>
      <c r="J4" s="5" t="n">
        <v>0.66</v>
      </c>
      <c r="K4" s="5" t="n">
        <v>0.66</v>
      </c>
      <c r="L4" s="5" t="n">
        <v>0.33</v>
      </c>
      <c r="M4" s="6" t="n">
        <v>0.33</v>
      </c>
      <c r="P4" s="7" t="n">
        <v>1</v>
      </c>
      <c r="Q4" s="7" t="n">
        <v>0.66</v>
      </c>
      <c r="R4" s="7" t="n">
        <v>0.33</v>
      </c>
    </row>
    <row r="5" customFormat="false" ht="13.8" hidden="false" customHeight="false" outlineLevel="0" collapsed="false">
      <c r="B5" s="0" t="s">
        <v>8</v>
      </c>
      <c r="C5" s="0" t="s">
        <v>9</v>
      </c>
      <c r="D5" s="0" t="s">
        <v>10</v>
      </c>
      <c r="E5" s="0" t="n">
        <v>10.5</v>
      </c>
      <c r="H5" s="8" t="n">
        <f aca="false">E5</f>
        <v>10.5</v>
      </c>
      <c r="I5" s="9" t="n">
        <v>12.5</v>
      </c>
      <c r="J5" s="8" t="n">
        <f aca="false">E5/3*2</f>
        <v>7</v>
      </c>
      <c r="K5" s="9" t="n">
        <v>8.3</v>
      </c>
      <c r="L5" s="8" t="n">
        <f aca="false">E5/3*1</f>
        <v>3.5</v>
      </c>
      <c r="M5" s="10" t="n">
        <v>4.4</v>
      </c>
      <c r="O5" s="0" t="s">
        <v>11</v>
      </c>
      <c r="P5" s="0" t="n">
        <v>8</v>
      </c>
      <c r="Q5" s="0" t="n">
        <v>7</v>
      </c>
      <c r="R5" s="0" t="n">
        <v>5</v>
      </c>
    </row>
    <row r="6" customFormat="false" ht="13.8" hidden="false" customHeight="false" outlineLevel="0" collapsed="false">
      <c r="B6" s="0" t="s">
        <v>12</v>
      </c>
      <c r="C6" s="0" t="s">
        <v>13</v>
      </c>
      <c r="D6" s="0" t="s">
        <v>14</v>
      </c>
      <c r="E6" s="0" t="n">
        <v>10</v>
      </c>
      <c r="H6" s="11" t="n">
        <f aca="false">E6</f>
        <v>10</v>
      </c>
      <c r="I6" s="12" t="n">
        <v>0</v>
      </c>
      <c r="J6" s="11" t="n">
        <f aca="false">E6/3*2</f>
        <v>6.66666666666667</v>
      </c>
      <c r="K6" s="12" t="n">
        <v>0</v>
      </c>
      <c r="L6" s="11" t="n">
        <f aca="false">E6/3*1</f>
        <v>3.33333333333333</v>
      </c>
      <c r="M6" s="13" t="n">
        <v>0</v>
      </c>
      <c r="N6" s="0" t="s">
        <v>15</v>
      </c>
      <c r="O6" s="0" t="s">
        <v>16</v>
      </c>
      <c r="P6" s="0" t="n">
        <v>3</v>
      </c>
      <c r="Q6" s="0" t="n">
        <v>4</v>
      </c>
      <c r="R6" s="0" t="n">
        <v>6</v>
      </c>
    </row>
    <row r="7" customFormat="false" ht="13.8" hidden="false" customHeight="false" outlineLevel="0" collapsed="false">
      <c r="B7" s="0" t="s">
        <v>17</v>
      </c>
      <c r="C7" s="0" t="s">
        <v>18</v>
      </c>
      <c r="D7" s="0" t="s">
        <v>19</v>
      </c>
      <c r="E7" s="0" t="n">
        <v>2</v>
      </c>
      <c r="H7" s="14" t="n">
        <f aca="false">E7</f>
        <v>2</v>
      </c>
      <c r="I7" s="15" t="n">
        <v>0</v>
      </c>
      <c r="J7" s="14" t="n">
        <f aca="false">E7/3*2</f>
        <v>1.33333333333333</v>
      </c>
      <c r="K7" s="16" t="n">
        <v>0</v>
      </c>
      <c r="L7" s="14" t="n">
        <f aca="false">E7/3*1</f>
        <v>0.666666666666667</v>
      </c>
      <c r="M7" s="17" t="n">
        <v>0</v>
      </c>
    </row>
    <row r="8" customFormat="false" ht="13.8" hidden="false" customHeight="false" outlineLevel="0" collapsed="false">
      <c r="B8" s="0" t="s">
        <v>17</v>
      </c>
      <c r="C8" s="0" t="s">
        <v>18</v>
      </c>
      <c r="D8" s="0" t="s">
        <v>20</v>
      </c>
      <c r="E8" s="0" t="n">
        <v>3</v>
      </c>
      <c r="H8" s="14" t="n">
        <f aca="false">E8</f>
        <v>3</v>
      </c>
      <c r="I8" s="16" t="n">
        <v>3.6</v>
      </c>
      <c r="J8" s="14" t="n">
        <f aca="false">E8/3*2</f>
        <v>2</v>
      </c>
      <c r="K8" s="16" t="n">
        <v>0</v>
      </c>
      <c r="L8" s="14" t="n">
        <f aca="false">E8/3*1</f>
        <v>1</v>
      </c>
      <c r="M8" s="17" t="n">
        <v>0</v>
      </c>
    </row>
    <row r="9" customFormat="false" ht="13.8" hidden="false" customHeight="false" outlineLevel="0" collapsed="false">
      <c r="B9" s="0" t="s">
        <v>17</v>
      </c>
      <c r="C9" s="0" t="s">
        <v>18</v>
      </c>
      <c r="D9" s="0" t="s">
        <v>21</v>
      </c>
      <c r="E9" s="0" t="n">
        <v>1</v>
      </c>
      <c r="H9" s="14" t="n">
        <f aca="false">E9</f>
        <v>1</v>
      </c>
      <c r="I9" s="16" t="n">
        <v>0</v>
      </c>
      <c r="J9" s="14" t="n">
        <f aca="false">E9/3*2</f>
        <v>0.666666666666667</v>
      </c>
      <c r="K9" s="16" t="n">
        <v>0</v>
      </c>
      <c r="L9" s="14" t="n">
        <f aca="false">E9/3*1</f>
        <v>0.333333333333333</v>
      </c>
      <c r="M9" s="17" t="n">
        <v>0</v>
      </c>
    </row>
    <row r="10" customFormat="false" ht="13.8" hidden="false" customHeight="false" outlineLevel="0" collapsed="false">
      <c r="B10" s="0" t="s">
        <v>17</v>
      </c>
      <c r="C10" s="0" t="s">
        <v>18</v>
      </c>
      <c r="D10" s="0" t="s">
        <v>22</v>
      </c>
      <c r="E10" s="0" t="n">
        <v>24.5</v>
      </c>
      <c r="H10" s="14" t="n">
        <f aca="false">E10</f>
        <v>24.5</v>
      </c>
      <c r="I10" s="16" t="n">
        <v>24.2</v>
      </c>
      <c r="J10" s="14" t="n">
        <f aca="false">E10/3*2</f>
        <v>16.3333333333333</v>
      </c>
      <c r="K10" s="16" t="n">
        <v>18.9</v>
      </c>
      <c r="L10" s="14" t="n">
        <f aca="false">E10/3*1</f>
        <v>8.16666666666667</v>
      </c>
      <c r="M10" s="17" t="n">
        <v>11.5</v>
      </c>
    </row>
    <row r="11" customFormat="false" ht="13.8" hidden="false" customHeight="false" outlineLevel="0" collapsed="false">
      <c r="B11" s="0" t="s">
        <v>23</v>
      </c>
      <c r="C11" s="0" t="s">
        <v>24</v>
      </c>
      <c r="D11" s="0" t="s">
        <v>25</v>
      </c>
      <c r="E11" s="0" t="n">
        <v>15</v>
      </c>
      <c r="H11" s="11" t="n">
        <f aca="false">E11</f>
        <v>15</v>
      </c>
      <c r="I11" s="12" t="n">
        <v>15.2</v>
      </c>
      <c r="J11" s="11" t="n">
        <v>26.67</v>
      </c>
      <c r="K11" s="12" t="n">
        <v>27.7</v>
      </c>
      <c r="L11" s="11" t="n">
        <v>38.33</v>
      </c>
      <c r="M11" s="13" t="n">
        <v>38.5</v>
      </c>
      <c r="N11" s="18" t="s">
        <v>26</v>
      </c>
      <c r="O11" s="18"/>
      <c r="Q11" s="19"/>
      <c r="R11" s="19"/>
      <c r="U11" s="19"/>
      <c r="V11" s="19"/>
    </row>
    <row r="12" customFormat="false" ht="13.8" hidden="false" customHeight="false" outlineLevel="0" collapsed="false">
      <c r="B12" s="0" t="s">
        <v>23</v>
      </c>
      <c r="C12" s="0" t="s">
        <v>24</v>
      </c>
      <c r="D12" s="0" t="s">
        <v>27</v>
      </c>
      <c r="E12" s="0" t="n">
        <v>6</v>
      </c>
      <c r="H12" s="14" t="n">
        <f aca="false">E12</f>
        <v>6</v>
      </c>
      <c r="I12" s="16" t="n">
        <v>7.3</v>
      </c>
      <c r="J12" s="14" t="n">
        <f aca="false">E12/3*2</f>
        <v>4</v>
      </c>
      <c r="K12" s="16" t="n">
        <v>3.3</v>
      </c>
      <c r="L12" s="14" t="n">
        <f aca="false">E12/3*1</f>
        <v>2</v>
      </c>
      <c r="M12" s="17" t="n">
        <v>0</v>
      </c>
    </row>
    <row r="13" customFormat="false" ht="13.8" hidden="false" customHeight="false" outlineLevel="0" collapsed="false">
      <c r="B13" s="0" t="s">
        <v>28</v>
      </c>
      <c r="C13" s="0" t="s">
        <v>29</v>
      </c>
      <c r="D13" s="0" t="s">
        <v>30</v>
      </c>
      <c r="E13" s="0" t="n">
        <v>12.5</v>
      </c>
      <c r="H13" s="14" t="n">
        <f aca="false">E13</f>
        <v>12.5</v>
      </c>
      <c r="I13" s="16" t="n">
        <v>11.6</v>
      </c>
      <c r="J13" s="14" t="n">
        <f aca="false">E13/3*2</f>
        <v>8.33333333333333</v>
      </c>
      <c r="K13" s="16" t="n">
        <v>8.3</v>
      </c>
      <c r="L13" s="14" t="n">
        <f aca="false">E13/3*1</f>
        <v>4.16666666666667</v>
      </c>
      <c r="M13" s="17" t="n">
        <v>3.6</v>
      </c>
    </row>
    <row r="14" customFormat="false" ht="13.8" hidden="false" customHeight="false" outlineLevel="0" collapsed="false">
      <c r="B14" s="0" t="s">
        <v>31</v>
      </c>
      <c r="C14" s="0" t="s">
        <v>32</v>
      </c>
      <c r="D14" s="0" t="s">
        <v>33</v>
      </c>
      <c r="E14" s="0" t="n">
        <v>17.5</v>
      </c>
      <c r="H14" s="11" t="n">
        <f aca="false">E14</f>
        <v>17.5</v>
      </c>
      <c r="I14" s="12" t="n">
        <v>16.1</v>
      </c>
      <c r="J14" s="11" t="n">
        <v>26.67</v>
      </c>
      <c r="K14" s="12" t="n">
        <v>29.7</v>
      </c>
      <c r="L14" s="11" t="n">
        <v>38.33</v>
      </c>
      <c r="M14" s="13" t="n">
        <v>37.9</v>
      </c>
      <c r="N14" s="18" t="s">
        <v>26</v>
      </c>
      <c r="O14" s="18"/>
    </row>
    <row r="15" customFormat="false" ht="13.8" hidden="false" customHeight="false" outlineLevel="0" collapsed="false">
      <c r="B15" s="0" t="s">
        <v>31</v>
      </c>
      <c r="C15" s="0" t="s">
        <v>32</v>
      </c>
      <c r="D15" s="0" t="s">
        <v>34</v>
      </c>
      <c r="E15" s="0" t="n">
        <v>9</v>
      </c>
      <c r="H15" s="20" t="n">
        <f aca="false">E15</f>
        <v>9</v>
      </c>
      <c r="I15" s="21" t="n">
        <v>7.6</v>
      </c>
      <c r="J15" s="20" t="n">
        <f aca="false">E15/3*2</f>
        <v>6</v>
      </c>
      <c r="K15" s="21" t="n">
        <v>4.8</v>
      </c>
      <c r="L15" s="20" t="n">
        <f aca="false">E15/3*1</f>
        <v>3</v>
      </c>
      <c r="M15" s="22" t="n">
        <v>0</v>
      </c>
    </row>
    <row r="16" customFormat="false" ht="13.8" hidden="false" customHeight="false" outlineLevel="0" collapsed="false">
      <c r="H16" s="19"/>
      <c r="I16" s="19"/>
      <c r="J16" s="19"/>
      <c r="K16" s="19"/>
      <c r="L16" s="19"/>
    </row>
    <row r="17" customFormat="false" ht="13.8" hidden="false" customHeight="false" outlineLevel="0" collapsed="false">
      <c r="B17" s="0" t="s">
        <v>35</v>
      </c>
      <c r="H17" s="19"/>
      <c r="I17" s="19"/>
      <c r="J17" s="19"/>
      <c r="K17" s="19"/>
      <c r="L17" s="19"/>
    </row>
    <row r="18" customFormat="false" ht="13.8" hidden="false" customHeight="false" outlineLevel="0" collapsed="false">
      <c r="B18" s="0" t="s">
        <v>4</v>
      </c>
      <c r="C18" s="0" t="s">
        <v>5</v>
      </c>
      <c r="D18" s="0" t="s">
        <v>6</v>
      </c>
      <c r="E18" s="0" t="s">
        <v>7</v>
      </c>
      <c r="H18" s="19"/>
      <c r="I18" s="19"/>
      <c r="J18" s="19"/>
      <c r="K18" s="19"/>
      <c r="L18" s="19"/>
    </row>
    <row r="19" customFormat="false" ht="13.8" hidden="false" customHeight="false" outlineLevel="0" collapsed="false">
      <c r="B19" s="0" t="s">
        <v>36</v>
      </c>
      <c r="C19" s="0" t="s">
        <v>37</v>
      </c>
      <c r="D19" s="0" t="s">
        <v>38</v>
      </c>
      <c r="E19" s="0" t="n">
        <v>33</v>
      </c>
      <c r="H19" s="19" t="n">
        <f aca="false">E19</f>
        <v>33</v>
      </c>
      <c r="I19" s="19"/>
      <c r="J19" s="19" t="n">
        <f aca="false">E19/3*2</f>
        <v>22</v>
      </c>
      <c r="K19" s="19"/>
      <c r="L19" s="19" t="n">
        <f aca="false">E19/3</f>
        <v>11</v>
      </c>
    </row>
    <row r="20" customFormat="false" ht="13.8" hidden="false" customHeight="false" outlineLevel="0" collapsed="false">
      <c r="B20" s="0" t="s">
        <v>39</v>
      </c>
      <c r="C20" s="0" t="s">
        <v>40</v>
      </c>
      <c r="D20" s="0" t="s">
        <v>41</v>
      </c>
      <c r="E20" s="0" t="n">
        <v>8</v>
      </c>
      <c r="H20" s="19" t="n">
        <f aca="false">E20</f>
        <v>8</v>
      </c>
      <c r="I20" s="19"/>
      <c r="J20" s="19" t="n">
        <f aca="false">E20/3*2</f>
        <v>5.33333333333333</v>
      </c>
      <c r="K20" s="19"/>
      <c r="L20" s="23" t="n">
        <f aca="false">E20/3</f>
        <v>2.66666666666667</v>
      </c>
    </row>
    <row r="21" customFormat="false" ht="13.8" hidden="false" customHeight="false" outlineLevel="0" collapsed="false">
      <c r="B21" s="0" t="s">
        <v>42</v>
      </c>
      <c r="C21" s="0" t="s">
        <v>43</v>
      </c>
      <c r="D21" s="0" t="s">
        <v>44</v>
      </c>
      <c r="E21" s="0" t="n">
        <v>33</v>
      </c>
      <c r="H21" s="19" t="n">
        <f aca="false">E21</f>
        <v>33</v>
      </c>
      <c r="I21" s="19"/>
      <c r="J21" s="19" t="n">
        <f aca="false">E21/3*2</f>
        <v>22</v>
      </c>
      <c r="K21" s="19"/>
      <c r="L21" s="19" t="n">
        <f aca="false">E21/3</f>
        <v>11</v>
      </c>
    </row>
    <row r="22" customFormat="false" ht="13.8" hidden="false" customHeight="false" outlineLevel="0" collapsed="false">
      <c r="B22" s="0" t="s">
        <v>45</v>
      </c>
      <c r="C22" s="0" t="s">
        <v>46</v>
      </c>
      <c r="D22" s="0" t="s">
        <v>47</v>
      </c>
      <c r="E22" s="0" t="n">
        <v>33.5</v>
      </c>
      <c r="H22" s="19" t="n">
        <f aca="false">E22</f>
        <v>33.5</v>
      </c>
      <c r="I22" s="19"/>
      <c r="J22" s="19" t="n">
        <f aca="false">E22/3*2</f>
        <v>22.3333333333333</v>
      </c>
      <c r="K22" s="19"/>
      <c r="L22" s="19" t="n">
        <f aca="false">E22/3</f>
        <v>11.1666666666667</v>
      </c>
    </row>
    <row r="23" customFormat="false" ht="13.8" hidden="false" customHeight="false" outlineLevel="0" collapsed="false">
      <c r="B23" s="0" t="s">
        <v>48</v>
      </c>
      <c r="C23" s="0" t="s">
        <v>49</v>
      </c>
      <c r="D23" s="0" t="s">
        <v>50</v>
      </c>
      <c r="E23" s="0" t="n">
        <v>33</v>
      </c>
      <c r="H23" s="19" t="n">
        <f aca="false">E23</f>
        <v>33</v>
      </c>
      <c r="I23" s="19"/>
      <c r="J23" s="19" t="n">
        <f aca="false">E23/3*2</f>
        <v>22</v>
      </c>
      <c r="K23" s="19"/>
      <c r="L23" s="19" t="n">
        <f aca="false">E23/3</f>
        <v>11</v>
      </c>
    </row>
    <row r="24" customFormat="false" ht="13.8" hidden="false" customHeight="false" outlineLevel="0" collapsed="false">
      <c r="B24" s="0" t="s">
        <v>48</v>
      </c>
      <c r="C24" s="0" t="s">
        <v>51</v>
      </c>
      <c r="D24" s="0" t="s">
        <v>52</v>
      </c>
      <c r="E24" s="0" t="n">
        <v>41.5</v>
      </c>
      <c r="H24" s="19" t="n">
        <f aca="false">E24</f>
        <v>41.5</v>
      </c>
      <c r="I24" s="19"/>
      <c r="J24" s="19" t="n">
        <f aca="false">E24/3*2</f>
        <v>27.6666666666667</v>
      </c>
      <c r="K24" s="19"/>
      <c r="L24" s="19" t="n">
        <f aca="false">E24/3</f>
        <v>13.8333333333333</v>
      </c>
    </row>
    <row r="25" customFormat="false" ht="13.8" hidden="false" customHeight="false" outlineLevel="0" collapsed="false">
      <c r="B25" s="0" t="s">
        <v>53</v>
      </c>
      <c r="C25" s="0" t="s">
        <v>54</v>
      </c>
      <c r="D25" s="0" t="s">
        <v>55</v>
      </c>
      <c r="E25" s="0" t="n">
        <v>8</v>
      </c>
      <c r="H25" s="19" t="n">
        <f aca="false">E25</f>
        <v>8</v>
      </c>
      <c r="I25" s="19"/>
      <c r="J25" s="19" t="n">
        <f aca="false">E25/3*2</f>
        <v>5.33333333333333</v>
      </c>
      <c r="K25" s="19"/>
      <c r="L25" s="23" t="n">
        <f aca="false">E25/3</f>
        <v>2.66666666666667</v>
      </c>
    </row>
    <row r="26" customFormat="false" ht="13.8" hidden="false" customHeight="false" outlineLevel="0" collapsed="false">
      <c r="B26" s="0" t="s">
        <v>56</v>
      </c>
      <c r="C26" s="0" t="s">
        <v>57</v>
      </c>
      <c r="D26" s="0" t="s">
        <v>58</v>
      </c>
      <c r="E26" s="0" t="n">
        <v>33.5</v>
      </c>
      <c r="H26" s="19" t="n">
        <f aca="false">E26</f>
        <v>33.5</v>
      </c>
      <c r="I26" s="19"/>
      <c r="J26" s="19" t="n">
        <f aca="false">E26/3*2</f>
        <v>22.3333333333333</v>
      </c>
      <c r="K26" s="19"/>
      <c r="L26" s="19" t="n">
        <f aca="false">E26/3</f>
        <v>11.1666666666667</v>
      </c>
    </row>
    <row r="27" customFormat="false" ht="13.8" hidden="false" customHeight="false" outlineLevel="0" collapsed="false">
      <c r="B27" s="0" t="s">
        <v>59</v>
      </c>
      <c r="C27" s="0" t="s">
        <v>60</v>
      </c>
      <c r="D27" s="0" t="s">
        <v>61</v>
      </c>
      <c r="E27" s="0" t="n">
        <v>8.5</v>
      </c>
      <c r="H27" s="19" t="n">
        <f aca="false">E27</f>
        <v>8.5</v>
      </c>
      <c r="I27" s="19"/>
      <c r="J27" s="19" t="n">
        <f aca="false">E27/3*2</f>
        <v>5.66666666666667</v>
      </c>
      <c r="K27" s="19"/>
      <c r="L27" s="23" t="n">
        <f aca="false">E27/3</f>
        <v>2.83333333333333</v>
      </c>
    </row>
    <row r="28" customFormat="false" ht="13.8" hidden="false" customHeight="false" outlineLevel="0" collapsed="false">
      <c r="B28" s="0" t="s">
        <v>48</v>
      </c>
      <c r="C28" s="0" t="s">
        <v>62</v>
      </c>
      <c r="D28" s="0" t="s">
        <v>63</v>
      </c>
      <c r="E28" s="0" t="n">
        <v>10.5</v>
      </c>
      <c r="H28" s="19" t="n">
        <f aca="false">E28</f>
        <v>10.5</v>
      </c>
      <c r="I28" s="19"/>
      <c r="J28" s="19" t="n">
        <f aca="false">E28/3*2</f>
        <v>7</v>
      </c>
      <c r="K28" s="19"/>
      <c r="L28" s="19" t="n">
        <f aca="false">E28/3</f>
        <v>3.5</v>
      </c>
    </row>
    <row r="29" customFormat="false" ht="13.8" hidden="false" customHeight="false" outlineLevel="0" collapsed="false">
      <c r="B29" s="0" t="s">
        <v>48</v>
      </c>
      <c r="C29" s="0" t="s">
        <v>62</v>
      </c>
      <c r="D29" s="0" t="s">
        <v>64</v>
      </c>
      <c r="E29" s="0" t="n">
        <v>11.5</v>
      </c>
      <c r="H29" s="19" t="n">
        <f aca="false">E29</f>
        <v>11.5</v>
      </c>
      <c r="I29" s="19"/>
      <c r="J29" s="19" t="n">
        <f aca="false">E29/3*2</f>
        <v>7.66666666666667</v>
      </c>
      <c r="K29" s="19"/>
      <c r="L29" s="19" t="n">
        <f aca="false">E29/3</f>
        <v>3.83333333333333</v>
      </c>
    </row>
    <row r="30" customFormat="false" ht="13.8" hidden="false" customHeight="false" outlineLevel="0" collapsed="false">
      <c r="B30" s="0" t="s">
        <v>65</v>
      </c>
      <c r="C30" s="0" t="s">
        <v>66</v>
      </c>
      <c r="D30" s="0" t="s">
        <v>67</v>
      </c>
      <c r="E30" s="0" t="n">
        <v>10</v>
      </c>
      <c r="H30" s="19" t="n">
        <f aca="false">E30</f>
        <v>10</v>
      </c>
      <c r="I30" s="19"/>
      <c r="J30" s="19" t="n">
        <f aca="false">E30/3*2</f>
        <v>6.66666666666667</v>
      </c>
      <c r="K30" s="19"/>
      <c r="L30" s="19" t="n">
        <f aca="false">E30/3</f>
        <v>3.33333333333333</v>
      </c>
    </row>
    <row r="31" customFormat="false" ht="13.8" hidden="false" customHeight="false" outlineLevel="0" collapsed="false">
      <c r="B31" s="0" t="s">
        <v>68</v>
      </c>
      <c r="C31" s="0" t="s">
        <v>69</v>
      </c>
      <c r="D31" s="0" t="s">
        <v>70</v>
      </c>
      <c r="E31" s="0" t="n">
        <v>6.5</v>
      </c>
      <c r="H31" s="19" t="n">
        <f aca="false">E31</f>
        <v>6.5</v>
      </c>
      <c r="I31" s="19"/>
      <c r="J31" s="19" t="n">
        <f aca="false">E31/3*2</f>
        <v>4.33333333333333</v>
      </c>
      <c r="K31" s="19"/>
      <c r="L31" s="24" t="n">
        <f aca="false">E31/3</f>
        <v>2.16666666666667</v>
      </c>
    </row>
    <row r="32" customFormat="false" ht="13.8" hidden="false" customHeight="false" outlineLevel="0" collapsed="false">
      <c r="B32" s="0" t="s">
        <v>71</v>
      </c>
      <c r="C32" s="0" t="s">
        <v>72</v>
      </c>
      <c r="D32" s="0" t="s">
        <v>73</v>
      </c>
      <c r="E32" s="0" t="n">
        <v>8.5</v>
      </c>
      <c r="H32" s="19" t="n">
        <f aca="false">E32</f>
        <v>8.5</v>
      </c>
      <c r="I32" s="19"/>
      <c r="J32" s="19" t="n">
        <f aca="false">E32/3*2</f>
        <v>5.66666666666667</v>
      </c>
      <c r="K32" s="19"/>
      <c r="L32" s="23" t="n">
        <f aca="false">E32/3</f>
        <v>2.83333333333333</v>
      </c>
    </row>
    <row r="33" customFormat="false" ht="13.8" hidden="false" customHeight="false" outlineLevel="0" collapsed="false">
      <c r="B33" s="0" t="s">
        <v>74</v>
      </c>
      <c r="C33" s="0" t="s">
        <v>75</v>
      </c>
      <c r="D33" s="0" t="s">
        <v>76</v>
      </c>
      <c r="E33" s="0" t="n">
        <v>7.5</v>
      </c>
      <c r="H33" s="19" t="n">
        <f aca="false">E33</f>
        <v>7.5</v>
      </c>
      <c r="I33" s="19"/>
      <c r="J33" s="19" t="n">
        <f aca="false">E33/3*2</f>
        <v>5</v>
      </c>
      <c r="K33" s="19"/>
      <c r="L33" s="23" t="n">
        <f aca="false">E33/3</f>
        <v>2.5</v>
      </c>
    </row>
    <row r="34" customFormat="false" ht="13.8" hidden="false" customHeight="false" outlineLevel="0" collapsed="false">
      <c r="B34" s="0" t="s">
        <v>77</v>
      </c>
      <c r="C34" s="0" t="s">
        <v>78</v>
      </c>
      <c r="D34" s="0" t="s">
        <v>79</v>
      </c>
      <c r="E34" s="0" t="n">
        <v>8</v>
      </c>
      <c r="H34" s="19" t="n">
        <f aca="false">E34</f>
        <v>8</v>
      </c>
      <c r="I34" s="19"/>
      <c r="J34" s="19" t="n">
        <f aca="false">E34/3*2</f>
        <v>5.33333333333333</v>
      </c>
      <c r="K34" s="19"/>
      <c r="L34" s="23" t="n">
        <f aca="false">E34/3</f>
        <v>2.66666666666667</v>
      </c>
    </row>
    <row r="35" customFormat="false" ht="13.8" hidden="false" customHeight="false" outlineLevel="0" collapsed="false">
      <c r="B35" s="0" t="s">
        <v>80</v>
      </c>
      <c r="C35" s="0" t="s">
        <v>81</v>
      </c>
      <c r="D35" s="0" t="s">
        <v>82</v>
      </c>
      <c r="E35" s="0" t="n">
        <v>31.5</v>
      </c>
      <c r="H35" s="19" t="n">
        <f aca="false">E35</f>
        <v>31.5</v>
      </c>
      <c r="I35" s="19"/>
      <c r="J35" s="19" t="n">
        <f aca="false">E35/3*2</f>
        <v>21</v>
      </c>
      <c r="K35" s="19"/>
      <c r="L35" s="19" t="n">
        <f aca="false">E35/3</f>
        <v>10.5</v>
      </c>
    </row>
    <row r="36" customFormat="false" ht="13.8" hidden="false" customHeight="false" outlineLevel="0" collapsed="false">
      <c r="B36" s="0" t="s">
        <v>83</v>
      </c>
      <c r="C36" s="0" t="s">
        <v>84</v>
      </c>
      <c r="D36" s="0" t="s">
        <v>85</v>
      </c>
      <c r="E36" s="0" t="n">
        <v>8.5</v>
      </c>
      <c r="H36" s="19" t="n">
        <f aca="false">E36</f>
        <v>8.5</v>
      </c>
      <c r="I36" s="19"/>
      <c r="J36" s="19" t="n">
        <f aca="false">E36/3*2</f>
        <v>5.66666666666667</v>
      </c>
      <c r="K36" s="19"/>
      <c r="L36" s="23" t="n">
        <f aca="false">E36/3</f>
        <v>2.83333333333333</v>
      </c>
    </row>
    <row r="37" customFormat="false" ht="13.8" hidden="false" customHeight="false" outlineLevel="0" collapsed="false">
      <c r="B37" s="0" t="s">
        <v>86</v>
      </c>
      <c r="C37" s="0" t="s">
        <v>87</v>
      </c>
      <c r="D37" s="0" t="s">
        <v>88</v>
      </c>
      <c r="E37" s="0" t="n">
        <v>33.5</v>
      </c>
      <c r="H37" s="19" t="n">
        <f aca="false">E37</f>
        <v>33.5</v>
      </c>
      <c r="I37" s="19"/>
      <c r="J37" s="19" t="n">
        <f aca="false">E37/3*2</f>
        <v>22.3333333333333</v>
      </c>
      <c r="K37" s="19"/>
      <c r="L37" s="19" t="n">
        <f aca="false">E37/3</f>
        <v>11.1666666666667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2016-03-24T09:08:43Z</dcterms:created>
  <dc:creator>Ben Flies</dc:creator>
  <dc:language>en-US</dc:language>
  <cp:lastModifiedBy>Ben Flies</cp:lastModifiedBy>
  <dcterms:modified xsi:type="dcterms:W3CDTF">2016-03-24T14:03:37Z</dcterms:modified>
  <cp:revision>0</cp:revision>
</cp:coreProperties>
</file>