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24a267ed251938/Desktop/Data Analytics Class/Crowdfunding/"/>
    </mc:Choice>
  </mc:AlternateContent>
  <xr:revisionPtr revIDLastSave="422" documentId="13_ncr:1_{D754642E-E684-4F4D-953B-1821B0424A6E}" xr6:coauthVersionLast="47" xr6:coauthVersionMax="47" xr10:uidLastSave="{2307EC87-DEED-42C3-B7EA-1D5161AF39CE}"/>
  <bookViews>
    <workbookView xWindow="-120" yWindow="-120" windowWidth="29040" windowHeight="17520" firstSheet="1" activeTab="2" xr2:uid="{00000000-000D-0000-FFFF-FFFF00000000}"/>
  </bookViews>
  <sheets>
    <sheet name="Sheet1" sheetId="2" r:id="rId1"/>
    <sheet name="Outcomes Based on Launch Date" sheetId="5" r:id="rId2"/>
    <sheet name="GB Box chart" sheetId="13" r:id="rId3"/>
    <sheet name="Kickstarter" sheetId="1" r:id="rId4"/>
    <sheet name="Subcategory Statistics" sheetId="4" r:id="rId5"/>
    <sheet name="Edinburgh Research" sheetId="7" r:id="rId6"/>
    <sheet name="Successful US Kickstarters-WS" sheetId="11" r:id="rId7"/>
    <sheet name="Failed US Kickstarters- WS" sheetId="12" r:id="rId8"/>
    <sheet name="Successful US Kickstarters- TR" sheetId="8" r:id="rId9"/>
    <sheet name="Failed US Kickstarters-TR" sheetId="9" r:id="rId10"/>
    <sheet name="Descriptive Statistics" sheetId="10" r:id="rId11"/>
  </sheets>
  <definedNames>
    <definedName name="_xlnm._FilterDatabase" localSheetId="9" hidden="1">'Failed US Kickstarters-TR'!$A$1:$T$4115</definedName>
    <definedName name="_xlnm._FilterDatabase" localSheetId="3" hidden="1">Kickstarter!$A$1:$T$4115</definedName>
    <definedName name="_xlnm._FilterDatabase" localSheetId="8" hidden="1">'Successful US Kickstarters- TR'!$A$1:$T$4115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B7" i="10"/>
  <c r="C6" i="10"/>
  <c r="B6" i="10"/>
  <c r="C5" i="10"/>
  <c r="C4" i="10"/>
  <c r="B5" i="10"/>
  <c r="B4" i="10"/>
  <c r="C21" i="10"/>
  <c r="B21" i="10"/>
  <c r="C20" i="10"/>
  <c r="B20" i="10"/>
  <c r="C18" i="10"/>
  <c r="B18" i="10"/>
  <c r="C17" i="10"/>
  <c r="B17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7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7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7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7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7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<sst xmlns="http://schemas.openxmlformats.org/spreadsheetml/2006/main" count="39178" uniqueCount="8398">
  <si>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</si>
  <si>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</si>
  <si>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</si>
  <si>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</si>
  <si>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</si>
  <si>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</si>
  <si>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</si>
  <si>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</si>
  <si>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</si>
  <si>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</si>
  <si>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</si>
  <si>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</si>
  <si>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</si>
  <si>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</si>
  <si>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</si>
  <si>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</si>
  <si>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</si>
  <si>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</si>
  <si>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</si>
  <si>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</si>
  <si>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</si>
  <si>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</si>
  <si>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</si>
  <si>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</si>
  <si>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</si>
  <si>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</si>
  <si>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</si>
  <si>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</si>
  <si>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</si>
  <si>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</si>
  <si>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</si>
  <si>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</si>
  <si>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</si>
  <si>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</si>
  <si>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</si>
  <si>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</si>
  <si>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</si>
  <si>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</si>
  <si>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</si>
  <si>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</si>
  <si>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</si>
  <si>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</si>
  <si>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</si>
  <si>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</si>
  <si>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</si>
  <si>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</si>
  <si>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</si>
  <si>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</si>
  <si>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</si>
  <si>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</si>
  <si>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</si>
  <si>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</si>
  <si>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</si>
  <si>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</si>
  <si>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</si>
  <si>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</si>
  <si>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</si>
  <si>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</si>
  <si>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</si>
  <si>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</si>
  <si>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</si>
  <si>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</si>
  <si>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</si>
  <si>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</si>
  <si>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</si>
  <si>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</si>
  <si>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</si>
  <si>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</si>
  <si>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</si>
  <si>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</si>
  <si>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</si>
  <si>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</si>
  <si>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</si>
  <si>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</si>
  <si>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</si>
  <si>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</si>
  <si>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</si>
  <si>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</si>
  <si>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</si>
  <si>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</si>
  <si>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</si>
  <si>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</si>
  <si>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</si>
  <si>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</si>
  <si>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</si>
  <si>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</si>
  <si>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</si>
  <si>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</si>
  <si>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</si>
  <si>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</si>
  <si>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</si>
  <si>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</si>
  <si>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</si>
  <si>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</si>
  <si>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</si>
  <si>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</si>
  <si>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</si>
  <si>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</si>
  <si>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</si>
  <si>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</si>
  <si>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</si>
  <si>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</si>
  <si>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</si>
  <si>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</si>
  <si>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</si>
  <si>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</si>
  <si>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</si>
  <si>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</si>
  <si>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</si>
  <si>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</si>
  <si>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</si>
  <si>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</si>
  <si>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</si>
  <si>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</si>
  <si>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</si>
  <si>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</si>
  <si>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</si>
  <si>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</si>
  <si>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</si>
  <si>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</si>
  <si>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</si>
  <si>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</si>
  <si>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</si>
  <si>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</si>
  <si>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</si>
  <si>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</si>
  <si>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</si>
  <si>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</si>
  <si>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</si>
  <si>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</si>
  <si>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</si>
  <si>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</si>
  <si>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</si>
  <si>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</si>
  <si>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</si>
  <si>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</si>
  <si>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</si>
  <si>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</si>
  <si>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</si>
  <si>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</si>
  <si>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</si>
  <si>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</si>
  <si>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</si>
  <si>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</si>
  <si>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</si>
  <si>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</si>
  <si>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</si>
  <si>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</si>
  <si>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</si>
  <si>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</si>
  <si>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</si>
  <si>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</si>
  <si>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</si>
  <si>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</si>
  <si>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</si>
  <si>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</si>
  <si>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</si>
  <si>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</si>
  <si>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</si>
  <si>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</si>
  <si>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</si>
  <si>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</si>
  <si>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</si>
  <si>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</si>
  <si>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</si>
  <si>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</si>
  <si>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</si>
  <si>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</si>
  <si>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</si>
  <si>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</si>
  <si>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</si>
  <si>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</si>
  <si>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</si>
  <si>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</si>
  <si>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</si>
  <si>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</si>
  <si>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</si>
  <si>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</si>
  <si>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</si>
  <si>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</si>
  <si>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</si>
  <si>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</si>
  <si>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</si>
  <si>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</si>
  <si>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</si>
  <si>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</si>
  <si>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</si>
  <si>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</si>
  <si>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</si>
  <si>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</si>
  <si>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</si>
  <si>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</si>
  <si>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</si>
  <si>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</si>
  <si>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</si>
  <si>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</si>
  <si>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</si>
  <si>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</si>
  <si>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</si>
  <si>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</si>
  <si>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</si>
  <si>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</si>
  <si>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</si>
  <si>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</si>
  <si>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</si>
  <si>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</si>
  <si>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</si>
  <si>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</si>
  <si>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</si>
  <si>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</si>
  <si>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</si>
  <si>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</si>
  <si>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</si>
  <si>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</si>
  <si>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</si>
  <si>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</si>
  <si>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</si>
  <si>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</si>
  <si>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</si>
  <si>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</si>
  <si>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</si>
  <si>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</si>
  <si>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</si>
  <si>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</si>
  <si>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</si>
  <si>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</si>
  <si>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</si>
  <si>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</si>
  <si>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</si>
  <si>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</si>
  <si>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</si>
  <si>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</si>
  <si>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</si>
  <si>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</si>
  <si>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</si>
  <si>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</si>
  <si>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</si>
  <si>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</si>
  <si>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</si>
  <si>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</si>
  <si>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</si>
  <si>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</si>
  <si>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</si>
  <si>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</si>
  <si>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</si>
  <si>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</si>
  <si>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</si>
  <si>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</si>
  <si>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</si>
  <si>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</si>
  <si>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</si>
  <si>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</si>
  <si>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</si>
  <si>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</si>
  <si>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</si>
  <si>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</si>
  <si>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</si>
  <si>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</si>
  <si>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</si>
  <si>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</si>
  <si>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</si>
  <si>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</si>
  <si>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</si>
  <si>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</si>
  <si>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</si>
  <si>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</si>
  <si>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</si>
  <si>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</si>
  <si>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</si>
  <si>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</si>
  <si>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</si>
  <si>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</si>
  <si>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</si>
  <si>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</si>
  <si>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</si>
  <si>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</si>
  <si>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</si>
  <si>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</si>
  <si>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</si>
  <si>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</si>
  <si>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</si>
  <si>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</si>
  <si>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</si>
  <si>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</si>
  <si>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</si>
  <si>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</si>
  <si>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</si>
  <si>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</si>
  <si>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</si>
  <si>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</si>
  <si>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</si>
  <si>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</si>
  <si>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</si>
  <si>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</si>
  <si>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</si>
  <si>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</si>
  <si>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</si>
  <si>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</si>
  <si>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</si>
  <si>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</si>
  <si>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</si>
  <si>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</si>
  <si>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</si>
  <si>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</si>
  <si>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</si>
  <si>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</si>
  <si>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</si>
  <si>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</si>
  <si>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</si>
  <si>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</si>
  <si>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</si>
  <si>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</si>
  <si>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</si>
  <si>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</si>
  <si>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</si>
  <si>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</si>
  <si>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</si>
  <si>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</si>
  <si>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</si>
  <si>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</si>
  <si>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</si>
  <si>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</si>
  <si>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</si>
  <si>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</si>
  <si>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</si>
  <si>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</si>
  <si>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</si>
  <si>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</si>
  <si>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</si>
  <si>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</si>
  <si>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</si>
  <si>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</si>
  <si>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</si>
  <si>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</si>
  <si>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</si>
  <si>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</si>
  <si>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</si>
  <si>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</si>
  <si>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</si>
  <si>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</si>
  <si>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</si>
  <si>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</si>
  <si>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</si>
  <si>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</si>
  <si>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</si>
  <si>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</si>
  <si>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</si>
  <si>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</si>
  <si>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</si>
  <si>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</si>
  <si>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</si>
  <si>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</si>
  <si>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</si>
  <si>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</si>
  <si>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</si>
  <si>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</si>
  <si>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</si>
  <si>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</si>
  <si>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</si>
  <si>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</si>
  <si>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</si>
  <si>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</si>
  <si>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</si>
  <si>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</si>
  <si>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</si>
  <si>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</si>
  <si>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</si>
  <si>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</si>
  <si>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</si>
  <si>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</si>
  <si>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</si>
  <si>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</si>
  <si>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</si>
  <si>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</si>
  <si>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</si>
  <si>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</si>
  <si>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</si>
  <si>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</si>
  <si>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</si>
  <si>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</si>
  <si>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</si>
  <si>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</si>
  <si>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</si>
  <si>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</si>
  <si>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</si>
  <si>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</si>
  <si>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</si>
  <si>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</si>
  <si>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</si>
  <si>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</si>
  <si>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</si>
  <si>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</si>
  <si>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</si>
  <si>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</si>
  <si>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</si>
  <si>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</si>
  <si>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</si>
  <si>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</si>
  <si>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</si>
  <si>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</si>
  <si>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</si>
  <si>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</si>
  <si>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</si>
  <si>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</si>
  <si>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</si>
  <si>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</si>
  <si>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</si>
  <si>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</si>
  <si>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</si>
  <si>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</si>
  <si>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</si>
  <si>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</si>
  <si>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</si>
  <si>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</si>
  <si>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</si>
  <si>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</si>
  <si>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</si>
  <si>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</si>
  <si>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</si>
  <si>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</si>
  <si>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</si>
  <si>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</si>
  <si>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</si>
  <si>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</si>
  <si>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</si>
  <si>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</si>
  <si>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</si>
  <si>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</si>
  <si>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</si>
  <si>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</si>
  <si>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</si>
  <si>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</si>
  <si>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</si>
  <si>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</si>
  <si>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</si>
  <si>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</si>
  <si>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</si>
  <si>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</si>
  <si>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</si>
  <si>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</si>
  <si>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</si>
  <si>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</si>
  <si>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</si>
  <si>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</si>
  <si>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</si>
  <si>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</si>
  <si>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</si>
  <si>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</si>
  <si>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</si>
  <si>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</si>
  <si>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</si>
  <si>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</si>
  <si>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</si>
  <si>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</si>
  <si>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</si>
  <si>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</si>
  <si>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</si>
  <si>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</si>
  <si>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</si>
  <si>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</si>
  <si>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</si>
  <si>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</si>
  <si>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</si>
  <si>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</si>
  <si>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</si>
  <si>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</si>
  <si>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</si>
  <si>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</si>
  <si>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</si>
  <si>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</si>
  <si>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</si>
  <si>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</si>
  <si>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</si>
  <si>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</si>
  <si>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</si>
  <si>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</si>
  <si>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</si>
  <si>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</si>
  <si>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</si>
  <si>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</si>
  <si>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</si>
  <si>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</si>
  <si>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</si>
  <si>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</si>
  <si>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</si>
  <si>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</si>
  <si>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</si>
  <si>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</si>
  <si>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</si>
  <si>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</si>
  <si>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</si>
  <si>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</si>
  <si>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</si>
  <si>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</si>
  <si>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</si>
  <si>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</si>
  <si>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</si>
  <si>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</si>
  <si>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</si>
  <si>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</si>
  <si>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</si>
  <si>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</si>
  <si>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</si>
  <si>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</si>
  <si>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</si>
  <si>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</si>
  <si>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</si>
  <si>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</si>
  <si>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</si>
  <si>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</si>
  <si>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</si>
  <si>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</si>
  <si>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</si>
  <si>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</si>
  <si>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</si>
  <si>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</si>
  <si>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</si>
  <si>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</si>
  <si>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</si>
  <si>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</si>
  <si>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</si>
  <si>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</si>
  <si>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</si>
  <si>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</si>
  <si>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</si>
  <si>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</si>
  <si>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</si>
  <si>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</si>
  <si>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</si>
  <si>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</si>
  <si>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</si>
  <si>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</si>
  <si>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</si>
  <si>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</si>
  <si>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</si>
  <si>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</si>
  <si>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</si>
  <si>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</si>
  <si>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</si>
  <si>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</si>
  <si>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</si>
  <si>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</si>
  <si>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</si>
  <si>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</si>
  <si>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</si>
  <si>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</si>
  <si>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</si>
  <si>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</si>
  <si>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</si>
  <si>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</si>
  <si>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</si>
  <si>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</si>
  <si>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</si>
  <si>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</si>
  <si>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</si>
  <si>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</si>
  <si>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</si>
  <si>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</si>
  <si>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</si>
  <si>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</si>
  <si>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</si>
  <si>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</si>
  <si>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</si>
  <si>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</si>
  <si>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</si>
  <si>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</si>
  <si>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</si>
  <si>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</si>
  <si>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</si>
  <si>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</si>
  <si>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</si>
  <si>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</si>
  <si>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</si>
  <si>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</si>
  <si>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</si>
  <si>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</si>
  <si>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</si>
  <si>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</si>
  <si>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</si>
  <si>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</si>
  <si>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</si>
  <si>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</si>
  <si>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</si>
  <si>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</si>
  <si>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</si>
  <si>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</si>
  <si>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</si>
  <si>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</si>
  <si>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</si>
  <si>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</si>
  <si>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</si>
  <si>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</si>
  <si>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</si>
  <si>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</si>
  <si>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</si>
  <si>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</si>
  <si>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</si>
  <si>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</si>
  <si>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</si>
  <si>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</si>
  <si>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</si>
  <si>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</si>
  <si>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</si>
  <si>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</si>
  <si>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</si>
  <si>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</si>
  <si>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</si>
  <si>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</si>
  <si>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</si>
  <si>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</si>
  <si>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</si>
  <si>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</si>
  <si>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</si>
  <si>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</si>
  <si>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</si>
  <si>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</si>
  <si>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</si>
  <si>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</si>
  <si>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</si>
  <si>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</si>
  <si>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</si>
  <si>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</si>
  <si>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</si>
  <si>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</si>
  <si>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</si>
  <si>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</si>
  <si>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</si>
  <si>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</si>
  <si>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</si>
  <si>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</si>
  <si>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</si>
  <si>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</si>
  <si>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</si>
  <si>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</si>
  <si>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</si>
  <si>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</si>
  <si>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</si>
  <si>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</si>
  <si>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</si>
  <si>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</si>
  <si>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</si>
  <si>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</si>
  <si>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</si>
  <si>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</si>
  <si>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</si>
  <si>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</si>
  <si>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</si>
  <si>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</si>
  <si>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</si>
  <si>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</si>
  <si>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</si>
  <si>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</si>
  <si>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</si>
  <si>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</si>
  <si>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</si>
  <si>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</si>
  <si>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</si>
  <si>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</si>
  <si>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</si>
  <si>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</si>
  <si>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</si>
  <si>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</si>
  <si>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</si>
  <si>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</si>
  <si>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</si>
  <si>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</si>
  <si>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</si>
  <si>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</si>
  <si>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</si>
  <si>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</si>
  <si>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</si>
  <si>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</si>
  <si>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</si>
  <si>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</si>
  <si>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</si>
  <si>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</si>
  <si>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</si>
  <si>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</si>
  <si>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</si>
  <si>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</si>
  <si>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</si>
  <si>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</si>
  <si>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</si>
  <si>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</si>
  <si>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</si>
  <si>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</si>
  <si>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</si>
  <si>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</si>
  <si>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</si>
  <si>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</si>
  <si>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</si>
  <si>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</si>
  <si>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</si>
  <si>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</si>
  <si>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</si>
  <si>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</si>
  <si>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</si>
  <si>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</si>
  <si>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</si>
  <si>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</si>
  <si>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</si>
  <si>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</si>
  <si>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</si>
  <si>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</si>
  <si>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</si>
  <si>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</si>
  <si>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</si>
  <si>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</si>
  <si>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</si>
  <si>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</si>
  <si>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</si>
  <si>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</si>
  <si>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</si>
  <si>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</si>
  <si>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</si>
  <si>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</si>
  <si>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</si>
  <si>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</si>
  <si>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</si>
  <si>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</si>
  <si>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</si>
  <si>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</si>
  <si>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</si>
  <si>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</si>
  <si>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</si>
  <si>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</si>
  <si>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</si>
  <si>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</si>
  <si>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</si>
  <si>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</si>
  <si>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</si>
  <si>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</si>
  <si>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</si>
  <si>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</si>
  <si>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</si>
  <si>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</si>
  <si>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</si>
  <si>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</si>
  <si>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</si>
  <si>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</si>
  <si>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</si>
  <si>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</si>
  <si>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</si>
  <si>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</si>
  <si>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</si>
  <si>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</si>
  <si>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</si>
  <si>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</si>
  <si>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</si>
  <si>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</si>
  <si>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</si>
  <si>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</si>
  <si>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</si>
  <si>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</si>
  <si>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</si>
  <si>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</si>
  <si>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</si>
  <si>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</si>
  <si>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</si>
  <si>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</si>
  <si>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</si>
  <si>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</si>
  <si>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</si>
  <si>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</si>
  <si>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</si>
  <si>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</si>
  <si>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</si>
  <si>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</si>
  <si>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</si>
  <si>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</si>
  <si>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</si>
  <si>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</si>
  <si>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</si>
  <si>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</si>
  <si>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</si>
  <si>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</si>
  <si>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</si>
  <si>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</si>
  <si>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</si>
  <si>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</si>
  <si>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</si>
  <si>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</si>
  <si>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</si>
  <si>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</si>
  <si>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</si>
  <si>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</si>
  <si>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</si>
  <si>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</si>
  <si>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</si>
  <si>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</si>
  <si>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</si>
  <si>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</si>
  <si>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</si>
  <si>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</si>
  <si>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</si>
  <si>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</si>
  <si>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</si>
  <si>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</si>
  <si>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</si>
  <si>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</si>
  <si>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</si>
  <si>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</si>
  <si>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</si>
  <si>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</si>
  <si>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</si>
  <si>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</si>
  <si>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</si>
  <si>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</si>
  <si>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</si>
  <si>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</si>
  <si>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</si>
  <si>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</si>
  <si>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</si>
  <si>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</si>
  <si>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</si>
  <si>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</si>
  <si>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</si>
  <si>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</si>
  <si>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</si>
  <si>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</si>
  <si>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</si>
  <si>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</si>
  <si>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</si>
  <si>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</si>
  <si>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</si>
  <si>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</si>
  <si>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</si>
  <si>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</si>
  <si>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</si>
  <si>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</si>
  <si>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</si>
  <si>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</si>
  <si>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</si>
  <si>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</si>
  <si>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</si>
  <si>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</si>
  <si>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</si>
  <si>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</si>
  <si>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</si>
  <si>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</si>
  <si>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</si>
  <si>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</si>
  <si>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</si>
  <si>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</si>
  <si>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</si>
  <si>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</si>
  <si>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</si>
  <si>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</si>
  <si>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</si>
  <si>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</si>
  <si>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</si>
  <si>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</si>
  <si>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</si>
  <si>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</si>
  <si>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</si>
  <si>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</si>
  <si>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</si>
  <si>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</si>
  <si>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</si>
  <si>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</si>
  <si>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</si>
  <si>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</si>
  <si>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</si>
  <si>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</si>
  <si>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</si>
  <si>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</si>
  <si>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</si>
  <si>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</si>
  <si>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</si>
  <si>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</si>
  <si>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</si>
  <si>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</si>
  <si>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</si>
  <si>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</si>
  <si>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</si>
  <si>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</si>
  <si>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</si>
  <si>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</si>
  <si>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</si>
  <si>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</si>
  <si>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</si>
  <si>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</si>
  <si>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</si>
  <si>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</si>
  <si>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</si>
  <si>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</si>
  <si>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</si>
  <si>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</si>
  <si>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</si>
  <si>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</si>
  <si>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</si>
  <si>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</si>
  <si>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</si>
  <si>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</si>
  <si>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</si>
  <si>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</si>
  <si>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</si>
  <si>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</si>
  <si>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</si>
  <si>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</si>
  <si>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</si>
  <si>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</si>
  <si>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</si>
  <si>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</si>
  <si>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</si>
  <si>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</si>
  <si>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</si>
  <si>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</si>
  <si>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</si>
  <si>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</si>
  <si>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</si>
  <si>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</si>
  <si>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</si>
  <si>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</si>
  <si>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</si>
  <si>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</si>
  <si>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</si>
  <si>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</si>
  <si>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</si>
  <si>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</si>
  <si>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</si>
  <si>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</si>
  <si>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</si>
  <si>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</si>
  <si>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</si>
  <si>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</si>
  <si>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</si>
  <si>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</si>
  <si>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</si>
  <si>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</si>
  <si>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</si>
  <si>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</si>
  <si>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</si>
  <si>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</si>
  <si>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</si>
  <si>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</si>
  <si>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</si>
  <si>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</si>
  <si>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</si>
  <si>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</si>
  <si>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</si>
  <si>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</si>
  <si>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</si>
  <si>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</si>
  <si>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</si>
  <si>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</si>
  <si>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</si>
  <si>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</si>
  <si>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</si>
  <si>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</si>
  <si>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</si>
  <si>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</si>
  <si>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</si>
  <si>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</si>
  <si>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</si>
  <si>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</si>
  <si>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</si>
  <si>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</si>
  <si>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</si>
  <si>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</si>
  <si>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</si>
  <si>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</si>
  <si>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</si>
  <si>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</si>
  <si>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</si>
  <si>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</si>
  <si>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</si>
  <si>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</si>
  <si>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</si>
  <si>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</si>
  <si>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</si>
  <si>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</si>
  <si>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</si>
  <si>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</si>
  <si>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</si>
  <si>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</si>
  <si>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</si>
  <si>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</si>
  <si>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</si>
  <si>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</si>
  <si>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</si>
  <si>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</si>
  <si>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</si>
  <si>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</si>
  <si>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</si>
  <si>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</si>
  <si>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</si>
  <si>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</si>
  <si>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</si>
  <si>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</si>
  <si>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</si>
  <si>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</si>
  <si>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</si>
  <si>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</si>
  <si>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</si>
  <si>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</si>
  <si>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</si>
  <si>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</si>
  <si>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</si>
  <si>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</si>
  <si>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</si>
  <si>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</si>
  <si>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</si>
  <si>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</si>
  <si>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</si>
  <si>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</si>
  <si>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</si>
  <si>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</si>
  <si>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</si>
  <si>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</si>
  <si>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</si>
  <si>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</si>
  <si>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</si>
  <si>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</si>
  <si>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</si>
  <si>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</si>
  <si>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</si>
  <si>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</si>
  <si>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</si>
  <si>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</si>
  <si>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</si>
  <si>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</si>
  <si>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</si>
  <si>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</si>
  <si>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</si>
  <si>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</si>
  <si>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</si>
  <si>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</si>
  <si>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</si>
  <si>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</si>
  <si>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</si>
  <si>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</si>
  <si>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</si>
  <si>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</si>
  <si>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</si>
  <si>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</si>
  <si>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</si>
  <si>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</si>
  <si>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</si>
  <si>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</si>
  <si>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</si>
  <si>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</si>
  <si>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</si>
  <si>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</si>
  <si>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</si>
  <si>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</si>
  <si>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</si>
  <si>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</si>
  <si>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</si>
  <si>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</si>
  <si>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</si>
  <si>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</si>
  <si>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</si>
  <si>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</si>
  <si>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</si>
  <si>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</si>
  <si>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</si>
  <si>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</si>
  <si>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</si>
  <si>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</si>
  <si>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</si>
  <si>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</si>
  <si>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</si>
  <si>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</si>
  <si>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</si>
  <si>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</si>
  <si>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</si>
  <si>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</si>
  <si>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</si>
  <si>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</si>
  <si>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</si>
  <si>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</si>
  <si>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</si>
  <si>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</si>
  <si>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</si>
  <si>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</si>
  <si>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</si>
  <si>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</si>
  <si>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</si>
  <si>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</si>
  <si>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</si>
  <si>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</si>
  <si>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</si>
  <si>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</si>
  <si>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</si>
  <si>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</si>
  <si>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</si>
  <si>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</si>
  <si>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</si>
  <si>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</si>
  <si>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</si>
  <si>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</si>
  <si>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</si>
  <si>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</si>
  <si>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</si>
  <si>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</si>
  <si>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</si>
  <si>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</si>
  <si>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</si>
  <si>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</si>
  <si>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</si>
  <si>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</si>
  <si>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</si>
  <si>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</si>
  <si>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</si>
  <si>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</si>
  <si>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</si>
  <si>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</si>
  <si>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</si>
  <si>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</si>
  <si>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</si>
  <si>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</si>
  <si>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</si>
  <si>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</si>
  <si>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</si>
  <si>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</si>
  <si>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</si>
  <si>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</si>
  <si>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</si>
  <si>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</si>
  <si>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</si>
  <si>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</si>
  <si>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</si>
  <si>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</si>
  <si>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</si>
  <si>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</si>
  <si>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</si>
  <si>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</si>
  <si>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</si>
  <si>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</si>
  <si>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</si>
  <si>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</si>
  <si>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</si>
  <si>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</si>
  <si>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</si>
  <si>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</si>
  <si>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</si>
  <si>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</si>
  <si>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</si>
  <si>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</si>
  <si>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</si>
  <si>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</si>
  <si>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</si>
  <si>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</si>
  <si>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</si>
  <si>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</si>
  <si>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</si>
  <si>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</si>
  <si>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</si>
  <si>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</si>
  <si>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</si>
  <si>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</si>
  <si>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</si>
  <si>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</si>
  <si>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</si>
  <si>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</si>
  <si>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</si>
  <si>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</si>
  <si>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</si>
  <si>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</si>
  <si>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</si>
  <si>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</si>
  <si>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</si>
  <si>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</si>
  <si>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</si>
  <si>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</si>
  <si>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</si>
  <si>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</si>
  <si>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</si>
  <si>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</si>
  <si>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</si>
  <si>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</si>
  <si>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</si>
  <si>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</si>
  <si>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</si>
  <si>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</si>
  <si>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</si>
  <si>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</si>
  <si>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</si>
  <si>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</si>
  <si>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</si>
  <si>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</si>
  <si>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</si>
  <si>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</si>
  <si>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</si>
  <si>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</si>
  <si>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</si>
  <si>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</si>
  <si>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</si>
  <si>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</si>
  <si>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</si>
  <si>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</si>
  <si>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</si>
  <si>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</si>
  <si>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</si>
  <si>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</si>
  <si>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</si>
  <si>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</si>
  <si>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</si>
  <si>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</si>
  <si>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</si>
  <si>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</si>
  <si>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</si>
  <si>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</si>
  <si>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</si>
  <si>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</si>
  <si>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</si>
  <si>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</si>
  <si>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</si>
  <si>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</si>
  <si>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</si>
  <si>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</si>
  <si>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</si>
  <si>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</si>
  <si>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</si>
  <si>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</si>
  <si>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</si>
  <si>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</si>
  <si>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</si>
  <si>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</si>
  <si>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</si>
  <si>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</si>
  <si>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</si>
  <si>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</si>
  <si>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</si>
  <si>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</si>
  <si>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</si>
  <si>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</si>
  <si>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</si>
  <si>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</si>
  <si>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</si>
  <si>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</si>
  <si>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</si>
  <si>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</si>
  <si>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</si>
  <si>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</si>
  <si>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</si>
  <si>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</si>
  <si>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</si>
  <si>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</si>
  <si>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</si>
  <si>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</si>
  <si>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</si>
  <si>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</si>
  <si>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</si>
  <si>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</si>
  <si>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</si>
  <si>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</si>
  <si>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</si>
  <si>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</si>
  <si>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</si>
  <si>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</si>
  <si>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</si>
  <si>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</si>
  <si>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</si>
  <si>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</si>
  <si>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</si>
  <si>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</si>
  <si>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</si>
  <si>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</si>
  <si>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</si>
  <si>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</si>
  <si>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</si>
  <si>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</si>
  <si>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</si>
  <si>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</si>
  <si>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</si>
  <si>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</si>
  <si>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</si>
  <si>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</si>
  <si>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</si>
  <si>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</si>
  <si>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</si>
  <si>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</si>
  <si>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</si>
  <si>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</si>
  <si>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</si>
  <si>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</si>
  <si>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</si>
  <si>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</si>
  <si>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</si>
  <si>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</si>
  <si>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</si>
  <si>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</si>
  <si>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</si>
  <si>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</si>
  <si>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</si>
  <si>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</si>
  <si>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</si>
  <si>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</si>
  <si>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</si>
  <si>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</si>
  <si>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</si>
  <si>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</si>
  <si>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</si>
  <si>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</si>
  <si>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</si>
  <si>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</si>
  <si>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</si>
  <si>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</si>
  <si>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</si>
  <si>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</si>
  <si>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</si>
  <si>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</si>
  <si>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</si>
  <si>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</si>
  <si>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</si>
  <si>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</si>
  <si>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</si>
  <si>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</si>
  <si>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</si>
  <si>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</si>
  <si>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</si>
  <si>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</si>
  <si>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</si>
  <si>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</si>
  <si>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</si>
  <si>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</si>
  <si>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</si>
  <si>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</si>
  <si>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</si>
  <si>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</si>
  <si>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</si>
  <si>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</si>
  <si>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</si>
  <si>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</si>
  <si>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</si>
  <si>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</si>
  <si>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</si>
  <si>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</si>
  <si>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</si>
  <si>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</si>
  <si>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</si>
  <si>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</si>
  <si>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</si>
  <si>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</si>
  <si>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</si>
  <si>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</si>
  <si>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</si>
  <si>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</si>
  <si>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</si>
  <si>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</si>
  <si>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</si>
  <si>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</si>
  <si>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</si>
  <si>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</si>
  <si>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</si>
  <si>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</si>
  <si>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</si>
  <si>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</si>
  <si>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</si>
  <si>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</si>
  <si>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</si>
  <si>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</si>
  <si>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</si>
  <si>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</si>
  <si>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</si>
  <si>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</si>
  <si>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</si>
  <si>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</si>
  <si>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</si>
  <si>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</si>
  <si>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</si>
  <si>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</si>
  <si>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</si>
  <si>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</si>
  <si>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</si>
  <si>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</si>
  <si>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</si>
  <si>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</si>
  <si>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</si>
  <si>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</si>
  <si>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</si>
  <si>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</si>
  <si>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</si>
  <si>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</si>
  <si>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</si>
  <si>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</si>
  <si>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</si>
  <si>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</si>
  <si>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</si>
  <si>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</si>
  <si>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</si>
  <si>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</si>
  <si>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</si>
  <si>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</si>
  <si>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</si>
  <si>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</si>
  <si>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</si>
  <si>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</si>
  <si>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</si>
  <si>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</si>
  <si>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</si>
  <si>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</si>
  <si>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</si>
  <si>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</si>
  <si>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</si>
  <si>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</si>
  <si>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</si>
  <si>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</si>
  <si>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</si>
  <si>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</si>
  <si>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</si>
  <si>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</si>
  <si>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</si>
  <si>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</si>
  <si>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</si>
  <si>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</si>
  <si>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</si>
  <si>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</si>
  <si>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</si>
  <si>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</si>
  <si>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</si>
  <si>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</si>
  <si>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</si>
  <si>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</si>
  <si>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</si>
  <si>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</si>
  <si>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</si>
  <si>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</si>
  <si>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</si>
  <si>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</si>
  <si>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</si>
  <si>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</si>
  <si>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</si>
  <si>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</si>
  <si>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</si>
  <si>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</si>
  <si>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</si>
  <si>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</si>
  <si>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</si>
  <si>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</si>
  <si>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</si>
  <si>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</si>
  <si>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</si>
  <si>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</si>
  <si>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</si>
  <si>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</si>
  <si>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</si>
  <si>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</si>
  <si>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</si>
  <si>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</si>
  <si>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</si>
  <si>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</si>
  <si>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</si>
  <si>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</si>
  <si>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</si>
  <si>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</si>
  <si>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</si>
  <si>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</si>
  <si>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</si>
  <si>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</si>
  <si>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</si>
  <si>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</si>
  <si>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</si>
  <si>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</si>
  <si>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</si>
  <si>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</si>
  <si>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</si>
  <si>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</si>
  <si>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</si>
  <si>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</si>
  <si>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</si>
  <si>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</si>
  <si>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</si>
  <si>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</si>
  <si>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</si>
  <si>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</si>
  <si>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</si>
  <si>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</si>
  <si>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</si>
  <si>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</si>
  <si>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</si>
  <si>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</si>
  <si>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</si>
  <si>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</si>
  <si>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</si>
  <si>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</si>
  <si>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</si>
  <si>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</si>
  <si>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</si>
  <si>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</si>
  <si>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</si>
  <si>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</si>
  <si>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</si>
  <si>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</si>
  <si>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</si>
  <si>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</si>
  <si>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</si>
  <si>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</si>
  <si>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</si>
  <si>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</si>
  <si>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</si>
  <si>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</si>
  <si>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</si>
  <si>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</si>
  <si>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</si>
  <si>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</si>
  <si>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</si>
  <si>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</si>
  <si>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</si>
  <si>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</si>
  <si>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</si>
  <si>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</si>
  <si>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</si>
  <si>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</si>
  <si>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</si>
  <si>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</si>
  <si>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</si>
  <si>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</si>
  <si>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</si>
  <si>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</si>
  <si>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</si>
  <si>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</si>
  <si>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</si>
  <si>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</si>
  <si>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</si>
  <si>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</si>
  <si>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</si>
  <si>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</si>
  <si>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</si>
  <si>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</si>
  <si>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</si>
  <si>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</si>
  <si>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</si>
  <si>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</si>
  <si>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</si>
  <si>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</si>
  <si>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</si>
  <si>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</si>
  <si>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</si>
  <si>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</si>
  <si>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</si>
  <si>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</si>
  <si>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</si>
  <si>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</si>
  <si>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</si>
  <si>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</si>
  <si>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</si>
  <si>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</si>
  <si>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</si>
  <si>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</si>
  <si>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</si>
  <si>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</si>
  <si>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</si>
  <si>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</si>
  <si>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</si>
  <si>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</si>
  <si>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</si>
  <si>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</si>
  <si>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</si>
  <si>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</si>
  <si>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</si>
  <si>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</si>
  <si>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</si>
  <si>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</si>
  <si>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</si>
  <si>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</si>
  <si>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</si>
  <si>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</si>
  <si>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</si>
  <si>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</si>
  <si>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</si>
  <si>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</si>
  <si>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</si>
  <si>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</si>
  <si>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</si>
  <si>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</si>
  <si>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</si>
  <si>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</si>
  <si>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</si>
  <si>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</si>
  <si>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</si>
  <si>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</si>
  <si>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</si>
  <si>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</si>
  <si>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</si>
  <si>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</si>
  <si>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</si>
  <si>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</si>
  <si>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</si>
  <si>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</si>
  <si>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</si>
  <si>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</si>
  <si>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</si>
  <si>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</si>
  <si>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</si>
  <si>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</si>
  <si>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</si>
  <si>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</si>
  <si>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</si>
  <si>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</si>
  <si>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</si>
  <si>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</si>
  <si>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</si>
  <si>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</si>
  <si>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</si>
  <si>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</si>
  <si>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</si>
  <si>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</si>
  <si>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</si>
  <si>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</si>
  <si>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</si>
  <si>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</si>
  <si>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</si>
  <si>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</si>
  <si>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</si>
  <si>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</si>
  <si>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</si>
  <si>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</si>
  <si>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</si>
  <si>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</si>
  <si>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</si>
  <si>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</si>
  <si>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</si>
  <si>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</si>
  <si>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</si>
  <si>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</si>
  <si>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</si>
  <si>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</si>
  <si>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</si>
  <si>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</si>
  <si>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</si>
  <si>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</si>
  <si>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</si>
  <si>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</si>
  <si>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</si>
  <si>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</si>
  <si>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</si>
  <si>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</si>
  <si>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</si>
  <si>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</si>
  <si>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</si>
  <si>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</si>
  <si>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</si>
  <si>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</si>
  <si>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</si>
  <si>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</si>
  <si>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</si>
  <si>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</si>
  <si>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</si>
  <si>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</si>
  <si>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</si>
  <si>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</si>
  <si>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</si>
  <si>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</si>
  <si>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</si>
  <si>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</si>
  <si>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</si>
  <si>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</si>
  <si>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</si>
  <si>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</si>
  <si>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</si>
  <si>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</si>
  <si>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</si>
  <si>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</si>
  <si>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</si>
  <si>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</si>
  <si>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</si>
  <si>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</si>
  <si>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</si>
  <si>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</si>
  <si>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</si>
  <si>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</si>
  <si>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</si>
  <si>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</si>
  <si>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</si>
  <si>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</si>
  <si>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</si>
  <si>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</si>
  <si>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</si>
  <si>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</si>
  <si>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</si>
  <si>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</si>
  <si>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</si>
  <si>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</si>
  <si>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</si>
  <si>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</si>
  <si>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</si>
  <si>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</si>
  <si>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</si>
  <si>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</si>
  <si>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</si>
  <si>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</si>
  <si>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</si>
  <si>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</si>
  <si>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</si>
  <si>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</si>
  <si>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</si>
  <si>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</si>
  <si>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</si>
  <si>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</si>
  <si>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</si>
  <si>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</si>
  <si>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</si>
  <si>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</si>
  <si>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</si>
  <si>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</si>
  <si>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</si>
  <si>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</si>
  <si>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</si>
  <si>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</si>
  <si>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</si>
  <si>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</si>
  <si>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</si>
  <si>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</si>
  <si>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</si>
  <si>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</si>
  <si>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</si>
  <si>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</si>
  <si>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</si>
  <si>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</si>
  <si>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</si>
  <si>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</si>
  <si>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</si>
  <si>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</si>
  <si>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</si>
  <si>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</si>
  <si>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</si>
  <si>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</si>
  <si>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</si>
  <si>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</si>
  <si>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</si>
  <si>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</si>
  <si>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</si>
  <si>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</si>
  <si>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</si>
  <si>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</si>
  <si>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</si>
  <si>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</si>
  <si>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</si>
  <si>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</si>
  <si>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</si>
  <si>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</si>
  <si>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</si>
  <si>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</si>
  <si>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</si>
  <si>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</si>
  <si>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</si>
  <si>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</si>
  <si>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</si>
  <si>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</si>
  <si>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</si>
  <si>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</si>
  <si>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</si>
  <si>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</si>
  <si>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</si>
  <si>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</si>
  <si>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</si>
  <si>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</si>
  <si>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</si>
  <si>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</si>
  <si>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</si>
  <si>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</si>
  <si>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</si>
  <si>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</si>
  <si>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</si>
  <si>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</si>
  <si>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</si>
  <si>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</si>
  <si>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</si>
  <si>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</si>
  <si>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</si>
  <si>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</si>
  <si>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</si>
  <si>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</si>
  <si>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</si>
  <si>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</si>
  <si>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</si>
  <si>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</si>
  <si>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</si>
  <si>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</si>
  <si>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</si>
  <si>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</si>
  <si>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</si>
  <si>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</si>
  <si>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</si>
  <si>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</si>
  <si>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</si>
  <si>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</si>
  <si>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</si>
  <si>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</si>
  <si>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</si>
  <si>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</si>
  <si>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</si>
  <si>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</si>
  <si>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</si>
  <si>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</si>
  <si>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</si>
  <si>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</si>
  <si>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</si>
  <si>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</si>
  <si>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</si>
  <si>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</si>
  <si>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</si>
  <si>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</si>
  <si>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</si>
  <si>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</si>
  <si>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</si>
  <si>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</si>
  <si>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</si>
  <si>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</si>
  <si>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</si>
  <si>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</si>
  <si>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</si>
  <si>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</si>
  <si>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</si>
  <si>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</si>
  <si>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</si>
  <si>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</si>
  <si>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</si>
  <si>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</si>
  <si>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</si>
  <si>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</si>
  <si>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</si>
  <si>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</si>
  <si>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</si>
  <si>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</si>
  <si>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</si>
  <si>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</si>
  <si>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</si>
  <si>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</si>
  <si>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</si>
  <si>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</si>
  <si>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</si>
  <si>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</si>
  <si>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</si>
  <si>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</si>
  <si>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</si>
  <si>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</si>
  <si>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</si>
  <si>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</si>
  <si>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</si>
  <si>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</si>
  <si>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</si>
  <si>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</si>
  <si>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</si>
  <si>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</si>
  <si>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</si>
  <si>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</si>
  <si>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</si>
  <si>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</si>
  <si>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</si>
  <si>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</si>
  <si>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</si>
  <si>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</si>
  <si>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</si>
  <si>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</si>
  <si>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</si>
  <si>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</si>
  <si>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</si>
  <si>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</si>
  <si>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</si>
  <si>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</si>
  <si>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</si>
  <si>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</si>
  <si>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</si>
  <si>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</si>
  <si>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</si>
  <si>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</si>
  <si>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</si>
  <si>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</si>
  <si>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</si>
  <si>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</si>
  <si>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</si>
  <si>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</si>
  <si>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</si>
  <si>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</si>
  <si>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</si>
  <si>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</si>
  <si>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</si>
  <si>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</si>
  <si>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</si>
  <si>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</si>
  <si>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</si>
  <si>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</si>
  <si>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</si>
  <si>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</si>
  <si>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</si>
  <si>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</si>
  <si>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</si>
  <si>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</si>
  <si>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</si>
  <si>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</si>
  <si>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</si>
  <si>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</si>
  <si>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</si>
  <si>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</si>
  <si>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</si>
  <si>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</si>
  <si>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</si>
  <si>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</si>
  <si>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</si>
  <si>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</si>
  <si>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</si>
  <si>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</si>
  <si>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</si>
  <si>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</si>
  <si>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</si>
  <si>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</si>
  <si>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</si>
  <si>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</si>
  <si>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</si>
  <si>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</si>
  <si>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</si>
  <si>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</si>
  <si>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</si>
  <si>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</si>
  <si>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</si>
  <si>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</si>
  <si>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</si>
  <si>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</si>
  <si>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</si>
  <si>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</si>
  <si>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</si>
  <si>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</si>
  <si>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</si>
  <si>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</si>
  <si>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</si>
  <si>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</si>
  <si>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</si>
  <si>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</si>
  <si>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</si>
  <si>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</si>
  <si>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</si>
  <si>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</si>
  <si>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</si>
  <si>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</si>
  <si>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</si>
  <si>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</si>
  <si>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</si>
  <si>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</si>
  <si>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</si>
  <si>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</si>
  <si>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</si>
  <si>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</si>
  <si>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</si>
  <si>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</si>
  <si>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</si>
  <si>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</si>
  <si>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</si>
  <si>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</si>
  <si>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</si>
  <si>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</si>
  <si>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</si>
  <si>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</si>
  <si>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</si>
  <si>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</si>
  <si>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</si>
  <si>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</si>
  <si>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</si>
  <si>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</si>
  <si>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</si>
  <si>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</si>
  <si>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</si>
  <si>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</si>
  <si>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</si>
  <si>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</si>
  <si>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</si>
  <si>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</si>
  <si>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</si>
  <si>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</si>
  <si>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</si>
  <si>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</si>
  <si>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</si>
  <si>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</si>
  <si>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</si>
  <si>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</si>
  <si>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</si>
  <si>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</si>
  <si>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</si>
  <si>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</si>
  <si>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</si>
  <si>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</si>
  <si>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</si>
  <si>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</si>
  <si>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</si>
  <si>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</si>
  <si>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</si>
  <si>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</si>
  <si>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</si>
  <si>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</si>
  <si>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</si>
  <si>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</si>
  <si>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</si>
  <si>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</si>
  <si>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</si>
  <si>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</si>
  <si>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</si>
  <si>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</si>
  <si>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</si>
  <si>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</si>
  <si>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</si>
  <si>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</si>
  <si>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</si>
  <si>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</si>
  <si>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</si>
  <si>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</si>
  <si>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</si>
  <si>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</si>
  <si>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</si>
  <si>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</si>
  <si>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</si>
  <si>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</si>
  <si>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</si>
  <si>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</si>
  <si>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</si>
  <si>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</si>
  <si>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</si>
  <si>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</si>
  <si>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</si>
  <si>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</si>
  <si>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</si>
  <si>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</si>
  <si>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</si>
  <si>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</si>
  <si>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</si>
  <si>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</si>
  <si>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</si>
  <si>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</si>
  <si>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</si>
  <si>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</si>
  <si>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</si>
  <si>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</si>
  <si>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</si>
  <si>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</si>
  <si>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</si>
  <si>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</si>
  <si>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</si>
  <si>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</si>
  <si>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</si>
  <si>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</si>
  <si>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</si>
  <si>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</si>
  <si>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</si>
  <si>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</si>
  <si>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</si>
  <si>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</si>
  <si>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</si>
  <si>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</si>
  <si>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</si>
  <si>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</si>
  <si>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</si>
  <si>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</si>
  <si>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</si>
  <si>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</si>
  <si>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</si>
  <si>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</si>
  <si>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</si>
  <si>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</si>
  <si>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</si>
  <si>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</si>
  <si>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</si>
  <si>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</si>
  <si>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</si>
  <si>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</si>
  <si>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</si>
  <si>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</si>
  <si>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</si>
  <si>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</si>
  <si>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</si>
  <si>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</si>
  <si>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</si>
  <si>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</si>
  <si>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</si>
  <si>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</si>
  <si>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</si>
  <si>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</si>
  <si>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</si>
  <si>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</si>
  <si>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</si>
  <si>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</si>
  <si>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</si>
  <si>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</si>
  <si>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</si>
  <si>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</si>
  <si>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</si>
  <si>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</si>
  <si>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</si>
  <si>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</si>
  <si>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</si>
  <si>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</si>
  <si>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</si>
  <si>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</si>
  <si>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</si>
  <si>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</si>
  <si>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</si>
  <si>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</si>
  <si>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</si>
  <si>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</si>
  <si>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</si>
  <si>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</si>
  <si>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</si>
  <si>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</si>
  <si>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</si>
  <si>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</si>
  <si>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</si>
  <si>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</si>
  <si>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</si>
  <si>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</si>
  <si>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</si>
  <si>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</si>
  <si>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</si>
  <si>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</si>
  <si>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</si>
  <si>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</si>
  <si>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</si>
  <si>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</si>
  <si>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</si>
  <si>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</si>
  <si>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</si>
  <si>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</si>
  <si>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</si>
  <si>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</si>
  <si>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</si>
  <si>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</si>
  <si>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</si>
  <si>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</si>
  <si>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</si>
  <si>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</si>
  <si>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</si>
  <si>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</si>
  <si>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</si>
  <si>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</si>
  <si>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</si>
  <si>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</si>
  <si>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</si>
  <si>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</si>
  <si>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</si>
  <si>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</si>
  <si>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</si>
  <si>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</si>
  <si>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</si>
  <si>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</si>
  <si>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</si>
  <si>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</si>
  <si>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</si>
  <si>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</si>
  <si>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</si>
  <si>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</si>
  <si>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</si>
  <si>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</si>
  <si>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</si>
  <si>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</si>
  <si>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</si>
  <si>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</si>
  <si>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</si>
  <si>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</si>
  <si>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</si>
  <si>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</si>
  <si>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</si>
  <si>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</si>
  <si>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</si>
  <si>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</si>
  <si>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</si>
  <si>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</si>
  <si>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</si>
  <si>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</si>
  <si>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</si>
  <si>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</si>
  <si>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</si>
  <si>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</si>
  <si>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</si>
  <si>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</si>
  <si>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</si>
  <si>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</si>
  <si>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</si>
  <si>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</si>
  <si>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</si>
  <si>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</si>
  <si>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</si>
  <si>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</si>
  <si>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</si>
  <si>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</si>
  <si>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</si>
  <si>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</si>
  <si>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</si>
  <si>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</si>
  <si>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</si>
  <si>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</si>
  <si>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</si>
  <si>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</si>
  <si>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</si>
  <si>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</si>
  <si>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</si>
  <si>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</si>
  <si>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</si>
  <si>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</si>
  <si>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</si>
  <si>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</si>
  <si>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</si>
  <si>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</si>
  <si>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</si>
  <si>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</si>
  <si>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</si>
  <si>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</si>
  <si>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</si>
  <si>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</si>
  <si>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</si>
  <si>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</si>
  <si>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</si>
  <si>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</si>
  <si>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</si>
  <si>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</si>
  <si>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</si>
  <si>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</si>
  <si>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</si>
  <si>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</si>
  <si>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</si>
  <si>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</si>
  <si>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</si>
  <si>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</si>
  <si>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</si>
  <si>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</si>
  <si>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</si>
  <si>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</si>
  <si>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</si>
  <si>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</si>
  <si>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</si>
  <si>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</si>
  <si>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</si>
  <si>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</si>
  <si>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</si>
  <si>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</si>
  <si>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</si>
  <si>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</si>
  <si>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</si>
  <si>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</si>
  <si>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</si>
  <si>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</si>
  <si>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</si>
  <si>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</si>
  <si>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</si>
  <si>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</si>
  <si>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</si>
  <si>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</si>
  <si>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</si>
  <si>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</si>
  <si>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</si>
  <si>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</si>
  <si>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</si>
  <si>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</si>
  <si>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</si>
  <si>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</si>
  <si>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</si>
  <si>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</si>
  <si>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</si>
  <si>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</si>
  <si>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</si>
  <si>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</si>
  <si>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</si>
  <si>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</si>
  <si>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</si>
  <si>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</si>
  <si>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</si>
  <si>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</si>
  <si>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</si>
  <si>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</si>
  <si>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</si>
  <si>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</si>
  <si>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</si>
  <si>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</si>
  <si>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</si>
  <si>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</si>
  <si>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</si>
  <si>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</si>
  <si>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</si>
  <si>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</si>
  <si>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</si>
  <si>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</si>
  <si>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</si>
  <si>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</si>
  <si>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</si>
  <si>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</si>
  <si>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</si>
  <si>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</si>
  <si>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</si>
  <si>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</si>
  <si>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</si>
  <si>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</si>
  <si>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</si>
  <si>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</si>
  <si>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</si>
  <si>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</si>
  <si>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</si>
  <si>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</si>
  <si>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</si>
  <si>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</si>
  <si>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</si>
  <si>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</si>
  <si>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</si>
  <si>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</si>
  <si>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</si>
  <si>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</si>
  <si>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</si>
  <si>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</si>
  <si>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</si>
  <si>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</si>
  <si>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</si>
  <si>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</si>
  <si>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</si>
  <si>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</si>
  <si>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</si>
  <si>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</si>
  <si>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</si>
  <si>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</si>
  <si>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</si>
  <si>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</si>
  <si>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</si>
  <si>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</si>
  <si>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</si>
  <si>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</si>
  <si>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</si>
  <si>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</si>
  <si>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</si>
  <si>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</si>
  <si>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</si>
  <si>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</si>
  <si>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</si>
  <si>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</si>
  <si>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</si>
  <si>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</si>
  <si>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</si>
  <si>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</si>
  <si>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</si>
  <si>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</si>
  <si>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</si>
  <si>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</si>
  <si>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</si>
  <si>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</si>
  <si>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</si>
  <si>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</si>
  <si>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</si>
  <si>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</si>
  <si>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</si>
  <si>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</si>
  <si>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</si>
  <si>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</si>
  <si>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</si>
  <si>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</si>
  <si>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</si>
  <si>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</si>
  <si>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</si>
  <si>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</si>
  <si>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</si>
  <si>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</si>
  <si>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</si>
  <si>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</si>
  <si>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</si>
  <si>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</si>
  <si>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</si>
  <si>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</si>
  <si>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</si>
  <si>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</si>
  <si>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</si>
  <si>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</si>
  <si>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</si>
  <si>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</si>
  <si>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</si>
  <si>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</si>
  <si>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</si>
  <si>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</si>
  <si>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</si>
  <si>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</si>
  <si>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</si>
  <si>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</si>
  <si>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</si>
  <si>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</si>
  <si>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</si>
  <si>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</si>
  <si>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</si>
  <si>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</si>
  <si>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</si>
  <si>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</si>
  <si>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</si>
  <si>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</si>
  <si>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</si>
  <si>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</si>
  <si>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</si>
  <si>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</si>
  <si>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</si>
  <si>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</si>
  <si>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</si>
  <si>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</si>
  <si>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</si>
  <si>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</si>
  <si>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</si>
  <si>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</si>
  <si>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</si>
  <si>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</si>
  <si>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</si>
  <si>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</si>
  <si>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</si>
  <si>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</si>
  <si>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</si>
  <si>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</si>
  <si>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</si>
  <si>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</si>
  <si>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</si>
  <si>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</si>
  <si>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</si>
  <si>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</si>
  <si>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</si>
  <si>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</si>
  <si>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</si>
  <si>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</si>
  <si>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</si>
  <si>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</si>
  <si>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</si>
  <si>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</si>
  <si>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</si>
  <si>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</si>
  <si>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</si>
  <si>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</si>
  <si>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</si>
  <si>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</si>
  <si>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</si>
  <si>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</si>
  <si>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</si>
  <si>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</si>
  <si>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</si>
  <si>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</si>
  <si>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</si>
  <si>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</si>
  <si>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</si>
  <si>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</si>
  <si>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</si>
  <si>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</si>
  <si>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</si>
  <si>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</si>
  <si>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</si>
  <si>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</si>
  <si>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</si>
  <si>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</si>
  <si>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</si>
  <si>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</si>
  <si>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</si>
  <si>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</si>
  <si>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</si>
  <si>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</si>
  <si>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</si>
  <si>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</si>
  <si>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</si>
  <si>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</si>
  <si>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</si>
  <si>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</si>
  <si>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</si>
  <si>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</si>
  <si>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</si>
  <si>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</si>
  <si>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</si>
  <si>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</si>
  <si>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</si>
  <si>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</si>
  <si>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</si>
  <si>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</si>
  <si>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</si>
  <si>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</si>
  <si>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</si>
  <si>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</si>
  <si>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</si>
  <si>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</si>
  <si>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</si>
  <si>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</si>
  <si>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</si>
  <si>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</si>
  <si>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</si>
  <si>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</si>
  <si>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</si>
  <si>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</si>
  <si>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</si>
  <si>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</si>
  <si>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</si>
  <si>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</si>
  <si>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</si>
  <si>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</si>
  <si>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</si>
  <si>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</si>
  <si>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</si>
  <si>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</si>
  <si>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</si>
  <si>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</si>
  <si>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</si>
  <si>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</si>
  <si>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</si>
  <si>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</si>
  <si>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</si>
  <si>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</si>
  <si>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</si>
  <si>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</si>
  <si>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</si>
  <si>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</si>
  <si>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</si>
  <si>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</si>
  <si>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</si>
  <si>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</si>
  <si>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</si>
  <si>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</si>
  <si>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</si>
  <si>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</si>
  <si>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</si>
  <si>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</si>
  <si>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</si>
  <si>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</si>
  <si>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</si>
  <si>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</si>
  <si>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</si>
  <si>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</si>
  <si>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</si>
  <si>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</si>
  <si>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</si>
  <si>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</si>
  <si>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</si>
  <si>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</si>
  <si>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</si>
  <si>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</si>
  <si>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</si>
  <si>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</si>
  <si>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</si>
  <si>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</si>
  <si>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</si>
  <si>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</si>
  <si>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</si>
  <si>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</si>
  <si>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</si>
  <si>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</si>
  <si>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</si>
  <si>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</si>
  <si>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</si>
  <si>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</si>
  <si>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</si>
  <si>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</si>
  <si>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</si>
  <si>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</si>
  <si>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</si>
  <si>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</si>
  <si>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</si>
  <si>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</si>
  <si>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</si>
  <si>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</si>
  <si>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</si>
  <si>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</si>
  <si>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</si>
  <si>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</si>
  <si>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</si>
  <si>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</si>
  <si>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</si>
  <si>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</si>
  <si>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</si>
  <si>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</si>
  <si>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</si>
  <si>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</si>
  <si>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</si>
  <si>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</si>
  <si>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</si>
  <si>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</si>
  <si>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</si>
  <si>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</si>
  <si>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</si>
  <si>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</si>
  <si>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</si>
  <si>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</si>
  <si>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</si>
  <si>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</si>
  <si>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</si>
  <si>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</si>
  <si>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</si>
  <si>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</si>
  <si>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</si>
  <si>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</si>
  <si>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</si>
  <si>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</si>
  <si>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</si>
  <si>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</si>
  <si>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</si>
  <si>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</si>
  <si>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</si>
  <si>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</si>
  <si>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</si>
  <si>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</si>
  <si>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</si>
  <si>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</si>
  <si>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</si>
  <si>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</si>
  <si>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</si>
  <si>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</si>
  <si>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</si>
  <si>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</si>
  <si>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</si>
  <si>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</si>
  <si>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</si>
  <si>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</si>
  <si>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</si>
  <si>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</si>
  <si>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</si>
  <si>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</si>
  <si>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</si>
  <si>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</si>
  <si>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</si>
  <si>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</si>
  <si>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</si>
  <si>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</si>
  <si>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</si>
  <si>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</si>
  <si>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</si>
  <si>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</si>
  <si>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</si>
  <si>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</si>
  <si>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</si>
  <si>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</si>
  <si>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</si>
  <si>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</si>
  <si>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</si>
  <si>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</si>
  <si>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</si>
  <si>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</si>
  <si>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</si>
  <si>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</si>
  <si>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</si>
  <si>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</si>
  <si>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</si>
  <si>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</si>
  <si>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</si>
  <si>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</si>
  <si>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</si>
  <si>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</si>
  <si>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</si>
  <si>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</si>
  <si>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</si>
  <si>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</si>
  <si>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</si>
  <si>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</si>
  <si>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</si>
  <si>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</si>
  <si>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</si>
  <si>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</si>
  <si>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</si>
  <si>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</si>
  <si>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</si>
  <si>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</si>
  <si>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</si>
  <si>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</si>
  <si>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</si>
  <si>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</si>
  <si>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</si>
  <si>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</si>
  <si>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</si>
  <si>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</si>
  <si>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</si>
  <si>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</si>
  <si>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</si>
  <si>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</si>
  <si>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</si>
  <si>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</si>
  <si>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</si>
  <si>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</si>
  <si>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</si>
  <si>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</si>
  <si>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</si>
  <si>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</si>
  <si>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</si>
  <si>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</si>
  <si>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</si>
  <si>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</si>
  <si>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</si>
  <si>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</si>
  <si>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</si>
  <si>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</si>
  <si>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</si>
  <si>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</si>
  <si>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</si>
  <si>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</si>
  <si>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</si>
  <si>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</si>
  <si>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</si>
  <si>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</si>
  <si>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</si>
  <si>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</si>
  <si>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</si>
  <si>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</si>
  <si>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</si>
  <si>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</si>
  <si>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</si>
  <si>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</si>
  <si>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</si>
  <si>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</si>
  <si>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</si>
  <si>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</si>
  <si>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</si>
  <si>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</si>
  <si>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</si>
  <si>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</si>
  <si>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</si>
  <si>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</si>
  <si>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</si>
  <si>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</si>
  <si>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</si>
  <si>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</si>
  <si>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</si>
  <si>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</si>
  <si>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</si>
  <si>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</si>
  <si>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</si>
  <si>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</si>
  <si>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</si>
  <si>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</si>
  <si>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</si>
  <si>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</si>
  <si>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</si>
  <si>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</si>
  <si>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</si>
  <si>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</si>
  <si>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</si>
  <si>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</si>
  <si>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</si>
  <si>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</si>
  <si>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</si>
  <si>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</si>
  <si>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</si>
  <si>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</si>
  <si>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</si>
  <si>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</si>
  <si>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</si>
  <si>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</si>
  <si>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</si>
  <si>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</si>
  <si>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</si>
  <si>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</si>
  <si>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</si>
  <si>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</si>
  <si>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</si>
  <si>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</si>
  <si>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</si>
  <si>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</si>
  <si>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</si>
  <si>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</si>
  <si>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</si>
  <si>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</si>
  <si>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</si>
  <si>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</si>
  <si>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</si>
  <si>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</si>
  <si>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</si>
  <si>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</si>
  <si>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</si>
  <si>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</si>
  <si>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</si>
  <si>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</si>
  <si>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</si>
  <si>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</si>
  <si>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</si>
  <si>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</si>
  <si>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</si>
  <si>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</si>
  <si>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</si>
  <si>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</si>
  <si>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</si>
  <si>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</si>
  <si>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</si>
  <si>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</si>
  <si>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</si>
  <si>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</si>
  <si>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</si>
  <si>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</si>
  <si>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</si>
  <si>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</si>
  <si>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</si>
  <si>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</si>
  <si>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</si>
  <si>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</si>
  <si>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</si>
  <si>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</si>
  <si>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</si>
  <si>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</si>
  <si>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</si>
  <si>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</si>
  <si>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</si>
  <si>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</si>
  <si>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</si>
  <si>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</si>
  <si>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</si>
  <si>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</si>
  <si>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</si>
  <si>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</si>
  <si>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</si>
  <si>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</si>
  <si>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</si>
  <si>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</si>
  <si>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</si>
  <si>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</si>
  <si>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</si>
  <si>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</si>
  <si>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</si>
  <si>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</si>
  <si>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</si>
  <si>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</si>
  <si>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</si>
  <si>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</si>
  <si>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</si>
  <si>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</si>
  <si>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</si>
  <si>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</si>
  <si>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</si>
  <si>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</si>
  <si>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</si>
  <si>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</si>
  <si>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</si>
  <si>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</si>
  <si>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</si>
  <si>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</si>
  <si>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</si>
  <si>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</si>
  <si>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</si>
  <si>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</si>
  <si>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</si>
  <si>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</si>
  <si>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</si>
  <si>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</si>
  <si>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</si>
  <si>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</si>
  <si>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</si>
  <si>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</si>
  <si>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</si>
  <si>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</si>
  <si>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</si>
  <si>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</si>
  <si>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</si>
  <si>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</si>
  <si>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</si>
  <si>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</si>
  <si>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</si>
  <si>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</si>
  <si>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</si>
  <si>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</si>
  <si>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</si>
  <si>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</si>
  <si>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</si>
  <si>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</si>
  <si>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</si>
  <si>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</si>
  <si>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</si>
  <si>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</si>
  <si>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</si>
  <si>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</si>
  <si>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</si>
  <si>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</si>
  <si>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</si>
  <si>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</si>
  <si>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</si>
  <si>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</si>
  <si>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</si>
  <si>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</si>
  <si>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</si>
  <si>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</si>
  <si>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</si>
  <si>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</si>
  <si>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</si>
  <si>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</si>
  <si>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</si>
  <si>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</si>
  <si>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</si>
  <si>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</si>
  <si>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</si>
  <si>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</si>
  <si>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</si>
  <si>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</si>
  <si>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</si>
  <si>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</si>
  <si>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</si>
  <si>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</si>
  <si>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</si>
  <si>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</si>
  <si>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</si>
  <si>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</si>
  <si>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</si>
  <si>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</si>
  <si>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</si>
  <si>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</si>
  <si>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</si>
  <si>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</si>
  <si>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</si>
  <si>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</si>
  <si>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</si>
  <si>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</si>
  <si>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</si>
  <si>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</si>
  <si>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</si>
  <si>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</si>
  <si>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</si>
  <si>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</si>
  <si>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</si>
  <si>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</si>
  <si>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</si>
  <si>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</si>
  <si>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</si>
  <si>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</si>
  <si>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</si>
  <si>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</si>
  <si>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</si>
  <si>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</si>
  <si>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</si>
  <si>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</si>
  <si>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</si>
  <si>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</si>
  <si>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</si>
  <si>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</si>
  <si>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</si>
  <si>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</si>
  <si>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</si>
  <si>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</si>
  <si>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</si>
  <si>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</si>
  <si>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</si>
  <si>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</si>
  <si>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</si>
  <si>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</si>
  <si>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</si>
  <si>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</si>
  <si>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</si>
  <si>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</si>
  <si>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</si>
  <si>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</si>
  <si>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</si>
  <si>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</si>
  <si>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</si>
  <si>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</si>
  <si>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</si>
  <si>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</si>
  <si>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</si>
  <si>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</si>
  <si>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</si>
  <si>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</si>
  <si>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</si>
  <si>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</si>
  <si>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</si>
  <si>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</si>
  <si>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</si>
  <si>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</si>
  <si>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</si>
  <si>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</si>
  <si>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</si>
  <si>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</si>
  <si>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</si>
  <si>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</si>
  <si>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</si>
  <si>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</si>
  <si>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</si>
  <si>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</si>
  <si>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</si>
  <si>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</si>
  <si>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</si>
  <si>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</si>
  <si>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</si>
  <si>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</si>
  <si>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</si>
  <si>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</si>
  <si>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</si>
  <si>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</si>
  <si>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</si>
  <si>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</si>
  <si>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</si>
  <si>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</si>
  <si>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</si>
  <si>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</si>
  <si>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</si>
  <si>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</si>
  <si>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</si>
  <si>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</si>
  <si>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</si>
  <si>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</si>
  <si>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</si>
  <si>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</si>
  <si>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</si>
  <si>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</si>
  <si>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</si>
  <si>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</si>
  <si>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</si>
  <si>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</si>
  <si>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</si>
  <si>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</si>
  <si>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</si>
  <si>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</si>
  <si>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</si>
  <si>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</si>
  <si>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</si>
  <si>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</si>
  <si>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</si>
  <si>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</si>
  <si>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</si>
  <si>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</si>
  <si>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</si>
  <si>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</si>
  <si>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</si>
  <si>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</si>
  <si>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</si>
  <si>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</si>
  <si>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</si>
  <si>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</si>
  <si>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</si>
  <si>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</si>
  <si>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</si>
  <si>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</si>
  <si>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</si>
  <si>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</si>
  <si>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</si>
  <si>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</si>
  <si>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</si>
  <si>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</si>
  <si>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</si>
  <si>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</si>
  <si>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</si>
  <si>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</si>
  <si>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</si>
  <si>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</si>
  <si>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</si>
  <si>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</si>
  <si>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</si>
  <si>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</si>
  <si>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</si>
  <si>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</si>
  <si>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</si>
  <si>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</si>
  <si>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</si>
  <si>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</si>
  <si>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</si>
  <si>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</si>
  <si>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</si>
  <si>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</si>
  <si>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</si>
  <si>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</si>
  <si>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</si>
  <si>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</si>
  <si>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</si>
  <si>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</si>
  <si>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</si>
  <si>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</si>
  <si>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</si>
  <si>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</si>
  <si>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</si>
  <si>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</si>
  <si>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</si>
  <si>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</si>
  <si>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</si>
  <si>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</si>
  <si>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</si>
  <si>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</si>
  <si>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</si>
  <si>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</si>
  <si>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</si>
  <si>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</si>
  <si>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</si>
  <si>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</si>
  <si>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</si>
  <si>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</si>
  <si>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</si>
  <si>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</si>
  <si>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</si>
  <si>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</si>
  <si>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</si>
  <si>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</si>
  <si>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</si>
  <si>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</si>
  <si>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</si>
  <si>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</si>
  <si>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</si>
  <si>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</si>
  <si>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</si>
  <si>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</si>
  <si>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</si>
  <si>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</si>
  <si>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</si>
  <si>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</si>
  <si>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</si>
  <si>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</si>
  <si>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</si>
  <si>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</si>
  <si>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</si>
  <si>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</si>
  <si>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</si>
  <si>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</si>
  <si>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</si>
  <si>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</si>
  <si>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</si>
  <si>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</si>
  <si>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</si>
  <si>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</si>
  <si>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</si>
  <si>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</si>
  <si>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</si>
  <si>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</si>
  <si>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</si>
  <si>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</si>
  <si>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</si>
  <si>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</si>
  <si>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</si>
  <si>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</si>
  <si>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</si>
  <si>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</si>
  <si>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</si>
  <si>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</si>
  <si>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</si>
  <si>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</si>
  <si>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</si>
  <si>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</si>
  <si>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</si>
  <si>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</si>
  <si>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</si>
  <si>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</si>
  <si>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</si>
  <si>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</si>
  <si>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</si>
  <si>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</si>
  <si>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</si>
  <si>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</si>
  <si>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</si>
  <si>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</si>
  <si>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</si>
  <si>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</si>
  <si>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</si>
  <si>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</si>
  <si>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</si>
  <si>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</si>
  <si>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</si>
  <si>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</si>
  <si>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</si>
  <si>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</si>
  <si>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</si>
  <si>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</si>
  <si>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</si>
  <si>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</si>
  <si>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</si>
  <si>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</si>
  <si>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</si>
  <si>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</si>
  <si>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</si>
  <si>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</si>
  <si>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</si>
  <si>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</si>
  <si>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</si>
  <si>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</si>
  <si>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</si>
  <si>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</si>
  <si>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</si>
  <si>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</si>
  <si>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</si>
  <si>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</si>
  <si>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</si>
  <si>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</si>
  <si>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</si>
  <si>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</si>
  <si>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</si>
  <si>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</si>
  <si>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</si>
  <si>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</si>
  <si>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</si>
  <si>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</si>
  <si>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</si>
  <si>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</si>
  <si>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</si>
  <si>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</si>
  <si>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</si>
  <si>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</si>
  <si>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</si>
  <si>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</si>
  <si>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</si>
  <si>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</si>
  <si>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</si>
  <si>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</si>
  <si>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</si>
  <si>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</si>
  <si>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</si>
  <si>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</si>
  <si>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</si>
  <si>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</si>
  <si>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</si>
  <si>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</si>
  <si>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</si>
  <si>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</si>
  <si>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</si>
  <si>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</si>
  <si>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</si>
  <si>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</si>
  <si>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</si>
  <si>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</si>
  <si>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</si>
  <si>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</si>
  <si>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</si>
  <si>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</si>
  <si>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</si>
  <si>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</si>
  <si>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</si>
  <si>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</si>
  <si>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</si>
  <si>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</si>
  <si>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</si>
  <si>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</si>
  <si>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</si>
  <si>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</si>
  <si>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</si>
  <si>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</si>
  <si>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</si>
  <si>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</si>
  <si>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</si>
  <si>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</si>
  <si>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</si>
  <si>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</si>
  <si>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</si>
  <si>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</si>
  <si>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</si>
  <si>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</si>
  <si>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</si>
  <si>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</si>
  <si>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</si>
  <si>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</si>
  <si>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</si>
  <si>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</si>
  <si>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</si>
  <si>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</si>
  <si>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</si>
  <si>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</si>
  <si>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</si>
  <si>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</si>
  <si>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</si>
  <si>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</si>
  <si>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</si>
  <si>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</si>
  <si>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</si>
  <si>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</si>
  <si>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</si>
  <si>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</si>
  <si>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</si>
  <si>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</si>
  <si>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</si>
  <si>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</si>
  <si>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</si>
  <si>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</si>
  <si>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</si>
  <si>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</si>
  <si>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</si>
  <si>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</si>
  <si>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</si>
  <si>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</si>
  <si>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</si>
  <si>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</si>
  <si>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</si>
  <si>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</si>
  <si>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</si>
  <si>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</si>
  <si>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</si>
  <si>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</si>
  <si>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</si>
  <si>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</si>
  <si>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</si>
  <si>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</si>
  <si>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</si>
  <si>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</si>
  <si>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</si>
  <si>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</si>
  <si>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</si>
  <si>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</si>
  <si>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</si>
  <si>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</si>
  <si>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</si>
  <si>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</si>
  <si>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</si>
  <si>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</si>
  <si>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</si>
  <si>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</si>
  <si>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</si>
  <si>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</si>
  <si>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</si>
  <si>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</si>
  <si>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</si>
  <si>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</si>
  <si>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</si>
  <si>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</si>
  <si>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</si>
  <si>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</si>
  <si>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</si>
  <si>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</si>
  <si>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</si>
  <si>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</si>
  <si>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</si>
  <si>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</si>
  <si>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</si>
  <si>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</si>
  <si>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</si>
  <si>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</si>
  <si>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</si>
  <si>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</si>
  <si>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</si>
  <si>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</si>
  <si>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</si>
  <si>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</si>
  <si>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</si>
  <si>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</si>
  <si>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</si>
  <si>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</si>
  <si>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</si>
  <si>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</si>
  <si>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</si>
  <si>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</si>
  <si>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</si>
  <si>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</si>
  <si>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</si>
  <si>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</si>
  <si>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</si>
  <si>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</si>
  <si>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</si>
  <si>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</si>
  <si>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</si>
  <si>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</si>
  <si>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</si>
  <si>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</si>
  <si>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</si>
  <si>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</si>
  <si>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</si>
  <si>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</si>
  <si>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</si>
  <si>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</si>
  <si>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</si>
  <si>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</si>
  <si>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</si>
  <si>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</si>
  <si>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</si>
  <si>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</si>
  <si>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</si>
  <si>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</si>
  <si>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</si>
  <si>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</si>
  <si>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</si>
  <si>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</si>
  <si>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</si>
  <si>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</si>
  <si>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</si>
  <si>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</si>
  <si>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</si>
  <si>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</si>
  <si>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</si>
  <si>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</si>
  <si>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</si>
  <si>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</si>
  <si>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</si>
  <si>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</si>
  <si>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</si>
  <si>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</si>
  <si>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</si>
  <si>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</si>
  <si>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</si>
  <si>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</si>
  <si>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</si>
  <si>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</si>
  <si>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</si>
  <si>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</si>
  <si>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</si>
  <si>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</si>
  <si>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</si>
  <si>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</si>
  <si>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</si>
  <si>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</si>
  <si>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</si>
  <si>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</si>
  <si>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</si>
  <si>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</si>
  <si>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</si>
  <si>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</si>
  <si>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</si>
  <si>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</si>
  <si>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</si>
  <si>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</si>
  <si>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</si>
  <si>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</si>
  <si>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</si>
  <si>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</si>
  <si>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</si>
  <si>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</si>
  <si>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</si>
  <si>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</si>
  <si>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</si>
  <si>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</si>
  <si>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</si>
  <si>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</si>
  <si>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</si>
  <si>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</si>
  <si>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</si>
  <si>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</si>
  <si>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</si>
  <si>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</si>
  <si>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</si>
  <si>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</si>
  <si>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</si>
  <si>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</si>
  <si>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</si>
  <si>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</si>
  <si>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</si>
  <si>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</si>
  <si>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</si>
  <si>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</si>
  <si>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</si>
  <si>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</si>
  <si>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</si>
  <si>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</si>
  <si>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</si>
  <si>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</si>
  <si>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</si>
  <si>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</si>
  <si>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</si>
  <si>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</si>
  <si>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</si>
  <si>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</si>
  <si>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</si>
  <si>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</si>
  <si>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</si>
  <si>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</si>
  <si>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</si>
  <si>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</si>
  <si>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</si>
  <si>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</si>
  <si>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</si>
  <si>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</si>
  <si>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</si>
  <si>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</si>
  <si>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</si>
  <si>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</si>
  <si>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</si>
  <si>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</si>
  <si>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</si>
  <si>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</si>
  <si>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</si>
  <si>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</si>
  <si>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</si>
  <si>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</si>
  <si>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</si>
  <si>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</si>
  <si>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</si>
  <si>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</si>
  <si>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</si>
  <si>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</si>
  <si>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</si>
  <si>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</si>
  <si>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</si>
  <si>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</si>
  <si>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</si>
  <si>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</si>
  <si>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</si>
  <si>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</si>
  <si>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</si>
  <si>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</si>
  <si>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</si>
  <si>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</si>
  <si>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</si>
  <si>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</si>
  <si>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</si>
  <si>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</si>
  <si>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</si>
  <si>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</si>
  <si>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</si>
  <si>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</si>
  <si>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</si>
  <si>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</si>
  <si>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</si>
  <si>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</si>
  <si>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</si>
  <si>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</si>
  <si>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</si>
  <si>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</si>
  <si>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</si>
  <si>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</si>
  <si>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</si>
  <si>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</si>
  <si>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</si>
  <si>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</si>
  <si>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</si>
  <si>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</si>
  <si>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</si>
  <si>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</si>
  <si>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</si>
  <si>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</si>
  <si>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</si>
  <si>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</si>
  <si>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</si>
  <si>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</si>
  <si>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</si>
  <si>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</si>
  <si>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</si>
  <si>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</si>
  <si>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</si>
  <si>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</si>
  <si>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</si>
  <si>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</si>
  <si>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</si>
  <si>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</si>
  <si>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</si>
  <si>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</si>
  <si>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</si>
  <si>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</si>
  <si>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</si>
  <si>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</si>
  <si>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</si>
  <si>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</si>
  <si>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</si>
  <si>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</si>
  <si>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</si>
  <si>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</si>
  <si>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</si>
  <si>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</si>
  <si>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</si>
  <si>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</si>
  <si>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</si>
  <si>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</si>
  <si>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</si>
  <si>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</si>
  <si>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</si>
  <si>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</si>
  <si>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</si>
  <si>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</si>
  <si>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</si>
  <si>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</si>
  <si>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</si>
  <si>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</si>
  <si>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</si>
  <si>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</si>
  <si>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</si>
  <si>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</si>
  <si>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</si>
  <si>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</si>
  <si>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</si>
  <si>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</si>
  <si>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</si>
  <si>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</si>
  <si>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</si>
  <si>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</si>
  <si>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</si>
  <si>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</si>
  <si>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</si>
  <si>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</si>
  <si>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</si>
  <si>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</si>
  <si>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</si>
  <si>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</si>
  <si>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</si>
  <si>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</si>
  <si>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</si>
  <si>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</si>
  <si>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</si>
  <si>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</si>
  <si>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</si>
  <si>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</si>
  <si>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</si>
  <si>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</si>
  <si>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</si>
  <si>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</si>
  <si>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</si>
  <si>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</si>
  <si>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</si>
  <si>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</si>
  <si>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</si>
  <si>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</si>
  <si>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</si>
  <si>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</si>
  <si>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</si>
  <si>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</si>
  <si>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</si>
  <si>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</si>
  <si>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</si>
  <si>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</si>
  <si>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</si>
  <si>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</si>
  <si>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</si>
  <si>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</si>
  <si>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</si>
  <si>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</si>
  <si>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</si>
  <si>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</si>
  <si>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</si>
  <si>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</si>
  <si>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</si>
  <si>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</si>
  <si>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</si>
  <si>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</si>
  <si>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</si>
  <si>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</si>
  <si>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</si>
  <si>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</si>
  <si>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</si>
  <si>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</si>
  <si>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</si>
  <si>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</si>
  <si>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</si>
  <si>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</si>
  <si>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</si>
  <si>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</si>
  <si>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</si>
  <si>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</si>
  <si>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</si>
  <si>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</si>
  <si>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</si>
  <si>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</si>
  <si>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</si>
  <si>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</si>
  <si>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</si>
  <si>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</si>
  <si>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</si>
  <si>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</si>
  <si>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</si>
  <si>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</si>
  <si>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</si>
  <si>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</si>
  <si>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</si>
  <si>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</si>
  <si>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</si>
  <si>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</si>
  <si>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</si>
  <si>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</si>
  <si>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</si>
  <si>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</si>
  <si>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</si>
  <si>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</si>
  <si>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</si>
  <si>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</si>
  <si>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</si>
  <si>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</si>
  <si>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</si>
  <si>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</si>
  <si>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</si>
  <si>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</si>
  <si>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</si>
  <si>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</si>
  <si>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</si>
  <si>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</si>
  <si>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</si>
  <si>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</si>
  <si>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</si>
  <si>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</si>
  <si>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</si>
  <si>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</si>
  <si>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</si>
  <si>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</si>
  <si>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</si>
  <si>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</si>
  <si>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</si>
  <si>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</si>
  <si>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</si>
  <si>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</si>
  <si>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</si>
  <si>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</si>
  <si>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</si>
  <si>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</si>
  <si>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</si>
  <si>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</si>
  <si>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</si>
  <si>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</si>
  <si>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</si>
  <si>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</si>
  <si>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</si>
  <si>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</si>
  <si>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</si>
  <si>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</si>
  <si>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</si>
  <si>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</si>
  <si>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</si>
  <si>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</si>
  <si>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</si>
  <si>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</si>
  <si>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</si>
  <si>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</si>
  <si>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</si>
  <si>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</si>
  <si>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</si>
  <si>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</si>
  <si>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</si>
  <si>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</si>
  <si>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</si>
  <si>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</si>
  <si>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</si>
  <si>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</si>
  <si>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</si>
  <si>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</si>
  <si>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</si>
  <si>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</si>
  <si>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</si>
  <si>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</si>
  <si>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</si>
  <si>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</si>
  <si>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</si>
  <si>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</si>
  <si>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</si>
  <si>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</si>
  <si>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</si>
  <si>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</si>
  <si>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</si>
  <si>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</si>
  <si>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</si>
  <si>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</si>
  <si>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</si>
  <si>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</si>
  <si>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</si>
  <si>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</si>
  <si>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</si>
  <si>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</si>
  <si>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</si>
  <si>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</si>
  <si>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</si>
  <si>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</si>
  <si>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</si>
  <si>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</si>
  <si>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</si>
  <si>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</si>
  <si>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</si>
  <si>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</si>
  <si>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</si>
  <si>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</si>
  <si>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</si>
  <si>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</si>
  <si>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</si>
  <si>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</si>
  <si>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</si>
  <si>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</si>
  <si>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</si>
  <si>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</si>
  <si>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</si>
  <si>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</si>
  <si>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</si>
  <si>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</si>
  <si>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</si>
  <si>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</si>
  <si>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</si>
  <si>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</si>
  <si>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</si>
  <si>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</si>
  <si>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</si>
  <si>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</si>
  <si>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</si>
  <si>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</si>
  <si>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</si>
  <si>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</si>
  <si>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</si>
  <si>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</si>
  <si>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</si>
  <si>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</si>
  <si>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</si>
  <si>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</si>
  <si>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</si>
  <si>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</si>
  <si>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</si>
  <si>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</si>
  <si>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</si>
  <si>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</si>
  <si>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</si>
  <si>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</si>
  <si>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</si>
  <si>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</si>
  <si>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</si>
  <si>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</si>
  <si>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</si>
  <si>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</si>
  <si>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</si>
  <si>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</si>
  <si>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</si>
  <si>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</si>
  <si>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</si>
  <si>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</si>
  <si>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</si>
  <si>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</si>
  <si>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</si>
  <si>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</si>
  <si>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</si>
  <si>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</si>
  <si>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</si>
  <si>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</si>
  <si>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</si>
  <si>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</si>
  <si>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</si>
  <si>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</si>
  <si>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</si>
  <si>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</si>
  <si>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</si>
  <si>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</si>
  <si>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</si>
  <si>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</si>
  <si>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</si>
  <si>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</si>
  <si>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</si>
  <si>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</si>
  <si>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</si>
  <si>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</si>
  <si>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</si>
  <si>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</si>
  <si>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</si>
  <si>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</si>
  <si>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</si>
  <si>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</si>
  <si>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</si>
  <si>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</si>
  <si>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</si>
  <si>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</si>
  <si>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</si>
  <si>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</si>
  <si>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</si>
  <si>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</si>
  <si>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</si>
  <si>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</si>
  <si>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</si>
  <si>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</si>
  <si>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</si>
  <si>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</si>
  <si>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</si>
  <si>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</si>
  <si>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</si>
  <si>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</si>
  <si>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</si>
  <si>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</si>
  <si>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</si>
  <si>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</si>
  <si>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</si>
  <si>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</si>
  <si>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</si>
  <si>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</si>
  <si>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</si>
  <si>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</si>
  <si>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</si>
  <si>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</si>
  <si>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</si>
  <si>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</si>
  <si>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</si>
  <si>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</si>
  <si>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</si>
  <si>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</si>
  <si>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</si>
  <si>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</si>
  <si>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</si>
  <si>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</si>
  <si>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</si>
  <si>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</si>
  <si>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</si>
  <si>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</si>
  <si>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</si>
  <si>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</si>
  <si>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</si>
  <si>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</si>
  <si>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</si>
  <si>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</si>
  <si>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</si>
  <si>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</si>
  <si>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</si>
  <si>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</si>
  <si>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</si>
  <si>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</si>
  <si>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</si>
  <si>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</si>
  <si>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</si>
  <si>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</si>
  <si>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</si>
  <si>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</si>
  <si>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</si>
  <si>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</si>
  <si>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</si>
  <si>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</si>
  <si>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</si>
  <si>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</si>
  <si>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</si>
  <si>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</si>
  <si>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</si>
  <si>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</si>
  <si>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</si>
  <si>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</si>
  <si>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</si>
  <si>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</si>
  <si>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</si>
  <si>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</si>
  <si>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</si>
  <si>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</si>
  <si>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</si>
  <si>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</si>
  <si>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</si>
  <si>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</si>
  <si>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</si>
  <si>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</si>
  <si>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</si>
  <si>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</si>
  <si>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</si>
  <si>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</si>
  <si>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</si>
  <si>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</si>
  <si>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</si>
  <si>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</si>
  <si>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</si>
  <si>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</si>
  <si>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</si>
  <si>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</si>
  <si>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</si>
  <si>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</si>
  <si>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</si>
  <si>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</si>
  <si>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</si>
  <si>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</si>
  <si>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</si>
  <si>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</si>
  <si>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</si>
  <si>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</si>
  <si>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</si>
  <si>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</si>
  <si>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</si>
  <si>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</si>
  <si>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</si>
  <si>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</si>
  <si>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</si>
  <si>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</si>
  <si>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</si>
  <si>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</si>
  <si>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</si>
  <si>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</si>
  <si>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</si>
  <si>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</si>
  <si>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</si>
  <si>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</si>
  <si>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</si>
  <si>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</si>
  <si>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</si>
  <si>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</si>
  <si>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</si>
  <si>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</si>
  <si>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</si>
  <si>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</si>
  <si>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</si>
  <si>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</si>
  <si>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</si>
  <si>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</si>
  <si>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</si>
  <si>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</si>
  <si>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</si>
  <si>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</si>
  <si>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</si>
  <si>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</si>
  <si>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</si>
  <si>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</si>
  <si>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</si>
  <si>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</si>
  <si>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</si>
  <si>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</si>
  <si>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</si>
  <si>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</si>
  <si>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</si>
  <si>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</si>
  <si>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</si>
  <si>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</si>
  <si>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</si>
  <si>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</si>
  <si>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</si>
  <si>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</si>
  <si>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</si>
  <si>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</si>
  <si>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</si>
  <si>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</si>
  <si>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</si>
  <si>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</si>
  <si>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</si>
  <si>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</si>
  <si>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</si>
  <si>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</si>
  <si>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</si>
  <si>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</si>
  <si>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</si>
  <si>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</si>
  <si>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</si>
  <si>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</si>
  <si>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</si>
  <si>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</si>
  <si>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</si>
  <si>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</si>
  <si>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</si>
  <si>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</si>
  <si>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</si>
  <si>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</si>
  <si>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</si>
  <si>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</si>
  <si>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</si>
  <si>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</si>
  <si>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</si>
  <si>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</si>
  <si>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</si>
  <si>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</si>
  <si>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</si>
  <si>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</si>
  <si>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</si>
  <si>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</si>
  <si>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</si>
  <si>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</si>
  <si>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</si>
  <si>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</si>
  <si>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</si>
  <si>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</si>
  <si>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</si>
  <si>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</si>
  <si>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</si>
  <si>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</si>
  <si>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</si>
  <si>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</si>
  <si>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</si>
  <si>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</si>
  <si>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</si>
  <si>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</si>
  <si>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</si>
  <si>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</si>
  <si>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</si>
  <si>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</si>
  <si>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</si>
  <si>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</si>
  <si>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</si>
  <si>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</si>
  <si>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</si>
  <si>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</si>
  <si>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</si>
  <si>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</si>
  <si>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</si>
  <si>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</si>
  <si>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</si>
  <si>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</si>
  <si>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</si>
  <si>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</si>
  <si>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</si>
  <si>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</si>
  <si>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</si>
  <si>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</si>
  <si>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</si>
  <si>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</si>
  <si>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</si>
  <si>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</si>
  <si>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</si>
  <si>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</si>
  <si>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</si>
  <si>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</si>
  <si>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</si>
  <si>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</si>
  <si>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</si>
  <si>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</si>
  <si>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</si>
  <si>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</si>
  <si>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</si>
  <si>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</si>
  <si>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</si>
  <si>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</si>
  <si>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</si>
  <si>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</si>
  <si>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</si>
  <si>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</si>
  <si>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</si>
  <si>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</si>
  <si>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</si>
  <si>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</si>
  <si>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</si>
  <si>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</si>
  <si>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</si>
  <si>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</si>
  <si>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</si>
  <si>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</si>
  <si>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</si>
  <si>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</si>
  <si>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</si>
  <si>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</si>
  <si>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</si>
  <si>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</si>
  <si>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</si>
  <si>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</si>
  <si>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</si>
  <si>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</si>
  <si>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</si>
  <si>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</si>
  <si>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</si>
  <si>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</si>
  <si>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</si>
  <si>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</si>
  <si>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</si>
  <si>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</si>
  <si>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</si>
  <si>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</si>
  <si>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</si>
  <si>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</si>
  <si>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</si>
  <si>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</si>
  <si>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</si>
  <si>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</si>
  <si>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</si>
  <si>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</si>
  <si>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</si>
  <si>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</si>
  <si>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</si>
  <si>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</si>
  <si>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</si>
  <si>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</si>
  <si>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</si>
  <si>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</si>
  <si>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</si>
  <si>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</si>
  <si>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</si>
  <si>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</si>
  <si>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</si>
  <si>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</si>
  <si>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</si>
  <si>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</si>
  <si>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</si>
  <si>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</si>
  <si>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</si>
  <si>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</si>
  <si>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</si>
  <si>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</si>
  <si>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</si>
  <si>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</si>
  <si>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</si>
  <si>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</si>
  <si>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</si>
  <si>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</si>
  <si>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</si>
  <si>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</si>
  <si>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</si>
  <si>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</si>
  <si>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</si>
  <si>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</si>
  <si>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</si>
  <si>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</si>
  <si>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</si>
  <si>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</si>
  <si>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</si>
  <si>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</si>
  <si>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</si>
  <si>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</si>
  <si>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</si>
  <si>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</si>
  <si>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</si>
  <si>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</si>
  <si>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</si>
  <si>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</si>
  <si>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</si>
  <si>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</si>
  <si>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</si>
  <si>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</si>
  <si>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</si>
  <si>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</si>
  <si>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</si>
  <si>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</si>
  <si>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</si>
  <si>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</si>
  <si>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</si>
  <si>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</si>
  <si>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</si>
  <si>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</si>
  <si>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</si>
  <si>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</si>
  <si>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</si>
  <si>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</si>
  <si>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</si>
  <si>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</si>
  <si>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</si>
  <si>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</si>
  <si>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</si>
  <si>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</si>
  <si>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</si>
  <si>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</si>
  <si>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</si>
  <si>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</si>
  <si>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</si>
  <si>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</si>
  <si>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</si>
  <si>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</si>
  <si>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</si>
  <si>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</si>
  <si>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</si>
  <si>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</si>
  <si>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</si>
  <si>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</si>
  <si>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</si>
  <si>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</si>
  <si>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</si>
  <si>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</si>
  <si>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</si>
  <si>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</si>
  <si>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</si>
  <si>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</si>
  <si>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</si>
  <si>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</si>
  <si>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</si>
  <si>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</si>
  <si>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</si>
  <si>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</si>
  <si>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</si>
  <si>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</si>
  <si>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</si>
  <si>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</si>
  <si>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</si>
  <si>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</si>
  <si>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</si>
  <si>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</si>
  <si>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</si>
  <si>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</si>
  <si>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</si>
  <si>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</si>
  <si>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</si>
  <si>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</si>
  <si>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</si>
  <si>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</si>
  <si>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</si>
  <si>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</si>
  <si>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</si>
  <si>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</si>
  <si>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</si>
  <si>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</si>
  <si>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</si>
  <si>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</si>
  <si>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</si>
  <si>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</si>
  <si>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</si>
  <si>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</si>
  <si>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</si>
  <si>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</si>
  <si>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</si>
  <si>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</si>
  <si>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</si>
  <si>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</si>
  <si>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</si>
  <si>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</si>
  <si>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</si>
  <si>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</si>
  <si>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</si>
  <si>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</si>
  <si>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</si>
  <si>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</si>
  <si>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</si>
  <si>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</si>
  <si>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</si>
  <si>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</si>
  <si>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</si>
  <si>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</si>
  <si>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</si>
  <si>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</si>
  <si>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</si>
  <si>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</si>
  <si>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</si>
  <si>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</si>
  <si>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</si>
  <si>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</si>
  <si>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</si>
  <si>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</si>
  <si>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</si>
  <si>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</si>
  <si>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</si>
  <si>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</si>
  <si>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</si>
  <si>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</si>
  <si>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</si>
  <si>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</si>
  <si>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</si>
  <si>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</si>
  <si>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</si>
  <si>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</si>
  <si>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</si>
  <si>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</si>
  <si>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</si>
  <si>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</si>
  <si>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</si>
  <si>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</si>
  <si>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</si>
  <si>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</si>
  <si>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</si>
  <si>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</si>
  <si>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</si>
  <si>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</si>
  <si>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</si>
  <si>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</si>
  <si>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</si>
  <si>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</si>
  <si>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</si>
  <si>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</si>
  <si>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</si>
  <si>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</si>
  <si>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</si>
  <si>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</si>
  <si>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</si>
  <si>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</si>
  <si>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</si>
  <si>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</si>
  <si>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</si>
  <si>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</si>
  <si>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</si>
  <si>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</si>
  <si>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</si>
  <si>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</si>
  <si>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</si>
  <si>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</si>
  <si>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</si>
  <si>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</si>
  <si>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</si>
  <si>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</si>
  <si>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</si>
  <si>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</si>
  <si>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</si>
  <si>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</si>
  <si>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</si>
  <si>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</si>
  <si>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</si>
  <si>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</si>
  <si>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</si>
  <si>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</si>
  <si>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</si>
  <si>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</si>
  <si>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</si>
  <si>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</si>
  <si>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</si>
  <si>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</si>
  <si>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</si>
  <si>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</si>
  <si>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</si>
  <si>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</si>
  <si>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</si>
  <si>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</si>
  <si>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</si>
  <si>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</si>
  <si>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</si>
  <si>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</si>
  <si>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</si>
  <si>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</si>
  <si>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</si>
  <si>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</si>
  <si>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</si>
  <si>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</si>
  <si>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</si>
  <si>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</si>
  <si>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</si>
  <si>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</si>
  <si>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</si>
  <si>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</si>
  <si>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</si>
  <si>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</si>
  <si>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</si>
  <si>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</si>
  <si>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</si>
  <si>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</si>
  <si>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</si>
  <si>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</si>
  <si>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</si>
  <si>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</si>
  <si>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</si>
  <si>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</si>
  <si>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</si>
  <si>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</si>
  <si>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</si>
  <si>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</si>
  <si>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</si>
  <si>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</si>
  <si>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</si>
  <si>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</si>
  <si>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</si>
  <si>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</si>
  <si>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</si>
  <si>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</si>
  <si>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</si>
  <si>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</si>
  <si>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</si>
  <si>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</si>
  <si>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</si>
  <si>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</si>
  <si>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</si>
  <si>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</si>
  <si>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</si>
  <si>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</si>
  <si>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</si>
  <si>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</si>
  <si>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</si>
  <si>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</si>
  <si>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</si>
  <si>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</si>
  <si>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</si>
  <si>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</si>
  <si>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</si>
  <si>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</si>
  <si>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</si>
  <si>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</si>
  <si>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</si>
  <si>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</si>
  <si>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</si>
  <si>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</si>
  <si>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</si>
  <si>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</si>
  <si>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</si>
  <si>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</si>
  <si>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</si>
  <si>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</si>
  <si>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</si>
  <si>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</si>
  <si>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</si>
  <si>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</si>
  <si>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</si>
  <si>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</si>
  <si>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</si>
  <si>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</si>
  <si>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</si>
  <si>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</si>
  <si>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</si>
  <si>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</si>
  <si>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</si>
  <si>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</si>
  <si>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</si>
  <si>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</si>
  <si>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</si>
  <si>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</si>
  <si>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</si>
  <si>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</si>
  <si>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</si>
  <si>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</si>
  <si>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</si>
  <si>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</si>
  <si>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</si>
  <si>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</si>
  <si>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</si>
  <si>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</si>
  <si>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</si>
  <si>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</si>
  <si>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</si>
  <si>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</si>
  <si>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</si>
  <si>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</si>
  <si>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</si>
  <si>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</si>
  <si>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</si>
  <si>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</si>
  <si>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</si>
  <si>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</si>
  <si>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</si>
  <si>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</si>
  <si>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</si>
  <si>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</si>
  <si>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</si>
  <si>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</si>
  <si>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</si>
  <si>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</si>
  <si>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</si>
  <si>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</si>
  <si>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</si>
  <si>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</si>
  <si>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</si>
  <si>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</si>
  <si>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</si>
  <si>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</si>
  <si>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</si>
  <si>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</si>
  <si>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</si>
  <si>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</si>
  <si>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</si>
  <si>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</si>
  <si>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</si>
  <si>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</si>
  <si>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</si>
  <si>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</si>
  <si>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</si>
  <si>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</si>
  <si>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</si>
  <si>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</si>
  <si>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</si>
  <si>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</si>
  <si>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</si>
  <si>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</si>
  <si>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</si>
  <si>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</si>
  <si>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</si>
  <si>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</si>
  <si>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</si>
  <si>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</si>
  <si>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</si>
  <si>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</si>
  <si>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</si>
  <si>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</si>
  <si>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</si>
  <si>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</si>
  <si>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</si>
  <si>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</si>
  <si>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</si>
  <si>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</si>
  <si>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</si>
  <si>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</si>
  <si>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</si>
  <si>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</si>
  <si>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</si>
  <si>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</si>
  <si>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</si>
  <si>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</si>
  <si>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</si>
  <si>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</si>
  <si>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</si>
  <si>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</si>
  <si>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</si>
  <si>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</si>
  <si>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</si>
  <si>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</si>
  <si>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</si>
  <si>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</si>
  <si>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</si>
  <si>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</si>
  <si>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</si>
  <si>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</si>
  <si>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</si>
  <si>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</si>
  <si>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</si>
  <si>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</si>
  <si>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</si>
  <si>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</si>
  <si>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</si>
  <si>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</si>
  <si>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</si>
  <si>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</si>
  <si>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</si>
  <si>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</si>
  <si>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</si>
  <si>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</si>
  <si>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</si>
  <si>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</si>
  <si>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</si>
  <si>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</si>
  <si>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</si>
  <si>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</si>
  <si>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</si>
  <si>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</si>
  <si>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</si>
  <si>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</si>
  <si>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</si>
  <si>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</si>
  <si>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</si>
  <si>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</si>
  <si>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</si>
  <si>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</si>
  <si>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</si>
  <si>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</si>
  <si>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</si>
  <si>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</si>
  <si>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</si>
  <si>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</si>
  <si>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</si>
  <si>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</si>
  <si>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</si>
  <si>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</si>
  <si>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</si>
  <si>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</si>
  <si>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</si>
  <si>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</si>
  <si>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</si>
  <si>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</si>
  <si>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</si>
  <si>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</si>
  <si>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</si>
  <si>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</si>
  <si>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</si>
  <si>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</si>
  <si>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</si>
  <si>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</si>
  <si>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</si>
  <si>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</si>
  <si>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</si>
  <si>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</si>
  <si>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</si>
  <si>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</si>
  <si>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</si>
  <si>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</si>
  <si>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</si>
  <si>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</si>
  <si>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</si>
  <si>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</si>
  <si>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</si>
  <si>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</si>
  <si>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</si>
  <si>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</si>
  <si>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</si>
  <si>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</si>
  <si>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</si>
  <si>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</si>
  <si>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</si>
  <si>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</si>
  <si>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</si>
  <si>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</si>
  <si>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</si>
  <si>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</si>
  <si>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</si>
  <si>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</si>
  <si>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</si>
  <si>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</si>
  <si>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</si>
  <si>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</si>
  <si>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</si>
  <si>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</si>
  <si>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</si>
  <si>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</si>
  <si>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</si>
  <si>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</si>
  <si>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</si>
  <si>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</si>
  <si>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</si>
  <si>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</si>
  <si>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</si>
  <si>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</si>
  <si>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</si>
  <si>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</si>
  <si>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</si>
  <si>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</si>
  <si>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</si>
  <si>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</si>
  <si>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</si>
  <si>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</si>
  <si>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</si>
  <si>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</si>
  <si>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</si>
  <si>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</si>
  <si>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</si>
  <si>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</si>
  <si>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</si>
  <si>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</si>
  <si>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</si>
  <si>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</si>
  <si>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</si>
  <si>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</si>
  <si>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</si>
  <si>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</si>
  <si>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</si>
  <si>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</si>
  <si>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</si>
  <si>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</si>
  <si>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</si>
  <si>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</si>
  <si>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</si>
  <si>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</si>
  <si>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</si>
  <si>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</si>
  <si>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</si>
  <si>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</si>
  <si>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</si>
  <si>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</si>
  <si>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</si>
  <si>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</si>
  <si>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</si>
  <si>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</si>
  <si>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</si>
  <si>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</si>
  <si>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</si>
  <si>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</si>
  <si>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</si>
  <si>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</si>
  <si>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</si>
  <si>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</si>
  <si>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</si>
  <si>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</si>
  <si>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</si>
  <si>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</si>
  <si>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</si>
  <si>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</si>
  <si>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</si>
  <si>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</si>
  <si>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</si>
  <si>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</si>
  <si>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</si>
  <si>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</si>
  <si>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</si>
  <si>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</si>
  <si>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</si>
  <si>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</si>
  <si>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</si>
  <si>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</si>
  <si>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</si>
  <si>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</si>
  <si>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</si>
  <si>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</si>
  <si>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</si>
  <si>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</si>
  <si>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</si>
  <si>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</si>
  <si>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</si>
  <si>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</si>
  <si>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</si>
  <si>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</si>
  <si>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</si>
  <si>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</si>
  <si>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</si>
  <si>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</si>
  <si>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</si>
  <si>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</si>
  <si>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</si>
  <si>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</si>
  <si>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</si>
  <si>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</si>
  <si>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</si>
  <si>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</si>
  <si>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</si>
  <si>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</si>
  <si>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</si>
  <si>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</si>
  <si>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</si>
  <si>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</si>
  <si>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</si>
  <si>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</si>
  <si>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</si>
  <si>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</si>
  <si>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</si>
  <si>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</si>
  <si>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</si>
  <si>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</si>
  <si>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</si>
  <si>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</si>
  <si>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</si>
  <si>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</si>
  <si>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</si>
  <si>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</si>
  <si>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</si>
  <si>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</si>
  <si>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</si>
  <si>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</si>
  <si>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</si>
  <si>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</si>
  <si>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</si>
  <si>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</si>
  <si>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</si>
  <si>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</si>
  <si>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</si>
  <si>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</si>
  <si>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</si>
  <si>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</si>
  <si>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</si>
  <si>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</si>
  <si>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</si>
  <si>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</si>
  <si>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</si>
  <si>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</si>
  <si>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</si>
  <si>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</si>
  <si>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</si>
  <si>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</si>
  <si>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</si>
  <si>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</si>
  <si>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</si>
  <si>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</si>
  <si>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</si>
  <si>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</si>
  <si>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</si>
  <si>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</si>
  <si>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</si>
  <si>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</si>
  <si>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</si>
  <si>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</si>
  <si>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</si>
  <si>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</si>
  <si>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</si>
  <si>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</si>
  <si>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</si>
  <si>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</si>
  <si>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</si>
  <si>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</si>
  <si>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</si>
  <si>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</si>
  <si>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</si>
  <si>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</si>
  <si>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</si>
  <si>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</si>
  <si>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</si>
  <si>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</si>
  <si>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</si>
  <si>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</si>
  <si>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</si>
  <si>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</si>
  <si>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</si>
  <si>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</si>
  <si>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</si>
  <si>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</si>
  <si>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</si>
  <si>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</si>
  <si>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</si>
  <si>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</si>
  <si>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</si>
  <si>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</si>
  <si>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</si>
  <si>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</si>
  <si>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</si>
  <si>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</si>
  <si>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</si>
  <si>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</si>
  <si>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</si>
  <si>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</si>
  <si>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</si>
  <si>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</si>
  <si>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</si>
  <si>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</si>
  <si>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</si>
  <si>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</si>
  <si>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</si>
  <si>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</si>
  <si>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</si>
  <si>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</si>
  <si>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</si>
  <si>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</si>
  <si>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</si>
  <si>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</si>
  <si>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</si>
  <si>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</si>
  <si>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</si>
  <si>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</si>
  <si>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</si>
  <si>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</si>
  <si>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</si>
  <si>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</si>
  <si>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</si>
  <si>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</si>
  <si>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</si>
  <si>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</si>
  <si>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</si>
  <si>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</si>
  <si>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</si>
  <si>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</si>
  <si>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</si>
  <si>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</si>
  <si>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</si>
  <si>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</si>
  <si>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</si>
  <si>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</si>
  <si>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</si>
  <si>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</si>
  <si>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</si>
  <si>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</si>
  <si>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</si>
  <si>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</si>
  <si>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</si>
  <si>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</si>
  <si>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</si>
  <si>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</si>
  <si>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</si>
  <si>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</si>
  <si>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</si>
  <si>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</si>
  <si>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</si>
  <si>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</si>
  <si>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</si>
  <si>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</si>
  <si>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</si>
  <si>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</si>
  <si>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</si>
  <si>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</si>
  <si>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</si>
  <si>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</si>
  <si>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</si>
  <si>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</si>
  <si>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</si>
  <si>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</si>
  <si>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</si>
  <si>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</si>
  <si>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</si>
  <si>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</si>
  <si>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</si>
  <si>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</si>
  <si>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</si>
  <si>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</si>
  <si>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</si>
  <si>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</si>
  <si>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</si>
  <si>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</si>
  <si>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</si>
  <si>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</si>
  <si>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</si>
  <si>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</si>
  <si>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</si>
  <si>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</si>
  <si>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</si>
  <si>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</si>
  <si>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</si>
  <si>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</si>
  <si>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</si>
  <si>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</si>
  <si>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</si>
  <si>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</si>
  <si>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</si>
  <si>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</si>
  <si>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</si>
  <si>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</si>
  <si>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</si>
  <si>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</si>
  <si>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</si>
  <si>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</si>
  <si>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</si>
  <si>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</si>
  <si>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</si>
  <si>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</si>
  <si>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</si>
  <si>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</si>
  <si>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</si>
  <si>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</si>
  <si>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</si>
  <si>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</si>
  <si>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</si>
  <si>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</si>
  <si>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</si>
  <si>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</si>
  <si>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</si>
  <si>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</si>
  <si>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</si>
  <si>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</si>
  <si>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</si>
  <si>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</si>
  <si>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</si>
  <si>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</si>
  <si>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</si>
  <si>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</si>
  <si>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</si>
  <si>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</si>
  <si>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</si>
  <si>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</si>
  <si>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</si>
  <si>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</si>
  <si>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</si>
  <si>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</si>
  <si>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</si>
  <si>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</si>
  <si>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</si>
  <si>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</si>
  <si>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</si>
  <si>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</si>
  <si>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</si>
  <si>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</si>
  <si>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</si>
  <si>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</si>
  <si>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</si>
  <si>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</si>
  <si>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</si>
  <si>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</si>
  <si>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</si>
  <si>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</si>
  <si>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</si>
  <si>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</si>
  <si>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</si>
  <si>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</si>
  <si>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</si>
  <si>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</si>
  <si>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</si>
  <si>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</si>
  <si>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</si>
  <si>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</si>
  <si>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</si>
  <si>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</si>
  <si>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</si>
  <si>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</si>
  <si>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</si>
  <si>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</si>
  <si>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</si>
  <si>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</si>
  <si>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</si>
  <si>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</si>
  <si>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</si>
  <si>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</si>
  <si>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</si>
  <si>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</si>
  <si>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</si>
  <si>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</si>
  <si>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</si>
  <si>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</si>
  <si>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</si>
  <si>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</si>
  <si>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</si>
  <si>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</si>
  <si>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</si>
  <si>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</si>
  <si>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</si>
  <si>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</si>
  <si>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</si>
  <si>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</si>
  <si>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</si>
  <si>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</si>
  <si>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</si>
  <si>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</si>
  <si>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</si>
  <si>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</si>
  <si>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</si>
  <si>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</si>
  <si>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</si>
  <si>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</si>
  <si>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</si>
  <si>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</si>
  <si>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</si>
  <si>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</si>
  <si>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</si>
  <si>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</si>
  <si>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</si>
  <si>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</si>
  <si>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</si>
  <si>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</si>
  <si>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</si>
  <si>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</si>
  <si>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</si>
  <si>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</si>
  <si>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</si>
  <si>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</si>
  <si>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</si>
  <si>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</si>
  <si>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</si>
  <si>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</si>
  <si>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</si>
  <si>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</si>
  <si>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</si>
  <si>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</si>
  <si>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</si>
  <si>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</si>
  <si>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</si>
  <si>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</si>
  <si>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</si>
  <si>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</si>
  <si>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</si>
  <si>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</si>
  <si>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</si>
  <si>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</si>
  <si>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</si>
  <si>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</si>
  <si>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</si>
  <si>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</si>
  <si>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</si>
  <si>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</si>
  <si>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</si>
  <si>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</si>
  <si>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</si>
  <si>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</si>
  <si>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</si>
  <si>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</si>
  <si>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</si>
  <si>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</si>
  <si>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</si>
  <si>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</si>
  <si>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</si>
  <si>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</si>
  <si>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</si>
  <si>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</si>
  <si>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</si>
  <si>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</si>
  <si>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</si>
  <si>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</si>
  <si>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</si>
  <si>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</si>
  <si>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</si>
  <si>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</si>
  <si>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</si>
  <si>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</si>
  <si>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</si>
  <si>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</si>
  <si>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</si>
  <si>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</si>
  <si>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</si>
  <si>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</si>
  <si>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</si>
  <si>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</si>
  <si>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</si>
  <si>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</si>
  <si>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</si>
  <si>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</si>
  <si>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</si>
  <si>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</si>
  <si>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</si>
  <si>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</si>
  <si>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</si>
  <si>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</si>
  <si>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</si>
  <si>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</si>
  <si>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</si>
  <si>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</si>
  <si>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</si>
  <si>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</si>
  <si>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</si>
  <si>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</si>
  <si>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</si>
  <si>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</si>
  <si>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</si>
  <si>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</si>
  <si>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</si>
  <si>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</si>
  <si>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</si>
  <si>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</si>
  <si>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</si>
  <si>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</si>
  <si>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</si>
  <si>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</si>
  <si>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</si>
  <si>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</si>
  <si>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</si>
  <si>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</si>
  <si>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</si>
  <si>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</si>
  <si>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</si>
  <si>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</si>
  <si>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</si>
  <si>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</si>
  <si>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</si>
  <si>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</si>
  <si>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</si>
  <si>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</si>
  <si>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</si>
  <si>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</si>
  <si>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</si>
  <si>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</si>
  <si>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</si>
  <si>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</si>
  <si>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</si>
  <si>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</si>
  <si>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</si>
  <si>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</si>
  <si>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</si>
  <si>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</si>
  <si>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</si>
  <si>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</si>
  <si>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</si>
  <si>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</si>
  <si>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</si>
  <si>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</si>
  <si>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</si>
  <si>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</si>
  <si>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</si>
  <si>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</si>
  <si>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</si>
  <si>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</si>
  <si>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</si>
  <si>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</si>
  <si>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</si>
  <si>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</si>
  <si>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</si>
  <si>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</si>
  <si>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</si>
  <si>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</si>
  <si>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</si>
  <si>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</si>
  <si>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</si>
  <si>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</si>
  <si>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</si>
  <si>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</si>
  <si>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</si>
  <si>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</si>
  <si>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</si>
  <si>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</si>
  <si>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</si>
  <si>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</si>
  <si>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</si>
  <si>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</si>
  <si>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</si>
  <si>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</si>
  <si>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</si>
  <si>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</si>
  <si>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</si>
  <si>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</si>
  <si>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</si>
  <si>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</si>
  <si>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</si>
  <si>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</si>
  <si>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</si>
  <si>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</si>
  <si>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</si>
  <si>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</si>
  <si>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</si>
  <si>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</si>
  <si>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</si>
  <si>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</si>
  <si>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</si>
  <si>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</si>
  <si>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</si>
  <si>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</si>
  <si>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</si>
  <si>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</si>
  <si>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</si>
  <si>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</si>
  <si>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</si>
  <si>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</si>
  <si>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</si>
  <si>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</si>
  <si>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</si>
  <si>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</si>
  <si>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</si>
  <si>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</si>
  <si>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</si>
  <si>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</si>
  <si>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</si>
  <si>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</si>
  <si>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</si>
  <si>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</si>
  <si>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</si>
  <si>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</si>
  <si>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</si>
  <si>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</si>
  <si>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</si>
  <si>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</si>
  <si>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</si>
  <si>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</si>
  <si>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</si>
  <si>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</si>
  <si>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</si>
  <si>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</si>
  <si>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</si>
  <si>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</si>
  <si>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</si>
  <si>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</si>
  <si>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</si>
  <si>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</si>
  <si>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</si>
  <si>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</si>
  <si>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</si>
  <si>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</si>
  <si>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</si>
  <si>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</si>
  <si>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</si>
  <si>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</si>
  <si>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</si>
  <si>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</si>
  <si>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</si>
  <si>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</si>
  <si>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</si>
  <si>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</si>
  <si>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</si>
  <si>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</si>
  <si>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</si>
  <si>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</si>
  <si>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</si>
  <si>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</si>
  <si>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</si>
  <si>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</si>
  <si>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</si>
  <si>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</si>
  <si>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</si>
  <si>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</si>
  <si>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</si>
  <si>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</si>
  <si>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</si>
  <si>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</si>
  <si>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</si>
  <si>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</si>
  <si>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</si>
  <si>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</si>
  <si>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</si>
  <si>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</si>
  <si>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</si>
  <si>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</si>
  <si>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</si>
  <si>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</si>
  <si>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</si>
  <si>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</si>
  <si>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</si>
  <si>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</si>
  <si>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</si>
  <si>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</si>
  <si>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</si>
  <si>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</si>
  <si>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</si>
  <si>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</si>
  <si>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</si>
  <si>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</si>
  <si>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</si>
  <si>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</si>
  <si>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</si>
  <si>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</si>
  <si>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</si>
  <si>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</si>
  <si>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</si>
  <si>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</si>
  <si>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</si>
  <si>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</si>
  <si>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</si>
  <si>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</si>
  <si>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</si>
  <si>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</si>
  <si>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</si>
  <si>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</si>
  <si>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</si>
  <si>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</si>
  <si>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</si>
  <si>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</si>
  <si>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</si>
  <si>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</si>
  <si>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</si>
  <si>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</si>
  <si>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</si>
  <si>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</si>
  <si>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</si>
  <si>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</si>
  <si>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</si>
  <si>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</si>
  <si>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</si>
  <si>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</si>
  <si>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</si>
  <si>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</si>
  <si>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</si>
  <si>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</si>
  <si>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</si>
  <si>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</si>
  <si>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</si>
  <si>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</si>
  <si>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</si>
  <si>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</si>
  <si>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</si>
  <si>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</si>
  <si>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</si>
  <si>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</si>
  <si>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</si>
  <si>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</si>
  <si>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</si>
  <si>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</si>
  <si>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</si>
  <si>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</si>
  <si>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</si>
  <si>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</si>
  <si>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</si>
  <si>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</si>
  <si>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</si>
  <si>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</si>
  <si>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</si>
  <si>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</si>
  <si>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</si>
  <si>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</si>
  <si>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</si>
  <si>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</si>
  <si>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</si>
  <si>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</si>
  <si>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</si>
  <si>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</si>
  <si>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</si>
  <si>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</si>
  <si>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</si>
  <si>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</si>
  <si>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</si>
  <si>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</si>
  <si>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</si>
  <si>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</si>
  <si>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</si>
  <si>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</si>
  <si>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</si>
  <si>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</si>
  <si>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</si>
  <si>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</si>
  <si>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</si>
  <si>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</si>
  <si>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</si>
  <si>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</si>
  <si>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</si>
  <si>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</si>
  <si>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</si>
  <si>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</si>
  <si>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</si>
  <si>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</si>
  <si>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</si>
  <si>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</si>
  <si>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</si>
  <si>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</si>
  <si>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</si>
  <si>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</si>
  <si>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</si>
  <si>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</si>
  <si>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</si>
  <si>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</si>
  <si>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</si>
  <si>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</si>
  <si>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</si>
  <si>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</si>
  <si>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</si>
  <si>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</si>
  <si>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</si>
  <si>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</si>
  <si>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</si>
  <si>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</si>
  <si>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</si>
  <si>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</si>
  <si>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</si>
  <si>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</si>
  <si>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</si>
  <si>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</si>
  <si>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</si>
  <si>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</si>
  <si>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</si>
  <si>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</si>
  <si>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</si>
  <si>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</si>
  <si>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</si>
  <si>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</si>
  <si>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</si>
  <si>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</si>
  <si>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</si>
  <si>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</si>
  <si>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</si>
  <si>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</si>
  <si>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</si>
  <si>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</si>
  <si>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</si>
  <si>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</si>
  <si>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</si>
  <si>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</si>
  <si>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</si>
  <si>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</si>
  <si>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</si>
  <si>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</si>
  <si>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</si>
  <si>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</si>
  <si>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</si>
  <si>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</si>
  <si>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</si>
  <si>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</si>
  <si>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</si>
  <si>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</si>
  <si>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</si>
  <si>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</si>
  <si>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</si>
  <si>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</si>
  <si>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</si>
  <si>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</si>
  <si>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</si>
  <si>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</si>
  <si>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</si>
  <si>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</si>
  <si>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</si>
  <si>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</si>
  <si>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</si>
  <si>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</si>
  <si>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</si>
  <si>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</si>
  <si>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</si>
  <si>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</si>
  <si>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</si>
  <si>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</si>
  <si>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</si>
  <si>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</si>
  <si>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</si>
  <si>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</si>
  <si>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</si>
  <si>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</si>
  <si>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</si>
  <si>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</si>
  <si>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</si>
  <si>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</si>
  <si>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</si>
  <si>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</si>
  <si>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</si>
  <si>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</si>
  <si>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</si>
  <si>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</si>
  <si>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</si>
  <si>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</si>
  <si>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</si>
  <si>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</si>
  <si>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</si>
  <si>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</si>
  <si>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</si>
  <si>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</si>
  <si>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</si>
  <si>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</si>
  <si>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</si>
  <si>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</si>
  <si>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</si>
  <si>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</si>
  <si>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</si>
  <si>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</si>
  <si>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</si>
  <si>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</si>
  <si>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</si>
  <si>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</si>
  <si>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</si>
  <si>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</si>
  <si>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</si>
  <si>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</si>
  <si>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</si>
  <si>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</si>
  <si>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</si>
  <si>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</si>
  <si>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</si>
  <si>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</si>
  <si>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</si>
  <si>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</si>
  <si>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</si>
  <si>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</si>
  <si>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</si>
  <si>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</si>
  <si>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</si>
  <si>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</si>
  <si>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</si>
  <si>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</si>
  <si>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</si>
  <si>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</si>
  <si>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</si>
  <si>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</si>
  <si>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</si>
  <si>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</si>
  <si>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</si>
  <si>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</si>
  <si>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</si>
  <si>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</si>
  <si>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</si>
  <si>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</si>
  <si>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</si>
  <si>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</si>
  <si>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</si>
  <si>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</si>
  <si>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</si>
  <si>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</si>
  <si>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</si>
  <si>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</si>
  <si>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</si>
  <si>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</si>
  <si>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</si>
  <si>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</si>
  <si>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</si>
  <si>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</si>
  <si>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</si>
  <si>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</si>
  <si>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</si>
  <si>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</si>
  <si>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</si>
  <si>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</si>
  <si>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</si>
  <si>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</si>
  <si>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</si>
  <si>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</si>
  <si>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</si>
  <si>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</si>
  <si>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</si>
  <si>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</si>
  <si>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</si>
  <si>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</si>
  <si>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</si>
  <si>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</si>
  <si>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</si>
  <si>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</si>
  <si>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</si>
  <si>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</si>
  <si>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</si>
  <si>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</si>
  <si>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</si>
  <si>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</si>
  <si>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</si>
  <si>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</si>
  <si>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</si>
  <si>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</si>
  <si>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</si>
  <si>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</si>
  <si>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</si>
  <si>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</si>
  <si>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</si>
  <si>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</si>
  <si>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</si>
  <si>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</si>
  <si>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</si>
  <si>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</si>
  <si>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</si>
  <si>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</si>
  <si>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</si>
  <si>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</si>
  <si>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</si>
  <si>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</si>
  <si>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</si>
  <si>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</si>
  <si>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</si>
  <si>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</si>
  <si>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</si>
  <si>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</si>
  <si>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</si>
  <si>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</si>
  <si>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</si>
  <si>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</si>
  <si>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</si>
  <si>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</si>
  <si>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</si>
  <si>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</si>
  <si>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</si>
  <si>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</si>
  <si>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</si>
  <si>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</si>
  <si>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</si>
  <si>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</si>
  <si>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</si>
  <si>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</si>
  <si>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</si>
  <si>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</si>
  <si>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</si>
  <si>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</si>
  <si>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</si>
  <si>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</si>
  <si>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</si>
  <si>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</si>
  <si>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</si>
  <si>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</si>
  <si>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</si>
  <si>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</si>
  <si>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</si>
  <si>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</si>
  <si>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</si>
  <si>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</si>
  <si>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</si>
  <si>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</si>
  <si>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</si>
  <si>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</si>
  <si>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</si>
  <si>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</si>
  <si>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</si>
  <si>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</si>
  <si>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</si>
  <si>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</si>
  <si>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</si>
  <si>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</si>
  <si>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</si>
  <si>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</si>
  <si>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</si>
  <si>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</si>
  <si>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</si>
  <si>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</si>
  <si>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</si>
  <si>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</si>
  <si>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</si>
  <si>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</si>
  <si>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</si>
  <si>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</si>
  <si>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</si>
  <si>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</si>
  <si>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</si>
  <si>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</si>
  <si>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</si>
  <si>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</si>
  <si>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</si>
  <si>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</si>
  <si>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</si>
  <si>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</si>
  <si>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</si>
  <si>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</si>
  <si>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</si>
  <si>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</si>
  <si>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</si>
  <si>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</si>
  <si>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</si>
  <si>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</si>
  <si>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</si>
  <si>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</si>
  <si>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</si>
  <si>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</si>
  <si>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</si>
  <si>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</si>
  <si>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</si>
  <si>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</si>
  <si>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</si>
  <si>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</si>
  <si>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</si>
  <si>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</si>
  <si>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</si>
  <si>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</si>
  <si>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</si>
  <si>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</si>
  <si>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</si>
  <si>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</si>
  <si>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</si>
  <si>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</si>
  <si>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</si>
  <si>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</si>
  <si>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</si>
  <si>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</si>
  <si>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</si>
  <si>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</si>
  <si>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</si>
  <si>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</si>
  <si>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</si>
  <si>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</si>
  <si>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</si>
  <si>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</si>
  <si>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</si>
  <si>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</si>
  <si>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</si>
  <si>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</si>
  <si>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</si>
  <si>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</si>
  <si>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</si>
  <si>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</si>
  <si>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</si>
  <si>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</si>
  <si>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</si>
  <si>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</si>
  <si>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</si>
  <si>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</si>
  <si>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</si>
  <si>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</si>
  <si>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</si>
  <si>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</si>
  <si>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</si>
  <si>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</si>
  <si>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</si>
  <si>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</si>
  <si>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</si>
  <si>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</si>
  <si>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</si>
  <si>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</si>
  <si>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</si>
  <si>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</si>
  <si>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</si>
  <si>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</si>
  <si>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</si>
  <si>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</si>
  <si>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</si>
  <si>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</si>
  <si>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</si>
  <si>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</si>
  <si>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</si>
  <si>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</si>
  <si>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</si>
  <si>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</si>
  <si>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</si>
  <si>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</si>
  <si>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</si>
  <si>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</si>
  <si>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</si>
  <si>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</si>
  <si>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</si>
  <si>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</si>
  <si>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</si>
  <si>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</si>
  <si>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</si>
  <si>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</si>
  <si>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</si>
  <si>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</si>
  <si>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</si>
  <si>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</si>
  <si>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</si>
  <si>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</si>
  <si>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</si>
  <si>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</si>
  <si>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</si>
  <si>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</si>
  <si>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</si>
  <si>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</si>
  <si>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</si>
  <si>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</si>
  <si>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</si>
  <si>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</si>
  <si>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</si>
  <si>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</si>
  <si>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</si>
  <si>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</si>
  <si>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</si>
  <si>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</si>
  <si>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</si>
  <si>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</si>
  <si>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</si>
  <si>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</si>
  <si>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</si>
  <si>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</si>
  <si>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</si>
  <si>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</si>
  <si>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</si>
  <si>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</si>
  <si>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</si>
  <si>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</si>
  <si>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</si>
  <si>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</si>
  <si>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</si>
  <si>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</si>
  <si>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</si>
  <si>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</si>
  <si>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</si>
  <si>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</si>
  <si>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</si>
  <si>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</si>
  <si>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</si>
  <si>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</si>
  <si>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</si>
  <si>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</si>
  <si>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</si>
  <si>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</si>
  <si>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</si>
  <si>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</si>
  <si>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</si>
  <si>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</si>
  <si>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</si>
  <si>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</si>
  <si>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</si>
  <si>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</si>
  <si>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</si>
  <si>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</si>
  <si>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</si>
  <si>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</si>
  <si>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</si>
  <si>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</si>
  <si>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</si>
  <si>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</si>
  <si>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</si>
  <si>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</si>
  <si>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</si>
  <si>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</si>
  <si>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</si>
  <si>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</si>
  <si>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</si>
  <si>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</si>
  <si>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</si>
  <si>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</si>
  <si>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</si>
  <si>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</si>
  <si>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</si>
  <si>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</si>
  <si>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</si>
  <si>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</si>
  <si>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</si>
  <si>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</si>
  <si>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</si>
  <si>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</si>
  <si>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</si>
  <si>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</si>
  <si>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</si>
  <si>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</si>
  <si>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</si>
  <si>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</si>
  <si>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</si>
  <si>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</si>
  <si>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</si>
  <si>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</si>
  <si>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</si>
  <si>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</si>
  <si>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</si>
  <si>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</si>
  <si>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</si>
  <si>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</si>
  <si>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</si>
  <si>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</si>
  <si>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</si>
  <si>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</si>
  <si>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</si>
  <si>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</si>
  <si>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</si>
  <si>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</si>
  <si>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</si>
  <si>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</si>
  <si>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</si>
  <si>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</si>
  <si>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</si>
  <si>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</si>
  <si>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</si>
  <si>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</si>
  <si>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</si>
  <si>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</si>
  <si>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</si>
  <si>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</si>
  <si>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</si>
  <si>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</si>
  <si>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</si>
  <si>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</si>
  <si>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</si>
  <si>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</si>
  <si>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</si>
  <si>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</si>
  <si>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</si>
  <si>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</si>
  <si>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</si>
  <si>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</si>
  <si>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</si>
  <si>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</si>
  <si>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</si>
  <si>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</si>
  <si>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</si>
  <si>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</si>
  <si>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</si>
  <si>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</si>
  <si>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</si>
  <si>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</si>
  <si>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</si>
  <si>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</si>
  <si>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</si>
  <si>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</si>
  <si>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</si>
  <si>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</si>
  <si>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</si>
  <si>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</si>
  <si>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</si>
  <si>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</si>
  <si>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</si>
  <si>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</si>
  <si>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</si>
  <si>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</si>
  <si>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</si>
  <si>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</si>
  <si>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</si>
  <si>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</si>
  <si>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</si>
  <si>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</si>
  <si>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</si>
  <si>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</si>
  <si>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</si>
  <si>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</si>
  <si>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</si>
  <si>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</si>
  <si>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</si>
  <si>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</si>
  <si>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</si>
  <si>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</si>
  <si>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</si>
  <si>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</si>
  <si>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</si>
  <si>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</si>
  <si>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</si>
  <si>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</si>
  <si>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</si>
  <si>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</si>
  <si>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</si>
  <si>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</si>
  <si>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</si>
  <si>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</si>
  <si>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</si>
  <si>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</si>
  <si>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</si>
  <si>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</si>
  <si>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</si>
  <si>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</si>
  <si>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</si>
  <si>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</si>
  <si>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</si>
  <si>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</si>
  <si>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</si>
  <si>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</si>
  <si>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</si>
  <si>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</si>
  <si>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</si>
  <si>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</si>
  <si>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</si>
  <si>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</si>
  <si>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</si>
  <si>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</si>
  <si>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</si>
  <si>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</si>
  <si>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</si>
  <si>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</si>
  <si>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</si>
  <si>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</si>
  <si>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</si>
  <si>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</si>
  <si>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</si>
  <si>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</si>
  <si>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</si>
  <si>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</si>
  <si>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</si>
  <si>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</si>
  <si>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</si>
  <si>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</si>
  <si>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</si>
  <si>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</si>
  <si>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</si>
  <si>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</si>
  <si>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</si>
  <si>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</si>
  <si>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</si>
  <si>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</si>
  <si>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</si>
  <si>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</si>
  <si>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</si>
  <si>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</si>
  <si>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</si>
  <si>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</si>
  <si>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</si>
  <si>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</si>
  <si>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</si>
  <si>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</si>
  <si>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</si>
  <si>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</si>
  <si>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</si>
  <si>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</si>
  <si>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</si>
  <si>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</si>
  <si>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</si>
  <si>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</si>
  <si>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</si>
  <si>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</si>
  <si>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</si>
  <si>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</si>
  <si>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</si>
  <si>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</si>
  <si>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</si>
  <si>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</si>
  <si>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</si>
  <si>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</si>
  <si>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</si>
  <si>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</si>
  <si>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</si>
  <si>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</si>
  <si>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</si>
  <si>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</si>
  <si>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</si>
  <si>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</si>
  <si>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</si>
  <si>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</si>
  <si>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</si>
  <si>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</si>
  <si>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</si>
  <si>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</si>
  <si>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</si>
  <si>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</si>
  <si>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</si>
  <si>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</si>
  <si>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</si>
  <si>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</si>
  <si>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</si>
  <si>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</si>
  <si>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</si>
  <si>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</si>
  <si>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</si>
  <si>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</si>
  <si>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</si>
  <si>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</si>
  <si>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</si>
  <si>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</si>
  <si>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</si>
  <si>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</si>
  <si>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</si>
  <si>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</si>
  <si>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</si>
  <si>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</si>
  <si>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</si>
  <si>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</si>
  <si>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</si>
  <si>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</si>
  <si>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</si>
  <si>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</si>
  <si>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</si>
  <si>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</si>
  <si>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</si>
  <si>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</si>
  <si>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</si>
  <si>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</si>
  <si>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</si>
  <si>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</si>
  <si>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</si>
  <si>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</si>
  <si>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</si>
  <si>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</si>
  <si>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</si>
  <si>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</si>
  <si>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</si>
  <si>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</si>
  <si>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</si>
  <si>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</si>
  <si>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</si>
  <si>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</si>
  <si>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</si>
  <si>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</si>
  <si>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</si>
  <si>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</si>
  <si>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</si>
  <si>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</si>
  <si>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</si>
  <si>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</si>
  <si>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</si>
  <si>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</si>
  <si>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</si>
  <si>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</si>
  <si>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</si>
  <si>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</si>
  <si>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</si>
  <si>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</si>
  <si>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</si>
  <si>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</si>
  <si>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</si>
  <si>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</si>
  <si>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</si>
  <si>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</si>
  <si>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</si>
  <si>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</si>
  <si>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</si>
  <si>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</si>
  <si>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</si>
  <si>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</si>
  <si>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</si>
  <si>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</si>
  <si>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</si>
  <si>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</si>
  <si>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</si>
  <si>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</si>
  <si>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</si>
  <si>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</si>
  <si>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</si>
  <si>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</si>
  <si>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</si>
  <si>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</si>
  <si>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</si>
  <si>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</si>
  <si>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</si>
  <si>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</si>
  <si>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</si>
  <si>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</si>
  <si>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</si>
  <si>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</si>
  <si>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</si>
  <si>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</si>
  <si>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</si>
  <si>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</si>
  <si>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</si>
  <si>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</si>
  <si>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</si>
  <si>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</si>
  <si>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</si>
  <si>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</si>
  <si>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</si>
  <si>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</si>
  <si>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</si>
  <si>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</si>
  <si>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</si>
  <si>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</si>
  <si>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</si>
  <si>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</si>
  <si>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</si>
  <si>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</si>
  <si>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</si>
  <si>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</si>
  <si>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</si>
  <si>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</si>
  <si>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</si>
  <si>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</si>
  <si>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</si>
  <si>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</si>
  <si>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</si>
  <si>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</si>
  <si>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</si>
  <si>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</si>
  <si>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</si>
  <si>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</si>
  <si>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</si>
  <si>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</si>
  <si>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</si>
  <si>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</si>
  <si>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</si>
  <si>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</si>
  <si>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</si>
  <si>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</si>
  <si>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</si>
  <si>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</si>
  <si>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</si>
  <si>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</si>
  <si>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</si>
  <si>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</si>
  <si>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</si>
  <si>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</si>
  <si>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</si>
  <si>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</si>
  <si>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</si>
  <si>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</si>
  <si>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</si>
  <si>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</si>
  <si>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</si>
  <si>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</si>
  <si>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</si>
  <si>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</si>
  <si>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</si>
  <si>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</si>
  <si>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</si>
  <si>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</si>
  <si>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</si>
  <si>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</si>
  <si>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</si>
  <si>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</si>
  <si>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</si>
  <si>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</si>
  <si>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</si>
  <si>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</si>
  <si>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</si>
  <si>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</si>
  <si>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</si>
  <si>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</si>
  <si>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</si>
  <si>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</si>
  <si>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</si>
  <si>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</si>
  <si>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</si>
  <si>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</si>
  <si>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</si>
  <si>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</si>
  <si>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</si>
  <si>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</si>
  <si>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</si>
  <si>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</si>
  <si>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</si>
  <si>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</si>
  <si>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</si>
  <si>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</si>
  <si>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</si>
  <si>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</si>
  <si>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</si>
  <si>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</si>
  <si>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</si>
  <si>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</si>
  <si>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</si>
  <si>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</si>
  <si>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</si>
  <si>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</si>
  <si>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</si>
  <si>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</si>
  <si>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</si>
  <si>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</si>
  <si>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</si>
  <si>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</si>
  <si>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</si>
  <si>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</si>
  <si>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</si>
  <si>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</si>
  <si>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</si>
  <si>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</si>
  <si>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</si>
  <si>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</si>
  <si>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</si>
  <si>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</si>
  <si>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</si>
  <si>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</si>
  <si>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</si>
  <si>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</si>
  <si>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</si>
  <si>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</si>
  <si>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</si>
  <si>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</si>
  <si>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</si>
  <si>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</si>
  <si>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</si>
  <si>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</si>
  <si>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</si>
  <si>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</si>
  <si>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</si>
  <si>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</si>
  <si>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</si>
  <si>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</si>
  <si>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</si>
  <si>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</si>
  <si>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</si>
  <si>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</si>
  <si>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</si>
  <si>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</si>
  <si>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</si>
  <si>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</si>
  <si>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</si>
  <si>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</si>
  <si>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</si>
  <si>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</si>
  <si>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</si>
  <si>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</si>
  <si>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</si>
  <si>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</si>
  <si>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</si>
  <si>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</si>
  <si>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</si>
  <si>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</si>
  <si>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</si>
  <si>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</si>
  <si>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</si>
  <si>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</si>
  <si>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</si>
  <si>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</si>
  <si>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</si>
  <si>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</si>
  <si>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</si>
  <si>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</si>
  <si>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</si>
  <si>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</si>
  <si>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</si>
  <si>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</si>
  <si>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</si>
  <si>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</si>
  <si>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</si>
  <si>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</si>
  <si>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</si>
  <si>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</si>
  <si>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</si>
  <si>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</si>
  <si>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</si>
  <si>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</si>
  <si>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</si>
  <si>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</si>
  <si>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</si>
  <si>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</si>
  <si>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</si>
  <si>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</si>
  <si>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</si>
  <si>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</si>
  <si>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</si>
  <si>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</si>
  <si>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</si>
  <si>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</si>
  <si>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</si>
  <si>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</si>
  <si>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</si>
  <si>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</si>
  <si>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</si>
  <si>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</si>
  <si>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</si>
  <si>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</si>
  <si>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</si>
  <si>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</si>
  <si>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</si>
  <si>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</si>
  <si>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</si>
  <si>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</si>
  <si>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</si>
  <si>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</si>
  <si>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</si>
  <si>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</si>
  <si>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</si>
  <si>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</si>
  <si>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</si>
  <si>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</si>
  <si>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</si>
  <si>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</si>
  <si>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</si>
  <si>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</si>
  <si>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</si>
  <si>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</si>
  <si>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</si>
  <si>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</si>
  <si>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</si>
  <si>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</si>
  <si>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</si>
  <si>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</si>
  <si>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</si>
  <si>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</si>
  <si>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</si>
  <si>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</si>
  <si>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</si>
  <si>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</si>
  <si>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</si>
  <si>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</si>
  <si>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</si>
  <si>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</si>
  <si>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</si>
  <si>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</si>
  <si>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</si>
  <si>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</si>
  <si>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</si>
  <si>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</si>
  <si>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</si>
  <si>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</si>
  <si>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</si>
  <si>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</si>
  <si>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</si>
  <si>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</si>
  <si>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</si>
  <si>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</si>
  <si>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</si>
  <si>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</si>
  <si>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</si>
  <si>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</si>
  <si>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</si>
  <si>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</si>
  <si>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</si>
  <si>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</si>
  <si>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</si>
  <si>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</si>
  <si>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</si>
  <si>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</si>
  <si>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</si>
  <si>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</si>
  <si>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</si>
  <si>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</si>
  <si>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</si>
  <si>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</si>
  <si>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</si>
  <si>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</si>
  <si>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</si>
  <si>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</si>
  <si>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</si>
  <si>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</si>
  <si>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</si>
  <si>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</si>
  <si>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</si>
  <si>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</si>
  <si>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</si>
  <si>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</si>
  <si>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</si>
  <si>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</si>
  <si>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</si>
  <si>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</si>
  <si>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</si>
  <si>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</si>
  <si>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</si>
  <si>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</si>
  <si>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</si>
  <si>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</si>
  <si>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</si>
  <si>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</si>
  <si>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</si>
  <si>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</si>
  <si>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</si>
  <si>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</si>
  <si>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</si>
  <si>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</si>
  <si>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</si>
  <si>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</si>
  <si>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</si>
  <si>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</si>
  <si>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</si>
  <si>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</si>
  <si>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</si>
  <si>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</si>
  <si>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</si>
  <si>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</si>
  <si>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</si>
  <si>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</si>
  <si>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</si>
  <si>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</si>
  <si>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</si>
  <si>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</si>
  <si>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</si>
  <si>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</si>
  <si>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</si>
  <si>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</si>
  <si>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</si>
  <si>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</si>
  <si>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</si>
  <si>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</si>
  <si>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</si>
  <si>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</si>
  <si>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</si>
  <si>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</si>
  <si>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</si>
  <si>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</si>
  <si>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</si>
  <si>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</si>
  <si>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</si>
  <si>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</si>
  <si>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</si>
  <si>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</si>
  <si>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</si>
  <si>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</si>
  <si>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</si>
  <si>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</si>
  <si>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</si>
  <si>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</si>
  <si>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</si>
  <si>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</si>
  <si>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</si>
  <si>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</si>
  <si>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</si>
  <si>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</si>
  <si>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</si>
  <si>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</si>
  <si>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</si>
  <si>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</si>
  <si>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</si>
  <si>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</si>
  <si>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</si>
  <si>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</si>
  <si>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</si>
  <si>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</si>
  <si>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</si>
  <si>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</si>
  <si>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</si>
  <si>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</si>
  <si>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</si>
  <si>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</si>
  <si>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</si>
  <si>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</si>
  <si>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</si>
  <si>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</si>
  <si>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</si>
  <si>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</si>
  <si>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</si>
  <si>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</si>
  <si>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</si>
  <si>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</si>
  <si>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</si>
  <si>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</si>
  <si>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</si>
  <si>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</si>
  <si>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</si>
  <si>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</si>
  <si>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</si>
  <si>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</si>
  <si>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</si>
  <si>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</si>
  <si>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</si>
  <si>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</si>
  <si>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</si>
  <si>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</si>
  <si>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</si>
  <si>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</si>
  <si>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</si>
  <si>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</si>
  <si>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</si>
  <si>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</si>
  <si>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</si>
  <si>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</si>
  <si>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</si>
  <si>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</si>
  <si>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</si>
  <si>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</si>
  <si>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</si>
  <si>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</si>
  <si>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</si>
  <si>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</si>
  <si>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</si>
  <si>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</si>
  <si>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</si>
  <si>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</si>
  <si>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</si>
  <si>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</si>
  <si>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</si>
  <si>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</si>
  <si>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</si>
  <si>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</si>
  <si>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</si>
  <si>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</si>
  <si>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</si>
  <si>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</si>
  <si>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</si>
  <si>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</si>
  <si>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</si>
  <si>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</si>
  <si>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</si>
  <si>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</si>
  <si>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</si>
  <si>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</si>
  <si>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</si>
  <si>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</si>
  <si>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</si>
  <si>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</si>
  <si>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</si>
  <si>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</si>
  <si>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</si>
  <si>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</si>
  <si>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</si>
  <si>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</si>
  <si>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</si>
  <si>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</si>
  <si>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</si>
  <si>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</si>
  <si>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</si>
  <si>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</si>
  <si>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</si>
  <si>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</si>
  <si>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</si>
  <si>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</si>
  <si>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</si>
  <si>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</si>
  <si>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</si>
  <si>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</si>
  <si>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</si>
  <si>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</si>
  <si>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</si>
  <si>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</si>
  <si>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</si>
  <si>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</si>
  <si>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</si>
  <si>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</si>
  <si>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</si>
  <si>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</si>
  <si>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</si>
  <si>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</si>
  <si>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</si>
  <si>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</si>
  <si>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</si>
  <si>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</si>
  <si>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</si>
  <si>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</si>
  <si>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</si>
  <si>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</si>
  <si>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</si>
  <si>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</si>
  <si>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</si>
  <si>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</si>
  <si>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</si>
  <si>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</si>
  <si>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</si>
  <si>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</si>
  <si>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</si>
  <si>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</si>
  <si>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</si>
  <si>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</si>
  <si>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</si>
  <si>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</si>
  <si>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</si>
  <si>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</si>
  <si>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</si>
  <si>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</si>
  <si>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</si>
  <si>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</si>
  <si>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</si>
  <si>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</si>
  <si>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</si>
  <si>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</si>
  <si>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</si>
  <si>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</si>
  <si>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</si>
  <si>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</si>
  <si>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</si>
  <si>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</si>
  <si>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</si>
  <si>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</si>
  <si>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</si>
  <si>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</si>
  <si>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</si>
  <si>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</si>
  <si>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</si>
  <si>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</si>
  <si>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</si>
  <si>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</si>
  <si>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</si>
  <si>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</si>
  <si>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</si>
  <si>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</si>
  <si>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</si>
  <si>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</si>
  <si>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</si>
  <si>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</si>
  <si>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</si>
  <si>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</si>
  <si>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</si>
  <si>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</si>
  <si>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</si>
  <si>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</si>
  <si>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</si>
  <si>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</si>
  <si>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</si>
  <si>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</si>
  <si>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</si>
  <si>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</si>
  <si>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</si>
  <si>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</si>
  <si>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</si>
  <si>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</si>
  <si>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</si>
  <si>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</si>
  <si>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</si>
  <si>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</si>
  <si>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</si>
  <si>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</si>
  <si>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</si>
  <si>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</si>
  <si>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</si>
  <si>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</si>
  <si>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</si>
  <si>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</si>
  <si>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</si>
  <si>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</si>
  <si>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</si>
  <si>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</si>
  <si>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</si>
  <si>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</si>
  <si>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</si>
  <si>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</si>
  <si>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</si>
  <si>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</si>
  <si>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</si>
  <si>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</si>
  <si>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</si>
  <si>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</si>
  <si>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</si>
  <si>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</si>
  <si>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</si>
  <si>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</si>
  <si>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</si>
  <si>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</si>
  <si>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</si>
  <si>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</si>
  <si>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</si>
  <si>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</si>
  <si>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</si>
  <si>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</si>
  <si>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</si>
  <si>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</si>
  <si>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</si>
  <si>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</si>
  <si>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</si>
  <si>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</si>
  <si>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</si>
  <si>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</si>
  <si>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</si>
  <si>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</si>
  <si>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</si>
  <si>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</si>
  <si>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</si>
  <si>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</si>
  <si>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</si>
  <si>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</si>
  <si>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</si>
  <si>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</si>
  <si>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</si>
  <si>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</si>
  <si>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</si>
  <si>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</si>
  <si>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</si>
  <si>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</si>
  <si>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</si>
  <si>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</si>
  <si>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</si>
  <si>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</si>
  <si>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</si>
  <si>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</si>
  <si>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</si>
  <si>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</si>
  <si>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</si>
  <si>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</si>
  <si>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</si>
  <si>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</si>
  <si>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</si>
  <si>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</si>
  <si>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</si>
  <si>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</si>
  <si>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</si>
  <si>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</si>
  <si>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</si>
  <si>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</si>
  <si>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</si>
  <si>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</si>
  <si>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</si>
  <si>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</si>
  <si>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</si>
  <si>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</si>
  <si>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</si>
  <si>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</si>
  <si>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</si>
  <si>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</si>
  <si>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</si>
  <si>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</si>
  <si>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</si>
  <si>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</si>
  <si>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</si>
  <si>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</si>
  <si>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</si>
  <si>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</si>
  <si>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</si>
  <si>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</si>
  <si>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</si>
  <si>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</si>
  <si>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</si>
  <si>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</si>
  <si>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</si>
  <si>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</si>
  <si>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</si>
  <si>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</si>
  <si>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</si>
  <si>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</si>
  <si>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</si>
  <si>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</si>
  <si>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</si>
  <si>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</si>
  <si>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</si>
  <si>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</si>
  <si>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</si>
  <si>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</si>
  <si>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</si>
  <si>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</si>
  <si>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</si>
  <si>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</si>
  <si>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</si>
  <si>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</si>
  <si>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</si>
  <si>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</si>
  <si>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</si>
  <si>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</si>
  <si>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</si>
  <si>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</si>
  <si>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</si>
  <si>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</si>
  <si>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</si>
  <si>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</si>
  <si>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</si>
  <si>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</si>
  <si>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</si>
  <si>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</si>
  <si>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</si>
  <si>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</si>
  <si>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</si>
  <si>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</si>
  <si>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</si>
  <si>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</si>
  <si>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</si>
  <si>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</si>
  <si>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</si>
  <si>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</si>
  <si>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</si>
  <si>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</si>
  <si>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</si>
  <si>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</si>
  <si>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</si>
  <si>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</si>
  <si>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</si>
  <si>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</si>
  <si>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</si>
  <si>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</si>
  <si>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</si>
  <si>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</si>
  <si>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</si>
  <si>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</si>
  <si>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</si>
  <si>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</si>
  <si>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</si>
  <si>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</si>
  <si>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</si>
  <si>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</si>
  <si>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</si>
  <si>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</si>
  <si>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</si>
  <si>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</si>
  <si>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</si>
  <si>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</si>
  <si>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</si>
  <si>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</si>
  <si>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</si>
  <si>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</si>
  <si>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</si>
  <si>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</si>
  <si>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</si>
  <si>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</si>
  <si>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</si>
  <si>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</si>
  <si>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</si>
  <si>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</si>
  <si>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</si>
  <si>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</si>
  <si>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</si>
  <si>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</si>
  <si>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</si>
  <si>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</si>
  <si>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</si>
  <si>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</si>
  <si>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</si>
  <si>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</si>
  <si>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</si>
  <si>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</si>
  <si>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</si>
  <si>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</si>
  <si>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</si>
  <si>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</si>
  <si>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</si>
  <si>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</si>
  <si>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</si>
  <si>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</si>
  <si>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</si>
  <si>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</si>
  <si>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</si>
  <si>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</si>
  <si>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</si>
  <si>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</si>
  <si>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</si>
  <si>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</si>
  <si>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</si>
  <si>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</si>
  <si>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</si>
  <si>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</si>
  <si>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</si>
  <si>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</si>
  <si>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</si>
  <si>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</si>
  <si>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</si>
  <si>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</si>
  <si>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</si>
  <si>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</si>
  <si>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</si>
  <si>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</si>
  <si>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</si>
  <si>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</si>
  <si>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</si>
  <si>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</si>
  <si>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</si>
  <si>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</si>
  <si>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</si>
  <si>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</si>
  <si>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</si>
  <si>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</si>
  <si>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</si>
  <si>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</si>
  <si>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</si>
  <si>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</si>
  <si>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</si>
  <si>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</si>
  <si>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</si>
  <si>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</si>
  <si>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</si>
  <si>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</si>
  <si>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</si>
  <si>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</si>
  <si>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</si>
  <si>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</si>
  <si>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</si>
  <si>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</si>
  <si>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</si>
  <si>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</si>
  <si>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</si>
  <si>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</si>
  <si>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</si>
  <si>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</si>
  <si>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</si>
  <si>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</si>
  <si>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</si>
  <si>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</si>
  <si>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</si>
  <si>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</si>
  <si>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</si>
  <si>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</si>
  <si>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</si>
  <si>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</si>
  <si>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</si>
  <si>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</si>
  <si>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</si>
  <si>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</si>
  <si>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</si>
  <si>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</si>
  <si>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</si>
  <si>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</si>
  <si>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</si>
  <si>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</si>
  <si>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</si>
  <si>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</si>
  <si>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</si>
  <si>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</si>
  <si>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</si>
  <si>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</si>
  <si>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</si>
  <si>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</si>
  <si>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</si>
  <si>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</si>
  <si>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</si>
  <si>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</si>
  <si>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</si>
  <si>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</si>
  <si>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</si>
  <si>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</si>
  <si>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</si>
  <si>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</si>
  <si>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</si>
  <si>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</si>
  <si>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</si>
  <si>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</si>
  <si>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</si>
  <si>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</si>
  <si>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</si>
  <si>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</si>
  <si>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</si>
  <si>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</si>
  <si>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</si>
  <si>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</si>
  <si>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</si>
  <si>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</si>
  <si>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</si>
  <si>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</si>
  <si>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</si>
  <si>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</si>
  <si>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</si>
  <si>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</si>
  <si>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</si>
  <si>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</si>
  <si>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</si>
  <si>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</si>
  <si>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</si>
  <si>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</si>
  <si>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</si>
  <si>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</si>
  <si>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</si>
  <si>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</si>
  <si>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</si>
  <si>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</si>
  <si>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</si>
  <si>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</si>
  <si>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</si>
  <si>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</si>
  <si>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</si>
  <si>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</si>
  <si>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</si>
  <si>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</si>
  <si>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</si>
  <si>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</si>
  <si>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</si>
  <si>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</si>
  <si>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</si>
  <si>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</si>
  <si>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</si>
  <si>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</si>
  <si>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</si>
  <si>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</si>
  <si>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</si>
  <si>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</si>
  <si>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</si>
  <si>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</si>
  <si>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</si>
  <si>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</si>
  <si>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</si>
  <si>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</si>
  <si>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</si>
  <si>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</si>
  <si>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</si>
  <si>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</si>
  <si>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</si>
  <si>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</si>
  <si>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</si>
  <si>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</si>
  <si>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</si>
  <si>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</si>
  <si>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</si>
  <si>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</si>
  <si>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</si>
  <si>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</si>
  <si>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</si>
  <si>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</si>
  <si>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</si>
  <si>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</si>
  <si>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</si>
  <si>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</si>
  <si>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</si>
  <si>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</si>
  <si>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</si>
  <si>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</si>
  <si>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</si>
  <si>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</si>
  <si>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</si>
  <si>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</si>
  <si>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</si>
  <si>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</si>
  <si>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</si>
  <si>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</si>
  <si>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</si>
  <si>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</si>
  <si>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</si>
  <si>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</si>
  <si>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</si>
  <si>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</si>
  <si>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</si>
  <si>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</si>
  <si>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</si>
  <si>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</si>
  <si>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</si>
  <si>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</si>
  <si>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</si>
  <si>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</si>
  <si>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</si>
  <si>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</si>
  <si>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</si>
  <si>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</si>
  <si>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</si>
  <si>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</si>
  <si>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</si>
  <si>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</si>
  <si>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</si>
  <si>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</si>
  <si>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</si>
  <si>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</si>
  <si>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</si>
  <si>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</si>
  <si>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</si>
  <si>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</si>
  <si>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</si>
  <si>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</si>
  <si>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</si>
  <si>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</si>
  <si>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</si>
  <si>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</si>
  <si>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</si>
  <si>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</si>
  <si>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</si>
  <si>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</si>
  <si>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</si>
  <si>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</si>
  <si>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</si>
  <si>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</si>
  <si>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</si>
  <si>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</si>
  <si>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</si>
  <si>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</si>
  <si>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</si>
  <si>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</si>
  <si>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</si>
  <si>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</si>
  <si>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</si>
  <si>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</si>
  <si>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</si>
  <si>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</si>
  <si>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</si>
  <si>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</si>
  <si>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</si>
  <si>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</si>
  <si>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</si>
  <si>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</si>
  <si>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</si>
  <si>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</si>
  <si>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</si>
  <si>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</si>
  <si>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</si>
  <si>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</si>
  <si>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</si>
  <si>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</si>
  <si>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</si>
  <si>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</si>
  <si>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</si>
  <si>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</si>
  <si>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</si>
  <si>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</si>
  <si>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</si>
  <si>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</si>
  <si>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</si>
  <si>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</si>
  <si>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</si>
  <si>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</si>
  <si>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</si>
  <si>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</si>
  <si>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</si>
  <si>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</si>
  <si>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</si>
  <si>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</si>
  <si>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</si>
  <si>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</si>
  <si>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</si>
  <si>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</si>
  <si>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</si>
  <si>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</si>
  <si>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</si>
  <si>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</si>
  <si>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</si>
  <si>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</si>
  <si>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</si>
  <si>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</si>
  <si>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</si>
  <si>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</si>
  <si>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</si>
  <si>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</si>
  <si>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</si>
  <si>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</si>
  <si>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</si>
  <si>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</si>
  <si>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</si>
  <si>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</si>
  <si>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</si>
  <si>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</si>
  <si>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</si>
  <si>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</si>
  <si>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</si>
  <si>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</si>
  <si>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</si>
  <si>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</si>
  <si>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</si>
  <si>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</si>
  <si>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</si>
  <si>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</si>
  <si>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</si>
  <si>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</si>
  <si>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</si>
  <si>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</si>
  <si>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</si>
  <si>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</si>
  <si>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</si>
  <si>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</si>
  <si>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</si>
  <si>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</si>
  <si>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</si>
  <si>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</si>
  <si>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</si>
  <si>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</si>
  <si>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</si>
  <si>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</si>
  <si>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</si>
  <si>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</si>
  <si>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</si>
  <si>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</si>
  <si>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</si>
  <si>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</si>
  <si>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</si>
  <si>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</si>
  <si>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</si>
  <si>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</si>
  <si>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</si>
  <si>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</si>
  <si>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</si>
  <si>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</si>
  <si>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</si>
  <si>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</si>
  <si>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</si>
  <si>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</si>
  <si>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</si>
  <si>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</si>
  <si>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</si>
  <si>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</si>
  <si>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</si>
  <si>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</si>
  <si>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</si>
  <si>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</si>
  <si>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</si>
  <si>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</si>
  <si>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</si>
  <si>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</si>
  <si>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</si>
  <si>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</si>
  <si>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</si>
  <si>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</si>
  <si>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</si>
  <si>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</si>
  <si>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</si>
  <si>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</si>
  <si>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</si>
  <si>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</si>
  <si>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</si>
  <si>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</si>
  <si>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</si>
  <si>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</si>
  <si>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</si>
  <si>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</si>
  <si>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</si>
  <si>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</si>
  <si>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</si>
  <si>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</si>
  <si>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</si>
  <si>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</si>
  <si>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</si>
  <si>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</si>
  <si>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</si>
  <si>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</si>
  <si>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</si>
  <si>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</si>
  <si>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</si>
  <si>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</si>
  <si>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</si>
  <si>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</si>
  <si>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</si>
  <si>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</si>
  <si>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</si>
  <si>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</si>
  <si>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</si>
  <si>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</si>
  <si>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</si>
  <si>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</si>
  <si>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</si>
  <si>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</si>
  <si>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</si>
  <si>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</si>
  <si>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</si>
  <si>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</si>
  <si>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</si>
  <si>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</si>
  <si>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</si>
  <si>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</si>
  <si>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</si>
  <si>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</si>
  <si>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</si>
  <si>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</si>
  <si>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</si>
  <si>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</si>
  <si>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</si>
  <si>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</si>
  <si>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</si>
  <si>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</si>
  <si>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</si>
  <si>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</si>
  <si>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</si>
  <si>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</si>
  <si>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</si>
  <si>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</si>
  <si>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</si>
  <si>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</si>
  <si>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</si>
  <si>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</si>
  <si>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</si>
  <si>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</si>
  <si>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</si>
  <si>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</si>
  <si>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</si>
  <si>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</si>
  <si>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</si>
  <si>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</si>
  <si>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</si>
  <si>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</si>
  <si>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</si>
  <si>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</si>
  <si>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</si>
  <si>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</si>
  <si>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</si>
  <si>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</si>
  <si>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</si>
  <si>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</si>
  <si>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</si>
  <si>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</si>
  <si>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</si>
  <si>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</si>
  <si>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</si>
  <si>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</si>
  <si>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</si>
  <si>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</si>
  <si>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</si>
  <si>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</si>
  <si>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</si>
  <si>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</si>
  <si>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</si>
  <si>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</si>
  <si>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</si>
  <si>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</si>
  <si>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</si>
  <si>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</si>
  <si>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</si>
  <si>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</si>
  <si>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</si>
  <si>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</si>
  <si>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</si>
  <si>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</si>
  <si>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</si>
  <si>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</si>
  <si>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</si>
  <si>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</si>
  <si>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</si>
  <si>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</si>
  <si>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</si>
  <si>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</si>
  <si>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</si>
  <si>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</si>
  <si>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</si>
  <si>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</si>
  <si>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</si>
  <si>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</si>
  <si>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</si>
  <si>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</si>
  <si>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</si>
  <si>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</si>
  <si>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</si>
  <si>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</si>
  <si>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</si>
  <si>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</si>
  <si>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</si>
  <si>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</si>
  <si>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</si>
  <si>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</si>
  <si>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</si>
  <si>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</si>
  <si>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</si>
  <si>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</si>
  <si>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</si>
  <si>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</si>
  <si>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</si>
  <si>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</si>
  <si>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</si>
  <si>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</si>
  <si>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</si>
  <si>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</si>
  <si>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</si>
  <si>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</si>
  <si>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</si>
  <si>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</si>
  <si>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</si>
  <si>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</si>
  <si>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</si>
  <si>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</si>
  <si>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</si>
  <si>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</si>
  <si>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</si>
  <si>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</si>
  <si>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</si>
  <si>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</si>
  <si>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</si>
  <si>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</si>
  <si>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</si>
  <si>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</si>
  <si>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</si>
  <si>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</si>
  <si>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</si>
  <si>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</si>
  <si>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</si>
  <si>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</si>
  <si>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</si>
  <si>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</si>
  <si>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</si>
  <si>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</si>
  <si>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</si>
  <si>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</si>
  <si>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</si>
  <si>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</si>
  <si>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</si>
  <si>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</si>
  <si>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</si>
  <si>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</si>
  <si>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</si>
  <si>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</si>
  <si>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</si>
  <si>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</si>
  <si>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</si>
  <si>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</si>
  <si>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</si>
  <si>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</si>
  <si>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</si>
  <si>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</si>
  <si>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</si>
  <si>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</si>
  <si>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</si>
  <si>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</si>
  <si>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</si>
  <si>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</si>
  <si>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</si>
  <si>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</si>
  <si>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</si>
  <si>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</si>
  <si>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</si>
  <si>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</si>
  <si>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</si>
  <si>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</si>
  <si>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</si>
  <si>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</si>
  <si>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</si>
  <si>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</si>
  <si>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</si>
  <si>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</si>
  <si>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</si>
  <si>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</si>
  <si>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</si>
  <si>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</si>
  <si>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</si>
  <si>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</si>
  <si>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</si>
  <si>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</si>
  <si>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</si>
  <si>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</si>
  <si>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</si>
  <si>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</si>
  <si>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</si>
  <si>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</si>
  <si>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</si>
  <si>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</si>
  <si>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</si>
  <si>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</si>
  <si>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</si>
  <si>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</si>
  <si>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</si>
  <si>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</si>
  <si>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</si>
  <si>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</si>
  <si>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</si>
  <si>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</si>
  <si>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</si>
  <si>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</si>
  <si>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</si>
  <si>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</si>
  <si>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</si>
  <si>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</si>
  <si>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</si>
  <si>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</si>
  <si>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</si>
  <si>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</si>
  <si>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</si>
  <si>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</si>
  <si>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</si>
  <si>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</si>
  <si>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</si>
  <si>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</si>
  <si>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</si>
  <si>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</si>
  <si>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</si>
  <si>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</si>
  <si>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</si>
  <si>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</si>
  <si>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</si>
  <si>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</si>
  <si>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</si>
  <si>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</si>
  <si>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</si>
  <si>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</si>
  <si>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</si>
  <si>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</si>
  <si>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</si>
  <si>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</si>
  <si>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</si>
  <si>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</si>
  <si>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</si>
  <si>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</si>
  <si>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</si>
  <si>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</si>
  <si>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</si>
  <si>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</si>
  <si>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</si>
  <si>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</si>
  <si>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</si>
  <si>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</si>
  <si>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</si>
  <si>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</si>
  <si>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</si>
  <si>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</si>
  <si>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</si>
  <si>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</si>
  <si>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</si>
  <si>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</si>
  <si>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</si>
  <si>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</si>
  <si>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</si>
  <si>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</si>
  <si>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</si>
  <si>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</si>
  <si>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</si>
  <si>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</si>
  <si>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</si>
  <si>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</si>
  <si>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</si>
  <si>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</si>
  <si>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</si>
  <si>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</si>
  <si>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</si>
  <si>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</si>
  <si>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</si>
  <si>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</si>
  <si>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</si>
  <si>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</si>
  <si>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</si>
  <si>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</si>
  <si>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</si>
  <si>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</si>
  <si>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</si>
  <si>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</si>
  <si>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</si>
  <si>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</si>
  <si>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</si>
  <si>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</si>
  <si>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</si>
  <si>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</si>
  <si>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</si>
  <si>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</si>
  <si>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</si>
  <si>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</si>
  <si>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</si>
  <si>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</si>
  <si>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</si>
  <si>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</si>
  <si>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</si>
  <si>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</si>
  <si>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</si>
  <si>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</si>
  <si>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</si>
  <si>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</si>
  <si>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</si>
  <si>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</si>
  <si>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</si>
  <si>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</si>
  <si>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</si>
  <si>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</si>
  <si>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</si>
  <si>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</si>
  <si>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</si>
  <si>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</si>
  <si>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</si>
  <si>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</si>
  <si>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</si>
  <si>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</si>
  <si>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</si>
  <si>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</si>
  <si>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</si>
  <si>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</si>
  <si>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</si>
  <si>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</si>
  <si>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</si>
  <si>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</si>
  <si>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</si>
  <si>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</si>
  <si>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</si>
  <si>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</si>
  <si>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</si>
  <si>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</si>
  <si>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</si>
  <si>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</si>
  <si>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</si>
  <si>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</si>
  <si>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</si>
  <si>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</si>
  <si>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</si>
  <si>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</si>
  <si>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</si>
  <si>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</si>
  <si>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</si>
  <si>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</si>
  <si>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</si>
  <si>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</si>
  <si>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</si>
  <si>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</si>
  <si>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</si>
  <si>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</si>
  <si>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</si>
  <si>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</si>
  <si>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</si>
  <si>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</si>
  <si>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</si>
  <si>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</si>
  <si>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</si>
  <si>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</si>
  <si>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</si>
  <si>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</si>
  <si>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</si>
  <si>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</si>
  <si>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</si>
  <si>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</si>
  <si>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</si>
  <si>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</si>
  <si>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</si>
  <si>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</si>
  <si>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</si>
  <si>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</si>
  <si>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</si>
  <si>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</si>
  <si>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</si>
  <si>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</si>
  <si>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</si>
  <si>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</si>
  <si>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</si>
  <si>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</si>
  <si>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</si>
  <si>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</si>
  <si>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</si>
  <si>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</si>
  <si>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</si>
  <si>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</si>
  <si>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</si>
  <si>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</si>
  <si>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</si>
  <si>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</si>
  <si>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</si>
  <si>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</si>
  <si>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</si>
  <si>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</si>
  <si>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</si>
  <si>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</si>
  <si>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</si>
  <si>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</si>
  <si>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</si>
  <si>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</si>
  <si>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</si>
  <si>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</si>
  <si>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</si>
  <si>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</si>
  <si>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</si>
  <si>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</si>
  <si>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</si>
  <si>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</si>
  <si>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</si>
  <si>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</si>
  <si>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</si>
  <si>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</si>
  <si>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</si>
  <si>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</si>
  <si>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</si>
  <si>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</si>
  <si>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</si>
  <si>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</si>
  <si>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</si>
  <si>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</si>
  <si>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</si>
  <si>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</si>
  <si>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</si>
  <si>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</si>
  <si>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</si>
  <si>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</si>
  <si>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</si>
  <si>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</si>
  <si>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</si>
  <si>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</si>
  <si>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</si>
  <si>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</si>
  <si>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</si>
  <si>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</si>
  <si>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</si>
  <si>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</si>
  <si>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</si>
  <si>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</si>
  <si>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</si>
  <si>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</si>
  <si>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</si>
  <si>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</si>
  <si>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</si>
  <si>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</si>
  <si>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</si>
  <si>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</si>
  <si>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</si>
  <si>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</si>
  <si>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</si>
  <si>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</si>
  <si>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</si>
  <si>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</si>
  <si>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</si>
  <si>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</si>
  <si>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</si>
  <si>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</si>
  <si>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</si>
  <si>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</si>
  <si>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</si>
  <si>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</si>
  <si>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</si>
  <si>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</si>
  <si>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</si>
  <si>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</si>
  <si>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</si>
  <si>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</si>
  <si>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</si>
  <si>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</si>
  <si>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</si>
  <si>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</si>
  <si>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</si>
  <si>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</si>
  <si>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</si>
  <si>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</si>
  <si>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</si>
  <si>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</si>
  <si>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</si>
  <si>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</si>
  <si>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</si>
  <si>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</si>
  <si>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</si>
  <si>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</si>
  <si>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</si>
  <si>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</si>
  <si>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</si>
  <si>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</si>
  <si>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</si>
  <si>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</si>
  <si>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</si>
  <si>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</si>
  <si>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</si>
  <si>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</si>
  <si>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</si>
  <si>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</si>
  <si>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</si>
  <si>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</si>
  <si>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</si>
  <si>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</si>
  <si>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</si>
  <si>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</si>
  <si>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</si>
  <si>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</si>
  <si>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</si>
  <si>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</si>
  <si>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</si>
  <si>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</si>
  <si>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</si>
  <si>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</si>
  <si>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</si>
  <si>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</si>
  <si>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</si>
  <si>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</si>
  <si>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</si>
  <si>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</si>
  <si>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</si>
  <si>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</si>
  <si>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</si>
  <si>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</si>
  <si>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</si>
  <si>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</si>
  <si>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</si>
  <si>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</si>
  <si>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</si>
  <si>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</si>
  <si>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</si>
  <si>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</si>
  <si>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</si>
  <si>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</si>
  <si>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</si>
  <si>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</si>
  <si>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</si>
  <si>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</si>
  <si>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</si>
  <si>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</si>
  <si>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</si>
  <si>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</si>
  <si>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</si>
  <si>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</si>
  <si>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</si>
  <si>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</si>
  <si>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</si>
  <si>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</si>
  <si>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</si>
  <si>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</si>
  <si>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</si>
  <si>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</si>
  <si>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</si>
  <si>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</si>
  <si>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</si>
  <si>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</si>
  <si>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</si>
  <si>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</si>
  <si>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</si>
  <si>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</si>
  <si>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</si>
  <si>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</si>
  <si>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</si>
  <si>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</si>
  <si>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</si>
  <si>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</si>
  <si>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</si>
  <si>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</si>
  <si>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</si>
  <si>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</si>
  <si>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</si>
  <si>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</si>
  <si>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</si>
  <si>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</si>
  <si>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</si>
  <si>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</si>
  <si>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</si>
  <si>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</si>
  <si>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</si>
  <si>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</si>
  <si>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</si>
  <si>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</si>
  <si>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</si>
  <si>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</si>
  <si>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</si>
  <si>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</si>
  <si>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</si>
  <si>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</si>
  <si>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</si>
  <si>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</si>
  <si>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</si>
  <si>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</si>
  <si>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</si>
  <si>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</si>
  <si>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</si>
  <si>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</si>
  <si>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</si>
  <si>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</si>
  <si>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</si>
  <si>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</si>
  <si>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</si>
  <si>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</si>
  <si>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</si>
  <si>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</si>
  <si>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</si>
  <si>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</si>
  <si>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</si>
  <si>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</si>
  <si>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</si>
  <si>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</si>
  <si>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</si>
  <si>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</si>
  <si>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</si>
  <si>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</si>
  <si>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</si>
  <si>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</si>
  <si>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</si>
  <si>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</si>
  <si>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</si>
  <si>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</si>
  <si>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</si>
  <si>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</si>
  <si>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</si>
  <si>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</si>
  <si>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</si>
  <si>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</si>
  <si>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</si>
  <si>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</si>
  <si>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</si>
  <si>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</si>
  <si>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</si>
  <si>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</si>
  <si>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</si>
  <si>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</si>
  <si>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</si>
  <si>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</si>
  <si>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</si>
  <si>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</si>
  <si>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</si>
  <si>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</si>
  <si>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</si>
  <si>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</si>
  <si>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</si>
  <si>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</si>
  <si>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</si>
  <si>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</si>
  <si>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</si>
  <si>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</si>
  <si>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</si>
  <si>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</si>
  <si>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</si>
  <si>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</si>
  <si>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</si>
  <si>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</si>
  <si>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</si>
  <si>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</si>
  <si>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</si>
  <si>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</si>
  <si>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</si>
  <si>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</si>
  <si>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</si>
  <si>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</si>
  <si>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</si>
  <si>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</si>
  <si>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</si>
  <si>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</si>
  <si>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</si>
  <si>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</si>
  <si>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</si>
  <si>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</si>
  <si>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</si>
  <si>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</si>
  <si>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</si>
  <si>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</si>
  <si>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</si>
  <si>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</si>
  <si>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</si>
  <si>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</si>
  <si>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</si>
  <si>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</si>
  <si>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</si>
  <si>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</si>
  <si>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</si>
  <si>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</si>
  <si>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</si>
  <si>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</si>
  <si>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</si>
  <si>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</si>
  <si>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</si>
  <si>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</si>
  <si>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</si>
  <si>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</si>
  <si>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</si>
  <si>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</si>
  <si>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</si>
  <si>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</si>
  <si>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</si>
  <si>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</si>
  <si>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</si>
  <si>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</si>
  <si>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</si>
  <si>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</si>
  <si>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</si>
  <si>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</si>
  <si>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</si>
  <si>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</si>
  <si>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</si>
  <si>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</si>
  <si>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</si>
  <si>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</si>
  <si>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</si>
  <si>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</si>
  <si>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</si>
  <si>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</si>
  <si>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</si>
  <si>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</si>
  <si>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</si>
  <si>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</si>
  <si>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</si>
  <si>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</si>
  <si>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</si>
  <si>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</si>
  <si>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</si>
  <si>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</si>
  <si>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</si>
  <si>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</si>
  <si>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</si>
  <si>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</si>
  <si>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</si>
  <si>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</si>
  <si>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</si>
  <si>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</si>
  <si>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</si>
  <si>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</si>
  <si>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</si>
  <si>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</si>
  <si>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</si>
  <si>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</si>
  <si>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</si>
  <si>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</si>
  <si>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</si>
  <si>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</si>
  <si>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</si>
  <si>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</si>
  <si>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</si>
  <si>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</si>
  <si>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</si>
  <si>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</si>
  <si>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</si>
  <si>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</si>
  <si>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</si>
  <si>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</si>
  <si>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</si>
  <si>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</si>
  <si>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</si>
  <si>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</si>
  <si>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</si>
  <si>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</si>
  <si>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</si>
  <si>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</si>
  <si>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</si>
  <si>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</si>
  <si>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</si>
  <si>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</si>
  <si>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</si>
  <si>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</si>
  <si>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</si>
  <si>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</si>
  <si>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</si>
  <si>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</si>
  <si>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</si>
  <si>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</si>
  <si>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</si>
  <si>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</si>
  <si>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</si>
  <si>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</si>
  <si>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</si>
  <si>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</si>
  <si>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</si>
  <si>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</si>
  <si>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</si>
  <si>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</si>
  <si>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</si>
  <si>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</si>
  <si>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</si>
  <si>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</si>
  <si>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</si>
  <si>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</si>
  <si>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</si>
  <si>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</si>
  <si>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</si>
  <si>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</si>
  <si>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</si>
  <si>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</si>
  <si>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</si>
  <si>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</si>
  <si>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</si>
  <si>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</si>
  <si>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</si>
  <si>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</si>
  <si>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</si>
  <si>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</si>
  <si>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</si>
  <si>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</si>
  <si>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</si>
  <si>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</si>
  <si>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</si>
  <si>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</si>
  <si>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</si>
  <si>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</si>
  <si>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</si>
  <si>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</si>
  <si>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</si>
  <si>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</si>
  <si>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</si>
  <si>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</si>
  <si>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</si>
  <si>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</si>
  <si>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</si>
  <si>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</si>
  <si>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</si>
  <si>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</si>
  <si>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</si>
  <si>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</si>
  <si>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</si>
  <si>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</si>
  <si>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</si>
  <si>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</si>
  <si>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</si>
  <si>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</si>
  <si>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</si>
  <si>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</si>
  <si>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</si>
  <si>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</si>
  <si>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</si>
  <si>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</si>
  <si>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</si>
  <si>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</si>
  <si>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</si>
  <si>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</si>
  <si>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</si>
  <si>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</si>
  <si>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</si>
  <si>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</si>
  <si>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</si>
  <si>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</si>
  <si>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</si>
  <si>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</si>
  <si>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</si>
  <si>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</si>
  <si>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</si>
  <si>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</si>
  <si>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</si>
  <si>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</si>
  <si>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</si>
  <si>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</si>
  <si>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</si>
  <si>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</si>
  <si>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</si>
  <si>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</si>
  <si>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</si>
  <si>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</si>
  <si>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</si>
  <si>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</si>
  <si>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</si>
  <si>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</si>
  <si>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</si>
  <si>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</si>
  <si>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</si>
  <si>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</si>
  <si>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</si>
  <si>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</si>
  <si>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</si>
  <si>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</si>
  <si>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</si>
  <si>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</si>
  <si>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</si>
  <si>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</si>
  <si>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</si>
  <si>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</si>
  <si>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</si>
  <si>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</si>
  <si>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</si>
  <si>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</si>
  <si>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</si>
  <si>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</si>
  <si>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</si>
  <si>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</si>
  <si>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</si>
  <si>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</si>
  <si>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</si>
  <si>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</si>
  <si>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</si>
  <si>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</si>
  <si>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</si>
  <si>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</si>
  <si>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</si>
  <si>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</si>
  <si>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</si>
  <si>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</si>
  <si>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</si>
  <si>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</si>
  <si>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</si>
  <si>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</si>
  <si>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</si>
  <si>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</si>
  <si>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</si>
  <si>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</si>
  <si>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</si>
  <si>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</si>
  <si>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</si>
  <si>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</si>
  <si>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</si>
  <si>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</si>
  <si>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</si>
  <si>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</si>
  <si>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</si>
  <si>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</si>
  <si>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</si>
  <si>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</si>
  <si>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</si>
  <si>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</si>
  <si>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</si>
  <si>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</si>
  <si>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</si>
  <si>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</si>
  <si>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</si>
  <si>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</si>
  <si>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</si>
  <si>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</si>
  <si>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</si>
  <si>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</si>
  <si>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</si>
  <si>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</si>
  <si>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</si>
  <si>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</si>
  <si>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</si>
  <si>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</si>
  <si>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</si>
  <si>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</si>
  <si>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</si>
  <si>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</si>
  <si>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</si>
  <si>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</si>
  <si>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</si>
  <si>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</si>
  <si>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</si>
  <si>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</si>
  <si>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</si>
  <si>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</si>
  <si>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</si>
  <si>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</si>
  <si>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</si>
  <si>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</si>
  <si>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</si>
  <si>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</si>
  <si>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</si>
  <si>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</si>
  <si>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</si>
  <si>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</si>
  <si>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</si>
  <si>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</si>
  <si>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</si>
  <si>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</si>
  <si>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</si>
  <si>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</si>
  <si>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</si>
  <si>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</si>
  <si>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</si>
  <si>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</si>
  <si>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</si>
  <si>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</si>
  <si>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</si>
  <si>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</si>
  <si>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</si>
  <si>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</si>
  <si>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</si>
  <si>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</si>
  <si>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</si>
  <si>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</si>
  <si>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</si>
  <si>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</si>
  <si>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</si>
  <si>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</si>
  <si>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</si>
  <si>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</si>
  <si>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</si>
  <si>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</si>
  <si>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</si>
  <si>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</si>
  <si>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</si>
  <si>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</si>
  <si>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</si>
  <si>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</si>
  <si>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</si>
  <si>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</si>
  <si>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</si>
  <si>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</si>
  <si>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</si>
  <si>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</si>
  <si>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</si>
  <si>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</si>
  <si>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</si>
  <si>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</si>
  <si>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</si>
  <si>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</si>
  <si>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</si>
  <si>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</si>
  <si>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</si>
  <si>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</si>
  <si>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</si>
  <si>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</si>
  <si>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</si>
  <si>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</si>
  <si>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</si>
  <si>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</si>
  <si>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</si>
  <si>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</si>
  <si>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</si>
  <si>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</si>
  <si>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</si>
  <si>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</si>
  <si>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</si>
  <si>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</si>
  <si>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</si>
  <si>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</si>
  <si>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</si>
  <si>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</si>
  <si>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</si>
  <si>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</si>
  <si>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</si>
  <si>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</si>
  <si>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</si>
  <si>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</si>
  <si>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</si>
  <si>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</si>
  <si>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</si>
  <si>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</si>
  <si>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</si>
  <si>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</si>
  <si>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</si>
  <si>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</si>
  <si>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</si>
  <si>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</si>
  <si>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</si>
  <si>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</si>
  <si>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</si>
  <si>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</si>
  <si>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</si>
  <si>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</si>
  <si>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</si>
  <si>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</si>
  <si>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</si>
  <si>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</si>
  <si>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</si>
  <si>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</si>
  <si>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</si>
  <si>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</si>
  <si>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</si>
  <si>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</si>
  <si>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</si>
  <si>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</si>
  <si>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</si>
  <si>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</si>
  <si>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</si>
  <si>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</si>
  <si>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</si>
  <si>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</si>
  <si>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</si>
  <si>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</si>
  <si>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</si>
  <si>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</si>
  <si>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</si>
  <si>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</si>
  <si>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</si>
  <si>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</si>
  <si>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</si>
  <si>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</si>
  <si>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</si>
  <si>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</si>
  <si>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</si>
  <si>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</si>
  <si>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</si>
  <si>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</si>
  <si>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</si>
  <si>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</si>
  <si>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</si>
  <si>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</si>
  <si>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</si>
  <si>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</si>
  <si>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</si>
  <si>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</si>
  <si>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</si>
  <si>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</si>
  <si>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</si>
  <si>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</si>
  <si>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</si>
  <si>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</si>
  <si>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</si>
  <si>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</si>
  <si>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</si>
  <si>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</si>
  <si>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</si>
  <si>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</si>
  <si>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</si>
  <si>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</si>
  <si>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</si>
  <si>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</si>
  <si>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</si>
  <si>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</si>
  <si>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</si>
  <si>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</si>
  <si>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</si>
  <si>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</si>
  <si>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</si>
  <si>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</si>
  <si>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</si>
  <si>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</si>
  <si>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</si>
  <si>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</si>
  <si>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</si>
  <si>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</si>
  <si>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</si>
  <si>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</si>
  <si>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</si>
  <si>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</si>
  <si>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</si>
  <si>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</si>
  <si>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</si>
  <si>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</si>
  <si>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</si>
  <si>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</si>
  <si>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</si>
  <si>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</si>
  <si>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</si>
  <si>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</si>
  <si>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</si>
  <si>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</si>
  <si>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</si>
  <si>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</si>
  <si>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</si>
  <si>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</si>
  <si>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</si>
  <si>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</si>
  <si>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</si>
  <si>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</si>
  <si>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</si>
  <si>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</si>
  <si>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</si>
  <si>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</si>
  <si>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</si>
  <si>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</si>
  <si>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</si>
  <si>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</si>
  <si>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</si>
  <si>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</si>
  <si>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</si>
  <si>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</si>
  <si>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</si>
  <si>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</si>
  <si>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</si>
  <si>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</si>
  <si>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</si>
  <si>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</si>
  <si>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</si>
  <si>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</si>
  <si>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</si>
  <si>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</si>
  <si>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</si>
  <si>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</si>
  <si>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</si>
  <si>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</si>
  <si>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</si>
  <si>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</si>
  <si>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</si>
  <si>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</si>
  <si>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</si>
  <si>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</si>
  <si>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</si>
  <si>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</si>
  <si>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</si>
  <si>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</si>
  <si>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</si>
  <si>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</si>
  <si>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</si>
  <si>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</si>
  <si>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</si>
  <si>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</si>
  <si>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</si>
  <si>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</si>
  <si>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</si>
  <si>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</si>
  <si>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</si>
  <si>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</si>
  <si>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</si>
  <si>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Technology/Wearables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</si>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</sst>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&quot;$&quot;#,##0"/>
    <numFmt numFmtId="172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70" fontId="0" fillId="0" borderId="0" xfId="0" applyNumberFormat="1"/>
    <xf numFmtId="0" fontId="0" fillId="0" borderId="0" xfId="0" applyAlignment="1">
      <alignment horizontal="center"/>
    </xf>
    <xf numFmtId="172" fontId="0" fillId="0" borderId="0" xfId="0" applyNumberFormat="1"/>
  </cellXfs>
  <cellStyles count="1">
    <cellStyle name="Normal" xfId="0" builtinId="0"/>
  </cellStyles>
  <dxfs count="36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758100933585834"/>
          <c:y val="5.4490471299783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9-44B0-8EEB-03E77335D233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9-44B0-8EEB-03E77335D233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D9-44B0-8EEB-03E77335D233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D9-44B0-8EEB-03E77335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3798496"/>
        <c:axId val="453797512"/>
      </c:barChart>
      <c:catAx>
        <c:axId val="45379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797512"/>
        <c:crosses val="autoZero"/>
        <c:auto val="1"/>
        <c:lblAlgn val="ctr"/>
        <c:lblOffset val="100"/>
        <c:noMultiLvlLbl val="0"/>
      </c:catAx>
      <c:valAx>
        <c:axId val="45379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79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2-4E06-90DF-CD1F94218A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2-4E06-90DF-CD1F94218A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C2-4E06-90DF-CD1F94218A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C2-4E06-90DF-CD1F94218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21216"/>
        <c:axId val="837122528"/>
      </c:lineChart>
      <c:catAx>
        <c:axId val="8371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22528"/>
        <c:crosses val="autoZero"/>
        <c:auto val="1"/>
        <c:lblAlgn val="ctr"/>
        <c:lblOffset val="100"/>
        <c:noMultiLvlLbl val="0"/>
      </c:catAx>
      <c:valAx>
        <c:axId val="8371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2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1-4394-8C0F-E409877751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1-4394-8C0F-E409877751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41-4394-8C0F-E40987775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43864"/>
        <c:axId val="100544520"/>
      </c:barChart>
      <c:catAx>
        <c:axId val="10054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4520"/>
        <c:crosses val="autoZero"/>
        <c:auto val="1"/>
        <c:lblAlgn val="ctr"/>
        <c:lblOffset val="100"/>
        <c:noMultiLvlLbl val="0"/>
      </c:catAx>
      <c:valAx>
        <c:axId val="10054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189EA809-4E26-40E0-AB88-40346DB4FD28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05266E-5372-4F2D-AC0D-C697040589B3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AB543A-9E65-4AB9-A203-4F49D4AF70EE}">
  <sheetPr/>
  <sheetViews>
    <sheetView tabSelected="1"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1</xdr:row>
      <xdr:rowOff>152400</xdr:rowOff>
    </xdr:from>
    <xdr:to>
      <xdr:col>20</xdr:col>
      <xdr:colOff>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9B606-A1E8-49B3-DD2C-C87363CB6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3</xdr:row>
      <xdr:rowOff>152399</xdr:rowOff>
    </xdr:from>
    <xdr:to>
      <xdr:col>20</xdr:col>
      <xdr:colOff>66674</xdr:colOff>
      <xdr:row>32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8EC40-07FD-276C-2B28-A68BD28FB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4659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1BAB42-C6EF-E6E7-7F71-D1966E4CE5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F87C59-28E6-2ED5-44BA-C1C9E9F19E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4659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28574</xdr:rowOff>
    </xdr:from>
    <xdr:to>
      <xdr:col>21</xdr:col>
      <xdr:colOff>409575</xdr:colOff>
      <xdr:row>38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E9C3E-4D8A-C715-BD84-13BCEBD5B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" refreshedDate="44833.415927314818" createdVersion="8" refreshedVersion="8" minRefreshableVersion="3" recordCount="4114" xr:uid="{526F3431-D611-4205-A5A4-74016CC129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" refreshedDate="44833.433043055556" createdVersion="8" refreshedVersion="8" minRefreshableVersion="3" recordCount="4114" xr:uid="{D1B51F2C-61C3-4579-BA17-3468A5E5CBF0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635E6-6380-4376-8C15-B97B3BBCD4F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C3490-E7ED-4B28-9072-19FEB92E5FA1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64517-B939-4159-9D54-C8911045FB5A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A3E6E-9677-40C9-A72F-22D711557A5F}">
  <dimension ref="A1:F14"/>
  <sheetViews>
    <sheetView workbookViewId="0">
      <selection activeCell="D27" sqref="D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B9397-B29F-4104-AF27-4D7A7C4DD55C}">
  <dimension ref="A1:F18"/>
  <sheetViews>
    <sheetView workbookViewId="0">
      <selection activeCell="B13" sqref="B13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pane ySplit="1" topLeftCell="A2924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17.7109375" customWidth="1"/>
    <col min="17" max="17" width="41.140625" customWidth="1"/>
    <col min="18" max="18" width="15.42578125" customWidth="1"/>
    <col min="19" max="19" width="25.140625" customWidth="1"/>
    <col min="20" max="20" width="24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 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 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IFERROR(ROUND(E67/L67,2), 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IFERROR(ROUND(E131/L131,2), 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IFERROR(ROUND(E195/L195,2), 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IFERROR(ROUND(E259/L259,2), 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IFERROR(ROUND(E323/L323,2), 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IFERROR(ROUND(E387/L387,2), 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IFERROR(ROUND(E451/L451,2), 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IFERROR(ROUND(E515/L515,2), 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IFERROR(ROUND(E579/L579,2), 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IFERROR(ROUND(E643/L643,2), 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IFERROR(ROUND(E707/L707,2), 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IFERROR(ROUND(E771/L771,2), 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IFERROR(ROUND(E835/L835,2), 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IFERROR(ROUND(E899/L899,2), 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IFERROR(ROUND(E963/L963,2), 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IFERROR(ROUND(E1027/L1027,2), 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3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IFERROR(ROUND(E1091/L1091,2), 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IFERROR(ROUND(E1155/L1155,2), 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IFERROR(ROUND(E1219/L1219,2), 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IFERROR(ROUND(E1283/L1283,2), 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IFERROR(ROUND(E1347/L1347,2), 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IFERROR(ROUND(E1411/L1411,2), 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IFERROR(ROUND(E1475/L1475,2), 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3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IFERROR(ROUND(E1539/L1539,2), 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IFERROR(ROUND(E1603/L1603,2), 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IFERROR(ROUND(E1667/L1667,2), 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IFERROR(ROUND(E1731/L1731,2), 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IFERROR(ROUND(E1795/L1795,2), 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IFERROR(ROUND(E1859/L1859,2), 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IFERROR(ROUND(E1923/L1923,2), 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IFERROR(ROUND(E1987/L1987,2), 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IFERROR(ROUND(E2051/L2051,2), 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IFERROR(ROUND(E2115/L2115,2), 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IFERROR(ROUND(E2179/L2179,2), 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IFERROR(ROUND(E2243/L2243,2), 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IFERROR(ROUND(E2307/L2307,2), 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IFERROR(ROUND(E2371/L2371,2), 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IFERROR(ROUND(E2435/L2435,2), 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IFERROR(ROUND(E2499/L2499,2), 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IFERROR(ROUND(E2563/L2563,2), 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IFERROR(ROUND(E2627/L2627,2), 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IFERROR(ROUND(E2691/L2691,2), 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IFERROR(ROUND(E2755/L2755,2), 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IFERROR(ROUND(E2819/L2819,2), 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IFERROR(ROUND(E2883/L2883,2), 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IFERROR(ROUND(E2947/L2947,2), 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IFERROR(ROUND(E3011/L3011,2), 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IFERROR(ROUND(E3075/L3075,2), 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IFERROR(ROUND(E3139/L3139,2), 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IFERROR(ROUND(E3203/L3203,2), 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IFERROR(ROUND(E3267/L3267,2), 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IFERROR(ROUND(E3331/L3331,2), 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IFERROR(ROUND(E3395/L3395,2), 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IFERROR(ROUND(E3459/L3459,2), 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IFERROR(ROUND(E3523/L3523,2), 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IFERROR(ROUND(E3587/L3587,2), 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IFERROR(ROUND(E3651/L3651,2), 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IFERROR(ROUND(E3715/L3715,2), 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IFERROR(ROUND(E3779/L3779,2), 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IFERROR(ROUND(E3843/L3843,2), 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IFERROR(ROUND(E3907/L3907,2), 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IFERROR(ROUND(E3971/L3971,2), 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IFERROR(ROUND(E4035/L4035,2), 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IFERROR(ROUND(E4099/L4099,2), 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4" operator="equal">
      <formula>"canceled"</formula>
    </cfRule>
    <cfRule type="cellIs" dxfId="34" priority="5" operator="equal">
      <formula>"failed"</formula>
    </cfRule>
    <cfRule type="cellIs" dxfId="33" priority="6" operator="equal">
      <formula>"successful"</formula>
    </cfRule>
    <cfRule type="cellIs" dxfId="32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6BA-464D-4FA9-8B92-14AE405F31B4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BB749-E3B5-40AB-ACBB-2DB25B0353F2}">
  <dimension ref="A1:F6"/>
  <sheetViews>
    <sheetView workbookViewId="0">
      <selection activeCell="I6" sqref="I6"/>
    </sheetView>
  </sheetViews>
  <sheetFormatPr defaultRowHeight="15" x14ac:dyDescent="0.25"/>
  <cols>
    <col min="1" max="1" width="33.5703125" style="16" bestFit="1" customWidth="1"/>
    <col min="2" max="2" width="43.5703125" customWidth="1"/>
    <col min="3" max="3" width="13.42578125" customWidth="1"/>
    <col min="4" max="4" width="14" customWidth="1"/>
    <col min="5" max="5" width="17" bestFit="1" customWidth="1"/>
    <col min="6" max="6" width="13.85546875" bestFit="1" customWidth="1"/>
  </cols>
  <sheetData>
    <row r="1" spans="1:6" x14ac:dyDescent="0.2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8261</v>
      </c>
    </row>
    <row r="2" spans="1:6" ht="45" x14ac:dyDescent="0.25">
      <c r="A2" s="17" t="s">
        <v>3473</v>
      </c>
      <c r="B2" s="3" t="str">
        <f>VLOOKUP(A2,Kickstarter!B:E, 2, FALSE)</f>
        <v>Help us get actor-writer Ian Bonar's debut play - a hilarious, heartbreaking story of grief and loss - to the 2016 Edinburgh Fringe.</v>
      </c>
      <c r="C2" s="3">
        <f>VLOOKUP($A$2,Kickstarter!B:E, 3, FALSE)</f>
        <v>2000</v>
      </c>
      <c r="D2" s="3">
        <f>VLOOKUP($A$2,Kickstarter!B:P, 4, FALSE)</f>
        <v>2020</v>
      </c>
      <c r="E2" s="3">
        <f>VLOOKUP($A$2,Kickstarter!$B:P, 14, FALSE)</f>
        <v>101</v>
      </c>
      <c r="F2">
        <f>VLOOKUP(A2,Kickstarter!$B:L, 11, FALSE)</f>
        <v>39</v>
      </c>
    </row>
    <row r="3" spans="1:6" ht="45" x14ac:dyDescent="0.25">
      <c r="A3" s="17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3">
        <f>VLOOKUP(A3,Kickstarter!B:E, 3, FALSE)</f>
        <v>2000</v>
      </c>
      <c r="D3" s="3">
        <f>VLOOKUP($A$2,Kickstarter!B:E, 4, FALSE)</f>
        <v>2020</v>
      </c>
      <c r="E3" s="3">
        <f>VLOOKUP($A3,Kickstarter!$B:P, 14, FALSE)</f>
        <v>101</v>
      </c>
      <c r="F3">
        <f>VLOOKUP(A3,Kickstarter!$B:L, 11, FALSE)</f>
        <v>56</v>
      </c>
    </row>
    <row r="4" spans="1:6" ht="60" x14ac:dyDescent="0.25">
      <c r="A4" s="17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3">
        <f>VLOOKUP(A4,Kickstarter!B:E, 3, FALSE)</f>
        <v>1500</v>
      </c>
      <c r="D4" s="3">
        <f>VLOOKUP($A$2,Kickstarter!B:E, 4, FALSE)</f>
        <v>2020</v>
      </c>
      <c r="E4" s="3">
        <f>VLOOKUP($A4,Kickstarter!$B:P, 14, FALSE)</f>
        <v>172</v>
      </c>
      <c r="F4">
        <f>VLOOKUP(A4,Kickstarter!$B:L, 11, FALSE)</f>
        <v>78</v>
      </c>
    </row>
    <row r="5" spans="1:6" ht="45" x14ac:dyDescent="0.25">
      <c r="A5" s="17" t="s">
        <v>3329</v>
      </c>
      <c r="B5" s="3" t="str">
        <f>VLOOKUP(A5,Kickstarter!B:C, 2, FALSE)</f>
        <v>Jestia and Raedon is a brand new romantic comedy play going to the Edinburgh Fringe Festival this summer.</v>
      </c>
      <c r="C5" s="3">
        <f>VLOOKUP(A5,Kickstarter!B:E, 3, FALSE)</f>
        <v>1000</v>
      </c>
      <c r="D5" s="3">
        <f>VLOOKUP($A$2,Kickstarter!B:E, 4, FALSE)</f>
        <v>2020</v>
      </c>
      <c r="E5" s="3">
        <f>VLOOKUP($A5,Kickstarter!$B:P, 14, FALSE)</f>
        <v>117</v>
      </c>
      <c r="F5">
        <f>VLOOKUP(A5,Kickstarter!$B:L, 11, FALSE)</f>
        <v>26</v>
      </c>
    </row>
    <row r="6" spans="1:6" ht="60" x14ac:dyDescent="0.25">
      <c r="A6" s="17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3">
        <f>VLOOKUP(A6,Kickstarter!B:E, 3, FALSE)</f>
        <v>4000</v>
      </c>
      <c r="D6" s="3">
        <f>VLOOKUP($A$2,Kickstarter!B:E, 4, FALSE)</f>
        <v>2020</v>
      </c>
      <c r="E6" s="3">
        <f>VLOOKUP($A6,Kickstarter!$B:P, 14, FALSE)</f>
        <v>103</v>
      </c>
      <c r="F6">
        <f>VLOOKUP(A6,Kickstarter!$B:L,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05667-5B4A-40F5-AD37-ADD1398C0D36}">
  <dimension ref="A1:T21"/>
  <sheetViews>
    <sheetView workbookViewId="0">
      <selection activeCell="J4" sqref="J4"/>
    </sheetView>
  </sheetViews>
  <sheetFormatPr defaultRowHeight="15" x14ac:dyDescent="0.25"/>
  <cols>
    <col min="2" max="2" width="22.5703125" customWidth="1"/>
    <col min="3" max="3" width="21.140625" customWidth="1"/>
    <col min="4" max="4" width="11.5703125" bestFit="1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20" x14ac:dyDescent="0.2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1" t="s">
        <v>8317</v>
      </c>
      <c r="R2" t="s">
        <v>8319</v>
      </c>
      <c r="S2" s="15">
        <v>42199.57</v>
      </c>
      <c r="T2" s="15">
        <v>42229.57</v>
      </c>
    </row>
    <row r="3" spans="1:20" ht="75" x14ac:dyDescent="0.2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1" t="s">
        <v>8317</v>
      </c>
      <c r="R3" t="s">
        <v>8319</v>
      </c>
      <c r="S3" s="15">
        <v>42100.642071759255</v>
      </c>
      <c r="T3" s="15">
        <v>42155.642071759255</v>
      </c>
    </row>
    <row r="4" spans="1:20" ht="105" x14ac:dyDescent="0.2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1" t="s">
        <v>8317</v>
      </c>
      <c r="R4" t="s">
        <v>8319</v>
      </c>
      <c r="S4" s="15">
        <v>41898.665960648148</v>
      </c>
      <c r="T4" s="15">
        <v>41941.041666666664</v>
      </c>
    </row>
    <row r="5" spans="1:20" ht="60" x14ac:dyDescent="0.2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1" t="s">
        <v>8317</v>
      </c>
      <c r="R5" t="s">
        <v>8319</v>
      </c>
      <c r="S5" s="15">
        <v>42564.026319444441</v>
      </c>
      <c r="T5" s="15">
        <v>42594.026319444441</v>
      </c>
    </row>
    <row r="6" spans="1:20" ht="105" x14ac:dyDescent="0.2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1" t="s">
        <v>8317</v>
      </c>
      <c r="R6" t="s">
        <v>8319</v>
      </c>
      <c r="S6" s="15">
        <v>41832.852627314816</v>
      </c>
      <c r="T6" s="15">
        <v>41862.852627314816</v>
      </c>
    </row>
    <row r="7" spans="1:20" ht="45" x14ac:dyDescent="0.2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1" t="s">
        <v>8317</v>
      </c>
      <c r="R7" t="s">
        <v>8319</v>
      </c>
      <c r="S7" s="15">
        <v>41891.693379629629</v>
      </c>
      <c r="T7" s="15">
        <v>41926.693379629629</v>
      </c>
    </row>
    <row r="8" spans="1:20" ht="105" x14ac:dyDescent="0.2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1" t="s">
        <v>8317</v>
      </c>
      <c r="R8" t="s">
        <v>8319</v>
      </c>
      <c r="S8" s="15">
        <v>41877.912187499998</v>
      </c>
      <c r="T8" s="15">
        <v>41898.912187499998</v>
      </c>
    </row>
    <row r="9" spans="1:20" ht="105" x14ac:dyDescent="0.2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1" t="s">
        <v>8317</v>
      </c>
      <c r="R9" t="s">
        <v>8319</v>
      </c>
      <c r="S9" s="15">
        <v>41932.036851851852</v>
      </c>
      <c r="T9" s="15">
        <v>41992.078518518523</v>
      </c>
    </row>
    <row r="10" spans="1:20" ht="105" x14ac:dyDescent="0.2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1" t="s">
        <v>8317</v>
      </c>
      <c r="R10" t="s">
        <v>8319</v>
      </c>
      <c r="S10" s="15">
        <v>41956.017488425925</v>
      </c>
      <c r="T10" s="15">
        <v>41986.017488425925</v>
      </c>
    </row>
    <row r="11" spans="1:20" ht="105" x14ac:dyDescent="0.2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1" t="s">
        <v>8317</v>
      </c>
      <c r="R11" t="s">
        <v>8319</v>
      </c>
      <c r="S11" s="15">
        <v>42675.690393518518</v>
      </c>
      <c r="T11" s="15">
        <v>42705.732060185182</v>
      </c>
    </row>
    <row r="12" spans="1:20" ht="120" x14ac:dyDescent="0.2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1" t="s">
        <v>8317</v>
      </c>
      <c r="R12" t="s">
        <v>8319</v>
      </c>
      <c r="S12" s="15">
        <v>42199.618518518517</v>
      </c>
      <c r="T12" s="15">
        <v>42236.618518518517</v>
      </c>
    </row>
    <row r="13" spans="1:20" ht="105" x14ac:dyDescent="0.2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1" t="s">
        <v>8317</v>
      </c>
      <c r="R13" t="s">
        <v>8319</v>
      </c>
      <c r="S13" s="15">
        <v>42163.957326388889</v>
      </c>
      <c r="T13" s="15">
        <v>42193.957326388889</v>
      </c>
    </row>
    <row r="14" spans="1:20" ht="90" x14ac:dyDescent="0.2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1" t="s">
        <v>8317</v>
      </c>
      <c r="R14" t="s">
        <v>8319</v>
      </c>
      <c r="S14" s="15">
        <v>42045.957314814819</v>
      </c>
      <c r="T14" s="15">
        <v>42075.915648148148</v>
      </c>
    </row>
    <row r="15" spans="1:20" ht="105" x14ac:dyDescent="0.2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1" t="s">
        <v>8317</v>
      </c>
      <c r="R15" t="s">
        <v>8319</v>
      </c>
      <c r="S15" s="15">
        <v>42417.804618055554</v>
      </c>
      <c r="T15" s="15">
        <v>42477.762951388882</v>
      </c>
    </row>
    <row r="16" spans="1:20" ht="105" x14ac:dyDescent="0.2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1" t="s">
        <v>8317</v>
      </c>
      <c r="R16" t="s">
        <v>8319</v>
      </c>
      <c r="S16" s="15">
        <v>42331.84574074074</v>
      </c>
      <c r="T16" s="15">
        <v>42361.84574074074</v>
      </c>
    </row>
    <row r="17" spans="1:20" ht="105" x14ac:dyDescent="0.2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1" t="s">
        <v>8317</v>
      </c>
      <c r="R17" t="s">
        <v>8319</v>
      </c>
      <c r="S17" s="15">
        <v>42179.160752314812</v>
      </c>
      <c r="T17" s="15">
        <v>42211.75</v>
      </c>
    </row>
    <row r="18" spans="1:20" ht="30" x14ac:dyDescent="0.2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1" t="s">
        <v>8317</v>
      </c>
      <c r="R18" t="s">
        <v>8319</v>
      </c>
      <c r="S18" s="15">
        <v>42209.593692129631</v>
      </c>
      <c r="T18" s="15">
        <v>42239.593692129631</v>
      </c>
    </row>
    <row r="19" spans="1:20" x14ac:dyDescent="0.25">
      <c r="B19" s="9"/>
      <c r="C19" s="3"/>
      <c r="D19" s="5"/>
      <c r="E19" s="7"/>
      <c r="Q19" s="11"/>
      <c r="S19" s="15"/>
      <c r="T19" s="15"/>
    </row>
    <row r="20" spans="1:20" x14ac:dyDescent="0.25">
      <c r="B20" s="9"/>
      <c r="C20" s="3"/>
      <c r="D20" s="5"/>
      <c r="E20" s="7"/>
      <c r="Q20" s="11"/>
      <c r="S20" s="15"/>
      <c r="T20" s="15"/>
    </row>
    <row r="21" spans="1:20" x14ac:dyDescent="0.25">
      <c r="B21" s="9"/>
      <c r="C21" s="3"/>
      <c r="D21" s="5"/>
      <c r="E21" s="7"/>
      <c r="Q21" s="11"/>
      <c r="S21" s="15"/>
      <c r="T21" s="15"/>
    </row>
  </sheetData>
  <conditionalFormatting sqref="F19:F21">
    <cfRule type="cellIs" dxfId="31" priority="11" operator="equal">
      <formula>"canceled"</formula>
    </cfRule>
    <cfRule type="cellIs" dxfId="30" priority="12" operator="equal">
      <formula>"failed"</formula>
    </cfRule>
    <cfRule type="cellIs" dxfId="29" priority="13" operator="equal">
      <formula>"successful"</formula>
    </cfRule>
    <cfRule type="cellIs" dxfId="28" priority="14" operator="equal">
      <formula>"live"</formula>
    </cfRule>
  </conditionalFormatting>
  <conditionalFormatting sqref="O19:O21">
    <cfRule type="colorScale" priority="8">
      <colorScale>
        <cfvo type="min"/>
        <cfvo type="percentile" val="90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conditionalFormatting sqref="F1:F18">
    <cfRule type="cellIs" dxfId="27" priority="4" operator="equal">
      <formula>"canceled"</formula>
    </cfRule>
    <cfRule type="cellIs" dxfId="26" priority="5" operator="equal">
      <formula>"failed"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BB395-B7D0-4E23-9164-74D82B44B85D}">
  <dimension ref="A1:T82"/>
  <sheetViews>
    <sheetView workbookViewId="0">
      <selection activeCell="E10" sqref="E10"/>
    </sheetView>
  </sheetViews>
  <sheetFormatPr defaultRowHeight="15" x14ac:dyDescent="0.25"/>
  <cols>
    <col min="2" max="2" width="20.85546875" customWidth="1"/>
    <col min="3" max="3" width="21.140625" customWidth="1"/>
    <col min="14" max="14" width="24.285156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20" x14ac:dyDescent="0.25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1" t="s">
        <v>8317</v>
      </c>
      <c r="R2" t="s">
        <v>8319</v>
      </c>
      <c r="S2" s="15">
        <v>41922.741655092592</v>
      </c>
      <c r="T2" s="15">
        <v>41952.783321759263</v>
      </c>
    </row>
    <row r="3" spans="1:20" ht="90" x14ac:dyDescent="0.25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1" t="s">
        <v>8317</v>
      </c>
      <c r="R3" t="s">
        <v>8319</v>
      </c>
      <c r="S3" s="15">
        <v>42636.645358796297</v>
      </c>
      <c r="T3" s="15">
        <v>42666.645358796297</v>
      </c>
    </row>
    <row r="4" spans="1:20" ht="90" x14ac:dyDescent="0.25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1" t="s">
        <v>8317</v>
      </c>
      <c r="R4" t="s">
        <v>8319</v>
      </c>
      <c r="S4" s="15">
        <v>41990.438043981485</v>
      </c>
      <c r="T4" s="15">
        <v>42020.438043981485</v>
      </c>
    </row>
    <row r="5" spans="1:20" ht="105" x14ac:dyDescent="0.25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1" t="s">
        <v>8317</v>
      </c>
      <c r="R5" t="s">
        <v>8319</v>
      </c>
      <c r="S5" s="15">
        <v>42077.666377314818</v>
      </c>
      <c r="T5" s="15">
        <v>42107.666377314818</v>
      </c>
    </row>
    <row r="6" spans="1:20" ht="105" x14ac:dyDescent="0.25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1" t="s">
        <v>8317</v>
      </c>
      <c r="R6" t="s">
        <v>8319</v>
      </c>
      <c r="S6" s="15">
        <v>42688.711354166662</v>
      </c>
      <c r="T6" s="15">
        <v>42748.711354166662</v>
      </c>
    </row>
    <row r="7" spans="1:20" ht="105" x14ac:dyDescent="0.25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1" t="s">
        <v>8317</v>
      </c>
      <c r="R7" t="s">
        <v>8319</v>
      </c>
      <c r="S7" s="15">
        <v>41838.832152777781</v>
      </c>
      <c r="T7" s="15">
        <v>41868.832152777781</v>
      </c>
    </row>
    <row r="8" spans="1:20" ht="90" x14ac:dyDescent="0.25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1" t="s">
        <v>8317</v>
      </c>
      <c r="R8" t="s">
        <v>8319</v>
      </c>
      <c r="S8" s="15">
        <v>42090.831273148149</v>
      </c>
      <c r="T8" s="15">
        <v>42135.831273148149</v>
      </c>
    </row>
    <row r="9" spans="1:20" ht="105" x14ac:dyDescent="0.25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1" t="s">
        <v>8317</v>
      </c>
      <c r="R9" t="s">
        <v>8319</v>
      </c>
      <c r="S9" s="15">
        <v>41984.692731481482</v>
      </c>
      <c r="T9" s="15">
        <v>42018.166666666672</v>
      </c>
    </row>
    <row r="10" spans="1:20" ht="105" x14ac:dyDescent="0.25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1" t="s">
        <v>8317</v>
      </c>
      <c r="R10" t="s">
        <v>8319</v>
      </c>
      <c r="S10" s="15">
        <v>41974.219490740739</v>
      </c>
      <c r="T10" s="15">
        <v>42005.207638888889</v>
      </c>
    </row>
    <row r="11" spans="1:20" ht="270" x14ac:dyDescent="0.25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1" t="s">
        <v>8317</v>
      </c>
      <c r="R11" t="s">
        <v>8319</v>
      </c>
      <c r="S11" s="15">
        <v>41838.840474537035</v>
      </c>
      <c r="T11" s="15">
        <v>41883.840474537035</v>
      </c>
    </row>
    <row r="12" spans="1:20" ht="180" x14ac:dyDescent="0.25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1" t="s">
        <v>8317</v>
      </c>
      <c r="R12" t="s">
        <v>8319</v>
      </c>
      <c r="S12" s="15">
        <v>41803.116053240738</v>
      </c>
      <c r="T12" s="15">
        <v>41863.116053240738</v>
      </c>
    </row>
    <row r="13" spans="1:20" ht="270" x14ac:dyDescent="0.25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1" t="s">
        <v>8317</v>
      </c>
      <c r="R13" t="s">
        <v>8319</v>
      </c>
      <c r="S13" s="15">
        <v>41975.930601851855</v>
      </c>
      <c r="T13" s="15">
        <v>42005.290972222225</v>
      </c>
    </row>
    <row r="14" spans="1:20" ht="285" x14ac:dyDescent="0.25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1" t="s">
        <v>8317</v>
      </c>
      <c r="R14" t="s">
        <v>8319</v>
      </c>
      <c r="S14" s="15">
        <v>42481.376597222217</v>
      </c>
      <c r="T14" s="15">
        <v>42511.376597222217</v>
      </c>
    </row>
    <row r="15" spans="1:20" ht="270" x14ac:dyDescent="0.25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1" t="s">
        <v>8317</v>
      </c>
      <c r="R15" t="s">
        <v>8319</v>
      </c>
      <c r="S15" s="15">
        <v>42556.695706018523</v>
      </c>
      <c r="T15" s="15">
        <v>42616.695706018523</v>
      </c>
    </row>
    <row r="16" spans="1:20" ht="285" x14ac:dyDescent="0.25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1" t="s">
        <v>8317</v>
      </c>
      <c r="R16" t="s">
        <v>8319</v>
      </c>
      <c r="S16" s="15">
        <v>41864.501516203702</v>
      </c>
      <c r="T16" s="15">
        <v>41899.501516203702</v>
      </c>
    </row>
    <row r="17" spans="1:20" ht="270" x14ac:dyDescent="0.25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1" t="s">
        <v>8317</v>
      </c>
      <c r="R17" t="s">
        <v>8319</v>
      </c>
      <c r="S17" s="15">
        <v>42639.805601851855</v>
      </c>
      <c r="T17" s="15">
        <v>42669.805601851855</v>
      </c>
    </row>
    <row r="18" spans="1:20" ht="255" x14ac:dyDescent="0.25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1" t="s">
        <v>8317</v>
      </c>
      <c r="R18" t="s">
        <v>8319</v>
      </c>
      <c r="S18" s="15">
        <v>42778.765300925923</v>
      </c>
      <c r="T18" s="15">
        <v>42808.723634259266</v>
      </c>
    </row>
    <row r="19" spans="1:20" ht="285" x14ac:dyDescent="0.25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1" t="s">
        <v>8317</v>
      </c>
      <c r="R19" t="s">
        <v>8319</v>
      </c>
      <c r="S19" s="15">
        <v>42634.900046296301</v>
      </c>
      <c r="T19" s="15">
        <v>42674.900046296301</v>
      </c>
    </row>
    <row r="20" spans="1:20" ht="105" x14ac:dyDescent="0.25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1" t="s">
        <v>8317</v>
      </c>
      <c r="R20" t="s">
        <v>8319</v>
      </c>
      <c r="S20" s="15">
        <v>41809.473275462966</v>
      </c>
      <c r="T20" s="15">
        <v>41845.125</v>
      </c>
    </row>
    <row r="21" spans="1:20" ht="270" x14ac:dyDescent="0.25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1" t="s">
        <v>8317</v>
      </c>
      <c r="R21" t="s">
        <v>8319</v>
      </c>
      <c r="S21" s="15">
        <v>41971.866574074069</v>
      </c>
      <c r="T21" s="15">
        <v>42016.866574074069</v>
      </c>
    </row>
    <row r="22" spans="1:20" ht="300" x14ac:dyDescent="0.25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1" t="s">
        <v>8317</v>
      </c>
      <c r="R22" t="s">
        <v>8319</v>
      </c>
      <c r="S22" s="15">
        <v>42262.104780092588</v>
      </c>
      <c r="T22" s="15">
        <v>42292.104780092588</v>
      </c>
    </row>
    <row r="23" spans="1:20" ht="285" x14ac:dyDescent="0.25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1" t="s">
        <v>8317</v>
      </c>
      <c r="R23" t="s">
        <v>8319</v>
      </c>
      <c r="S23" s="15">
        <v>42675.66778935185</v>
      </c>
      <c r="T23" s="15">
        <v>42712.207638888889</v>
      </c>
    </row>
    <row r="24" spans="1:20" ht="180" x14ac:dyDescent="0.25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1" t="s">
        <v>8317</v>
      </c>
      <c r="R24" t="s">
        <v>8319</v>
      </c>
      <c r="S24" s="15">
        <v>42579.634733796294</v>
      </c>
      <c r="T24" s="15">
        <v>42622.25</v>
      </c>
    </row>
    <row r="25" spans="1:20" ht="285" x14ac:dyDescent="0.25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1" t="s">
        <v>8317</v>
      </c>
      <c r="R25" t="s">
        <v>8319</v>
      </c>
      <c r="S25" s="15">
        <v>42158.028310185182</v>
      </c>
      <c r="T25" s="15">
        <v>42186.028310185182</v>
      </c>
    </row>
    <row r="26" spans="1:20" ht="225" x14ac:dyDescent="0.25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1" t="s">
        <v>8317</v>
      </c>
      <c r="R26" t="s">
        <v>8319</v>
      </c>
      <c r="S26" s="15">
        <v>42094.808182870373</v>
      </c>
      <c r="T26" s="15">
        <v>42124.808182870373</v>
      </c>
    </row>
    <row r="27" spans="1:20" ht="315" x14ac:dyDescent="0.25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1" t="s">
        <v>8317</v>
      </c>
      <c r="R27" t="s">
        <v>8319</v>
      </c>
      <c r="S27" s="15">
        <v>42737.663877314815</v>
      </c>
      <c r="T27" s="15">
        <v>42767.663877314815</v>
      </c>
    </row>
    <row r="28" spans="1:20" ht="285" x14ac:dyDescent="0.25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1" t="s">
        <v>8317</v>
      </c>
      <c r="R28" t="s">
        <v>8319</v>
      </c>
      <c r="S28" s="15">
        <v>41913.521064814813</v>
      </c>
      <c r="T28" s="15">
        <v>41943.521064814813</v>
      </c>
    </row>
    <row r="29" spans="1:20" ht="285" x14ac:dyDescent="0.25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1" t="s">
        <v>8317</v>
      </c>
      <c r="R29" t="s">
        <v>8319</v>
      </c>
      <c r="S29" s="15">
        <v>41866.931076388886</v>
      </c>
      <c r="T29" s="15">
        <v>41900.083333333336</v>
      </c>
    </row>
    <row r="30" spans="1:20" ht="285" x14ac:dyDescent="0.25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1" t="s">
        <v>8317</v>
      </c>
      <c r="R30" t="s">
        <v>8319</v>
      </c>
      <c r="S30" s="15">
        <v>41563.485509259262</v>
      </c>
      <c r="T30" s="15">
        <v>41600.666666666664</v>
      </c>
    </row>
    <row r="31" spans="1:20" ht="270" x14ac:dyDescent="0.25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1" t="s">
        <v>8317</v>
      </c>
      <c r="R31" t="s">
        <v>8319</v>
      </c>
      <c r="S31" s="15">
        <v>42668.726701388892</v>
      </c>
      <c r="T31" s="15">
        <v>42698.768368055549</v>
      </c>
    </row>
    <row r="32" spans="1:20" ht="270" x14ac:dyDescent="0.25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1" t="s">
        <v>8317</v>
      </c>
      <c r="R32" t="s">
        <v>8319</v>
      </c>
      <c r="S32" s="15">
        <v>42711.950798611113</v>
      </c>
      <c r="T32" s="15">
        <v>42766.98055555555</v>
      </c>
    </row>
    <row r="33" spans="1:20" ht="165" x14ac:dyDescent="0.25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1" t="s">
        <v>8317</v>
      </c>
      <c r="R33" t="s">
        <v>8319</v>
      </c>
      <c r="S33" s="15">
        <v>41948.041192129633</v>
      </c>
      <c r="T33" s="15">
        <v>41978.041192129633</v>
      </c>
    </row>
    <row r="34" spans="1:20" ht="240" x14ac:dyDescent="0.25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1" t="s">
        <v>8317</v>
      </c>
      <c r="R34" t="s">
        <v>8319</v>
      </c>
      <c r="S34" s="15">
        <v>42384.680925925932</v>
      </c>
      <c r="T34" s="15">
        <v>42414.680925925932</v>
      </c>
    </row>
    <row r="35" spans="1:20" ht="225" x14ac:dyDescent="0.25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1" t="s">
        <v>8317</v>
      </c>
      <c r="R35" t="s">
        <v>8319</v>
      </c>
      <c r="S35" s="15">
        <v>42734.787986111114</v>
      </c>
      <c r="T35" s="15">
        <v>42794.787986111114</v>
      </c>
    </row>
    <row r="36" spans="1:20" ht="285" x14ac:dyDescent="0.25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1" t="s">
        <v>8317</v>
      </c>
      <c r="R36" t="s">
        <v>8319</v>
      </c>
      <c r="S36" s="15">
        <v>42273.090740740736</v>
      </c>
      <c r="T36" s="15">
        <v>42313.132407407407</v>
      </c>
    </row>
    <row r="37" spans="1:20" ht="240" x14ac:dyDescent="0.25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1" t="s">
        <v>8317</v>
      </c>
      <c r="R37" t="s">
        <v>8319</v>
      </c>
      <c r="S37" s="15">
        <v>41940.658645833333</v>
      </c>
      <c r="T37" s="15">
        <v>41974</v>
      </c>
    </row>
    <row r="38" spans="1:20" ht="90" x14ac:dyDescent="0.25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1" t="s">
        <v>8317</v>
      </c>
      <c r="R38" t="s">
        <v>8319</v>
      </c>
      <c r="S38" s="15">
        <v>41857.854189814818</v>
      </c>
      <c r="T38" s="15">
        <v>41887.854189814818</v>
      </c>
    </row>
    <row r="39" spans="1:20" ht="300" x14ac:dyDescent="0.25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1" t="s">
        <v>8317</v>
      </c>
      <c r="R39" t="s">
        <v>8319</v>
      </c>
      <c r="S39" s="15">
        <v>42752.845451388886</v>
      </c>
      <c r="T39" s="15">
        <v>42784.249305555553</v>
      </c>
    </row>
    <row r="40" spans="1:20" ht="285" x14ac:dyDescent="0.25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1" t="s">
        <v>8317</v>
      </c>
      <c r="R40" t="s">
        <v>8319</v>
      </c>
      <c r="S40" s="15">
        <v>42409.040231481486</v>
      </c>
      <c r="T40" s="15">
        <v>42423.040231481486</v>
      </c>
    </row>
    <row r="41" spans="1:20" ht="270" x14ac:dyDescent="0.25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1" t="s">
        <v>8317</v>
      </c>
      <c r="R41" t="s">
        <v>8319</v>
      </c>
      <c r="S41" s="15">
        <v>42182.008402777778</v>
      </c>
      <c r="T41" s="15">
        <v>42227.008402777778</v>
      </c>
    </row>
    <row r="42" spans="1:20" ht="285" x14ac:dyDescent="0.25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1" t="s">
        <v>8317</v>
      </c>
      <c r="R42" t="s">
        <v>8319</v>
      </c>
      <c r="S42" s="15">
        <v>42746.096585648149</v>
      </c>
      <c r="T42" s="15">
        <v>42776.096585648149</v>
      </c>
    </row>
    <row r="43" spans="1:20" ht="285" x14ac:dyDescent="0.25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1" t="s">
        <v>8317</v>
      </c>
      <c r="R43" t="s">
        <v>8319</v>
      </c>
      <c r="S43" s="15">
        <v>42382.843287037031</v>
      </c>
      <c r="T43" s="15">
        <v>42418.843287037031</v>
      </c>
    </row>
    <row r="44" spans="1:20" ht="150" x14ac:dyDescent="0.25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1" t="s">
        <v>8317</v>
      </c>
      <c r="R44" t="s">
        <v>8319</v>
      </c>
      <c r="S44" s="15">
        <v>42673.66788194445</v>
      </c>
      <c r="T44" s="15">
        <v>42703.709548611107</v>
      </c>
    </row>
    <row r="45" spans="1:20" ht="240" x14ac:dyDescent="0.25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1" t="s">
        <v>8317</v>
      </c>
      <c r="R45" t="s">
        <v>8319</v>
      </c>
      <c r="S45" s="15">
        <v>42444.583912037036</v>
      </c>
      <c r="T45" s="15">
        <v>42478.583333333328</v>
      </c>
    </row>
    <row r="46" spans="1:20" ht="240" x14ac:dyDescent="0.25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1" t="s">
        <v>8317</v>
      </c>
      <c r="R46" t="s">
        <v>8319</v>
      </c>
      <c r="S46" s="15">
        <v>42592.750555555554</v>
      </c>
      <c r="T46" s="15">
        <v>42622.750555555554</v>
      </c>
    </row>
    <row r="47" spans="1:20" ht="255" x14ac:dyDescent="0.25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1" t="s">
        <v>8317</v>
      </c>
      <c r="R47" t="s">
        <v>8319</v>
      </c>
      <c r="S47" s="15">
        <v>42491.781319444446</v>
      </c>
      <c r="T47" s="15">
        <v>42551.781319444446</v>
      </c>
    </row>
    <row r="48" spans="1:20" ht="90" x14ac:dyDescent="0.25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1" t="s">
        <v>8317</v>
      </c>
      <c r="R48" t="s">
        <v>8319</v>
      </c>
      <c r="S48" s="15">
        <v>42480.653611111105</v>
      </c>
      <c r="T48" s="15">
        <v>42525.653611111105</v>
      </c>
    </row>
    <row r="49" spans="1:20" ht="165" x14ac:dyDescent="0.25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1" t="s">
        <v>8317</v>
      </c>
      <c r="R49" t="s">
        <v>8319</v>
      </c>
      <c r="S49" s="15">
        <v>42662.613564814819</v>
      </c>
      <c r="T49" s="15">
        <v>42692.655231481483</v>
      </c>
    </row>
    <row r="50" spans="1:20" ht="255" x14ac:dyDescent="0.25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1" t="s">
        <v>8317</v>
      </c>
      <c r="R50" t="s">
        <v>8319</v>
      </c>
      <c r="S50" s="15">
        <v>41999.164340277777</v>
      </c>
      <c r="T50" s="15">
        <v>42029.164340277777</v>
      </c>
    </row>
    <row r="51" spans="1:20" ht="240" x14ac:dyDescent="0.25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1" t="s">
        <v>8317</v>
      </c>
      <c r="R51" t="s">
        <v>8319</v>
      </c>
      <c r="S51" s="15">
        <v>42194.833784722221</v>
      </c>
      <c r="T51" s="15">
        <v>42236.833784722221</v>
      </c>
    </row>
    <row r="52" spans="1:20" ht="255" x14ac:dyDescent="0.25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1" t="s">
        <v>8317</v>
      </c>
      <c r="R52" t="s">
        <v>8319</v>
      </c>
      <c r="S52" s="15">
        <v>42586.295138888891</v>
      </c>
      <c r="T52" s="15">
        <v>42626.295138888891</v>
      </c>
    </row>
    <row r="53" spans="1:20" ht="270" x14ac:dyDescent="0.25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1" t="s">
        <v>8317</v>
      </c>
      <c r="R53" t="s">
        <v>8319</v>
      </c>
      <c r="S53" s="15">
        <v>42060.913877314815</v>
      </c>
      <c r="T53" s="15">
        <v>42120.872210648144</v>
      </c>
    </row>
    <row r="54" spans="1:20" ht="180" x14ac:dyDescent="0.25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1" t="s">
        <v>8317</v>
      </c>
      <c r="R54" t="s">
        <v>8319</v>
      </c>
      <c r="S54" s="15">
        <v>42660.552465277782</v>
      </c>
      <c r="T54" s="15">
        <v>42691.594131944439</v>
      </c>
    </row>
    <row r="55" spans="1:20" ht="315" x14ac:dyDescent="0.25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1" t="s">
        <v>8317</v>
      </c>
      <c r="R55" t="s">
        <v>8319</v>
      </c>
      <c r="S55" s="15">
        <v>42082.802812499998</v>
      </c>
      <c r="T55" s="15">
        <v>42104.207638888889</v>
      </c>
    </row>
    <row r="56" spans="1:20" ht="270" x14ac:dyDescent="0.25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1" t="s">
        <v>8317</v>
      </c>
      <c r="R56" t="s">
        <v>8319</v>
      </c>
      <c r="S56" s="15">
        <v>41993.174363425926</v>
      </c>
      <c r="T56" s="15">
        <v>42023.174363425926</v>
      </c>
    </row>
    <row r="57" spans="1:20" ht="255" x14ac:dyDescent="0.25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1" t="s">
        <v>8317</v>
      </c>
      <c r="R57" t="s">
        <v>8319</v>
      </c>
      <c r="S57" s="15">
        <v>42766.626793981486</v>
      </c>
      <c r="T57" s="15">
        <v>42808.585127314815</v>
      </c>
    </row>
    <row r="58" spans="1:20" ht="180" x14ac:dyDescent="0.25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1" t="s">
        <v>8317</v>
      </c>
      <c r="R58" t="s">
        <v>8319</v>
      </c>
      <c r="S58" s="15">
        <v>42740.693692129629</v>
      </c>
      <c r="T58" s="15">
        <v>42786.791666666672</v>
      </c>
    </row>
    <row r="59" spans="1:20" ht="285" x14ac:dyDescent="0.25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1" t="s">
        <v>8317</v>
      </c>
      <c r="R59" t="s">
        <v>8319</v>
      </c>
      <c r="S59" s="15">
        <v>42373.712418981479</v>
      </c>
      <c r="T59" s="15">
        <v>42411.712418981479</v>
      </c>
    </row>
    <row r="60" spans="1:20" ht="150" x14ac:dyDescent="0.25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1" t="s">
        <v>8317</v>
      </c>
      <c r="R60" t="s">
        <v>8319</v>
      </c>
      <c r="S60" s="15">
        <v>42625.635636574079</v>
      </c>
      <c r="T60" s="15">
        <v>42660.635636574079</v>
      </c>
    </row>
    <row r="61" spans="1:20" ht="300" x14ac:dyDescent="0.25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1" t="s">
        <v>8317</v>
      </c>
      <c r="R61" t="s">
        <v>8319</v>
      </c>
      <c r="S61" s="15">
        <v>42637.016736111109</v>
      </c>
      <c r="T61" s="15">
        <v>42669.165972222225</v>
      </c>
    </row>
    <row r="62" spans="1:20" ht="240" x14ac:dyDescent="0.25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1" t="s">
        <v>8317</v>
      </c>
      <c r="R62" t="s">
        <v>8319</v>
      </c>
      <c r="S62" s="15">
        <v>42619.635787037041</v>
      </c>
      <c r="T62" s="15">
        <v>42649.635787037041</v>
      </c>
    </row>
    <row r="63" spans="1:20" ht="225" x14ac:dyDescent="0.25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1" t="s">
        <v>8317</v>
      </c>
      <c r="R63" t="s">
        <v>8319</v>
      </c>
      <c r="S63" s="15">
        <v>42422.254328703704</v>
      </c>
      <c r="T63" s="15">
        <v>42482.21266203704</v>
      </c>
    </row>
    <row r="64" spans="1:20" ht="285" x14ac:dyDescent="0.25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1" t="s">
        <v>8317</v>
      </c>
      <c r="R64" t="s">
        <v>8319</v>
      </c>
      <c r="S64" s="15">
        <v>41836.847615740742</v>
      </c>
      <c r="T64" s="15">
        <v>41866.847615740742</v>
      </c>
    </row>
    <row r="65" spans="1:20" ht="270" x14ac:dyDescent="0.25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1" t="s">
        <v>8317</v>
      </c>
      <c r="R65" t="s">
        <v>8319</v>
      </c>
      <c r="S65" s="15">
        <v>42111.709027777775</v>
      </c>
      <c r="T65" s="15">
        <v>42156.709027777775</v>
      </c>
    </row>
    <row r="66" spans="1:20" ht="240" x14ac:dyDescent="0.25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1" t="s">
        <v>8317</v>
      </c>
      <c r="R66" t="s">
        <v>8319</v>
      </c>
      <c r="S66" s="15">
        <v>41856.865717592591</v>
      </c>
      <c r="T66" s="15">
        <v>41886.290972222225</v>
      </c>
    </row>
    <row r="67" spans="1:20" ht="270" x14ac:dyDescent="0.25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1" t="s">
        <v>8317</v>
      </c>
      <c r="R67" t="s">
        <v>8319</v>
      </c>
      <c r="S67" s="15">
        <v>42257.014965277776</v>
      </c>
      <c r="T67" s="15">
        <v>42317.056631944448</v>
      </c>
    </row>
    <row r="68" spans="1:20" ht="255" x14ac:dyDescent="0.25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1" t="s">
        <v>8317</v>
      </c>
      <c r="R68" t="s">
        <v>8319</v>
      </c>
      <c r="S68" s="15">
        <v>42424.749490740738</v>
      </c>
      <c r="T68" s="15">
        <v>42454.707824074074</v>
      </c>
    </row>
    <row r="69" spans="1:20" ht="285" x14ac:dyDescent="0.25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1" t="s">
        <v>8317</v>
      </c>
      <c r="R69" t="s">
        <v>8319</v>
      </c>
      <c r="S69" s="15">
        <v>42489.696585648147</v>
      </c>
      <c r="T69" s="15">
        <v>42549.696585648147</v>
      </c>
    </row>
    <row r="70" spans="1:20" ht="285" x14ac:dyDescent="0.25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1" t="s">
        <v>8317</v>
      </c>
      <c r="R70" t="s">
        <v>8319</v>
      </c>
      <c r="S70" s="15">
        <v>42506.416990740734</v>
      </c>
      <c r="T70" s="15">
        <v>42541.790972222225</v>
      </c>
    </row>
    <row r="71" spans="1:20" ht="300" x14ac:dyDescent="0.25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1" t="s">
        <v>8317</v>
      </c>
      <c r="R71" t="s">
        <v>8319</v>
      </c>
      <c r="S71" s="15">
        <v>41928.904189814813</v>
      </c>
      <c r="T71" s="15">
        <v>41973.945856481485</v>
      </c>
    </row>
    <row r="72" spans="1:20" ht="330" x14ac:dyDescent="0.25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1" t="s">
        <v>8317</v>
      </c>
      <c r="R72" t="s">
        <v>8319</v>
      </c>
      <c r="S72" s="15">
        <v>41830.947013888886</v>
      </c>
      <c r="T72" s="15">
        <v>41860.947013888886</v>
      </c>
    </row>
    <row r="73" spans="1:20" ht="180" x14ac:dyDescent="0.25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1" t="s">
        <v>8317</v>
      </c>
      <c r="R73" t="s">
        <v>8319</v>
      </c>
      <c r="S73" s="15">
        <v>42615.753310185188</v>
      </c>
      <c r="T73" s="15">
        <v>42645.753310185188</v>
      </c>
    </row>
    <row r="74" spans="1:20" ht="300" x14ac:dyDescent="0.25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1" t="s">
        <v>8317</v>
      </c>
      <c r="R74" t="s">
        <v>8319</v>
      </c>
      <c r="S74" s="15">
        <v>42061.11583333333</v>
      </c>
      <c r="T74" s="15">
        <v>42091.074166666673</v>
      </c>
    </row>
    <row r="75" spans="1:20" ht="90" x14ac:dyDescent="0.25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1" t="s">
        <v>8317</v>
      </c>
      <c r="R75" t="s">
        <v>8319</v>
      </c>
      <c r="S75" s="15">
        <v>42611.933969907404</v>
      </c>
      <c r="T75" s="15">
        <v>42641.933969907404</v>
      </c>
    </row>
    <row r="76" spans="1:20" ht="285" x14ac:dyDescent="0.25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1" t="s">
        <v>8317</v>
      </c>
      <c r="R76" t="s">
        <v>8319</v>
      </c>
      <c r="S76" s="15">
        <v>41855.784305555557</v>
      </c>
      <c r="T76" s="15">
        <v>41885.784305555557</v>
      </c>
    </row>
    <row r="77" spans="1:20" ht="210" x14ac:dyDescent="0.25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1" t="s">
        <v>8317</v>
      </c>
      <c r="R77" t="s">
        <v>8319</v>
      </c>
      <c r="S77" s="15">
        <v>42437.924988425926</v>
      </c>
      <c r="T77" s="15">
        <v>42497.883321759262</v>
      </c>
    </row>
    <row r="78" spans="1:20" ht="240" x14ac:dyDescent="0.25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1" t="s">
        <v>8317</v>
      </c>
      <c r="R78" t="s">
        <v>8319</v>
      </c>
      <c r="S78" s="15">
        <v>42652.964907407411</v>
      </c>
      <c r="T78" s="15">
        <v>42686.208333333328</v>
      </c>
    </row>
    <row r="79" spans="1:20" ht="315" x14ac:dyDescent="0.25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1" t="s">
        <v>8317</v>
      </c>
      <c r="R79" t="s">
        <v>8319</v>
      </c>
      <c r="S79" s="15">
        <v>41921.263078703705</v>
      </c>
      <c r="T79" s="15">
        <v>41973.957638888889</v>
      </c>
    </row>
    <row r="80" spans="1:20" ht="240" x14ac:dyDescent="0.25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1" t="s">
        <v>8317</v>
      </c>
      <c r="R80" t="s">
        <v>8319</v>
      </c>
      <c r="S80" s="15">
        <v>41947.940740740742</v>
      </c>
      <c r="T80" s="15">
        <v>41972.666666666672</v>
      </c>
    </row>
    <row r="81" spans="1:20" ht="210" x14ac:dyDescent="0.25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1" t="s">
        <v>8317</v>
      </c>
      <c r="R81" t="s">
        <v>8319</v>
      </c>
      <c r="S81" s="15">
        <v>41817.866435185184</v>
      </c>
      <c r="T81" s="15">
        <v>41847.643750000003</v>
      </c>
    </row>
    <row r="82" spans="1:20" ht="180" x14ac:dyDescent="0.25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1" t="s">
        <v>8317</v>
      </c>
      <c r="R82" t="s">
        <v>8319</v>
      </c>
      <c r="S82" s="15">
        <v>41941.10297453704</v>
      </c>
      <c r="T82" s="15">
        <v>41971.144641203704</v>
      </c>
    </row>
  </sheetData>
  <conditionalFormatting sqref="F1:F82">
    <cfRule type="cellIs" dxfId="23" priority="4" operator="equal">
      <formula>"canceled"</formula>
    </cfRule>
    <cfRule type="cellIs" dxfId="22" priority="5" operator="equal">
      <formula>"failed"</formula>
    </cfRule>
    <cfRule type="cellIs" dxfId="21" priority="6" operator="equal">
      <formula>"successful"</formula>
    </cfRule>
    <cfRule type="cellIs" dxfId="20" priority="7" operator="equal">
      <formula>"live"</formula>
    </cfRule>
  </conditionalFormatting>
  <conditionalFormatting sqref="O2:O82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B4DA4-418A-487A-947A-D3250D40127B}">
  <dimension ref="A1:U4115"/>
  <sheetViews>
    <sheetView zoomScaleNormal="100" workbookViewId="0">
      <pane ySplit="1" topLeftCell="A2" activePane="bottomLeft" state="frozen"/>
      <selection pane="bottomLeft" activeCell="G4" sqref="G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17.7109375" customWidth="1"/>
    <col min="17" max="17" width="41.140625" customWidth="1"/>
    <col min="18" max="18" width="15.42578125" customWidth="1"/>
    <col min="19" max="19" width="25.140625" customWidth="1"/>
    <col min="20" max="20" width="24" customWidth="1"/>
  </cols>
  <sheetData>
    <row r="1" spans="1:21" x14ac:dyDescent="0.25">
      <c r="A1" s="1"/>
      <c r="B1" s="1" t="s">
        <v>0</v>
      </c>
      <c r="C1" s="8" t="s">
        <v>1</v>
      </c>
      <c r="D1" s="2" t="s">
        <v>4110</v>
      </c>
      <c r="E1" s="4" t="s">
        <v>8216</v>
      </c>
      <c r="F1" s="6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8307</v>
      </c>
      <c r="R1" s="10" t="s">
        <v>8358</v>
      </c>
      <c r="S1" s="1" t="s">
        <v>8359</v>
      </c>
      <c r="T1" s="1" t="s">
        <v>8365</v>
      </c>
      <c r="U1" s="1" t="s">
        <v>8366</v>
      </c>
    </row>
    <row r="2" spans="1:21" ht="120" x14ac:dyDescent="0.25">
      <c r="B2">
        <v>521</v>
      </c>
      <c r="C2" s="9" t="s">
        <v>522</v>
      </c>
      <c r="D2" s="3" t="s">
        <v>4631</v>
      </c>
      <c r="E2" s="5">
        <v>5000</v>
      </c>
      <c r="F2" s="7">
        <v>5232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v>105</v>
      </c>
      <c r="Q2">
        <v>93.43</v>
      </c>
      <c r="R2" s="11" t="s">
        <v>8315</v>
      </c>
      <c r="S2" t="s">
        <v>8316</v>
      </c>
      <c r="T2" s="15">
        <v>42646.092812499999</v>
      </c>
      <c r="U2" s="15">
        <v>42675.207638888889</v>
      </c>
    </row>
    <row r="3" spans="1:21" ht="105" x14ac:dyDescent="0.25">
      <c r="B3">
        <v>522</v>
      </c>
      <c r="C3" s="9" t="s">
        <v>523</v>
      </c>
      <c r="D3" s="3" t="s">
        <v>4632</v>
      </c>
      <c r="E3" s="5">
        <v>3000</v>
      </c>
      <c r="F3" s="7">
        <v>3440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v>115</v>
      </c>
      <c r="Q3">
        <v>110.97</v>
      </c>
      <c r="R3" s="11" t="s">
        <v>8315</v>
      </c>
      <c r="S3" t="s">
        <v>8316</v>
      </c>
      <c r="T3" s="15">
        <v>42430.040798611109</v>
      </c>
      <c r="U3" s="15">
        <v>42449.999131944445</v>
      </c>
    </row>
    <row r="4" spans="1:21" ht="150" x14ac:dyDescent="0.25">
      <c r="B4">
        <v>523</v>
      </c>
      <c r="C4" s="9" t="s">
        <v>524</v>
      </c>
      <c r="D4" s="3" t="s">
        <v>4633</v>
      </c>
      <c r="E4" s="5">
        <v>5000</v>
      </c>
      <c r="F4" s="7">
        <v>6030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v>121</v>
      </c>
      <c r="Q4">
        <v>71.790000000000006</v>
      </c>
      <c r="R4" s="11" t="s">
        <v>8315</v>
      </c>
      <c r="S4" t="s">
        <v>8316</v>
      </c>
      <c r="T4" s="15">
        <v>42238.13282407407</v>
      </c>
      <c r="U4" s="15">
        <v>42268.13282407407</v>
      </c>
    </row>
    <row r="5" spans="1:21" ht="120" x14ac:dyDescent="0.25">
      <c r="B5">
        <v>525</v>
      </c>
      <c r="C5" s="9" t="s">
        <v>526</v>
      </c>
      <c r="D5" s="3" t="s">
        <v>4635</v>
      </c>
      <c r="E5" s="5">
        <v>12000</v>
      </c>
      <c r="F5" s="7">
        <v>12000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v>100</v>
      </c>
      <c r="Q5">
        <v>1000</v>
      </c>
      <c r="R5" s="11" t="s">
        <v>8315</v>
      </c>
      <c r="S5" t="s">
        <v>8316</v>
      </c>
      <c r="T5" s="15">
        <v>41850.400937500002</v>
      </c>
      <c r="U5" s="15">
        <v>41895.400937500002</v>
      </c>
    </row>
    <row r="6" spans="1:21" ht="135" x14ac:dyDescent="0.25">
      <c r="B6">
        <v>527</v>
      </c>
      <c r="C6" s="9" t="s">
        <v>528</v>
      </c>
      <c r="D6" s="3" t="s">
        <v>4637</v>
      </c>
      <c r="E6" s="5">
        <v>10000</v>
      </c>
      <c r="F6" s="7">
        <v>10085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v>101</v>
      </c>
      <c r="Q6">
        <v>63.83</v>
      </c>
      <c r="R6" s="11" t="s">
        <v>8315</v>
      </c>
      <c r="S6" t="s">
        <v>8316</v>
      </c>
      <c r="T6" s="15">
        <v>42753.205625000002</v>
      </c>
      <c r="U6" s="15">
        <v>42783.670138888891</v>
      </c>
    </row>
    <row r="7" spans="1:21" ht="45" x14ac:dyDescent="0.25">
      <c r="B7">
        <v>528</v>
      </c>
      <c r="C7" s="9" t="s">
        <v>529</v>
      </c>
      <c r="D7" s="3" t="s">
        <v>4638</v>
      </c>
      <c r="E7" s="5">
        <v>1150</v>
      </c>
      <c r="F7" s="7">
        <v>1330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v>116</v>
      </c>
      <c r="Q7">
        <v>44.33</v>
      </c>
      <c r="R7" s="11" t="s">
        <v>8315</v>
      </c>
      <c r="S7" t="s">
        <v>8316</v>
      </c>
      <c r="T7" s="15">
        <v>42155.920219907406</v>
      </c>
      <c r="U7" s="15">
        <v>42176.888888888891</v>
      </c>
    </row>
    <row r="8" spans="1:21" ht="120" x14ac:dyDescent="0.25">
      <c r="B8">
        <v>530</v>
      </c>
      <c r="C8" s="9" t="s">
        <v>531</v>
      </c>
      <c r="D8" s="3" t="s">
        <v>4640</v>
      </c>
      <c r="E8" s="5">
        <v>3405</v>
      </c>
      <c r="F8" s="7">
        <v>3670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v>108</v>
      </c>
      <c r="Q8">
        <v>126.55</v>
      </c>
      <c r="R8" s="11" t="s">
        <v>8315</v>
      </c>
      <c r="S8" t="s">
        <v>8316</v>
      </c>
      <c r="T8" s="15">
        <v>42157.591064814813</v>
      </c>
      <c r="U8" s="15">
        <v>42179.083333333328</v>
      </c>
    </row>
    <row r="9" spans="1:21" ht="120" x14ac:dyDescent="0.25">
      <c r="B9">
        <v>531</v>
      </c>
      <c r="C9" s="9" t="s">
        <v>532</v>
      </c>
      <c r="D9" s="3" t="s">
        <v>4641</v>
      </c>
      <c r="E9" s="5">
        <v>4000</v>
      </c>
      <c r="F9" s="7">
        <v>4000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v>100</v>
      </c>
      <c r="Q9">
        <v>129.03</v>
      </c>
      <c r="R9" s="11" t="s">
        <v>8315</v>
      </c>
      <c r="S9" t="s">
        <v>8316</v>
      </c>
      <c r="T9" s="15">
        <v>42676.065150462964</v>
      </c>
      <c r="U9" s="15">
        <v>42721.290972222225</v>
      </c>
    </row>
    <row r="10" spans="1:21" ht="105" x14ac:dyDescent="0.25">
      <c r="B10">
        <v>532</v>
      </c>
      <c r="C10" s="9" t="s">
        <v>533</v>
      </c>
      <c r="D10" s="3" t="s">
        <v>4642</v>
      </c>
      <c r="E10" s="5">
        <v>10000</v>
      </c>
      <c r="F10" s="7">
        <v>12325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v>123</v>
      </c>
      <c r="Q10">
        <v>71.239999999999995</v>
      </c>
      <c r="R10" s="11" t="s">
        <v>8315</v>
      </c>
      <c r="S10" t="s">
        <v>8316</v>
      </c>
      <c r="T10" s="15">
        <v>42473.007037037038</v>
      </c>
      <c r="U10" s="15">
        <v>42503.007037037038</v>
      </c>
    </row>
    <row r="11" spans="1:21" ht="135" x14ac:dyDescent="0.25">
      <c r="B11">
        <v>537</v>
      </c>
      <c r="C11" s="9" t="s">
        <v>538</v>
      </c>
      <c r="D11" s="3" t="s">
        <v>4647</v>
      </c>
      <c r="E11" s="5">
        <v>2000</v>
      </c>
      <c r="F11" s="7">
        <v>2410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v>121</v>
      </c>
      <c r="Q11">
        <v>40.85</v>
      </c>
      <c r="R11" s="11" t="s">
        <v>8315</v>
      </c>
      <c r="S11" t="s">
        <v>8316</v>
      </c>
      <c r="T11" s="15">
        <v>42282.768414351856</v>
      </c>
      <c r="U11" s="15">
        <v>42312.810081018513</v>
      </c>
    </row>
    <row r="12" spans="1:21" ht="120" x14ac:dyDescent="0.25">
      <c r="B12">
        <v>538</v>
      </c>
      <c r="C12" s="9" t="s">
        <v>539</v>
      </c>
      <c r="D12" s="3" t="s">
        <v>4648</v>
      </c>
      <c r="E12" s="5">
        <v>5000</v>
      </c>
      <c r="F12" s="7">
        <v>15121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v>302</v>
      </c>
      <c r="Q12">
        <v>252.02</v>
      </c>
      <c r="R12" s="11" t="s">
        <v>8315</v>
      </c>
      <c r="S12" t="s">
        <v>8316</v>
      </c>
      <c r="T12" s="15">
        <v>42473.794710648144</v>
      </c>
      <c r="U12" s="15">
        <v>42503.794710648144</v>
      </c>
    </row>
    <row r="13" spans="1:21" ht="120" x14ac:dyDescent="0.25">
      <c r="B13">
        <v>1284</v>
      </c>
      <c r="C13" s="9" t="s">
        <v>1285</v>
      </c>
      <c r="D13" s="3" t="s">
        <v>5394</v>
      </c>
      <c r="E13" s="5">
        <v>2000</v>
      </c>
      <c r="F13" s="7">
        <v>2020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v>101</v>
      </c>
      <c r="Q13">
        <v>65.16</v>
      </c>
      <c r="R13" s="11" t="s">
        <v>8315</v>
      </c>
      <c r="S13" t="s">
        <v>8316</v>
      </c>
      <c r="T13" s="15">
        <v>42712.23474537037</v>
      </c>
      <c r="U13" s="15">
        <v>42735.707638888889</v>
      </c>
    </row>
    <row r="14" spans="1:21" ht="120" x14ac:dyDescent="0.25">
      <c r="B14">
        <v>1288</v>
      </c>
      <c r="C14" s="9" t="s">
        <v>1289</v>
      </c>
      <c r="D14" s="3" t="s">
        <v>5398</v>
      </c>
      <c r="E14" s="5">
        <v>4000</v>
      </c>
      <c r="F14" s="7">
        <v>4018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v>100</v>
      </c>
      <c r="Q14">
        <v>65.87</v>
      </c>
      <c r="R14" s="11" t="s">
        <v>8315</v>
      </c>
      <c r="S14" t="s">
        <v>8316</v>
      </c>
      <c r="T14" s="15">
        <v>42561.154664351852</v>
      </c>
      <c r="U14" s="15">
        <v>42592.166666666672</v>
      </c>
    </row>
    <row r="15" spans="1:21" ht="105" x14ac:dyDescent="0.25">
      <c r="B15">
        <v>1289</v>
      </c>
      <c r="C15" s="9" t="s">
        <v>1290</v>
      </c>
      <c r="D15" s="3" t="s">
        <v>5399</v>
      </c>
      <c r="E15" s="5">
        <v>1500</v>
      </c>
      <c r="F15" s="7">
        <v>1876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v>125</v>
      </c>
      <c r="Q15">
        <v>36.08</v>
      </c>
      <c r="R15" s="11" t="s">
        <v>8315</v>
      </c>
      <c r="S15" t="s">
        <v>8316</v>
      </c>
      <c r="T15" s="15">
        <v>42709.134780092587</v>
      </c>
      <c r="U15" s="15">
        <v>42739.134780092587</v>
      </c>
    </row>
    <row r="16" spans="1:21" ht="60" x14ac:dyDescent="0.25">
      <c r="B16">
        <v>1290</v>
      </c>
      <c r="C16" s="9" t="s">
        <v>1291</v>
      </c>
      <c r="D16" s="3" t="s">
        <v>5400</v>
      </c>
      <c r="E16" s="5">
        <v>3500</v>
      </c>
      <c r="F16" s="7">
        <v>3800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v>109</v>
      </c>
      <c r="Q16">
        <v>44.19</v>
      </c>
      <c r="R16" s="11" t="s">
        <v>8315</v>
      </c>
      <c r="S16" t="s">
        <v>8316</v>
      </c>
      <c r="T16" s="15">
        <v>42086.614942129629</v>
      </c>
      <c r="U16" s="15">
        <v>42117.290972222225</v>
      </c>
    </row>
    <row r="17" spans="2:21" ht="120" x14ac:dyDescent="0.25">
      <c r="B17">
        <v>1291</v>
      </c>
      <c r="C17" s="9" t="s">
        <v>1292</v>
      </c>
      <c r="D17" s="3" t="s">
        <v>5401</v>
      </c>
      <c r="E17" s="5">
        <v>3000</v>
      </c>
      <c r="F17" s="7">
        <v>4371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v>146</v>
      </c>
      <c r="Q17">
        <v>104.07</v>
      </c>
      <c r="R17" s="11" t="s">
        <v>8315</v>
      </c>
      <c r="S17" t="s">
        <v>8316</v>
      </c>
      <c r="T17" s="15">
        <v>42064.652673611112</v>
      </c>
      <c r="U17" s="15">
        <v>42101.291666666672</v>
      </c>
    </row>
    <row r="18" spans="2:21" ht="120" x14ac:dyDescent="0.25">
      <c r="B18">
        <v>1293</v>
      </c>
      <c r="C18" s="9" t="s">
        <v>1294</v>
      </c>
      <c r="D18" s="3" t="s">
        <v>5403</v>
      </c>
      <c r="E18" s="5">
        <v>15000</v>
      </c>
      <c r="F18" s="7">
        <v>15335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v>102</v>
      </c>
      <c r="Q18">
        <v>127.79</v>
      </c>
      <c r="R18" s="11" t="s">
        <v>8315</v>
      </c>
      <c r="S18" t="s">
        <v>8316</v>
      </c>
      <c r="T18" s="15">
        <v>42292.701053240744</v>
      </c>
      <c r="U18" s="15">
        <v>42322.742719907401</v>
      </c>
    </row>
    <row r="19" spans="2:21" ht="120" x14ac:dyDescent="0.25">
      <c r="B19">
        <v>1297</v>
      </c>
      <c r="C19" s="9" t="s">
        <v>1298</v>
      </c>
      <c r="D19" s="3" t="s">
        <v>5407</v>
      </c>
      <c r="E19" s="5">
        <v>20000</v>
      </c>
      <c r="F19" s="7">
        <v>21905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v>110</v>
      </c>
      <c r="Q19">
        <v>92.04</v>
      </c>
      <c r="R19" s="11" t="s">
        <v>8315</v>
      </c>
      <c r="S19" t="s">
        <v>8316</v>
      </c>
      <c r="T19" s="15">
        <v>42461.747199074074</v>
      </c>
      <c r="U19" s="15">
        <v>42491.747199074074</v>
      </c>
    </row>
    <row r="20" spans="2:21" ht="105" x14ac:dyDescent="0.25">
      <c r="B20">
        <v>1299</v>
      </c>
      <c r="C20" s="9" t="s">
        <v>1300</v>
      </c>
      <c r="D20" s="3" t="s">
        <v>5409</v>
      </c>
      <c r="E20" s="5">
        <v>3500</v>
      </c>
      <c r="F20" s="7">
        <v>4340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v>124</v>
      </c>
      <c r="Q20">
        <v>135.63</v>
      </c>
      <c r="R20" s="11" t="s">
        <v>8315</v>
      </c>
      <c r="S20" t="s">
        <v>8316</v>
      </c>
      <c r="T20" s="15">
        <v>42169.814340277779</v>
      </c>
      <c r="U20" s="15">
        <v>42199.814340277779</v>
      </c>
    </row>
    <row r="21" spans="2:21" ht="135" x14ac:dyDescent="0.25">
      <c r="B21">
        <v>1300</v>
      </c>
      <c r="C21" s="9" t="s">
        <v>1301</v>
      </c>
      <c r="D21" s="3" t="s">
        <v>5410</v>
      </c>
      <c r="E21" s="5">
        <v>3000</v>
      </c>
      <c r="F21" s="7">
        <v>4050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v>135</v>
      </c>
      <c r="Q21">
        <v>168.75</v>
      </c>
      <c r="R21" s="11" t="s">
        <v>8315</v>
      </c>
      <c r="S21" t="s">
        <v>8316</v>
      </c>
      <c r="T21" s="15">
        <v>42483.675208333334</v>
      </c>
      <c r="U21" s="15">
        <v>42522.789583333331</v>
      </c>
    </row>
    <row r="22" spans="2:21" ht="135" x14ac:dyDescent="0.25">
      <c r="B22">
        <v>1301</v>
      </c>
      <c r="C22" s="9" t="s">
        <v>1302</v>
      </c>
      <c r="D22" s="3" t="s">
        <v>5411</v>
      </c>
      <c r="E22" s="5">
        <v>2000</v>
      </c>
      <c r="F22" s="7">
        <v>2055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v>103</v>
      </c>
      <c r="Q22">
        <v>70.86</v>
      </c>
      <c r="R22" s="11" t="s">
        <v>8315</v>
      </c>
      <c r="S22" t="s">
        <v>8316</v>
      </c>
      <c r="T22" s="15">
        <v>42195.749745370369</v>
      </c>
      <c r="U22" s="15">
        <v>42206.125</v>
      </c>
    </row>
    <row r="23" spans="2:21" ht="90" x14ac:dyDescent="0.25">
      <c r="B23">
        <v>1302</v>
      </c>
      <c r="C23" s="9" t="s">
        <v>1303</v>
      </c>
      <c r="D23" s="3" t="s">
        <v>5412</v>
      </c>
      <c r="E23" s="5">
        <v>2500</v>
      </c>
      <c r="F23" s="7">
        <v>2500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v>100</v>
      </c>
      <c r="Q23">
        <v>50</v>
      </c>
      <c r="R23" s="11" t="s">
        <v>8315</v>
      </c>
      <c r="S23" t="s">
        <v>8316</v>
      </c>
      <c r="T23" s="15">
        <v>42675.057997685188</v>
      </c>
      <c r="U23" s="15">
        <v>42705.099664351852</v>
      </c>
    </row>
    <row r="24" spans="2:21" ht="90" x14ac:dyDescent="0.25">
      <c r="B24">
        <v>2781</v>
      </c>
      <c r="C24" s="9" t="s">
        <v>2781</v>
      </c>
      <c r="D24" s="3" t="s">
        <v>6891</v>
      </c>
      <c r="E24" s="5">
        <v>1250</v>
      </c>
      <c r="F24" s="7">
        <v>1316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v>105</v>
      </c>
      <c r="Q24">
        <v>47</v>
      </c>
      <c r="R24" s="11" t="s">
        <v>8315</v>
      </c>
      <c r="S24" t="s">
        <v>8316</v>
      </c>
      <c r="T24" s="15">
        <v>42018.94159722222</v>
      </c>
      <c r="U24" s="15">
        <v>42047.291666666672</v>
      </c>
    </row>
    <row r="25" spans="2:21" ht="90" x14ac:dyDescent="0.25">
      <c r="B25">
        <v>2782</v>
      </c>
      <c r="C25" s="9" t="s">
        <v>2782</v>
      </c>
      <c r="D25" s="3" t="s">
        <v>6892</v>
      </c>
      <c r="E25" s="5">
        <v>1000</v>
      </c>
      <c r="F25" s="7">
        <v>1200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v>120</v>
      </c>
      <c r="Q25">
        <v>66.67</v>
      </c>
      <c r="R25" s="11" t="s">
        <v>8315</v>
      </c>
      <c r="S25" t="s">
        <v>8316</v>
      </c>
      <c r="T25" s="15">
        <v>42026.924976851849</v>
      </c>
      <c r="U25" s="15">
        <v>42052.207638888889</v>
      </c>
    </row>
    <row r="26" spans="2:21" ht="105" x14ac:dyDescent="0.25">
      <c r="B26">
        <v>2784</v>
      </c>
      <c r="C26" s="9" t="s">
        <v>2784</v>
      </c>
      <c r="D26" s="3" t="s">
        <v>6894</v>
      </c>
      <c r="E26" s="5">
        <v>6000</v>
      </c>
      <c r="F26" s="7">
        <v>7140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v>119</v>
      </c>
      <c r="Q26">
        <v>66.11</v>
      </c>
      <c r="R26" s="11" t="s">
        <v>8315</v>
      </c>
      <c r="S26" t="s">
        <v>8316</v>
      </c>
      <c r="T26" s="15">
        <v>41920.787534722222</v>
      </c>
      <c r="U26" s="15">
        <v>41941.787534722222</v>
      </c>
    </row>
    <row r="27" spans="2:21" ht="105" x14ac:dyDescent="0.25">
      <c r="B27">
        <v>2785</v>
      </c>
      <c r="C27" s="9" t="s">
        <v>2785</v>
      </c>
      <c r="D27" s="3" t="s">
        <v>6895</v>
      </c>
      <c r="E27" s="5">
        <v>5000</v>
      </c>
      <c r="F27" s="7">
        <v>5234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v>105</v>
      </c>
      <c r="Q27">
        <v>36.86</v>
      </c>
      <c r="R27" s="11" t="s">
        <v>8315</v>
      </c>
      <c r="S27" t="s">
        <v>8316</v>
      </c>
      <c r="T27" s="15">
        <v>42558.189432870371</v>
      </c>
      <c r="U27" s="15">
        <v>42587.875</v>
      </c>
    </row>
    <row r="28" spans="2:21" ht="120" x14ac:dyDescent="0.25">
      <c r="B28">
        <v>2787</v>
      </c>
      <c r="C28" s="9" t="s">
        <v>2787</v>
      </c>
      <c r="D28" s="3" t="s">
        <v>6897</v>
      </c>
      <c r="E28" s="5">
        <v>1000</v>
      </c>
      <c r="F28" s="7">
        <v>1197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v>120</v>
      </c>
      <c r="Q28">
        <v>31.5</v>
      </c>
      <c r="R28" s="11" t="s">
        <v>8315</v>
      </c>
      <c r="S28" t="s">
        <v>8316</v>
      </c>
      <c r="T28" s="15">
        <v>41808.198518518519</v>
      </c>
      <c r="U28" s="15">
        <v>41838.198518518519</v>
      </c>
    </row>
    <row r="29" spans="2:21" ht="105" x14ac:dyDescent="0.25">
      <c r="B29">
        <v>2788</v>
      </c>
      <c r="C29" s="9" t="s">
        <v>2788</v>
      </c>
      <c r="D29" s="3" t="s">
        <v>6898</v>
      </c>
      <c r="E29" s="5">
        <v>2000</v>
      </c>
      <c r="F29" s="7">
        <v>2050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v>103</v>
      </c>
      <c r="Q29">
        <v>102.5</v>
      </c>
      <c r="R29" s="11" t="s">
        <v>8315</v>
      </c>
      <c r="S29" t="s">
        <v>8316</v>
      </c>
      <c r="T29" s="15">
        <v>42550.701886574068</v>
      </c>
      <c r="U29" s="15">
        <v>42580.701886574068</v>
      </c>
    </row>
    <row r="30" spans="2:21" ht="60" x14ac:dyDescent="0.25">
      <c r="B30">
        <v>2789</v>
      </c>
      <c r="C30" s="9" t="s">
        <v>2789</v>
      </c>
      <c r="D30" s="3" t="s">
        <v>6899</v>
      </c>
      <c r="E30" s="5">
        <v>3000</v>
      </c>
      <c r="F30" s="7">
        <v>3035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v>101</v>
      </c>
      <c r="Q30">
        <v>126.46</v>
      </c>
      <c r="R30" s="11" t="s">
        <v>8315</v>
      </c>
      <c r="S30" t="s">
        <v>8316</v>
      </c>
      <c r="T30" s="15">
        <v>42056.013124999998</v>
      </c>
      <c r="U30" s="15">
        <v>42075.166666666672</v>
      </c>
    </row>
    <row r="31" spans="2:21" ht="120" x14ac:dyDescent="0.25">
      <c r="B31">
        <v>2790</v>
      </c>
      <c r="C31" s="9" t="s">
        <v>2790</v>
      </c>
      <c r="D31" s="3" t="s">
        <v>6900</v>
      </c>
      <c r="E31" s="5">
        <v>3000</v>
      </c>
      <c r="F31" s="7">
        <v>3160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v>105</v>
      </c>
      <c r="Q31">
        <v>47.88</v>
      </c>
      <c r="R31" s="11" t="s">
        <v>8315</v>
      </c>
      <c r="S31" t="s">
        <v>8316</v>
      </c>
      <c r="T31" s="15">
        <v>42016.938692129625</v>
      </c>
      <c r="U31" s="15">
        <v>42046.938692129625</v>
      </c>
    </row>
    <row r="32" spans="2:21" ht="105" x14ac:dyDescent="0.25">
      <c r="B32">
        <v>2791</v>
      </c>
      <c r="C32" s="9" t="s">
        <v>2791</v>
      </c>
      <c r="D32" s="3" t="s">
        <v>6901</v>
      </c>
      <c r="E32" s="5">
        <v>2000</v>
      </c>
      <c r="F32" s="7">
        <v>2050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v>103</v>
      </c>
      <c r="Q32">
        <v>73.209999999999994</v>
      </c>
      <c r="R32" s="11" t="s">
        <v>8315</v>
      </c>
      <c r="S32" t="s">
        <v>8316</v>
      </c>
      <c r="T32" s="15">
        <v>42591.899988425925</v>
      </c>
      <c r="U32" s="15">
        <v>42622.166666666672</v>
      </c>
    </row>
    <row r="33" spans="2:21" ht="120" x14ac:dyDescent="0.25">
      <c r="B33">
        <v>2792</v>
      </c>
      <c r="C33" s="9" t="s">
        <v>2792</v>
      </c>
      <c r="D33" s="3" t="s">
        <v>6902</v>
      </c>
      <c r="E33" s="5">
        <v>2000</v>
      </c>
      <c r="F33" s="7">
        <v>2152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v>108</v>
      </c>
      <c r="Q33">
        <v>89.67</v>
      </c>
      <c r="R33" s="11" t="s">
        <v>8315</v>
      </c>
      <c r="S33" t="s">
        <v>8316</v>
      </c>
      <c r="T33" s="15">
        <v>42183.231006944443</v>
      </c>
      <c r="U33" s="15">
        <v>42228.231006944443</v>
      </c>
    </row>
    <row r="34" spans="2:21" ht="105" x14ac:dyDescent="0.25">
      <c r="B34">
        <v>2795</v>
      </c>
      <c r="C34" s="9" t="s">
        <v>2795</v>
      </c>
      <c r="D34" s="3" t="s">
        <v>6905</v>
      </c>
      <c r="E34" s="5">
        <v>700</v>
      </c>
      <c r="F34" s="7">
        <v>730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v>104</v>
      </c>
      <c r="Q34">
        <v>36.5</v>
      </c>
      <c r="R34" s="11" t="s">
        <v>8315</v>
      </c>
      <c r="S34" t="s">
        <v>8316</v>
      </c>
      <c r="T34" s="15">
        <v>41780.525937500002</v>
      </c>
      <c r="U34" s="15">
        <v>41796.958333333336</v>
      </c>
    </row>
    <row r="35" spans="2:21" ht="135" x14ac:dyDescent="0.25">
      <c r="B35">
        <v>2803</v>
      </c>
      <c r="C35" s="9" t="s">
        <v>2803</v>
      </c>
      <c r="D35" s="3" t="s">
        <v>6913</v>
      </c>
      <c r="E35" s="5">
        <v>10000</v>
      </c>
      <c r="F35" s="7">
        <v>12795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v>128</v>
      </c>
      <c r="Q35">
        <v>90.74</v>
      </c>
      <c r="R35" s="11" t="s">
        <v>8315</v>
      </c>
      <c r="S35" t="s">
        <v>8316</v>
      </c>
      <c r="T35" s="15">
        <v>42158.065694444449</v>
      </c>
      <c r="U35" s="15">
        <v>42201</v>
      </c>
    </row>
    <row r="36" spans="2:21" ht="45" x14ac:dyDescent="0.25">
      <c r="B36">
        <v>2807</v>
      </c>
      <c r="C36" s="9" t="s">
        <v>2807</v>
      </c>
      <c r="D36" s="3" t="s">
        <v>6917</v>
      </c>
      <c r="E36" s="5">
        <v>5000</v>
      </c>
      <c r="F36" s="7">
        <v>6300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v>126</v>
      </c>
      <c r="Q36">
        <v>67.739999999999995</v>
      </c>
      <c r="R36" s="11" t="s">
        <v>8315</v>
      </c>
      <c r="S36" t="s">
        <v>8316</v>
      </c>
      <c r="T36" s="15">
        <v>42154.873124999998</v>
      </c>
      <c r="U36" s="15">
        <v>42184.873124999998</v>
      </c>
    </row>
    <row r="37" spans="2:21" ht="120" x14ac:dyDescent="0.25">
      <c r="B37">
        <v>2808</v>
      </c>
      <c r="C37" s="9" t="s">
        <v>2808</v>
      </c>
      <c r="D37" s="3" t="s">
        <v>6918</v>
      </c>
      <c r="E37" s="5">
        <v>4500</v>
      </c>
      <c r="F37" s="7">
        <v>4511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v>100</v>
      </c>
      <c r="Q37">
        <v>65.38</v>
      </c>
      <c r="R37" s="11" t="s">
        <v>8315</v>
      </c>
      <c r="S37" t="s">
        <v>8316</v>
      </c>
      <c r="T37" s="15">
        <v>42208.84646990741</v>
      </c>
      <c r="U37" s="15">
        <v>42238.84646990741</v>
      </c>
    </row>
    <row r="38" spans="2:21" ht="120" x14ac:dyDescent="0.25">
      <c r="B38">
        <v>2809</v>
      </c>
      <c r="C38" s="9" t="s">
        <v>2809</v>
      </c>
      <c r="D38" s="3" t="s">
        <v>6919</v>
      </c>
      <c r="E38" s="5">
        <v>2500</v>
      </c>
      <c r="F38" s="7">
        <v>2560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v>102</v>
      </c>
      <c r="Q38">
        <v>121.9</v>
      </c>
      <c r="R38" s="11" t="s">
        <v>8315</v>
      </c>
      <c r="S38" t="s">
        <v>8316</v>
      </c>
      <c r="T38" s="15">
        <v>42451.496817129635</v>
      </c>
      <c r="U38" s="15">
        <v>42459.610416666663</v>
      </c>
    </row>
    <row r="39" spans="2:21" ht="120" x14ac:dyDescent="0.25">
      <c r="B39">
        <v>2810</v>
      </c>
      <c r="C39" s="9" t="s">
        <v>2810</v>
      </c>
      <c r="D39" s="3" t="s">
        <v>6920</v>
      </c>
      <c r="E39" s="5">
        <v>2500</v>
      </c>
      <c r="F39" s="7">
        <v>2705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v>108</v>
      </c>
      <c r="Q39">
        <v>47.46</v>
      </c>
      <c r="R39" s="11" t="s">
        <v>8315</v>
      </c>
      <c r="S39" t="s">
        <v>8316</v>
      </c>
      <c r="T39" s="15">
        <v>41759.13962962963</v>
      </c>
      <c r="U39" s="15">
        <v>41791.165972222225</v>
      </c>
    </row>
    <row r="40" spans="2:21" ht="120" x14ac:dyDescent="0.25">
      <c r="B40">
        <v>2813</v>
      </c>
      <c r="C40" s="9" t="s">
        <v>2813</v>
      </c>
      <c r="D40" s="3" t="s">
        <v>6923</v>
      </c>
      <c r="E40" s="5">
        <v>2800</v>
      </c>
      <c r="F40" s="7">
        <v>3572.12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v>128</v>
      </c>
      <c r="Q40">
        <v>37.21</v>
      </c>
      <c r="R40" s="11" t="s">
        <v>8315</v>
      </c>
      <c r="S40" t="s">
        <v>8316</v>
      </c>
      <c r="T40" s="15">
        <v>42693.742604166662</v>
      </c>
      <c r="U40" s="15">
        <v>42718.742604166662</v>
      </c>
    </row>
    <row r="41" spans="2:21" ht="105" x14ac:dyDescent="0.25">
      <c r="B41">
        <v>2818</v>
      </c>
      <c r="C41" s="9" t="s">
        <v>2818</v>
      </c>
      <c r="D41" s="3" t="s">
        <v>6928</v>
      </c>
      <c r="E41" s="5">
        <v>10000</v>
      </c>
      <c r="F41" s="7">
        <v>10603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v>106</v>
      </c>
      <c r="Q41">
        <v>103.95</v>
      </c>
      <c r="R41" s="11" t="s">
        <v>8315</v>
      </c>
      <c r="S41" t="s">
        <v>8316</v>
      </c>
      <c r="T41" s="15">
        <v>42250.598217592589</v>
      </c>
      <c r="U41" s="15">
        <v>42270.598217592589</v>
      </c>
    </row>
    <row r="42" spans="2:21" ht="120" x14ac:dyDescent="0.25">
      <c r="B42">
        <v>2822</v>
      </c>
      <c r="C42" s="9" t="s">
        <v>2822</v>
      </c>
      <c r="D42" s="3" t="s">
        <v>6932</v>
      </c>
      <c r="E42" s="5">
        <v>6000</v>
      </c>
      <c r="F42" s="7">
        <v>6000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v>100</v>
      </c>
      <c r="Q42">
        <v>63.83</v>
      </c>
      <c r="R42" s="11" t="s">
        <v>8315</v>
      </c>
      <c r="S42" t="s">
        <v>8316</v>
      </c>
      <c r="T42" s="15">
        <v>42060.683935185181</v>
      </c>
      <c r="U42" s="15">
        <v>42090.642268518524</v>
      </c>
    </row>
    <row r="43" spans="2:21" ht="105" x14ac:dyDescent="0.25">
      <c r="B43">
        <v>2824</v>
      </c>
      <c r="C43" s="9" t="s">
        <v>2824</v>
      </c>
      <c r="D43" s="3" t="s">
        <v>6934</v>
      </c>
      <c r="E43" s="5">
        <v>650</v>
      </c>
      <c r="F43" s="7">
        <v>760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v>117</v>
      </c>
      <c r="Q43">
        <v>50.67</v>
      </c>
      <c r="R43" s="11" t="s">
        <v>8315</v>
      </c>
      <c r="S43" t="s">
        <v>8316</v>
      </c>
      <c r="T43" s="15">
        <v>42136.270787037036</v>
      </c>
      <c r="U43" s="15">
        <v>42168.071527777778</v>
      </c>
    </row>
    <row r="44" spans="2:21" ht="135" x14ac:dyDescent="0.25">
      <c r="B44">
        <v>2826</v>
      </c>
      <c r="C44" s="9" t="s">
        <v>2826</v>
      </c>
      <c r="D44" s="3" t="s">
        <v>6936</v>
      </c>
      <c r="E44" s="5">
        <v>2000</v>
      </c>
      <c r="F44" s="7">
        <v>2155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v>108</v>
      </c>
      <c r="Q44">
        <v>113.42</v>
      </c>
      <c r="R44" s="11" t="s">
        <v>8315</v>
      </c>
      <c r="S44" t="s">
        <v>8316</v>
      </c>
      <c r="T44" s="15">
        <v>42171.034861111111</v>
      </c>
      <c r="U44" s="15">
        <v>42195.291666666672</v>
      </c>
    </row>
    <row r="45" spans="2:21" ht="120" x14ac:dyDescent="0.25">
      <c r="B45">
        <v>2827</v>
      </c>
      <c r="C45" s="9" t="s">
        <v>2827</v>
      </c>
      <c r="D45" s="3" t="s">
        <v>6937</v>
      </c>
      <c r="E45" s="5">
        <v>2000</v>
      </c>
      <c r="F45" s="7">
        <v>2405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v>120</v>
      </c>
      <c r="Q45">
        <v>104.57</v>
      </c>
      <c r="R45" s="11" t="s">
        <v>8315</v>
      </c>
      <c r="S45" t="s">
        <v>8316</v>
      </c>
      <c r="T45" s="15">
        <v>42494.683634259258</v>
      </c>
      <c r="U45" s="15">
        <v>42524.6875</v>
      </c>
    </row>
    <row r="46" spans="2:21" ht="75" x14ac:dyDescent="0.25">
      <c r="B46">
        <v>2830</v>
      </c>
      <c r="C46" s="9" t="s">
        <v>2830</v>
      </c>
      <c r="D46" s="3" t="s">
        <v>6940</v>
      </c>
      <c r="E46" s="5">
        <v>3000</v>
      </c>
      <c r="F46" s="7">
        <v>3000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v>100</v>
      </c>
      <c r="Q46">
        <v>272.73</v>
      </c>
      <c r="R46" s="11" t="s">
        <v>8315</v>
      </c>
      <c r="S46" t="s">
        <v>8316</v>
      </c>
      <c r="T46" s="15">
        <v>41758.839675925927</v>
      </c>
      <c r="U46" s="15">
        <v>41771.165972222225</v>
      </c>
    </row>
    <row r="47" spans="2:21" ht="90" x14ac:dyDescent="0.25">
      <c r="B47">
        <v>2831</v>
      </c>
      <c r="C47" s="9" t="s">
        <v>2831</v>
      </c>
      <c r="D47" s="3" t="s">
        <v>6941</v>
      </c>
      <c r="E47" s="5">
        <v>3000</v>
      </c>
      <c r="F47" s="7">
        <v>3320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v>111</v>
      </c>
      <c r="Q47">
        <v>63.85</v>
      </c>
      <c r="R47" s="11" t="s">
        <v>8315</v>
      </c>
      <c r="S47" t="s">
        <v>8316</v>
      </c>
      <c r="T47" s="15">
        <v>42171.824884259258</v>
      </c>
      <c r="U47" s="15">
        <v>42201.824884259258</v>
      </c>
    </row>
    <row r="48" spans="2:21" ht="45" x14ac:dyDescent="0.25">
      <c r="B48">
        <v>2833</v>
      </c>
      <c r="C48" s="9" t="s">
        <v>2833</v>
      </c>
      <c r="D48" s="3" t="s">
        <v>6943</v>
      </c>
      <c r="E48" s="5">
        <v>2700</v>
      </c>
      <c r="F48" s="7">
        <v>2923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v>108</v>
      </c>
      <c r="Q48">
        <v>83.51</v>
      </c>
      <c r="R48" s="11" t="s">
        <v>8315</v>
      </c>
      <c r="S48" t="s">
        <v>8316</v>
      </c>
      <c r="T48" s="15">
        <v>42268.127696759257</v>
      </c>
      <c r="U48" s="15">
        <v>42288.083333333328</v>
      </c>
    </row>
    <row r="49" spans="2:21" ht="120" x14ac:dyDescent="0.25">
      <c r="B49">
        <v>2836</v>
      </c>
      <c r="C49" s="9" t="s">
        <v>2836</v>
      </c>
      <c r="D49" s="3" t="s">
        <v>6946</v>
      </c>
      <c r="E49" s="5">
        <v>450</v>
      </c>
      <c r="F49" s="7">
        <v>485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v>108</v>
      </c>
      <c r="Q49">
        <v>44.09</v>
      </c>
      <c r="R49" s="11" t="s">
        <v>8315</v>
      </c>
      <c r="S49" t="s">
        <v>8316</v>
      </c>
      <c r="T49" s="15">
        <v>42746.261782407411</v>
      </c>
      <c r="U49" s="15">
        <v>42784.207638888889</v>
      </c>
    </row>
    <row r="50" spans="2:21" ht="120" x14ac:dyDescent="0.25">
      <c r="B50">
        <v>2838</v>
      </c>
      <c r="C50" s="9" t="s">
        <v>2838</v>
      </c>
      <c r="D50" s="3" t="s">
        <v>6948</v>
      </c>
      <c r="E50" s="5">
        <v>2000</v>
      </c>
      <c r="F50" s="7">
        <v>2405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v>120</v>
      </c>
      <c r="Q50">
        <v>44.54</v>
      </c>
      <c r="R50" s="11" t="s">
        <v>8315</v>
      </c>
      <c r="S50" t="s">
        <v>8316</v>
      </c>
      <c r="T50" s="15">
        <v>41842.607592592591</v>
      </c>
      <c r="U50" s="15">
        <v>41864.916666666664</v>
      </c>
    </row>
    <row r="51" spans="2:21" ht="135" x14ac:dyDescent="0.25">
      <c r="B51">
        <v>2839</v>
      </c>
      <c r="C51" s="9" t="s">
        <v>2839</v>
      </c>
      <c r="D51" s="3" t="s">
        <v>6949</v>
      </c>
      <c r="E51" s="5">
        <v>3500</v>
      </c>
      <c r="F51" s="7">
        <v>3900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v>111</v>
      </c>
      <c r="Q51">
        <v>125.81</v>
      </c>
      <c r="R51" s="11" t="s">
        <v>8315</v>
      </c>
      <c r="S51" t="s">
        <v>8316</v>
      </c>
      <c r="T51" s="15">
        <v>41853.240208333329</v>
      </c>
      <c r="U51" s="15">
        <v>41876.207638888889</v>
      </c>
    </row>
    <row r="52" spans="2:21" ht="120" x14ac:dyDescent="0.25">
      <c r="B52">
        <v>2961</v>
      </c>
      <c r="C52" s="9" t="s">
        <v>2961</v>
      </c>
      <c r="D52" s="3" t="s">
        <v>7071</v>
      </c>
      <c r="E52" s="5">
        <v>5000</v>
      </c>
      <c r="F52" s="7">
        <v>5481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v>110</v>
      </c>
      <c r="Q52">
        <v>50.75</v>
      </c>
      <c r="R52" s="11" t="s">
        <v>8315</v>
      </c>
      <c r="S52" t="s">
        <v>8316</v>
      </c>
      <c r="T52" s="15">
        <v>42061.212488425925</v>
      </c>
      <c r="U52" s="15">
        <v>42089.166666666672</v>
      </c>
    </row>
    <row r="53" spans="2:21" ht="120" x14ac:dyDescent="0.25">
      <c r="B53">
        <v>2962</v>
      </c>
      <c r="C53" s="9" t="s">
        <v>2962</v>
      </c>
      <c r="D53" s="3" t="s">
        <v>7072</v>
      </c>
      <c r="E53" s="5">
        <v>1000</v>
      </c>
      <c r="F53" s="7">
        <v>1218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v>122</v>
      </c>
      <c r="Q53">
        <v>60.9</v>
      </c>
      <c r="R53" s="11" t="s">
        <v>8315</v>
      </c>
      <c r="S53" t="s">
        <v>8316</v>
      </c>
      <c r="T53" s="15">
        <v>42036.24428240741</v>
      </c>
      <c r="U53" s="15">
        <v>42064.290972222225</v>
      </c>
    </row>
    <row r="54" spans="2:21" ht="120" x14ac:dyDescent="0.25">
      <c r="B54">
        <v>2963</v>
      </c>
      <c r="C54" s="9" t="s">
        <v>2963</v>
      </c>
      <c r="D54" s="3" t="s">
        <v>7073</v>
      </c>
      <c r="E54" s="5">
        <v>10000</v>
      </c>
      <c r="F54" s="7">
        <v>10685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v>107</v>
      </c>
      <c r="Q54">
        <v>109.03</v>
      </c>
      <c r="R54" s="11" t="s">
        <v>8315</v>
      </c>
      <c r="S54" t="s">
        <v>8316</v>
      </c>
      <c r="T54" s="15">
        <v>42157.470185185186</v>
      </c>
      <c r="U54" s="15">
        <v>42187.470185185186</v>
      </c>
    </row>
    <row r="55" spans="2:21" ht="105" x14ac:dyDescent="0.25">
      <c r="B55">
        <v>2964</v>
      </c>
      <c r="C55" s="9" t="s">
        <v>2964</v>
      </c>
      <c r="D55" s="3" t="s">
        <v>7074</v>
      </c>
      <c r="E55" s="5">
        <v>5000</v>
      </c>
      <c r="F55" s="7">
        <v>5035.6899999999996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v>101</v>
      </c>
      <c r="Q55">
        <v>25.69</v>
      </c>
      <c r="R55" s="11" t="s">
        <v>8315</v>
      </c>
      <c r="S55" t="s">
        <v>8316</v>
      </c>
      <c r="T55" s="15">
        <v>41827.909942129627</v>
      </c>
      <c r="U55" s="15">
        <v>41857.897222222222</v>
      </c>
    </row>
    <row r="56" spans="2:21" ht="135" x14ac:dyDescent="0.25">
      <c r="B56">
        <v>2965</v>
      </c>
      <c r="C56" s="9" t="s">
        <v>2965</v>
      </c>
      <c r="D56" s="3" t="s">
        <v>7075</v>
      </c>
      <c r="E56" s="5">
        <v>1500</v>
      </c>
      <c r="F56" s="7">
        <v>1635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v>109</v>
      </c>
      <c r="Q56">
        <v>41.92</v>
      </c>
      <c r="R56" s="11" t="s">
        <v>8315</v>
      </c>
      <c r="S56" t="s">
        <v>8316</v>
      </c>
      <c r="T56" s="15">
        <v>42162.729548611111</v>
      </c>
      <c r="U56" s="15">
        <v>42192.729548611111</v>
      </c>
    </row>
    <row r="57" spans="2:21" ht="120" x14ac:dyDescent="0.25">
      <c r="B57">
        <v>2966</v>
      </c>
      <c r="C57" s="9" t="s">
        <v>2966</v>
      </c>
      <c r="D57" s="3" t="s">
        <v>7076</v>
      </c>
      <c r="E57" s="5">
        <v>10000</v>
      </c>
      <c r="F57" s="7">
        <v>11363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v>114</v>
      </c>
      <c r="Q57">
        <v>88.77</v>
      </c>
      <c r="R57" s="11" t="s">
        <v>8315</v>
      </c>
      <c r="S57" t="s">
        <v>8316</v>
      </c>
      <c r="T57" s="15">
        <v>42233.738564814819</v>
      </c>
      <c r="U57" s="15">
        <v>42263.738564814819</v>
      </c>
    </row>
    <row r="58" spans="2:21" ht="90" x14ac:dyDescent="0.25">
      <c r="B58">
        <v>2967</v>
      </c>
      <c r="C58" s="9" t="s">
        <v>2967</v>
      </c>
      <c r="D58" s="3" t="s">
        <v>7077</v>
      </c>
      <c r="E58" s="5">
        <v>5000</v>
      </c>
      <c r="F58" s="7">
        <v>5696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v>114</v>
      </c>
      <c r="Q58">
        <v>80.23</v>
      </c>
      <c r="R58" s="11" t="s">
        <v>8315</v>
      </c>
      <c r="S58" t="s">
        <v>8316</v>
      </c>
      <c r="T58" s="15">
        <v>42042.197824074072</v>
      </c>
      <c r="U58" s="15">
        <v>42072.156157407408</v>
      </c>
    </row>
    <row r="59" spans="2:21" ht="75" x14ac:dyDescent="0.25">
      <c r="B59">
        <v>2968</v>
      </c>
      <c r="C59" s="9" t="s">
        <v>2968</v>
      </c>
      <c r="D59" s="3" t="s">
        <v>7078</v>
      </c>
      <c r="E59" s="5">
        <v>3500</v>
      </c>
      <c r="F59" s="7">
        <v>3710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v>106</v>
      </c>
      <c r="Q59">
        <v>78.94</v>
      </c>
      <c r="R59" s="11" t="s">
        <v>8315</v>
      </c>
      <c r="S59" t="s">
        <v>8316</v>
      </c>
      <c r="T59" s="15">
        <v>42585.523842592593</v>
      </c>
      <c r="U59" s="15">
        <v>42599.165972222225</v>
      </c>
    </row>
    <row r="60" spans="2:21" ht="105" x14ac:dyDescent="0.25">
      <c r="B60">
        <v>2970</v>
      </c>
      <c r="C60" s="9" t="s">
        <v>2970</v>
      </c>
      <c r="D60" s="3" t="s">
        <v>7080</v>
      </c>
      <c r="E60" s="5">
        <v>6000</v>
      </c>
      <c r="F60" s="7">
        <v>6360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v>106</v>
      </c>
      <c r="Q60">
        <v>69.89</v>
      </c>
      <c r="R60" s="11" t="s">
        <v>8315</v>
      </c>
      <c r="S60" t="s">
        <v>8316</v>
      </c>
      <c r="T60" s="15">
        <v>41808.669571759259</v>
      </c>
      <c r="U60" s="15">
        <v>41838.669571759259</v>
      </c>
    </row>
    <row r="61" spans="2:21" ht="105" x14ac:dyDescent="0.25">
      <c r="B61">
        <v>2971</v>
      </c>
      <c r="C61" s="9" t="s">
        <v>2971</v>
      </c>
      <c r="D61" s="3" t="s">
        <v>7081</v>
      </c>
      <c r="E61" s="5">
        <v>3200</v>
      </c>
      <c r="F61" s="7">
        <v>3205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v>100</v>
      </c>
      <c r="Q61">
        <v>74.53</v>
      </c>
      <c r="R61" s="11" t="s">
        <v>8315</v>
      </c>
      <c r="S61" t="s">
        <v>8316</v>
      </c>
      <c r="T61" s="15">
        <v>41852.658310185187</v>
      </c>
      <c r="U61" s="15">
        <v>41882.658310185187</v>
      </c>
    </row>
    <row r="62" spans="2:21" ht="75" x14ac:dyDescent="0.25">
      <c r="B62">
        <v>2972</v>
      </c>
      <c r="C62" s="9" t="s">
        <v>2972</v>
      </c>
      <c r="D62" s="3" t="s">
        <v>7082</v>
      </c>
      <c r="E62" s="5">
        <v>2000</v>
      </c>
      <c r="F62" s="7">
        <v>2107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v>105</v>
      </c>
      <c r="Q62">
        <v>123.94</v>
      </c>
      <c r="R62" s="11" t="s">
        <v>8315</v>
      </c>
      <c r="S62" t="s">
        <v>8316</v>
      </c>
      <c r="T62" s="15">
        <v>42694.110185185185</v>
      </c>
      <c r="U62" s="15">
        <v>42709.041666666672</v>
      </c>
    </row>
    <row r="63" spans="2:21" ht="120" x14ac:dyDescent="0.25">
      <c r="B63">
        <v>2973</v>
      </c>
      <c r="C63" s="9" t="s">
        <v>2973</v>
      </c>
      <c r="D63" s="3" t="s">
        <v>7083</v>
      </c>
      <c r="E63" s="5">
        <v>5000</v>
      </c>
      <c r="F63" s="7">
        <v>8740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v>175</v>
      </c>
      <c r="Q63">
        <v>264.85000000000002</v>
      </c>
      <c r="R63" s="11" t="s">
        <v>8315</v>
      </c>
      <c r="S63" t="s">
        <v>8316</v>
      </c>
      <c r="T63" s="15">
        <v>42341.818379629629</v>
      </c>
      <c r="U63" s="15">
        <v>42370.166666666672</v>
      </c>
    </row>
    <row r="64" spans="2:21" ht="150" x14ac:dyDescent="0.25">
      <c r="B64">
        <v>2974</v>
      </c>
      <c r="C64" s="9" t="s">
        <v>2974</v>
      </c>
      <c r="D64" s="3" t="s">
        <v>7084</v>
      </c>
      <c r="E64" s="5">
        <v>5000</v>
      </c>
      <c r="F64" s="7">
        <v>5100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v>102</v>
      </c>
      <c r="Q64">
        <v>58.62</v>
      </c>
      <c r="R64" s="11" t="s">
        <v>8315</v>
      </c>
      <c r="S64" t="s">
        <v>8316</v>
      </c>
      <c r="T64" s="15">
        <v>41880.061006944445</v>
      </c>
      <c r="U64" s="15">
        <v>41908.065972222219</v>
      </c>
    </row>
    <row r="65" spans="2:21" ht="120" x14ac:dyDescent="0.25">
      <c r="B65">
        <v>2975</v>
      </c>
      <c r="C65" s="9" t="s">
        <v>2975</v>
      </c>
      <c r="D65" s="3" t="s">
        <v>7085</v>
      </c>
      <c r="E65" s="5">
        <v>8000</v>
      </c>
      <c r="F65" s="7">
        <v>8010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v>100</v>
      </c>
      <c r="Q65">
        <v>70.88</v>
      </c>
      <c r="R65" s="11" t="s">
        <v>8315</v>
      </c>
      <c r="S65" t="s">
        <v>8316</v>
      </c>
      <c r="T65" s="15">
        <v>41941.683865740742</v>
      </c>
      <c r="U65" s="15">
        <v>41970.125</v>
      </c>
    </row>
    <row r="66" spans="2:21" ht="135" x14ac:dyDescent="0.25">
      <c r="B66">
        <v>2977</v>
      </c>
      <c r="C66" s="9" t="s">
        <v>2977</v>
      </c>
      <c r="D66" s="3" t="s">
        <v>7087</v>
      </c>
      <c r="E66" s="5">
        <v>3000</v>
      </c>
      <c r="F66" s="7">
        <v>3407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v>114</v>
      </c>
      <c r="Q66">
        <v>113.57</v>
      </c>
      <c r="R66" s="11" t="s">
        <v>8315</v>
      </c>
      <c r="S66" t="s">
        <v>8316</v>
      </c>
      <c r="T66" s="15">
        <v>42026.88118055556</v>
      </c>
      <c r="U66" s="15">
        <v>42086.093055555553</v>
      </c>
    </row>
    <row r="67" spans="2:21" ht="120" x14ac:dyDescent="0.25">
      <c r="B67">
        <v>2978</v>
      </c>
      <c r="C67" s="9" t="s">
        <v>2978</v>
      </c>
      <c r="D67" s="3" t="s">
        <v>7088</v>
      </c>
      <c r="E67" s="5">
        <v>750</v>
      </c>
      <c r="F67" s="7">
        <v>971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v>129</v>
      </c>
      <c r="Q67">
        <v>60.69</v>
      </c>
      <c r="R67" s="11" t="s">
        <v>8315</v>
      </c>
      <c r="S67" t="s">
        <v>8316</v>
      </c>
      <c r="T67" s="15">
        <v>41922.640590277777</v>
      </c>
      <c r="U67" s="15">
        <v>41932.249305555553</v>
      </c>
    </row>
    <row r="68" spans="2:21" ht="120" x14ac:dyDescent="0.25">
      <c r="B68">
        <v>2979</v>
      </c>
      <c r="C68" s="9" t="s">
        <v>2979</v>
      </c>
      <c r="D68" s="3" t="s">
        <v>7089</v>
      </c>
      <c r="E68" s="5">
        <v>5000</v>
      </c>
      <c r="F68" s="7">
        <v>5070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v>101</v>
      </c>
      <c r="Q68">
        <v>110.22</v>
      </c>
      <c r="R68" s="11" t="s">
        <v>8315</v>
      </c>
      <c r="S68" t="s">
        <v>8316</v>
      </c>
      <c r="T68" s="15">
        <v>41993.824340277773</v>
      </c>
      <c r="U68" s="15">
        <v>42010.25</v>
      </c>
    </row>
    <row r="69" spans="2:21" ht="90" x14ac:dyDescent="0.25">
      <c r="B69">
        <v>2980</v>
      </c>
      <c r="C69" s="9" t="s">
        <v>2980</v>
      </c>
      <c r="D69" s="3" t="s">
        <v>7090</v>
      </c>
      <c r="E69" s="5">
        <v>3000</v>
      </c>
      <c r="F69" s="7">
        <v>3275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v>109</v>
      </c>
      <c r="Q69">
        <v>136.46</v>
      </c>
      <c r="R69" s="11" t="s">
        <v>8315</v>
      </c>
      <c r="S69" t="s">
        <v>8316</v>
      </c>
      <c r="T69" s="15">
        <v>42219.915856481486</v>
      </c>
      <c r="U69" s="15">
        <v>42240.083333333328</v>
      </c>
    </row>
    <row r="70" spans="2:21" ht="120" x14ac:dyDescent="0.25">
      <c r="B70">
        <v>3147</v>
      </c>
      <c r="C70" s="9" t="s">
        <v>3147</v>
      </c>
      <c r="D70" s="3" t="s">
        <v>7257</v>
      </c>
      <c r="E70" s="5">
        <v>20000</v>
      </c>
      <c r="F70" s="7">
        <v>23505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v>118</v>
      </c>
      <c r="Q70">
        <v>110.35</v>
      </c>
      <c r="R70" s="11" t="s">
        <v>8315</v>
      </c>
      <c r="S70" t="s">
        <v>8316</v>
      </c>
      <c r="T70" s="15">
        <v>41909.969386574077</v>
      </c>
      <c r="U70" s="15">
        <v>41950.011053240742</v>
      </c>
    </row>
    <row r="71" spans="2:21" ht="60" x14ac:dyDescent="0.25">
      <c r="B71">
        <v>3148</v>
      </c>
      <c r="C71" s="9" t="s">
        <v>3148</v>
      </c>
      <c r="D71" s="3" t="s">
        <v>7258</v>
      </c>
      <c r="E71" s="5">
        <v>1800</v>
      </c>
      <c r="F71" s="7">
        <v>2361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v>131</v>
      </c>
      <c r="Q71">
        <v>41.42</v>
      </c>
      <c r="R71" s="11" t="s">
        <v>8315</v>
      </c>
      <c r="S71" t="s">
        <v>8316</v>
      </c>
      <c r="T71" s="15">
        <v>41891.665324074071</v>
      </c>
      <c r="U71" s="15">
        <v>41913.166666666664</v>
      </c>
    </row>
    <row r="72" spans="2:21" ht="120" x14ac:dyDescent="0.25">
      <c r="B72">
        <v>3149</v>
      </c>
      <c r="C72" s="9" t="s">
        <v>3149</v>
      </c>
      <c r="D72" s="3" t="s">
        <v>7259</v>
      </c>
      <c r="E72" s="5">
        <v>1250</v>
      </c>
      <c r="F72" s="7">
        <v>1300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v>104</v>
      </c>
      <c r="Q72">
        <v>52</v>
      </c>
      <c r="R72" s="11" t="s">
        <v>8315</v>
      </c>
      <c r="S72" t="s">
        <v>8316</v>
      </c>
      <c r="T72" s="15">
        <v>41226.017361111109</v>
      </c>
      <c r="U72" s="15">
        <v>41250.083333333336</v>
      </c>
    </row>
    <row r="73" spans="2:21" ht="135" x14ac:dyDescent="0.25">
      <c r="B73">
        <v>3150</v>
      </c>
      <c r="C73" s="9" t="s">
        <v>3150</v>
      </c>
      <c r="D73" s="3" t="s">
        <v>7260</v>
      </c>
      <c r="E73" s="5">
        <v>3500</v>
      </c>
      <c r="F73" s="7">
        <v>3535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v>101</v>
      </c>
      <c r="Q73">
        <v>33.99</v>
      </c>
      <c r="R73" s="11" t="s">
        <v>8315</v>
      </c>
      <c r="S73" t="s">
        <v>8316</v>
      </c>
      <c r="T73" s="15">
        <v>40478.263923611114</v>
      </c>
      <c r="U73" s="15">
        <v>40568.166666666664</v>
      </c>
    </row>
    <row r="74" spans="2:21" ht="90" x14ac:dyDescent="0.25">
      <c r="B74">
        <v>3151</v>
      </c>
      <c r="C74" s="9" t="s">
        <v>3151</v>
      </c>
      <c r="D74" s="3" t="s">
        <v>7261</v>
      </c>
      <c r="E74" s="5">
        <v>3500</v>
      </c>
      <c r="F74" s="7">
        <v>3514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v>100</v>
      </c>
      <c r="Q74">
        <v>103.35</v>
      </c>
      <c r="R74" s="11" t="s">
        <v>8315</v>
      </c>
      <c r="S74" t="s">
        <v>8316</v>
      </c>
      <c r="T74" s="15">
        <v>41862.83997685185</v>
      </c>
      <c r="U74" s="15">
        <v>41892.83997685185</v>
      </c>
    </row>
    <row r="75" spans="2:21" ht="105" x14ac:dyDescent="0.25">
      <c r="B75">
        <v>3153</v>
      </c>
      <c r="C75" s="9" t="s">
        <v>3153</v>
      </c>
      <c r="D75" s="3" t="s">
        <v>7263</v>
      </c>
      <c r="E75" s="5">
        <v>3000</v>
      </c>
      <c r="F75" s="7">
        <v>10067.5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v>336</v>
      </c>
      <c r="Q75">
        <v>41.77</v>
      </c>
      <c r="R75" s="11" t="s">
        <v>8315</v>
      </c>
      <c r="S75" t="s">
        <v>8316</v>
      </c>
      <c r="T75" s="15">
        <v>40633.154363425929</v>
      </c>
      <c r="U75" s="15">
        <v>40664.207638888889</v>
      </c>
    </row>
    <row r="76" spans="2:21" ht="135" x14ac:dyDescent="0.25">
      <c r="B76">
        <v>3154</v>
      </c>
      <c r="C76" s="9" t="s">
        <v>3154</v>
      </c>
      <c r="D76" s="3" t="s">
        <v>7264</v>
      </c>
      <c r="E76" s="5">
        <v>7000</v>
      </c>
      <c r="F76" s="7">
        <v>7905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v>113</v>
      </c>
      <c r="Q76">
        <v>64.27</v>
      </c>
      <c r="R76" s="11" t="s">
        <v>8315</v>
      </c>
      <c r="S76" t="s">
        <v>8316</v>
      </c>
      <c r="T76" s="15">
        <v>40970.875671296293</v>
      </c>
      <c r="U76" s="15">
        <v>41000.834004629629</v>
      </c>
    </row>
    <row r="77" spans="2:21" ht="135" x14ac:dyDescent="0.25">
      <c r="B77">
        <v>3156</v>
      </c>
      <c r="C77" s="9" t="s">
        <v>3156</v>
      </c>
      <c r="D77" s="3" t="s">
        <v>7266</v>
      </c>
      <c r="E77" s="5">
        <v>5500</v>
      </c>
      <c r="F77" s="7">
        <v>5600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v>102</v>
      </c>
      <c r="Q77">
        <v>62.92</v>
      </c>
      <c r="R77" s="11" t="s">
        <v>8315</v>
      </c>
      <c r="S77" t="s">
        <v>8316</v>
      </c>
      <c r="T77" s="15">
        <v>41026.953055555554</v>
      </c>
      <c r="U77" s="15">
        <v>41061.953055555554</v>
      </c>
    </row>
    <row r="78" spans="2:21" ht="60" x14ac:dyDescent="0.25">
      <c r="B78">
        <v>3157</v>
      </c>
      <c r="C78" s="9" t="s">
        <v>3157</v>
      </c>
      <c r="D78" s="3" t="s">
        <v>7267</v>
      </c>
      <c r="E78" s="5">
        <v>4000</v>
      </c>
      <c r="F78" s="7">
        <v>4040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v>101</v>
      </c>
      <c r="Q78">
        <v>98.54</v>
      </c>
      <c r="R78" s="11" t="s">
        <v>8315</v>
      </c>
      <c r="S78" t="s">
        <v>8316</v>
      </c>
      <c r="T78" s="15">
        <v>41829.788252314815</v>
      </c>
      <c r="U78" s="15">
        <v>41839.208333333336</v>
      </c>
    </row>
    <row r="79" spans="2:21" ht="45" x14ac:dyDescent="0.25">
      <c r="B79">
        <v>3158</v>
      </c>
      <c r="C79" s="9" t="s">
        <v>3158</v>
      </c>
      <c r="D79" s="3" t="s">
        <v>7268</v>
      </c>
      <c r="E79" s="5">
        <v>5000</v>
      </c>
      <c r="F79" s="7">
        <v>5700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v>114</v>
      </c>
      <c r="Q79">
        <v>82.61</v>
      </c>
      <c r="R79" s="11" t="s">
        <v>8315</v>
      </c>
      <c r="S79" t="s">
        <v>8316</v>
      </c>
      <c r="T79" s="15">
        <v>41447.839722222219</v>
      </c>
      <c r="U79" s="15">
        <v>41477.839722222219</v>
      </c>
    </row>
    <row r="80" spans="2:21" ht="90" x14ac:dyDescent="0.25">
      <c r="B80">
        <v>3159</v>
      </c>
      <c r="C80" s="9" t="s">
        <v>3159</v>
      </c>
      <c r="D80" s="3" t="s">
        <v>7269</v>
      </c>
      <c r="E80" s="5">
        <v>1500</v>
      </c>
      <c r="F80" s="7">
        <v>2002.22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v>133</v>
      </c>
      <c r="Q80">
        <v>38.5</v>
      </c>
      <c r="R80" s="11" t="s">
        <v>8315</v>
      </c>
      <c r="S80" t="s">
        <v>8316</v>
      </c>
      <c r="T80" s="15">
        <v>40884.066678240742</v>
      </c>
      <c r="U80" s="15">
        <v>40926.958333333336</v>
      </c>
    </row>
    <row r="81" spans="2:21" ht="120" x14ac:dyDescent="0.25">
      <c r="B81">
        <v>3160</v>
      </c>
      <c r="C81" s="9" t="s">
        <v>3160</v>
      </c>
      <c r="D81" s="3" t="s">
        <v>7270</v>
      </c>
      <c r="E81" s="5">
        <v>4500</v>
      </c>
      <c r="F81" s="7">
        <v>4569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v>102</v>
      </c>
      <c r="Q81">
        <v>80.16</v>
      </c>
      <c r="R81" s="11" t="s">
        <v>8315</v>
      </c>
      <c r="S81" t="s">
        <v>8316</v>
      </c>
      <c r="T81" s="15">
        <v>41841.26489583333</v>
      </c>
      <c r="U81" s="15">
        <v>41864.207638888889</v>
      </c>
    </row>
    <row r="82" spans="2:21" ht="120" x14ac:dyDescent="0.25">
      <c r="B82">
        <v>3162</v>
      </c>
      <c r="C82" s="9" t="s">
        <v>3162</v>
      </c>
      <c r="D82" s="3" t="s">
        <v>7272</v>
      </c>
      <c r="E82" s="5">
        <v>4000</v>
      </c>
      <c r="F82" s="7">
        <v>5086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v>127</v>
      </c>
      <c r="Q82">
        <v>80.73</v>
      </c>
      <c r="R82" s="11" t="s">
        <v>8315</v>
      </c>
      <c r="S82" t="s">
        <v>8316</v>
      </c>
      <c r="T82" s="15">
        <v>41799.685902777775</v>
      </c>
      <c r="U82" s="15">
        <v>41827.083333333336</v>
      </c>
    </row>
    <row r="83" spans="2:21" ht="120" x14ac:dyDescent="0.25">
      <c r="B83">
        <v>3163</v>
      </c>
      <c r="C83" s="9" t="s">
        <v>3163</v>
      </c>
      <c r="D83" s="3" t="s">
        <v>7273</v>
      </c>
      <c r="E83" s="5">
        <v>13000</v>
      </c>
      <c r="F83" s="7">
        <v>14450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v>111</v>
      </c>
      <c r="Q83">
        <v>200.69</v>
      </c>
      <c r="R83" s="11" t="s">
        <v>8315</v>
      </c>
      <c r="S83" t="s">
        <v>8316</v>
      </c>
      <c r="T83" s="15">
        <v>41775.753761574073</v>
      </c>
      <c r="U83" s="15">
        <v>41805.753761574073</v>
      </c>
    </row>
    <row r="84" spans="2:21" ht="165" x14ac:dyDescent="0.25">
      <c r="B84">
        <v>3164</v>
      </c>
      <c r="C84" s="9" t="s">
        <v>3164</v>
      </c>
      <c r="D84" s="3" t="s">
        <v>7274</v>
      </c>
      <c r="E84" s="5">
        <v>2500</v>
      </c>
      <c r="F84" s="7">
        <v>2669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v>107</v>
      </c>
      <c r="Q84">
        <v>37.590000000000003</v>
      </c>
      <c r="R84" s="11" t="s">
        <v>8315</v>
      </c>
      <c r="S84" t="s">
        <v>8316</v>
      </c>
      <c r="T84" s="15">
        <v>41766.80572916667</v>
      </c>
      <c r="U84" s="15">
        <v>41799.80572916667</v>
      </c>
    </row>
    <row r="85" spans="2:21" ht="120" x14ac:dyDescent="0.25">
      <c r="B85">
        <v>3165</v>
      </c>
      <c r="C85" s="9" t="s">
        <v>3165</v>
      </c>
      <c r="D85" s="3" t="s">
        <v>7275</v>
      </c>
      <c r="E85" s="5">
        <v>750</v>
      </c>
      <c r="F85" s="7">
        <v>1220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v>163</v>
      </c>
      <c r="Q85">
        <v>58.1</v>
      </c>
      <c r="R85" s="11" t="s">
        <v>8315</v>
      </c>
      <c r="S85" t="s">
        <v>8316</v>
      </c>
      <c r="T85" s="15">
        <v>40644.159259259257</v>
      </c>
      <c r="U85" s="15">
        <v>40666.165972222225</v>
      </c>
    </row>
    <row r="86" spans="2:21" ht="135" x14ac:dyDescent="0.25">
      <c r="B86">
        <v>3166</v>
      </c>
      <c r="C86" s="9" t="s">
        <v>3166</v>
      </c>
      <c r="D86" s="3" t="s">
        <v>7276</v>
      </c>
      <c r="E86" s="5">
        <v>35000</v>
      </c>
      <c r="F86" s="7">
        <v>56079.83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v>160</v>
      </c>
      <c r="Q86">
        <v>60.3</v>
      </c>
      <c r="R86" s="11" t="s">
        <v>8315</v>
      </c>
      <c r="S86" t="s">
        <v>8316</v>
      </c>
      <c r="T86" s="15">
        <v>41940.69158564815</v>
      </c>
      <c r="U86" s="15">
        <v>41969.332638888889</v>
      </c>
    </row>
    <row r="87" spans="2:21" ht="60" x14ac:dyDescent="0.25">
      <c r="B87">
        <v>3167</v>
      </c>
      <c r="C87" s="9" t="s">
        <v>3167</v>
      </c>
      <c r="D87" s="3" t="s">
        <v>7277</v>
      </c>
      <c r="E87" s="5">
        <v>3000</v>
      </c>
      <c r="F87" s="7">
        <v>3485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v>116</v>
      </c>
      <c r="Q87">
        <v>63.36</v>
      </c>
      <c r="R87" s="11" t="s">
        <v>8315</v>
      </c>
      <c r="S87" t="s">
        <v>8316</v>
      </c>
      <c r="T87" s="15">
        <v>41839.175706018519</v>
      </c>
      <c r="U87" s="15">
        <v>41853.175706018519</v>
      </c>
    </row>
    <row r="88" spans="2:21" ht="105" x14ac:dyDescent="0.25">
      <c r="B88">
        <v>3168</v>
      </c>
      <c r="C88" s="9" t="s">
        <v>3168</v>
      </c>
      <c r="D88" s="3" t="s">
        <v>7278</v>
      </c>
      <c r="E88" s="5">
        <v>2500</v>
      </c>
      <c r="F88" s="7">
        <v>3105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v>124</v>
      </c>
      <c r="Q88">
        <v>50.9</v>
      </c>
      <c r="R88" s="11" t="s">
        <v>8315</v>
      </c>
      <c r="S88" t="s">
        <v>8316</v>
      </c>
      <c r="T88" s="15">
        <v>41772.105937500004</v>
      </c>
      <c r="U88" s="15">
        <v>41803.916666666664</v>
      </c>
    </row>
    <row r="89" spans="2:21" ht="75" x14ac:dyDescent="0.25">
      <c r="B89">
        <v>3169</v>
      </c>
      <c r="C89" s="9" t="s">
        <v>3169</v>
      </c>
      <c r="D89" s="3" t="s">
        <v>7279</v>
      </c>
      <c r="E89" s="5">
        <v>8000</v>
      </c>
      <c r="F89" s="7">
        <v>8241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v>103</v>
      </c>
      <c r="Q89">
        <v>100.5</v>
      </c>
      <c r="R89" s="11" t="s">
        <v>8315</v>
      </c>
      <c r="S89" t="s">
        <v>8316</v>
      </c>
      <c r="T89" s="15">
        <v>41591.737974537034</v>
      </c>
      <c r="U89" s="15">
        <v>41621.207638888889</v>
      </c>
    </row>
    <row r="90" spans="2:21" ht="90" x14ac:dyDescent="0.25">
      <c r="B90">
        <v>3170</v>
      </c>
      <c r="C90" s="9" t="s">
        <v>3170</v>
      </c>
      <c r="D90" s="3" t="s">
        <v>7280</v>
      </c>
      <c r="E90" s="5">
        <v>2000</v>
      </c>
      <c r="F90" s="7">
        <v>2245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v>112</v>
      </c>
      <c r="Q90">
        <v>31.62</v>
      </c>
      <c r="R90" s="11" t="s">
        <v>8315</v>
      </c>
      <c r="S90" t="s">
        <v>8316</v>
      </c>
      <c r="T90" s="15">
        <v>41789.080370370371</v>
      </c>
      <c r="U90" s="15">
        <v>41822.166666666664</v>
      </c>
    </row>
    <row r="91" spans="2:21" ht="120" x14ac:dyDescent="0.25">
      <c r="B91">
        <v>3172</v>
      </c>
      <c r="C91" s="9" t="s">
        <v>3172</v>
      </c>
      <c r="D91" s="3" t="s">
        <v>7282</v>
      </c>
      <c r="E91" s="5">
        <v>2000</v>
      </c>
      <c r="F91" s="7">
        <v>2300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v>115</v>
      </c>
      <c r="Q91">
        <v>79.31</v>
      </c>
      <c r="R91" s="11" t="s">
        <v>8315</v>
      </c>
      <c r="S91" t="s">
        <v>8316</v>
      </c>
      <c r="T91" s="15">
        <v>40923.729953703703</v>
      </c>
      <c r="U91" s="15">
        <v>40953.729953703703</v>
      </c>
    </row>
    <row r="92" spans="2:21" ht="120" x14ac:dyDescent="0.25">
      <c r="B92">
        <v>3173</v>
      </c>
      <c r="C92" s="9" t="s">
        <v>3173</v>
      </c>
      <c r="D92" s="3" t="s">
        <v>7283</v>
      </c>
      <c r="E92" s="5">
        <v>10000</v>
      </c>
      <c r="F92" s="7">
        <v>10300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v>103</v>
      </c>
      <c r="Q92">
        <v>139.19</v>
      </c>
      <c r="R92" s="11" t="s">
        <v>8315</v>
      </c>
      <c r="S92" t="s">
        <v>8316</v>
      </c>
      <c r="T92" s="15">
        <v>41878.878379629627</v>
      </c>
      <c r="U92" s="15">
        <v>41908.878379629627</v>
      </c>
    </row>
    <row r="93" spans="2:21" ht="120" x14ac:dyDescent="0.25">
      <c r="B93">
        <v>3174</v>
      </c>
      <c r="C93" s="9" t="s">
        <v>3174</v>
      </c>
      <c r="D93" s="3" t="s">
        <v>7284</v>
      </c>
      <c r="E93" s="5">
        <v>3000</v>
      </c>
      <c r="F93" s="7">
        <v>3034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v>101</v>
      </c>
      <c r="Q93">
        <v>131.91</v>
      </c>
      <c r="R93" s="11" t="s">
        <v>8315</v>
      </c>
      <c r="S93" t="s">
        <v>8316</v>
      </c>
      <c r="T93" s="15">
        <v>41862.864675925928</v>
      </c>
      <c r="U93" s="15">
        <v>41876.864675925928</v>
      </c>
    </row>
    <row r="94" spans="2:21" ht="135" x14ac:dyDescent="0.25">
      <c r="B94">
        <v>3175</v>
      </c>
      <c r="C94" s="9" t="s">
        <v>3175</v>
      </c>
      <c r="D94" s="3" t="s">
        <v>7285</v>
      </c>
      <c r="E94" s="5">
        <v>5000</v>
      </c>
      <c r="F94" s="7">
        <v>5478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v>110</v>
      </c>
      <c r="Q94">
        <v>91.3</v>
      </c>
      <c r="R94" s="11" t="s">
        <v>8315</v>
      </c>
      <c r="S94" t="s">
        <v>8316</v>
      </c>
      <c r="T94" s="15">
        <v>40531.886886574073</v>
      </c>
      <c r="U94" s="15">
        <v>40591.886886574073</v>
      </c>
    </row>
    <row r="95" spans="2:21" ht="120" x14ac:dyDescent="0.25">
      <c r="B95">
        <v>3176</v>
      </c>
      <c r="C95" s="9" t="s">
        <v>3176</v>
      </c>
      <c r="D95" s="3" t="s">
        <v>7286</v>
      </c>
      <c r="E95" s="5">
        <v>1900</v>
      </c>
      <c r="F95" s="7">
        <v>2182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v>115</v>
      </c>
      <c r="Q95">
        <v>39.67</v>
      </c>
      <c r="R95" s="11" t="s">
        <v>8315</v>
      </c>
      <c r="S95" t="s">
        <v>8316</v>
      </c>
      <c r="T95" s="15">
        <v>41477.930914351848</v>
      </c>
      <c r="U95" s="15">
        <v>41504.625</v>
      </c>
    </row>
    <row r="96" spans="2:21" ht="120" x14ac:dyDescent="0.25">
      <c r="B96">
        <v>3177</v>
      </c>
      <c r="C96" s="9" t="s">
        <v>3177</v>
      </c>
      <c r="D96" s="3" t="s">
        <v>7287</v>
      </c>
      <c r="E96" s="5">
        <v>2500</v>
      </c>
      <c r="F96" s="7">
        <v>2935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v>117</v>
      </c>
      <c r="Q96">
        <v>57.55</v>
      </c>
      <c r="R96" s="11" t="s">
        <v>8315</v>
      </c>
      <c r="S96" t="s">
        <v>8316</v>
      </c>
      <c r="T96" s="15">
        <v>41781.666770833333</v>
      </c>
      <c r="U96" s="15">
        <v>41811.666770833333</v>
      </c>
    </row>
    <row r="97" spans="2:21" ht="90" x14ac:dyDescent="0.25">
      <c r="B97">
        <v>3179</v>
      </c>
      <c r="C97" s="9" t="s">
        <v>3179</v>
      </c>
      <c r="D97" s="3" t="s">
        <v>7289</v>
      </c>
      <c r="E97" s="5">
        <v>4200</v>
      </c>
      <c r="F97" s="7">
        <v>4794.82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v>114</v>
      </c>
      <c r="Q97">
        <v>77.34</v>
      </c>
      <c r="R97" s="11" t="s">
        <v>8315</v>
      </c>
      <c r="S97" t="s">
        <v>8316</v>
      </c>
      <c r="T97" s="15">
        <v>41375.702210648145</v>
      </c>
      <c r="U97" s="15">
        <v>41400.702210648145</v>
      </c>
    </row>
    <row r="98" spans="2:21" ht="120" x14ac:dyDescent="0.25">
      <c r="B98">
        <v>3182</v>
      </c>
      <c r="C98" s="9" t="s">
        <v>3182</v>
      </c>
      <c r="D98" s="3" t="s">
        <v>7292</v>
      </c>
      <c r="E98" s="5">
        <v>7000</v>
      </c>
      <c r="F98" s="7">
        <v>7062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v>101</v>
      </c>
      <c r="Q98">
        <v>46.77</v>
      </c>
      <c r="R98" s="11" t="s">
        <v>8315</v>
      </c>
      <c r="S98" t="s">
        <v>8316</v>
      </c>
      <c r="T98" s="15">
        <v>40883.949317129627</v>
      </c>
      <c r="U98" s="15">
        <v>40939.708333333336</v>
      </c>
    </row>
    <row r="99" spans="2:21" ht="90" x14ac:dyDescent="0.25">
      <c r="B99">
        <v>3183</v>
      </c>
      <c r="C99" s="9" t="s">
        <v>3183</v>
      </c>
      <c r="D99" s="3" t="s">
        <v>7293</v>
      </c>
      <c r="E99" s="5">
        <v>2500</v>
      </c>
      <c r="F99" s="7">
        <v>2725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v>109</v>
      </c>
      <c r="Q99">
        <v>40.07</v>
      </c>
      <c r="R99" s="11" t="s">
        <v>8315</v>
      </c>
      <c r="S99" t="s">
        <v>8316</v>
      </c>
      <c r="T99" s="15">
        <v>41491.79478009259</v>
      </c>
      <c r="U99" s="15">
        <v>41509.79478009259</v>
      </c>
    </row>
    <row r="100" spans="2:21" ht="90" x14ac:dyDescent="0.25">
      <c r="B100">
        <v>3184</v>
      </c>
      <c r="C100" s="9" t="s">
        <v>3184</v>
      </c>
      <c r="D100" s="3" t="s">
        <v>7294</v>
      </c>
      <c r="E100" s="5">
        <v>4300</v>
      </c>
      <c r="F100" s="7">
        <v>4610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v>107</v>
      </c>
      <c r="Q100">
        <v>100.22</v>
      </c>
      <c r="R100" s="11" t="s">
        <v>8315</v>
      </c>
      <c r="S100" t="s">
        <v>8316</v>
      </c>
      <c r="T100" s="15">
        <v>41791.993414351848</v>
      </c>
      <c r="U100" s="15">
        <v>41821.993414351848</v>
      </c>
    </row>
    <row r="101" spans="2:21" ht="150" x14ac:dyDescent="0.25">
      <c r="B101">
        <v>3187</v>
      </c>
      <c r="C101" s="9" t="s">
        <v>3187</v>
      </c>
      <c r="D101" s="3" t="s">
        <v>7297</v>
      </c>
      <c r="E101" s="5">
        <v>15000</v>
      </c>
      <c r="F101" s="7">
        <v>17444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v>116</v>
      </c>
      <c r="Q101">
        <v>71.489999999999995</v>
      </c>
      <c r="R101" s="11" t="s">
        <v>8315</v>
      </c>
      <c r="S101" t="s">
        <v>8316</v>
      </c>
      <c r="T101" s="15">
        <v>41835.666354166664</v>
      </c>
      <c r="U101" s="15">
        <v>41855.666354166664</v>
      </c>
    </row>
    <row r="102" spans="2:21" ht="105" x14ac:dyDescent="0.25">
      <c r="B102">
        <v>3208</v>
      </c>
      <c r="C102" s="9" t="s">
        <v>3208</v>
      </c>
      <c r="D102" s="3" t="s">
        <v>7318</v>
      </c>
      <c r="E102" s="5">
        <v>5000</v>
      </c>
      <c r="F102" s="7">
        <v>5175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v>104</v>
      </c>
      <c r="Q102">
        <v>63.11</v>
      </c>
      <c r="R102" s="11" t="s">
        <v>8315</v>
      </c>
      <c r="S102" t="s">
        <v>8316</v>
      </c>
      <c r="T102" s="15">
        <v>41827.605057870373</v>
      </c>
      <c r="U102" s="15">
        <v>41848.605057870373</v>
      </c>
    </row>
    <row r="103" spans="2:21" ht="105" x14ac:dyDescent="0.25">
      <c r="B103">
        <v>3209</v>
      </c>
      <c r="C103" s="9" t="s">
        <v>3209</v>
      </c>
      <c r="D103" s="3" t="s">
        <v>7319</v>
      </c>
      <c r="E103" s="5">
        <v>9500</v>
      </c>
      <c r="F103" s="7">
        <v>11335.7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v>119</v>
      </c>
      <c r="Q103">
        <v>50.16</v>
      </c>
      <c r="R103" s="11" t="s">
        <v>8315</v>
      </c>
      <c r="S103" t="s">
        <v>8316</v>
      </c>
      <c r="T103" s="15">
        <v>41778.637245370373</v>
      </c>
      <c r="U103" s="15">
        <v>41810.958333333336</v>
      </c>
    </row>
    <row r="104" spans="2:21" ht="120" x14ac:dyDescent="0.25">
      <c r="B104">
        <v>3210</v>
      </c>
      <c r="C104" s="9" t="s">
        <v>3210</v>
      </c>
      <c r="D104" s="3" t="s">
        <v>7320</v>
      </c>
      <c r="E104" s="5">
        <v>3000</v>
      </c>
      <c r="F104" s="7">
        <v>3773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v>126</v>
      </c>
      <c r="Q104">
        <v>62.88</v>
      </c>
      <c r="R104" s="11" t="s">
        <v>8315</v>
      </c>
      <c r="S104" t="s">
        <v>8316</v>
      </c>
      <c r="T104" s="15">
        <v>41013.936562499999</v>
      </c>
      <c r="U104" s="15">
        <v>41061.165972222225</v>
      </c>
    </row>
    <row r="105" spans="2:21" ht="120" x14ac:dyDescent="0.25">
      <c r="B105">
        <v>3211</v>
      </c>
      <c r="C105" s="9" t="s">
        <v>3211</v>
      </c>
      <c r="D105" s="3" t="s">
        <v>7321</v>
      </c>
      <c r="E105" s="5">
        <v>23000</v>
      </c>
      <c r="F105" s="7">
        <v>27541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v>120</v>
      </c>
      <c r="Q105">
        <v>85.53</v>
      </c>
      <c r="R105" s="11" t="s">
        <v>8315</v>
      </c>
      <c r="S105" t="s">
        <v>8316</v>
      </c>
      <c r="T105" s="15">
        <v>41834.586574074077</v>
      </c>
      <c r="U105" s="15">
        <v>41866.083333333336</v>
      </c>
    </row>
    <row r="106" spans="2:21" ht="75" x14ac:dyDescent="0.25">
      <c r="B106">
        <v>3212</v>
      </c>
      <c r="C106" s="9" t="s">
        <v>3212</v>
      </c>
      <c r="D106" s="3" t="s">
        <v>7322</v>
      </c>
      <c r="E106" s="5">
        <v>4000</v>
      </c>
      <c r="F106" s="7">
        <v>5050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v>126</v>
      </c>
      <c r="Q106">
        <v>53.72</v>
      </c>
      <c r="R106" s="11" t="s">
        <v>8315</v>
      </c>
      <c r="S106" t="s">
        <v>8316</v>
      </c>
      <c r="T106" s="15">
        <v>41829.795729166668</v>
      </c>
      <c r="U106" s="15">
        <v>41859.795729166668</v>
      </c>
    </row>
    <row r="107" spans="2:21" ht="135" x14ac:dyDescent="0.25">
      <c r="B107">
        <v>3215</v>
      </c>
      <c r="C107" s="9" t="s">
        <v>3215</v>
      </c>
      <c r="D107" s="3" t="s">
        <v>7325</v>
      </c>
      <c r="E107" s="5">
        <v>35000</v>
      </c>
      <c r="F107" s="7">
        <v>35123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v>100</v>
      </c>
      <c r="Q107">
        <v>262.11</v>
      </c>
      <c r="R107" s="11" t="s">
        <v>8315</v>
      </c>
      <c r="S107" t="s">
        <v>8316</v>
      </c>
      <c r="T107" s="15">
        <v>42219.665173611109</v>
      </c>
      <c r="U107" s="15">
        <v>42257.165972222225</v>
      </c>
    </row>
    <row r="108" spans="2:21" ht="75" x14ac:dyDescent="0.25">
      <c r="B108">
        <v>3217</v>
      </c>
      <c r="C108" s="9" t="s">
        <v>3217</v>
      </c>
      <c r="D108" s="3" t="s">
        <v>7327</v>
      </c>
      <c r="E108" s="5">
        <v>4500</v>
      </c>
      <c r="F108" s="7">
        <v>5221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v>116</v>
      </c>
      <c r="Q108">
        <v>50.2</v>
      </c>
      <c r="R108" s="11" t="s">
        <v>8315</v>
      </c>
      <c r="S108" t="s">
        <v>8316</v>
      </c>
      <c r="T108" s="15">
        <v>42648.546111111107</v>
      </c>
      <c r="U108" s="15">
        <v>42678.546111111107</v>
      </c>
    </row>
    <row r="109" spans="2:21" ht="75" x14ac:dyDescent="0.25">
      <c r="B109">
        <v>3219</v>
      </c>
      <c r="C109" s="9" t="s">
        <v>3219</v>
      </c>
      <c r="D109" s="3" t="s">
        <v>7329</v>
      </c>
      <c r="E109" s="5">
        <v>20000</v>
      </c>
      <c r="F109" s="7">
        <v>20022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v>100</v>
      </c>
      <c r="Q109">
        <v>168.25</v>
      </c>
      <c r="R109" s="11" t="s">
        <v>8315</v>
      </c>
      <c r="S109" t="s">
        <v>8316</v>
      </c>
      <c r="T109" s="15">
        <v>42050.983182870375</v>
      </c>
      <c r="U109" s="15">
        <v>42085.941516203704</v>
      </c>
    </row>
    <row r="110" spans="2:21" ht="60" x14ac:dyDescent="0.25">
      <c r="B110">
        <v>3220</v>
      </c>
      <c r="C110" s="9" t="s">
        <v>3220</v>
      </c>
      <c r="D110" s="3" t="s">
        <v>7330</v>
      </c>
      <c r="E110" s="5">
        <v>15000</v>
      </c>
      <c r="F110" s="7">
        <v>15126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v>101</v>
      </c>
      <c r="Q110">
        <v>256.37</v>
      </c>
      <c r="R110" s="11" t="s">
        <v>8315</v>
      </c>
      <c r="S110" t="s">
        <v>8316</v>
      </c>
      <c r="T110" s="15">
        <v>42772.833379629628</v>
      </c>
      <c r="U110" s="15">
        <v>42806.875</v>
      </c>
    </row>
    <row r="111" spans="2:21" ht="90" x14ac:dyDescent="0.25">
      <c r="B111">
        <v>3222</v>
      </c>
      <c r="C111" s="9" t="s">
        <v>3222</v>
      </c>
      <c r="D111" s="3" t="s">
        <v>7332</v>
      </c>
      <c r="E111" s="5">
        <v>2500</v>
      </c>
      <c r="F111" s="7">
        <v>3120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v>125</v>
      </c>
      <c r="Q111">
        <v>37.14</v>
      </c>
      <c r="R111" s="11" t="s">
        <v>8315</v>
      </c>
      <c r="S111" t="s">
        <v>8316</v>
      </c>
      <c r="T111" s="15">
        <v>42270.582141203704</v>
      </c>
      <c r="U111" s="15">
        <v>42301.895138888889</v>
      </c>
    </row>
    <row r="112" spans="2:21" ht="75" x14ac:dyDescent="0.25">
      <c r="B112">
        <v>3223</v>
      </c>
      <c r="C112" s="9" t="s">
        <v>3223</v>
      </c>
      <c r="D112" s="3" t="s">
        <v>7333</v>
      </c>
      <c r="E112" s="5">
        <v>3100</v>
      </c>
      <c r="F112" s="7">
        <v>3395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v>110</v>
      </c>
      <c r="Q112">
        <v>45.88</v>
      </c>
      <c r="R112" s="11" t="s">
        <v>8315</v>
      </c>
      <c r="S112" t="s">
        <v>8316</v>
      </c>
      <c r="T112" s="15">
        <v>42206.835370370376</v>
      </c>
      <c r="U112" s="15">
        <v>42236.835370370376</v>
      </c>
    </row>
    <row r="113" spans="2:21" ht="120" x14ac:dyDescent="0.25">
      <c r="B113">
        <v>3224</v>
      </c>
      <c r="C113" s="9" t="s">
        <v>3224</v>
      </c>
      <c r="D113" s="3" t="s">
        <v>7334</v>
      </c>
      <c r="E113" s="5">
        <v>30000</v>
      </c>
      <c r="F113" s="7">
        <v>30610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v>102</v>
      </c>
      <c r="Q113">
        <v>141.71</v>
      </c>
      <c r="R113" s="11" t="s">
        <v>8315</v>
      </c>
      <c r="S113" t="s">
        <v>8316</v>
      </c>
      <c r="T113" s="15">
        <v>42697.850844907407</v>
      </c>
      <c r="U113" s="15">
        <v>42745.208333333328</v>
      </c>
    </row>
    <row r="114" spans="2:21" ht="120" x14ac:dyDescent="0.25">
      <c r="B114">
        <v>3225</v>
      </c>
      <c r="C114" s="9" t="s">
        <v>3225</v>
      </c>
      <c r="D114" s="3" t="s">
        <v>7335</v>
      </c>
      <c r="E114" s="5">
        <v>2000</v>
      </c>
      <c r="F114" s="7">
        <v>2047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v>102</v>
      </c>
      <c r="Q114">
        <v>52.49</v>
      </c>
      <c r="R114" s="11" t="s">
        <v>8315</v>
      </c>
      <c r="S114" t="s">
        <v>8316</v>
      </c>
      <c r="T114" s="15">
        <v>42503.559467592597</v>
      </c>
      <c r="U114" s="15">
        <v>42524.875</v>
      </c>
    </row>
    <row r="115" spans="2:21" ht="60" x14ac:dyDescent="0.25">
      <c r="B115">
        <v>3228</v>
      </c>
      <c r="C115" s="9" t="s">
        <v>3228</v>
      </c>
      <c r="D115" s="3" t="s">
        <v>7338</v>
      </c>
      <c r="E115" s="5">
        <v>7000</v>
      </c>
      <c r="F115" s="7">
        <v>7164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v>102</v>
      </c>
      <c r="Q115">
        <v>193.62</v>
      </c>
      <c r="R115" s="11" t="s">
        <v>8315</v>
      </c>
      <c r="S115" t="s">
        <v>8316</v>
      </c>
      <c r="T115" s="15">
        <v>42323.70930555556</v>
      </c>
      <c r="U115" s="15">
        <v>42355.207638888889</v>
      </c>
    </row>
    <row r="116" spans="2:21" ht="105" x14ac:dyDescent="0.25">
      <c r="B116">
        <v>3229</v>
      </c>
      <c r="C116" s="9" t="s">
        <v>3229</v>
      </c>
      <c r="D116" s="3" t="s">
        <v>7339</v>
      </c>
      <c r="E116" s="5">
        <v>20000</v>
      </c>
      <c r="F116" s="7">
        <v>21573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v>108</v>
      </c>
      <c r="Q116">
        <v>106.8</v>
      </c>
      <c r="R116" s="11" t="s">
        <v>8315</v>
      </c>
      <c r="S116" t="s">
        <v>8316</v>
      </c>
      <c r="T116" s="15">
        <v>41933.291643518518</v>
      </c>
      <c r="U116" s="15">
        <v>41963.333310185189</v>
      </c>
    </row>
    <row r="117" spans="2:21" ht="120" x14ac:dyDescent="0.25">
      <c r="B117">
        <v>3230</v>
      </c>
      <c r="C117" s="9" t="s">
        <v>3230</v>
      </c>
      <c r="D117" s="3" t="s">
        <v>7340</v>
      </c>
      <c r="E117" s="5">
        <v>2600</v>
      </c>
      <c r="F117" s="7">
        <v>2857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v>110</v>
      </c>
      <c r="Q117">
        <v>77.22</v>
      </c>
      <c r="R117" s="11" t="s">
        <v>8315</v>
      </c>
      <c r="S117" t="s">
        <v>8316</v>
      </c>
      <c r="T117" s="15">
        <v>41898.168125000004</v>
      </c>
      <c r="U117" s="15">
        <v>41913.165972222225</v>
      </c>
    </row>
    <row r="118" spans="2:21" ht="120" x14ac:dyDescent="0.25">
      <c r="B118">
        <v>3231</v>
      </c>
      <c r="C118" s="9" t="s">
        <v>3231</v>
      </c>
      <c r="D118" s="3" t="s">
        <v>7341</v>
      </c>
      <c r="E118" s="5">
        <v>1000</v>
      </c>
      <c r="F118" s="7">
        <v>1610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v>161</v>
      </c>
      <c r="Q118">
        <v>57.5</v>
      </c>
      <c r="R118" s="11" t="s">
        <v>8315</v>
      </c>
      <c r="S118" t="s">
        <v>8316</v>
      </c>
      <c r="T118" s="15">
        <v>42446.943831018521</v>
      </c>
      <c r="U118" s="15">
        <v>42476.943831018521</v>
      </c>
    </row>
    <row r="119" spans="2:21" ht="105" x14ac:dyDescent="0.25">
      <c r="B119">
        <v>3232</v>
      </c>
      <c r="C119" s="9" t="s">
        <v>3232</v>
      </c>
      <c r="D119" s="3" t="s">
        <v>7342</v>
      </c>
      <c r="E119" s="5">
        <v>1000</v>
      </c>
      <c r="F119" s="7">
        <v>1312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v>131</v>
      </c>
      <c r="Q119">
        <v>50.46</v>
      </c>
      <c r="R119" s="11" t="s">
        <v>8315</v>
      </c>
      <c r="S119" t="s">
        <v>8316</v>
      </c>
      <c r="T119" s="15">
        <v>42463.81385416667</v>
      </c>
      <c r="U119" s="15">
        <v>42494.165972222225</v>
      </c>
    </row>
    <row r="120" spans="2:21" ht="120" x14ac:dyDescent="0.25">
      <c r="B120">
        <v>3233</v>
      </c>
      <c r="C120" s="9" t="s">
        <v>3233</v>
      </c>
      <c r="D120" s="3" t="s">
        <v>7343</v>
      </c>
      <c r="E120" s="5">
        <v>5000</v>
      </c>
      <c r="F120" s="7">
        <v>5940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v>119</v>
      </c>
      <c r="Q120">
        <v>97.38</v>
      </c>
      <c r="R120" s="11" t="s">
        <v>8315</v>
      </c>
      <c r="S120" t="s">
        <v>8316</v>
      </c>
      <c r="T120" s="15">
        <v>42766.805034722223</v>
      </c>
      <c r="U120" s="15">
        <v>42796.805034722223</v>
      </c>
    </row>
    <row r="121" spans="2:21" ht="135" x14ac:dyDescent="0.25">
      <c r="B121">
        <v>3235</v>
      </c>
      <c r="C121" s="9" t="s">
        <v>3235</v>
      </c>
      <c r="D121" s="3" t="s">
        <v>7345</v>
      </c>
      <c r="E121" s="5">
        <v>15000</v>
      </c>
      <c r="F121" s="7">
        <v>15481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v>103</v>
      </c>
      <c r="Q121">
        <v>85.53</v>
      </c>
      <c r="R121" s="11" t="s">
        <v>8315</v>
      </c>
      <c r="S121" t="s">
        <v>8316</v>
      </c>
      <c r="T121" s="15">
        <v>42522.347812499997</v>
      </c>
      <c r="U121" s="15">
        <v>42552.347812499997</v>
      </c>
    </row>
    <row r="122" spans="2:21" ht="135" x14ac:dyDescent="0.25">
      <c r="B122">
        <v>3236</v>
      </c>
      <c r="C122" s="9" t="s">
        <v>3236</v>
      </c>
      <c r="D122" s="3" t="s">
        <v>7346</v>
      </c>
      <c r="E122" s="5">
        <v>20000</v>
      </c>
      <c r="F122" s="7">
        <v>20120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v>101</v>
      </c>
      <c r="Q122">
        <v>182.91</v>
      </c>
      <c r="R122" s="11" t="s">
        <v>8315</v>
      </c>
      <c r="S122" t="s">
        <v>8316</v>
      </c>
      <c r="T122" s="15">
        <v>42702.917048611111</v>
      </c>
      <c r="U122" s="15">
        <v>42732.917048611111</v>
      </c>
    </row>
    <row r="123" spans="2:21" ht="75" x14ac:dyDescent="0.25">
      <c r="B123">
        <v>3237</v>
      </c>
      <c r="C123" s="9" t="s">
        <v>3237</v>
      </c>
      <c r="D123" s="3" t="s">
        <v>7347</v>
      </c>
      <c r="E123" s="5">
        <v>35000</v>
      </c>
      <c r="F123" s="7">
        <v>35275.64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v>101</v>
      </c>
      <c r="Q123">
        <v>131.13999999999999</v>
      </c>
      <c r="R123" s="11" t="s">
        <v>8315</v>
      </c>
      <c r="S123" t="s">
        <v>8316</v>
      </c>
      <c r="T123" s="15">
        <v>42252.474351851852</v>
      </c>
      <c r="U123" s="15">
        <v>42276.165972222225</v>
      </c>
    </row>
    <row r="124" spans="2:21" ht="150" x14ac:dyDescent="0.25">
      <c r="B124">
        <v>3241</v>
      </c>
      <c r="C124" s="9" t="s">
        <v>3241</v>
      </c>
      <c r="D124" s="3" t="s">
        <v>7351</v>
      </c>
      <c r="E124" s="5">
        <v>8500</v>
      </c>
      <c r="F124" s="7">
        <v>9801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v>115</v>
      </c>
      <c r="Q124">
        <v>58.69</v>
      </c>
      <c r="R124" s="11" t="s">
        <v>8315</v>
      </c>
      <c r="S124" t="s">
        <v>8316</v>
      </c>
      <c r="T124" s="15">
        <v>41893.324884259258</v>
      </c>
      <c r="U124" s="15">
        <v>41926.290972222225</v>
      </c>
    </row>
    <row r="125" spans="2:21" ht="60" x14ac:dyDescent="0.25">
      <c r="B125">
        <v>3242</v>
      </c>
      <c r="C125" s="9" t="s">
        <v>3242</v>
      </c>
      <c r="D125" s="3" t="s">
        <v>7352</v>
      </c>
      <c r="E125" s="5">
        <v>10000</v>
      </c>
      <c r="F125" s="7">
        <v>12730.42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v>127</v>
      </c>
      <c r="Q125">
        <v>69.569999999999993</v>
      </c>
      <c r="R125" s="11" t="s">
        <v>8315</v>
      </c>
      <c r="S125" t="s">
        <v>8316</v>
      </c>
      <c r="T125" s="15">
        <v>41871.755694444444</v>
      </c>
      <c r="U125" s="15">
        <v>41901.755694444444</v>
      </c>
    </row>
    <row r="126" spans="2:21" ht="120" x14ac:dyDescent="0.25">
      <c r="B126">
        <v>3243</v>
      </c>
      <c r="C126" s="9" t="s">
        <v>3243</v>
      </c>
      <c r="D126" s="3" t="s">
        <v>7353</v>
      </c>
      <c r="E126" s="5">
        <v>8000</v>
      </c>
      <c r="F126" s="7">
        <v>8227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v>103</v>
      </c>
      <c r="Q126">
        <v>115.87</v>
      </c>
      <c r="R126" s="11" t="s">
        <v>8315</v>
      </c>
      <c r="S126" t="s">
        <v>8316</v>
      </c>
      <c r="T126" s="15">
        <v>42262.096782407403</v>
      </c>
      <c r="U126" s="15">
        <v>42286</v>
      </c>
    </row>
    <row r="127" spans="2:21" ht="105" x14ac:dyDescent="0.25">
      <c r="B127">
        <v>3245</v>
      </c>
      <c r="C127" s="9" t="s">
        <v>3245</v>
      </c>
      <c r="D127" s="3" t="s">
        <v>7355</v>
      </c>
      <c r="E127" s="5">
        <v>21000</v>
      </c>
      <c r="F127" s="7">
        <v>21904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v>104</v>
      </c>
      <c r="Q127">
        <v>81.13</v>
      </c>
      <c r="R127" s="11" t="s">
        <v>8315</v>
      </c>
      <c r="S127" t="s">
        <v>8316</v>
      </c>
      <c r="T127" s="15">
        <v>42135.60020833333</v>
      </c>
      <c r="U127" s="15">
        <v>42167.083333333328</v>
      </c>
    </row>
    <row r="128" spans="2:21" ht="120" x14ac:dyDescent="0.25">
      <c r="B128">
        <v>3246</v>
      </c>
      <c r="C128" s="9" t="s">
        <v>3246</v>
      </c>
      <c r="D128" s="3" t="s">
        <v>7356</v>
      </c>
      <c r="E128" s="5">
        <v>10000</v>
      </c>
      <c r="F128" s="7">
        <v>11122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v>111</v>
      </c>
      <c r="Q128">
        <v>57.63</v>
      </c>
      <c r="R128" s="11" t="s">
        <v>8315</v>
      </c>
      <c r="S128" t="s">
        <v>8316</v>
      </c>
      <c r="T128" s="15">
        <v>42230.472222222219</v>
      </c>
      <c r="U128" s="15">
        <v>42259.165972222225</v>
      </c>
    </row>
    <row r="129" spans="2:21" ht="60" x14ac:dyDescent="0.25">
      <c r="B129">
        <v>3248</v>
      </c>
      <c r="C129" s="9" t="s">
        <v>3248</v>
      </c>
      <c r="D129" s="3" t="s">
        <v>7358</v>
      </c>
      <c r="E129" s="5">
        <v>12000</v>
      </c>
      <c r="F129" s="7">
        <v>12095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v>101</v>
      </c>
      <c r="Q129">
        <v>60.48</v>
      </c>
      <c r="R129" s="11" t="s">
        <v>8315</v>
      </c>
      <c r="S129" t="s">
        <v>8316</v>
      </c>
      <c r="T129" s="15">
        <v>42068.888391203705</v>
      </c>
      <c r="U129" s="15">
        <v>42098.846724537041</v>
      </c>
    </row>
    <row r="130" spans="2:21" ht="120" x14ac:dyDescent="0.25">
      <c r="B130">
        <v>3249</v>
      </c>
      <c r="C130" s="9" t="s">
        <v>3249</v>
      </c>
      <c r="D130" s="3" t="s">
        <v>7359</v>
      </c>
      <c r="E130" s="5">
        <v>5500</v>
      </c>
      <c r="F130" s="7">
        <v>5771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v>105</v>
      </c>
      <c r="Q130">
        <v>65.58</v>
      </c>
      <c r="R130" s="11" t="s">
        <v>8315</v>
      </c>
      <c r="S130" t="s">
        <v>8316</v>
      </c>
      <c r="T130" s="15">
        <v>42145.746689814812</v>
      </c>
      <c r="U130" s="15">
        <v>42175.746689814812</v>
      </c>
    </row>
    <row r="131" spans="2:21" ht="150" x14ac:dyDescent="0.25">
      <c r="B131">
        <v>3250</v>
      </c>
      <c r="C131" s="9" t="s">
        <v>3250</v>
      </c>
      <c r="D131" s="3" t="s">
        <v>7360</v>
      </c>
      <c r="E131" s="5">
        <v>25000</v>
      </c>
      <c r="F131" s="7">
        <v>25388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v>102</v>
      </c>
      <c r="Q131">
        <v>119.19</v>
      </c>
      <c r="R131" s="11" t="s">
        <v>8315</v>
      </c>
      <c r="S131" t="s">
        <v>8316</v>
      </c>
      <c r="T131" s="15">
        <v>41918.742175925923</v>
      </c>
      <c r="U131" s="15">
        <v>41948.783842592595</v>
      </c>
    </row>
    <row r="132" spans="2:21" ht="135" x14ac:dyDescent="0.25">
      <c r="B132">
        <v>3251</v>
      </c>
      <c r="C132" s="9" t="s">
        <v>3251</v>
      </c>
      <c r="D132" s="3" t="s">
        <v>7361</v>
      </c>
      <c r="E132" s="5">
        <v>1500</v>
      </c>
      <c r="F132" s="7">
        <v>1661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v>111</v>
      </c>
      <c r="Q132">
        <v>83.05</v>
      </c>
      <c r="R132" s="11" t="s">
        <v>8315</v>
      </c>
      <c r="S132" t="s">
        <v>8316</v>
      </c>
      <c r="T132" s="15">
        <v>42146.731087962966</v>
      </c>
      <c r="U132" s="15">
        <v>42176.731087962966</v>
      </c>
    </row>
    <row r="133" spans="2:21" ht="60" x14ac:dyDescent="0.25">
      <c r="B133">
        <v>3253</v>
      </c>
      <c r="C133" s="9" t="s">
        <v>3253</v>
      </c>
      <c r="D133" s="3" t="s">
        <v>7363</v>
      </c>
      <c r="E133" s="5">
        <v>20000</v>
      </c>
      <c r="F133" s="7">
        <v>20365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v>102</v>
      </c>
      <c r="Q133">
        <v>177.09</v>
      </c>
      <c r="R133" s="11" t="s">
        <v>8315</v>
      </c>
      <c r="S133" t="s">
        <v>8316</v>
      </c>
      <c r="T133" s="15">
        <v>42602.576712962968</v>
      </c>
      <c r="U133" s="15">
        <v>42621.15625</v>
      </c>
    </row>
    <row r="134" spans="2:21" ht="105" x14ac:dyDescent="0.25">
      <c r="B134">
        <v>3256</v>
      </c>
      <c r="C134" s="9" t="s">
        <v>3256</v>
      </c>
      <c r="D134" s="3" t="s">
        <v>7366</v>
      </c>
      <c r="E134" s="5">
        <v>10000</v>
      </c>
      <c r="F134" s="7">
        <v>12806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v>128</v>
      </c>
      <c r="Q134">
        <v>72.760000000000005</v>
      </c>
      <c r="R134" s="11" t="s">
        <v>8315</v>
      </c>
      <c r="S134" t="s">
        <v>8316</v>
      </c>
      <c r="T134" s="15">
        <v>42144.573807870373</v>
      </c>
      <c r="U134" s="15">
        <v>42166.165972222225</v>
      </c>
    </row>
    <row r="135" spans="2:21" ht="90" x14ac:dyDescent="0.25">
      <c r="B135">
        <v>3258</v>
      </c>
      <c r="C135" s="9" t="s">
        <v>3258</v>
      </c>
      <c r="D135" s="3" t="s">
        <v>7368</v>
      </c>
      <c r="E135" s="5">
        <v>7000</v>
      </c>
      <c r="F135" s="7">
        <v>7365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v>105</v>
      </c>
      <c r="Q135">
        <v>98.2</v>
      </c>
      <c r="R135" s="11" t="s">
        <v>8315</v>
      </c>
      <c r="S135" t="s">
        <v>8316</v>
      </c>
      <c r="T135" s="15">
        <v>41982.887280092589</v>
      </c>
      <c r="U135" s="15">
        <v>42012.887280092589</v>
      </c>
    </row>
    <row r="136" spans="2:21" ht="120" x14ac:dyDescent="0.25">
      <c r="B136">
        <v>3259</v>
      </c>
      <c r="C136" s="9" t="s">
        <v>3259</v>
      </c>
      <c r="D136" s="3" t="s">
        <v>7369</v>
      </c>
      <c r="E136" s="5">
        <v>23000</v>
      </c>
      <c r="F136" s="7">
        <v>24418.6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v>106</v>
      </c>
      <c r="Q136">
        <v>251.74</v>
      </c>
      <c r="R136" s="11" t="s">
        <v>8315</v>
      </c>
      <c r="S136" t="s">
        <v>8316</v>
      </c>
      <c r="T136" s="15">
        <v>42614.760937500003</v>
      </c>
      <c r="U136" s="15">
        <v>42644.165972222225</v>
      </c>
    </row>
    <row r="137" spans="2:21" ht="105" x14ac:dyDescent="0.25">
      <c r="B137">
        <v>3260</v>
      </c>
      <c r="C137" s="9" t="s">
        <v>3260</v>
      </c>
      <c r="D137" s="3" t="s">
        <v>7370</v>
      </c>
      <c r="E137" s="5">
        <v>5000</v>
      </c>
      <c r="F137" s="7">
        <v>5462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v>109</v>
      </c>
      <c r="Q137">
        <v>74.819999999999993</v>
      </c>
      <c r="R137" s="11" t="s">
        <v>8315</v>
      </c>
      <c r="S137" t="s">
        <v>8316</v>
      </c>
      <c r="T137" s="15">
        <v>42303.672662037032</v>
      </c>
      <c r="U137" s="15">
        <v>42338.714328703703</v>
      </c>
    </row>
    <row r="138" spans="2:21" ht="105" x14ac:dyDescent="0.25">
      <c r="B138">
        <v>3261</v>
      </c>
      <c r="C138" s="9" t="s">
        <v>3261</v>
      </c>
      <c r="D138" s="3" t="s">
        <v>7371</v>
      </c>
      <c r="E138" s="5">
        <v>3300</v>
      </c>
      <c r="F138" s="7">
        <v>3315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v>100</v>
      </c>
      <c r="Q138">
        <v>67.650000000000006</v>
      </c>
      <c r="R138" s="11" t="s">
        <v>8315</v>
      </c>
      <c r="S138" t="s">
        <v>8316</v>
      </c>
      <c r="T138" s="15">
        <v>42171.725416666668</v>
      </c>
      <c r="U138" s="15">
        <v>42201.725416666668</v>
      </c>
    </row>
    <row r="139" spans="2:21" ht="75" x14ac:dyDescent="0.25">
      <c r="B139">
        <v>3262</v>
      </c>
      <c r="C139" s="9" t="s">
        <v>3262</v>
      </c>
      <c r="D139" s="3" t="s">
        <v>7372</v>
      </c>
      <c r="E139" s="5">
        <v>12200</v>
      </c>
      <c r="F139" s="7">
        <v>12571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v>103</v>
      </c>
      <c r="Q139">
        <v>93.81</v>
      </c>
      <c r="R139" s="11" t="s">
        <v>8315</v>
      </c>
      <c r="S139" t="s">
        <v>8316</v>
      </c>
      <c r="T139" s="15">
        <v>41964.315532407403</v>
      </c>
      <c r="U139" s="15">
        <v>41995.166666666672</v>
      </c>
    </row>
    <row r="140" spans="2:21" ht="90" x14ac:dyDescent="0.25">
      <c r="B140">
        <v>3263</v>
      </c>
      <c r="C140" s="9" t="s">
        <v>3263</v>
      </c>
      <c r="D140" s="3" t="s">
        <v>7373</v>
      </c>
      <c r="E140" s="5">
        <v>2500</v>
      </c>
      <c r="F140" s="7">
        <v>2804.16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v>112</v>
      </c>
      <c r="Q140">
        <v>41.24</v>
      </c>
      <c r="R140" s="11" t="s">
        <v>8315</v>
      </c>
      <c r="S140" t="s">
        <v>8316</v>
      </c>
      <c r="T140" s="15">
        <v>42284.516064814816</v>
      </c>
      <c r="U140" s="15">
        <v>42307.875</v>
      </c>
    </row>
    <row r="141" spans="2:21" ht="75" x14ac:dyDescent="0.25">
      <c r="B141">
        <v>3264</v>
      </c>
      <c r="C141" s="9" t="s">
        <v>3264</v>
      </c>
      <c r="D141" s="3" t="s">
        <v>7374</v>
      </c>
      <c r="E141" s="5">
        <v>2500</v>
      </c>
      <c r="F141" s="7">
        <v>2575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v>103</v>
      </c>
      <c r="Q141">
        <v>52.55</v>
      </c>
      <c r="R141" s="11" t="s">
        <v>8315</v>
      </c>
      <c r="S141" t="s">
        <v>8316</v>
      </c>
      <c r="T141" s="15">
        <v>42016.800208333334</v>
      </c>
      <c r="U141" s="15">
        <v>42032.916666666672</v>
      </c>
    </row>
    <row r="142" spans="2:21" ht="105" x14ac:dyDescent="0.25">
      <c r="B142">
        <v>3266</v>
      </c>
      <c r="C142" s="9" t="s">
        <v>3266</v>
      </c>
      <c r="D142" s="3" t="s">
        <v>7376</v>
      </c>
      <c r="E142" s="5">
        <v>6000</v>
      </c>
      <c r="F142" s="7">
        <v>7877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v>131</v>
      </c>
      <c r="Q142">
        <v>48.33</v>
      </c>
      <c r="R142" s="11" t="s">
        <v>8315</v>
      </c>
      <c r="S142" t="s">
        <v>8316</v>
      </c>
      <c r="T142" s="15">
        <v>42136.536134259266</v>
      </c>
      <c r="U142" s="15">
        <v>42167.875</v>
      </c>
    </row>
    <row r="143" spans="2:21" ht="135" x14ac:dyDescent="0.25">
      <c r="B143">
        <v>3267</v>
      </c>
      <c r="C143" s="9" t="s">
        <v>3267</v>
      </c>
      <c r="D143" s="3" t="s">
        <v>7377</v>
      </c>
      <c r="E143" s="5">
        <v>15000</v>
      </c>
      <c r="F143" s="7">
        <v>15315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v>102</v>
      </c>
      <c r="Q143">
        <v>53.18</v>
      </c>
      <c r="R143" s="11" t="s">
        <v>8315</v>
      </c>
      <c r="S143" t="s">
        <v>8316</v>
      </c>
      <c r="T143" s="15">
        <v>42172.757638888885</v>
      </c>
      <c r="U143" s="15">
        <v>42202.757638888885</v>
      </c>
    </row>
    <row r="144" spans="2:21" ht="120" x14ac:dyDescent="0.25">
      <c r="B144">
        <v>3268</v>
      </c>
      <c r="C144" s="9" t="s">
        <v>3268</v>
      </c>
      <c r="D144" s="3" t="s">
        <v>7378</v>
      </c>
      <c r="E144" s="5">
        <v>2000</v>
      </c>
      <c r="F144" s="7">
        <v>2560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v>128</v>
      </c>
      <c r="Q144">
        <v>60.95</v>
      </c>
      <c r="R144" s="11" t="s">
        <v>8315</v>
      </c>
      <c r="S144" t="s">
        <v>8316</v>
      </c>
      <c r="T144" s="15">
        <v>42590.90425925926</v>
      </c>
      <c r="U144" s="15">
        <v>42606.90425925926</v>
      </c>
    </row>
    <row r="145" spans="2:21" ht="105" x14ac:dyDescent="0.25">
      <c r="B145">
        <v>3272</v>
      </c>
      <c r="C145" s="9" t="s">
        <v>3272</v>
      </c>
      <c r="D145" s="3" t="s">
        <v>7382</v>
      </c>
      <c r="E145" s="5">
        <v>10000</v>
      </c>
      <c r="F145" s="7">
        <v>15443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v>154</v>
      </c>
      <c r="Q145">
        <v>106.5</v>
      </c>
      <c r="R145" s="11" t="s">
        <v>8315</v>
      </c>
      <c r="S145" t="s">
        <v>8316</v>
      </c>
      <c r="T145" s="15">
        <v>42284.500104166669</v>
      </c>
      <c r="U145" s="15">
        <v>42314.541770833333</v>
      </c>
    </row>
    <row r="146" spans="2:21" ht="135" x14ac:dyDescent="0.25">
      <c r="B146">
        <v>3273</v>
      </c>
      <c r="C146" s="9" t="s">
        <v>3273</v>
      </c>
      <c r="D146" s="3" t="s">
        <v>7383</v>
      </c>
      <c r="E146" s="5">
        <v>4000</v>
      </c>
      <c r="F146" s="7">
        <v>4296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v>107</v>
      </c>
      <c r="Q146">
        <v>204.57</v>
      </c>
      <c r="R146" s="11" t="s">
        <v>8315</v>
      </c>
      <c r="S146" t="s">
        <v>8316</v>
      </c>
      <c r="T146" s="15">
        <v>42611.801412037035</v>
      </c>
      <c r="U146" s="15">
        <v>42627.791666666672</v>
      </c>
    </row>
    <row r="147" spans="2:21" ht="135" x14ac:dyDescent="0.25">
      <c r="B147">
        <v>3274</v>
      </c>
      <c r="C147" s="9" t="s">
        <v>3274</v>
      </c>
      <c r="D147" s="3" t="s">
        <v>7384</v>
      </c>
      <c r="E147" s="5">
        <v>15500</v>
      </c>
      <c r="F147" s="7">
        <v>15705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v>101</v>
      </c>
      <c r="Q147">
        <v>54.91</v>
      </c>
      <c r="R147" s="11" t="s">
        <v>8315</v>
      </c>
      <c r="S147" t="s">
        <v>8316</v>
      </c>
      <c r="T147" s="15">
        <v>42400.704537037032</v>
      </c>
      <c r="U147" s="15">
        <v>42444.875</v>
      </c>
    </row>
    <row r="148" spans="2:21" ht="120" x14ac:dyDescent="0.25">
      <c r="B148">
        <v>3275</v>
      </c>
      <c r="C148" s="9" t="s">
        <v>3275</v>
      </c>
      <c r="D148" s="3" t="s">
        <v>7385</v>
      </c>
      <c r="E148" s="5">
        <v>1800</v>
      </c>
      <c r="F148" s="7">
        <v>1805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v>100</v>
      </c>
      <c r="Q148">
        <v>150.41999999999999</v>
      </c>
      <c r="R148" s="11" t="s">
        <v>8315</v>
      </c>
      <c r="S148" t="s">
        <v>8316</v>
      </c>
      <c r="T148" s="15">
        <v>42017.88045138889</v>
      </c>
      <c r="U148" s="15">
        <v>42044.1875</v>
      </c>
    </row>
    <row r="149" spans="2:21" ht="135" x14ac:dyDescent="0.25">
      <c r="B149">
        <v>3279</v>
      </c>
      <c r="C149" s="9" t="s">
        <v>3279</v>
      </c>
      <c r="D149" s="3" t="s">
        <v>7389</v>
      </c>
      <c r="E149" s="5">
        <v>5800</v>
      </c>
      <c r="F149" s="7">
        <v>6628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v>114</v>
      </c>
      <c r="Q149">
        <v>105.21</v>
      </c>
      <c r="R149" s="11" t="s">
        <v>8315</v>
      </c>
      <c r="S149" t="s">
        <v>8316</v>
      </c>
      <c r="T149" s="15">
        <v>42431.102534722217</v>
      </c>
      <c r="U149" s="15">
        <v>42461.06086805556</v>
      </c>
    </row>
    <row r="150" spans="2:21" ht="150" x14ac:dyDescent="0.25">
      <c r="B150">
        <v>3280</v>
      </c>
      <c r="C150" s="9" t="s">
        <v>3280</v>
      </c>
      <c r="D150" s="3" t="s">
        <v>7390</v>
      </c>
      <c r="E150" s="5">
        <v>2000</v>
      </c>
      <c r="F150" s="7">
        <v>2060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v>103</v>
      </c>
      <c r="Q150">
        <v>68.67</v>
      </c>
      <c r="R150" s="11" t="s">
        <v>8315</v>
      </c>
      <c r="S150" t="s">
        <v>8316</v>
      </c>
      <c r="T150" s="15">
        <v>42121.756921296299</v>
      </c>
      <c r="U150" s="15">
        <v>42156.208333333328</v>
      </c>
    </row>
    <row r="151" spans="2:21" ht="90" x14ac:dyDescent="0.25">
      <c r="B151">
        <v>3281</v>
      </c>
      <c r="C151" s="9" t="s">
        <v>3281</v>
      </c>
      <c r="D151" s="3" t="s">
        <v>7391</v>
      </c>
      <c r="E151" s="5">
        <v>5000</v>
      </c>
      <c r="F151" s="7">
        <v>6080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v>122</v>
      </c>
      <c r="Q151">
        <v>129.36000000000001</v>
      </c>
      <c r="R151" s="11" t="s">
        <v>8315</v>
      </c>
      <c r="S151" t="s">
        <v>8316</v>
      </c>
      <c r="T151" s="15">
        <v>42219.019733796296</v>
      </c>
      <c r="U151" s="15">
        <v>42249.019733796296</v>
      </c>
    </row>
    <row r="152" spans="2:21" ht="120" x14ac:dyDescent="0.25">
      <c r="B152">
        <v>3282</v>
      </c>
      <c r="C152" s="9" t="s">
        <v>3282</v>
      </c>
      <c r="D152" s="3" t="s">
        <v>7392</v>
      </c>
      <c r="E152" s="5">
        <v>31000</v>
      </c>
      <c r="F152" s="7">
        <v>31820.5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v>103</v>
      </c>
      <c r="Q152">
        <v>134.26</v>
      </c>
      <c r="R152" s="11" t="s">
        <v>8315</v>
      </c>
      <c r="S152" t="s">
        <v>8316</v>
      </c>
      <c r="T152" s="15">
        <v>42445.19430555556</v>
      </c>
      <c r="U152" s="15">
        <v>42489.19430555556</v>
      </c>
    </row>
    <row r="153" spans="2:21" ht="105" x14ac:dyDescent="0.25">
      <c r="B153">
        <v>3284</v>
      </c>
      <c r="C153" s="9" t="s">
        <v>3284</v>
      </c>
      <c r="D153" s="3" t="s">
        <v>7394</v>
      </c>
      <c r="E153" s="5">
        <v>3000</v>
      </c>
      <c r="F153" s="7">
        <v>3048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v>102</v>
      </c>
      <c r="Q153">
        <v>203.2</v>
      </c>
      <c r="R153" s="11" t="s">
        <v>8315</v>
      </c>
      <c r="S153" t="s">
        <v>8316</v>
      </c>
      <c r="T153" s="15">
        <v>42380.884872685187</v>
      </c>
      <c r="U153" s="15">
        <v>42398.249305555553</v>
      </c>
    </row>
    <row r="154" spans="2:21" ht="30" x14ac:dyDescent="0.25">
      <c r="B154">
        <v>3285</v>
      </c>
      <c r="C154" s="9" t="s">
        <v>3285</v>
      </c>
      <c r="D154" s="3" t="s">
        <v>7395</v>
      </c>
      <c r="E154" s="5">
        <v>4999</v>
      </c>
      <c r="F154" s="7">
        <v>5604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v>112</v>
      </c>
      <c r="Q154">
        <v>69.19</v>
      </c>
      <c r="R154" s="11" t="s">
        <v>8315</v>
      </c>
      <c r="S154" t="s">
        <v>8316</v>
      </c>
      <c r="T154" s="15">
        <v>42762.942430555559</v>
      </c>
      <c r="U154" s="15">
        <v>42794.208333333328</v>
      </c>
    </row>
    <row r="155" spans="2:21" ht="120" x14ac:dyDescent="0.25">
      <c r="B155">
        <v>3286</v>
      </c>
      <c r="C155" s="9" t="s">
        <v>3286</v>
      </c>
      <c r="D155" s="3" t="s">
        <v>7396</v>
      </c>
      <c r="E155" s="5">
        <v>15000</v>
      </c>
      <c r="F155" s="7">
        <v>15265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v>102</v>
      </c>
      <c r="Q155">
        <v>125.12</v>
      </c>
      <c r="R155" s="11" t="s">
        <v>8315</v>
      </c>
      <c r="S155" t="s">
        <v>8316</v>
      </c>
      <c r="T155" s="15">
        <v>42567.840069444443</v>
      </c>
      <c r="U155" s="15">
        <v>42597.840069444443</v>
      </c>
    </row>
    <row r="156" spans="2:21" ht="135" x14ac:dyDescent="0.25">
      <c r="B156">
        <v>3291</v>
      </c>
      <c r="C156" s="9" t="s">
        <v>3291</v>
      </c>
      <c r="D156" s="3" t="s">
        <v>7401</v>
      </c>
      <c r="E156" s="5">
        <v>500</v>
      </c>
      <c r="F156" s="7">
        <v>570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v>114</v>
      </c>
      <c r="Q156">
        <v>40.71</v>
      </c>
      <c r="R156" s="11" t="s">
        <v>8315</v>
      </c>
      <c r="S156" t="s">
        <v>8316</v>
      </c>
      <c r="T156" s="15">
        <v>42232.702546296292</v>
      </c>
      <c r="U156" s="15">
        <v>42264.165972222225</v>
      </c>
    </row>
    <row r="157" spans="2:21" ht="120" x14ac:dyDescent="0.25">
      <c r="B157">
        <v>3298</v>
      </c>
      <c r="C157" s="9" t="s">
        <v>3298</v>
      </c>
      <c r="D157" s="3" t="s">
        <v>7408</v>
      </c>
      <c r="E157" s="5">
        <v>10000</v>
      </c>
      <c r="F157" s="7">
        <v>10173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v>102</v>
      </c>
      <c r="Q157">
        <v>141.29</v>
      </c>
      <c r="R157" s="11" t="s">
        <v>8315</v>
      </c>
      <c r="S157" t="s">
        <v>8316</v>
      </c>
      <c r="T157" s="15">
        <v>42239.957962962959</v>
      </c>
      <c r="U157" s="15">
        <v>42260</v>
      </c>
    </row>
    <row r="158" spans="2:21" ht="135" x14ac:dyDescent="0.25">
      <c r="B158">
        <v>3299</v>
      </c>
      <c r="C158" s="9" t="s">
        <v>3299</v>
      </c>
      <c r="D158" s="3" t="s">
        <v>7409</v>
      </c>
      <c r="E158" s="5">
        <v>3000</v>
      </c>
      <c r="F158" s="7">
        <v>3486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v>116</v>
      </c>
      <c r="Q158">
        <v>55.33</v>
      </c>
      <c r="R158" s="11" t="s">
        <v>8315</v>
      </c>
      <c r="S158" t="s">
        <v>8316</v>
      </c>
      <c r="T158" s="15">
        <v>42261.917395833334</v>
      </c>
      <c r="U158" s="15">
        <v>42291.917395833334</v>
      </c>
    </row>
    <row r="159" spans="2:21" ht="105" x14ac:dyDescent="0.25">
      <c r="B159">
        <v>3300</v>
      </c>
      <c r="C159" s="9" t="s">
        <v>3300</v>
      </c>
      <c r="D159" s="3" t="s">
        <v>7410</v>
      </c>
      <c r="E159" s="5">
        <v>3000</v>
      </c>
      <c r="F159" s="7">
        <v>4085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v>136</v>
      </c>
      <c r="Q159">
        <v>46.42</v>
      </c>
      <c r="R159" s="11" t="s">
        <v>8315</v>
      </c>
      <c r="S159" t="s">
        <v>8316</v>
      </c>
      <c r="T159" s="15">
        <v>42102.743773148148</v>
      </c>
      <c r="U159" s="15">
        <v>42123.743773148148</v>
      </c>
    </row>
    <row r="160" spans="2:21" ht="105" x14ac:dyDescent="0.25">
      <c r="B160">
        <v>3301</v>
      </c>
      <c r="C160" s="9" t="s">
        <v>3301</v>
      </c>
      <c r="D160" s="3" t="s">
        <v>7411</v>
      </c>
      <c r="E160" s="5">
        <v>3000</v>
      </c>
      <c r="F160" s="7">
        <v>4004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v>133</v>
      </c>
      <c r="Q160">
        <v>57.2</v>
      </c>
      <c r="R160" s="11" t="s">
        <v>8315</v>
      </c>
      <c r="S160" t="s">
        <v>8316</v>
      </c>
      <c r="T160" s="15">
        <v>42538.73583333334</v>
      </c>
      <c r="U160" s="15">
        <v>42583.290972222225</v>
      </c>
    </row>
    <row r="161" spans="2:21" ht="105" x14ac:dyDescent="0.25">
      <c r="B161">
        <v>3303</v>
      </c>
      <c r="C161" s="9" t="s">
        <v>3303</v>
      </c>
      <c r="D161" s="3" t="s">
        <v>7413</v>
      </c>
      <c r="E161" s="5">
        <v>1800</v>
      </c>
      <c r="F161" s="7">
        <v>2086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v>116</v>
      </c>
      <c r="Q161">
        <v>59.6</v>
      </c>
      <c r="R161" s="11" t="s">
        <v>8315</v>
      </c>
      <c r="S161" t="s">
        <v>8316</v>
      </c>
      <c r="T161" s="15">
        <v>42056.65143518518</v>
      </c>
      <c r="U161" s="15">
        <v>42091.609768518523</v>
      </c>
    </row>
    <row r="162" spans="2:21" ht="120" x14ac:dyDescent="0.25">
      <c r="B162">
        <v>3304</v>
      </c>
      <c r="C162" s="9" t="s">
        <v>3304</v>
      </c>
      <c r="D162" s="3" t="s">
        <v>7414</v>
      </c>
      <c r="E162" s="5">
        <v>15000</v>
      </c>
      <c r="F162" s="7">
        <v>15677.5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v>105</v>
      </c>
      <c r="Q162">
        <v>89.59</v>
      </c>
      <c r="R162" s="11" t="s">
        <v>8315</v>
      </c>
      <c r="S162" t="s">
        <v>8316</v>
      </c>
      <c r="T162" s="15">
        <v>42696.624444444446</v>
      </c>
      <c r="U162" s="15">
        <v>42726.624444444446</v>
      </c>
    </row>
    <row r="163" spans="2:21" ht="120" x14ac:dyDescent="0.25">
      <c r="B163">
        <v>3305</v>
      </c>
      <c r="C163" s="9" t="s">
        <v>3305</v>
      </c>
      <c r="D163" s="3" t="s">
        <v>7415</v>
      </c>
      <c r="E163" s="5">
        <v>4000</v>
      </c>
      <c r="F163" s="7">
        <v>4081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v>102</v>
      </c>
      <c r="Q163">
        <v>204.05</v>
      </c>
      <c r="R163" s="11" t="s">
        <v>8315</v>
      </c>
      <c r="S163" t="s">
        <v>8316</v>
      </c>
      <c r="T163" s="15">
        <v>42186.855879629627</v>
      </c>
      <c r="U163" s="15">
        <v>42216.855879629627</v>
      </c>
    </row>
    <row r="164" spans="2:21" ht="135" x14ac:dyDescent="0.25">
      <c r="B164">
        <v>3306</v>
      </c>
      <c r="C164" s="9" t="s">
        <v>3306</v>
      </c>
      <c r="D164" s="3" t="s">
        <v>7416</v>
      </c>
      <c r="E164" s="5">
        <v>1500</v>
      </c>
      <c r="F164" s="7">
        <v>2630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v>175</v>
      </c>
      <c r="Q164">
        <v>48.7</v>
      </c>
      <c r="R164" s="11" t="s">
        <v>8315</v>
      </c>
      <c r="S164" t="s">
        <v>8316</v>
      </c>
      <c r="T164" s="15">
        <v>42493.219236111108</v>
      </c>
      <c r="U164" s="15">
        <v>42531.125</v>
      </c>
    </row>
    <row r="165" spans="2:21" ht="120" x14ac:dyDescent="0.25">
      <c r="B165">
        <v>3307</v>
      </c>
      <c r="C165" s="9" t="s">
        <v>3307</v>
      </c>
      <c r="D165" s="3" t="s">
        <v>7417</v>
      </c>
      <c r="E165" s="5">
        <v>1000</v>
      </c>
      <c r="F165" s="7">
        <v>1066.8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v>107</v>
      </c>
      <c r="Q165">
        <v>53.34</v>
      </c>
      <c r="R165" s="11" t="s">
        <v>8315</v>
      </c>
      <c r="S165" t="s">
        <v>8316</v>
      </c>
      <c r="T165" s="15">
        <v>42475.057164351849</v>
      </c>
      <c r="U165" s="15">
        <v>42505.057164351849</v>
      </c>
    </row>
    <row r="166" spans="2:21" ht="120" x14ac:dyDescent="0.25">
      <c r="B166">
        <v>3308</v>
      </c>
      <c r="C166" s="9" t="s">
        <v>3308</v>
      </c>
      <c r="D166" s="3" t="s">
        <v>7418</v>
      </c>
      <c r="E166" s="5">
        <v>3500</v>
      </c>
      <c r="F166" s="7">
        <v>4280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v>122</v>
      </c>
      <c r="Q166">
        <v>75.09</v>
      </c>
      <c r="R166" s="11" t="s">
        <v>8315</v>
      </c>
      <c r="S166" t="s">
        <v>8316</v>
      </c>
      <c r="T166" s="15">
        <v>42452.876909722225</v>
      </c>
      <c r="U166" s="15">
        <v>42473.876909722225</v>
      </c>
    </row>
    <row r="167" spans="2:21" ht="75" x14ac:dyDescent="0.25">
      <c r="B167">
        <v>3310</v>
      </c>
      <c r="C167" s="9" t="s">
        <v>3310</v>
      </c>
      <c r="D167" s="3" t="s">
        <v>7420</v>
      </c>
      <c r="E167" s="5">
        <v>6500</v>
      </c>
      <c r="F167" s="7">
        <v>6505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v>100</v>
      </c>
      <c r="Q167">
        <v>209.84</v>
      </c>
      <c r="R167" s="11" t="s">
        <v>8315</v>
      </c>
      <c r="S167" t="s">
        <v>8316</v>
      </c>
      <c r="T167" s="15">
        <v>42253.928530092591</v>
      </c>
      <c r="U167" s="15">
        <v>42283.928530092591</v>
      </c>
    </row>
    <row r="168" spans="2:21" ht="105" x14ac:dyDescent="0.25">
      <c r="B168">
        <v>3311</v>
      </c>
      <c r="C168" s="9" t="s">
        <v>3311</v>
      </c>
      <c r="D168" s="3" t="s">
        <v>7421</v>
      </c>
      <c r="E168" s="5">
        <v>2500</v>
      </c>
      <c r="F168" s="7">
        <v>2746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v>110</v>
      </c>
      <c r="Q168">
        <v>61.02</v>
      </c>
      <c r="R168" s="11" t="s">
        <v>8315</v>
      </c>
      <c r="S168" t="s">
        <v>8316</v>
      </c>
      <c r="T168" s="15">
        <v>42264.29178240741</v>
      </c>
      <c r="U168" s="15">
        <v>42294.29178240741</v>
      </c>
    </row>
    <row r="169" spans="2:21" ht="120" x14ac:dyDescent="0.25">
      <c r="B169">
        <v>3312</v>
      </c>
      <c r="C169" s="9" t="s">
        <v>3312</v>
      </c>
      <c r="D169" s="3" t="s">
        <v>7422</v>
      </c>
      <c r="E169" s="5">
        <v>2500</v>
      </c>
      <c r="F169" s="7">
        <v>2501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v>100</v>
      </c>
      <c r="Q169">
        <v>61</v>
      </c>
      <c r="R169" s="11" t="s">
        <v>8315</v>
      </c>
      <c r="S169" t="s">
        <v>8316</v>
      </c>
      <c r="T169" s="15">
        <v>42664.809560185182</v>
      </c>
      <c r="U169" s="15">
        <v>42685.916666666672</v>
      </c>
    </row>
    <row r="170" spans="2:21" ht="120" x14ac:dyDescent="0.25">
      <c r="B170">
        <v>3313</v>
      </c>
      <c r="C170" s="9" t="s">
        <v>3313</v>
      </c>
      <c r="D170" s="3" t="s">
        <v>7423</v>
      </c>
      <c r="E170" s="5">
        <v>2000</v>
      </c>
      <c r="F170" s="7">
        <v>2321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v>116</v>
      </c>
      <c r="Q170">
        <v>80.03</v>
      </c>
      <c r="R170" s="11" t="s">
        <v>8315</v>
      </c>
      <c r="S170" t="s">
        <v>8316</v>
      </c>
      <c r="T170" s="15">
        <v>42382.244409722218</v>
      </c>
      <c r="U170" s="15">
        <v>42396.041666666672</v>
      </c>
    </row>
    <row r="171" spans="2:21" ht="120" x14ac:dyDescent="0.25">
      <c r="B171">
        <v>3316</v>
      </c>
      <c r="C171" s="9" t="s">
        <v>3316</v>
      </c>
      <c r="D171" s="3" t="s">
        <v>7426</v>
      </c>
      <c r="E171" s="5">
        <v>11737</v>
      </c>
      <c r="F171" s="7">
        <v>11747.18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v>100</v>
      </c>
      <c r="Q171">
        <v>93.98</v>
      </c>
      <c r="R171" s="11" t="s">
        <v>8315</v>
      </c>
      <c r="S171" t="s">
        <v>8316</v>
      </c>
      <c r="T171" s="15">
        <v>41826.871238425927</v>
      </c>
      <c r="U171" s="15">
        <v>41859.57916666667</v>
      </c>
    </row>
    <row r="172" spans="2:21" ht="90" x14ac:dyDescent="0.25">
      <c r="B172">
        <v>3317</v>
      </c>
      <c r="C172" s="9" t="s">
        <v>3317</v>
      </c>
      <c r="D172" s="3" t="s">
        <v>7427</v>
      </c>
      <c r="E172" s="5">
        <v>1050</v>
      </c>
      <c r="F172" s="7">
        <v>1115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v>106</v>
      </c>
      <c r="Q172">
        <v>61.94</v>
      </c>
      <c r="R172" s="11" t="s">
        <v>8315</v>
      </c>
      <c r="S172" t="s">
        <v>8316</v>
      </c>
      <c r="T172" s="15">
        <v>42499.039629629624</v>
      </c>
      <c r="U172" s="15">
        <v>42529.039629629624</v>
      </c>
    </row>
    <row r="173" spans="2:21" ht="90" x14ac:dyDescent="0.25">
      <c r="B173">
        <v>3320</v>
      </c>
      <c r="C173" s="9" t="s">
        <v>3320</v>
      </c>
      <c r="D173" s="3" t="s">
        <v>7430</v>
      </c>
      <c r="E173" s="5">
        <v>2500</v>
      </c>
      <c r="F173" s="7">
        <v>2525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v>101</v>
      </c>
      <c r="Q173">
        <v>66.45</v>
      </c>
      <c r="R173" s="11" t="s">
        <v>8315</v>
      </c>
      <c r="S173" t="s">
        <v>8316</v>
      </c>
      <c r="T173" s="15">
        <v>42513.045798611114</v>
      </c>
      <c r="U173" s="15">
        <v>42543.045798611114</v>
      </c>
    </row>
    <row r="174" spans="2:21" ht="120" x14ac:dyDescent="0.25">
      <c r="B174">
        <v>3321</v>
      </c>
      <c r="C174" s="9" t="s">
        <v>3321</v>
      </c>
      <c r="D174" s="3" t="s">
        <v>7431</v>
      </c>
      <c r="E174" s="5">
        <v>500</v>
      </c>
      <c r="F174" s="7">
        <v>537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v>107</v>
      </c>
      <c r="Q174">
        <v>35.799999999999997</v>
      </c>
      <c r="R174" s="11" t="s">
        <v>8315</v>
      </c>
      <c r="S174" t="s">
        <v>8316</v>
      </c>
      <c r="T174" s="15">
        <v>41914.100289351853</v>
      </c>
      <c r="U174" s="15">
        <v>41928.165972222225</v>
      </c>
    </row>
    <row r="175" spans="2:21" ht="120" x14ac:dyDescent="0.25">
      <c r="B175">
        <v>3322</v>
      </c>
      <c r="C175" s="9" t="s">
        <v>3322</v>
      </c>
      <c r="D175" s="3" t="s">
        <v>7432</v>
      </c>
      <c r="E175" s="5">
        <v>3300</v>
      </c>
      <c r="F175" s="7">
        <v>3350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v>102</v>
      </c>
      <c r="Q175">
        <v>145.65</v>
      </c>
      <c r="R175" s="11" t="s">
        <v>8315</v>
      </c>
      <c r="S175" t="s">
        <v>8316</v>
      </c>
      <c r="T175" s="15">
        <v>42521.010370370372</v>
      </c>
      <c r="U175" s="15">
        <v>42543.163194444445</v>
      </c>
    </row>
    <row r="176" spans="2:21" ht="105" x14ac:dyDescent="0.25">
      <c r="B176">
        <v>3326</v>
      </c>
      <c r="C176" s="9" t="s">
        <v>3326</v>
      </c>
      <c r="D176" s="3" t="s">
        <v>7436</v>
      </c>
      <c r="E176" s="5">
        <v>8000</v>
      </c>
      <c r="F176" s="7">
        <v>8110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v>101</v>
      </c>
      <c r="Q176">
        <v>142.28</v>
      </c>
      <c r="R176" s="11" t="s">
        <v>8315</v>
      </c>
      <c r="S176" t="s">
        <v>8316</v>
      </c>
      <c r="T176" s="15">
        <v>42041.714178240742</v>
      </c>
      <c r="U176" s="15">
        <v>42071.67251157407</v>
      </c>
    </row>
    <row r="177" spans="2:21" ht="120" x14ac:dyDescent="0.25">
      <c r="B177">
        <v>3328</v>
      </c>
      <c r="C177" s="9" t="s">
        <v>3328</v>
      </c>
      <c r="D177" s="3" t="s">
        <v>7438</v>
      </c>
      <c r="E177" s="5">
        <v>1800</v>
      </c>
      <c r="F177" s="7">
        <v>2635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v>146</v>
      </c>
      <c r="Q177">
        <v>292.77999999999997</v>
      </c>
      <c r="R177" s="11" t="s">
        <v>8315</v>
      </c>
      <c r="S177" t="s">
        <v>8316</v>
      </c>
      <c r="T177" s="15">
        <v>41822.57503472222</v>
      </c>
      <c r="U177" s="15">
        <v>41825.041666666664</v>
      </c>
    </row>
    <row r="178" spans="2:21" ht="135" x14ac:dyDescent="0.25">
      <c r="B178">
        <v>3331</v>
      </c>
      <c r="C178" s="9" t="s">
        <v>3331</v>
      </c>
      <c r="D178" s="3" t="s">
        <v>7441</v>
      </c>
      <c r="E178" s="5">
        <v>5000</v>
      </c>
      <c r="F178" s="7">
        <v>5226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v>105</v>
      </c>
      <c r="Q178">
        <v>80.400000000000006</v>
      </c>
      <c r="R178" s="11" t="s">
        <v>8315</v>
      </c>
      <c r="S178" t="s">
        <v>8316</v>
      </c>
      <c r="T178" s="15">
        <v>42248.697754629626</v>
      </c>
      <c r="U178" s="15">
        <v>42283.697754629626</v>
      </c>
    </row>
    <row r="179" spans="2:21" ht="120" x14ac:dyDescent="0.25">
      <c r="B179">
        <v>3332</v>
      </c>
      <c r="C179" s="9" t="s">
        <v>3332</v>
      </c>
      <c r="D179" s="3" t="s">
        <v>7442</v>
      </c>
      <c r="E179" s="5">
        <v>6000</v>
      </c>
      <c r="F179" s="7">
        <v>6000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v>100</v>
      </c>
      <c r="Q179">
        <v>72.290000000000006</v>
      </c>
      <c r="R179" s="11" t="s">
        <v>8315</v>
      </c>
      <c r="S179" t="s">
        <v>8316</v>
      </c>
      <c r="T179" s="15">
        <v>41809.860300925924</v>
      </c>
      <c r="U179" s="15">
        <v>41839.860300925924</v>
      </c>
    </row>
    <row r="180" spans="2:21" ht="120" x14ac:dyDescent="0.25">
      <c r="B180">
        <v>3333</v>
      </c>
      <c r="C180" s="9" t="s">
        <v>3333</v>
      </c>
      <c r="D180" s="3" t="s">
        <v>7443</v>
      </c>
      <c r="E180" s="5">
        <v>3500</v>
      </c>
      <c r="F180" s="7">
        <v>3660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v>105</v>
      </c>
      <c r="Q180">
        <v>32.97</v>
      </c>
      <c r="R180" s="11" t="s">
        <v>8315</v>
      </c>
      <c r="S180" t="s">
        <v>8316</v>
      </c>
      <c r="T180" s="15">
        <v>42148.676851851851</v>
      </c>
      <c r="U180" s="15">
        <v>42170.676851851851</v>
      </c>
    </row>
    <row r="181" spans="2:21" ht="75" x14ac:dyDescent="0.25">
      <c r="B181">
        <v>3334</v>
      </c>
      <c r="C181" s="9" t="s">
        <v>3334</v>
      </c>
      <c r="D181" s="3" t="s">
        <v>7444</v>
      </c>
      <c r="E181" s="5">
        <v>3871</v>
      </c>
      <c r="F181" s="7">
        <v>5366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v>139</v>
      </c>
      <c r="Q181">
        <v>116.65</v>
      </c>
      <c r="R181" s="11" t="s">
        <v>8315</v>
      </c>
      <c r="S181" t="s">
        <v>8316</v>
      </c>
      <c r="T181" s="15">
        <v>42185.521087962959</v>
      </c>
      <c r="U181" s="15">
        <v>42215.521087962959</v>
      </c>
    </row>
    <row r="182" spans="2:21" ht="75" x14ac:dyDescent="0.25">
      <c r="B182">
        <v>3338</v>
      </c>
      <c r="C182" s="9" t="s">
        <v>3338</v>
      </c>
      <c r="D182" s="3" t="s">
        <v>7448</v>
      </c>
      <c r="E182" s="5">
        <v>15000</v>
      </c>
      <c r="F182" s="7">
        <v>15327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v>102</v>
      </c>
      <c r="Q182">
        <v>136.85</v>
      </c>
      <c r="R182" s="11" t="s">
        <v>8315</v>
      </c>
      <c r="S182" t="s">
        <v>8316</v>
      </c>
      <c r="T182" s="15">
        <v>42769.574999999997</v>
      </c>
      <c r="U182" s="15">
        <v>42790.574999999997</v>
      </c>
    </row>
    <row r="183" spans="2:21" ht="90" x14ac:dyDescent="0.25">
      <c r="B183">
        <v>3339</v>
      </c>
      <c r="C183" s="9" t="s">
        <v>3339</v>
      </c>
      <c r="D183" s="3" t="s">
        <v>7449</v>
      </c>
      <c r="E183" s="5">
        <v>8000</v>
      </c>
      <c r="F183" s="7">
        <v>8348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v>104</v>
      </c>
      <c r="Q183">
        <v>177.62</v>
      </c>
      <c r="R183" s="11" t="s">
        <v>8315</v>
      </c>
      <c r="S183" t="s">
        <v>8316</v>
      </c>
      <c r="T183" s="15">
        <v>42549.665717592594</v>
      </c>
      <c r="U183" s="15">
        <v>42579.665717592594</v>
      </c>
    </row>
    <row r="184" spans="2:21" ht="135" x14ac:dyDescent="0.25">
      <c r="B184">
        <v>3340</v>
      </c>
      <c r="C184" s="9" t="s">
        <v>3340</v>
      </c>
      <c r="D184" s="3" t="s">
        <v>7450</v>
      </c>
      <c r="E184" s="5">
        <v>3000</v>
      </c>
      <c r="F184" s="7">
        <v>4145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v>138</v>
      </c>
      <c r="Q184">
        <v>109.08</v>
      </c>
      <c r="R184" s="11" t="s">
        <v>8315</v>
      </c>
      <c r="S184" t="s">
        <v>8316</v>
      </c>
      <c r="T184" s="15">
        <v>42685.974004629628</v>
      </c>
      <c r="U184" s="15">
        <v>42710.974004629628</v>
      </c>
    </row>
    <row r="185" spans="2:21" ht="90" x14ac:dyDescent="0.25">
      <c r="B185">
        <v>3342</v>
      </c>
      <c r="C185" s="9" t="s">
        <v>3342</v>
      </c>
      <c r="D185" s="3" t="s">
        <v>7452</v>
      </c>
      <c r="E185" s="5">
        <v>6000</v>
      </c>
      <c r="F185" s="7">
        <v>6100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v>102</v>
      </c>
      <c r="Q185">
        <v>78.209999999999994</v>
      </c>
      <c r="R185" s="11" t="s">
        <v>8315</v>
      </c>
      <c r="S185" t="s">
        <v>8316</v>
      </c>
      <c r="T185" s="15">
        <v>42062.296412037031</v>
      </c>
      <c r="U185" s="15">
        <v>42095.207638888889</v>
      </c>
    </row>
    <row r="186" spans="2:21" ht="135" x14ac:dyDescent="0.25">
      <c r="B186">
        <v>3344</v>
      </c>
      <c r="C186" s="9" t="s">
        <v>3344</v>
      </c>
      <c r="D186" s="3" t="s">
        <v>7454</v>
      </c>
      <c r="E186" s="5">
        <v>4500</v>
      </c>
      <c r="F186" s="7">
        <v>4565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v>101</v>
      </c>
      <c r="Q186">
        <v>114.13</v>
      </c>
      <c r="R186" s="11" t="s">
        <v>8315</v>
      </c>
      <c r="S186" t="s">
        <v>8316</v>
      </c>
      <c r="T186" s="15">
        <v>41851.200150462959</v>
      </c>
      <c r="U186" s="15">
        <v>41881.200150462959</v>
      </c>
    </row>
    <row r="187" spans="2:21" ht="120" x14ac:dyDescent="0.25">
      <c r="B187">
        <v>3345</v>
      </c>
      <c r="C187" s="9" t="s">
        <v>3345</v>
      </c>
      <c r="D187" s="3" t="s">
        <v>7455</v>
      </c>
      <c r="E187" s="5">
        <v>500</v>
      </c>
      <c r="F187" s="7">
        <v>650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v>130</v>
      </c>
      <c r="Q187">
        <v>50</v>
      </c>
      <c r="R187" s="11" t="s">
        <v>8315</v>
      </c>
      <c r="S187" t="s">
        <v>8316</v>
      </c>
      <c r="T187" s="15">
        <v>42053.106111111112</v>
      </c>
      <c r="U187" s="15">
        <v>42112.025694444441</v>
      </c>
    </row>
    <row r="188" spans="2:21" ht="120" x14ac:dyDescent="0.25">
      <c r="B188">
        <v>3346</v>
      </c>
      <c r="C188" s="9" t="s">
        <v>3346</v>
      </c>
      <c r="D188" s="3" t="s">
        <v>7456</v>
      </c>
      <c r="E188" s="5">
        <v>1500</v>
      </c>
      <c r="F188" s="7">
        <v>1650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v>110</v>
      </c>
      <c r="Q188">
        <v>91.67</v>
      </c>
      <c r="R188" s="11" t="s">
        <v>8315</v>
      </c>
      <c r="S188" t="s">
        <v>8316</v>
      </c>
      <c r="T188" s="15">
        <v>42054.024421296301</v>
      </c>
      <c r="U188" s="15">
        <v>42061.024421296301</v>
      </c>
    </row>
    <row r="189" spans="2:21" ht="135" x14ac:dyDescent="0.25">
      <c r="B189">
        <v>3348</v>
      </c>
      <c r="C189" s="9" t="s">
        <v>3266</v>
      </c>
      <c r="D189" s="3" t="s">
        <v>7458</v>
      </c>
      <c r="E189" s="5">
        <v>5500</v>
      </c>
      <c r="F189" s="7">
        <v>5516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v>100</v>
      </c>
      <c r="Q189">
        <v>69.819999999999993</v>
      </c>
      <c r="R189" s="11" t="s">
        <v>8315</v>
      </c>
      <c r="S189" t="s">
        <v>8316</v>
      </c>
      <c r="T189" s="15">
        <v>42466.558796296296</v>
      </c>
      <c r="U189" s="15">
        <v>42490.165972222225</v>
      </c>
    </row>
    <row r="190" spans="2:21" ht="120" x14ac:dyDescent="0.25">
      <c r="B190">
        <v>3349</v>
      </c>
      <c r="C190" s="9" t="s">
        <v>3348</v>
      </c>
      <c r="D190" s="3" t="s">
        <v>7459</v>
      </c>
      <c r="E190" s="5">
        <v>1000</v>
      </c>
      <c r="F190" s="7">
        <v>1534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v>153</v>
      </c>
      <c r="Q190">
        <v>109.57</v>
      </c>
      <c r="R190" s="11" t="s">
        <v>8315</v>
      </c>
      <c r="S190" t="s">
        <v>8316</v>
      </c>
      <c r="T190" s="15">
        <v>42513.110787037032</v>
      </c>
      <c r="U190" s="15">
        <v>42534.708333333328</v>
      </c>
    </row>
    <row r="191" spans="2:21" ht="75" x14ac:dyDescent="0.25">
      <c r="B191">
        <v>3354</v>
      </c>
      <c r="C191" s="9" t="s">
        <v>3353</v>
      </c>
      <c r="D191" s="3" t="s">
        <v>7464</v>
      </c>
      <c r="E191" s="5">
        <v>3000</v>
      </c>
      <c r="F191" s="7">
        <v>3058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v>102</v>
      </c>
      <c r="Q191">
        <v>55.6</v>
      </c>
      <c r="R191" s="11" t="s">
        <v>8315</v>
      </c>
      <c r="S191" t="s">
        <v>8316</v>
      </c>
      <c r="T191" s="15">
        <v>42270.7269212963</v>
      </c>
      <c r="U191" s="15">
        <v>42306.167361111111</v>
      </c>
    </row>
    <row r="192" spans="2:21" ht="105" x14ac:dyDescent="0.25">
      <c r="B192">
        <v>3358</v>
      </c>
      <c r="C192" s="9" t="s">
        <v>3357</v>
      </c>
      <c r="D192" s="3" t="s">
        <v>7468</v>
      </c>
      <c r="E192" s="5">
        <v>10000</v>
      </c>
      <c r="F192" s="7">
        <v>10299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v>103</v>
      </c>
      <c r="Q192">
        <v>63.57</v>
      </c>
      <c r="R192" s="11" t="s">
        <v>8315</v>
      </c>
      <c r="S192" t="s">
        <v>8316</v>
      </c>
      <c r="T192" s="15">
        <v>41932.311099537037</v>
      </c>
      <c r="U192" s="15">
        <v>41962.352766203709</v>
      </c>
    </row>
    <row r="193" spans="2:21" ht="105" x14ac:dyDescent="0.25">
      <c r="B193">
        <v>3359</v>
      </c>
      <c r="C193" s="9" t="s">
        <v>3358</v>
      </c>
      <c r="D193" s="3" t="s">
        <v>7469</v>
      </c>
      <c r="E193" s="5">
        <v>4000</v>
      </c>
      <c r="F193" s="7">
        <v>4250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v>106</v>
      </c>
      <c r="Q193">
        <v>184.78</v>
      </c>
      <c r="R193" s="11" t="s">
        <v>8315</v>
      </c>
      <c r="S193" t="s">
        <v>8316</v>
      </c>
      <c r="T193" s="15">
        <v>42746.057106481487</v>
      </c>
      <c r="U193" s="15">
        <v>42791.057106481487</v>
      </c>
    </row>
    <row r="194" spans="2:21" ht="135" x14ac:dyDescent="0.25">
      <c r="B194">
        <v>3361</v>
      </c>
      <c r="C194" s="9" t="s">
        <v>3360</v>
      </c>
      <c r="D194" s="3" t="s">
        <v>7471</v>
      </c>
      <c r="E194" s="5">
        <v>5000</v>
      </c>
      <c r="F194" s="7">
        <v>5673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v>113</v>
      </c>
      <c r="Q194">
        <v>83.43</v>
      </c>
      <c r="R194" s="11" t="s">
        <v>8315</v>
      </c>
      <c r="S194" t="s">
        <v>8316</v>
      </c>
      <c r="T194" s="15">
        <v>41866.025347222225</v>
      </c>
      <c r="U194" s="15">
        <v>41883.665972222225</v>
      </c>
    </row>
    <row r="195" spans="2:21" ht="120" x14ac:dyDescent="0.25">
      <c r="B195">
        <v>3362</v>
      </c>
      <c r="C195" s="9" t="s">
        <v>3361</v>
      </c>
      <c r="D195" s="3" t="s">
        <v>7472</v>
      </c>
      <c r="E195" s="5">
        <v>500</v>
      </c>
      <c r="F195" s="7">
        <v>1090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v>218</v>
      </c>
      <c r="Q195">
        <v>54.5</v>
      </c>
      <c r="R195" s="11" t="s">
        <v>8315</v>
      </c>
      <c r="S195" t="s">
        <v>8316</v>
      </c>
      <c r="T195" s="15">
        <v>42056.091631944444</v>
      </c>
      <c r="U195" s="15">
        <v>42070.204861111109</v>
      </c>
    </row>
    <row r="196" spans="2:21" ht="105" x14ac:dyDescent="0.25">
      <c r="B196">
        <v>3363</v>
      </c>
      <c r="C196" s="9" t="s">
        <v>3362</v>
      </c>
      <c r="D196" s="3" t="s">
        <v>7473</v>
      </c>
      <c r="E196" s="5">
        <v>7750</v>
      </c>
      <c r="F196" s="7">
        <v>7860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v>101</v>
      </c>
      <c r="Q196">
        <v>302.31</v>
      </c>
      <c r="R196" s="11" t="s">
        <v>8315</v>
      </c>
      <c r="S196" t="s">
        <v>8316</v>
      </c>
      <c r="T196" s="15">
        <v>41851.771354166667</v>
      </c>
      <c r="U196" s="15">
        <v>41870.666666666664</v>
      </c>
    </row>
    <row r="197" spans="2:21" ht="105" x14ac:dyDescent="0.25">
      <c r="B197">
        <v>3365</v>
      </c>
      <c r="C197" s="9" t="s">
        <v>3364</v>
      </c>
      <c r="D197" s="3" t="s">
        <v>7475</v>
      </c>
      <c r="E197" s="5">
        <v>2500</v>
      </c>
      <c r="F197" s="7">
        <v>2600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v>104</v>
      </c>
      <c r="Q197">
        <v>866.67</v>
      </c>
      <c r="R197" s="11" t="s">
        <v>8315</v>
      </c>
      <c r="S197" t="s">
        <v>8316</v>
      </c>
      <c r="T197" s="15">
        <v>42321.101759259262</v>
      </c>
      <c r="U197" s="15">
        <v>42351.101759259262</v>
      </c>
    </row>
    <row r="198" spans="2:21" ht="120" x14ac:dyDescent="0.25">
      <c r="B198">
        <v>3366</v>
      </c>
      <c r="C198" s="9" t="s">
        <v>3365</v>
      </c>
      <c r="D198" s="3" t="s">
        <v>7476</v>
      </c>
      <c r="E198" s="5">
        <v>500</v>
      </c>
      <c r="F198" s="7">
        <v>1105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v>221</v>
      </c>
      <c r="Q198">
        <v>61.39</v>
      </c>
      <c r="R198" s="11" t="s">
        <v>8315</v>
      </c>
      <c r="S198" t="s">
        <v>8316</v>
      </c>
      <c r="T198" s="15">
        <v>42107.067557870367</v>
      </c>
      <c r="U198" s="15">
        <v>42137.067557870367</v>
      </c>
    </row>
    <row r="199" spans="2:21" ht="90" x14ac:dyDescent="0.25">
      <c r="B199">
        <v>3368</v>
      </c>
      <c r="C199" s="9" t="s">
        <v>3367</v>
      </c>
      <c r="D199" s="3" t="s">
        <v>7478</v>
      </c>
      <c r="E199" s="5">
        <v>1000</v>
      </c>
      <c r="F199" s="7">
        <v>1046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v>105</v>
      </c>
      <c r="Q199">
        <v>45.48</v>
      </c>
      <c r="R199" s="11" t="s">
        <v>8315</v>
      </c>
      <c r="S199" t="s">
        <v>8316</v>
      </c>
      <c r="T199" s="15">
        <v>41969.199756944443</v>
      </c>
      <c r="U199" s="15">
        <v>42005.208333333328</v>
      </c>
    </row>
    <row r="200" spans="2:21" ht="75" x14ac:dyDescent="0.25">
      <c r="B200">
        <v>3370</v>
      </c>
      <c r="C200" s="9" t="s">
        <v>3369</v>
      </c>
      <c r="D200" s="3" t="s">
        <v>7480</v>
      </c>
      <c r="E200" s="5">
        <v>1500</v>
      </c>
      <c r="F200" s="7">
        <v>1766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v>118</v>
      </c>
      <c r="Q200">
        <v>67.92</v>
      </c>
      <c r="R200" s="11" t="s">
        <v>8315</v>
      </c>
      <c r="S200" t="s">
        <v>8316</v>
      </c>
      <c r="T200" s="15">
        <v>42690.334317129629</v>
      </c>
      <c r="U200" s="15">
        <v>42721.333333333328</v>
      </c>
    </row>
    <row r="201" spans="2:21" ht="75" x14ac:dyDescent="0.25">
      <c r="B201">
        <v>3371</v>
      </c>
      <c r="C201" s="9" t="s">
        <v>3370</v>
      </c>
      <c r="D201" s="3" t="s">
        <v>7481</v>
      </c>
      <c r="E201" s="5">
        <v>200</v>
      </c>
      <c r="F201" s="7">
        <v>277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v>139</v>
      </c>
      <c r="Q201">
        <v>30.78</v>
      </c>
      <c r="R201" s="11" t="s">
        <v>8315</v>
      </c>
      <c r="S201" t="s">
        <v>8316</v>
      </c>
      <c r="T201" s="15">
        <v>42312.874594907407</v>
      </c>
      <c r="U201" s="15">
        <v>42340.874594907407</v>
      </c>
    </row>
    <row r="202" spans="2:21" ht="90" x14ac:dyDescent="0.25">
      <c r="B202">
        <v>3372</v>
      </c>
      <c r="C202" s="9" t="s">
        <v>3371</v>
      </c>
      <c r="D202" s="3" t="s">
        <v>7482</v>
      </c>
      <c r="E202" s="5">
        <v>1000</v>
      </c>
      <c r="F202" s="7">
        <v>1035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v>104</v>
      </c>
      <c r="Q202">
        <v>38.33</v>
      </c>
      <c r="R202" s="11" t="s">
        <v>8315</v>
      </c>
      <c r="S202" t="s">
        <v>8316</v>
      </c>
      <c r="T202" s="15">
        <v>41855.548101851848</v>
      </c>
      <c r="U202" s="15">
        <v>41876.207638888889</v>
      </c>
    </row>
    <row r="203" spans="2:21" ht="135" x14ac:dyDescent="0.25">
      <c r="B203">
        <v>3376</v>
      </c>
      <c r="C203" s="9" t="s">
        <v>3375</v>
      </c>
      <c r="D203" s="3" t="s">
        <v>7486</v>
      </c>
      <c r="E203" s="5">
        <v>8000</v>
      </c>
      <c r="F203" s="7">
        <v>8001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v>100</v>
      </c>
      <c r="Q203">
        <v>421.11</v>
      </c>
      <c r="R203" s="11" t="s">
        <v>8315</v>
      </c>
      <c r="S203" t="s">
        <v>8316</v>
      </c>
      <c r="T203" s="15">
        <v>42059.701319444444</v>
      </c>
      <c r="U203" s="15">
        <v>42119.659652777773</v>
      </c>
    </row>
    <row r="204" spans="2:21" ht="120" x14ac:dyDescent="0.25">
      <c r="B204">
        <v>3380</v>
      </c>
      <c r="C204" s="9" t="s">
        <v>3379</v>
      </c>
      <c r="D204" s="3" t="s">
        <v>7490</v>
      </c>
      <c r="E204" s="5">
        <v>3000</v>
      </c>
      <c r="F204" s="7">
        <v>3133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v>104</v>
      </c>
      <c r="Q204">
        <v>111.89</v>
      </c>
      <c r="R204" s="11" t="s">
        <v>8315</v>
      </c>
      <c r="S204" t="s">
        <v>8316</v>
      </c>
      <c r="T204" s="15">
        <v>41937.95344907407</v>
      </c>
      <c r="U204" s="15">
        <v>41972.995115740734</v>
      </c>
    </row>
    <row r="205" spans="2:21" ht="120" x14ac:dyDescent="0.25">
      <c r="B205">
        <v>3381</v>
      </c>
      <c r="C205" s="9" t="s">
        <v>3380</v>
      </c>
      <c r="D205" s="3" t="s">
        <v>7491</v>
      </c>
      <c r="E205" s="5">
        <v>4000</v>
      </c>
      <c r="F205" s="7">
        <v>4090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v>102</v>
      </c>
      <c r="Q205">
        <v>85.21</v>
      </c>
      <c r="R205" s="11" t="s">
        <v>8315</v>
      </c>
      <c r="S205" t="s">
        <v>8316</v>
      </c>
      <c r="T205" s="15">
        <v>42044.184988425928</v>
      </c>
      <c r="U205" s="15">
        <v>42074.143321759257</v>
      </c>
    </row>
    <row r="206" spans="2:21" ht="120" x14ac:dyDescent="0.25">
      <c r="B206">
        <v>3383</v>
      </c>
      <c r="C206" s="9" t="s">
        <v>3382</v>
      </c>
      <c r="D206" s="3" t="s">
        <v>7493</v>
      </c>
      <c r="E206" s="5">
        <v>1750</v>
      </c>
      <c r="F206" s="7">
        <v>1955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v>112</v>
      </c>
      <c r="Q206">
        <v>65.17</v>
      </c>
      <c r="R206" s="11" t="s">
        <v>8315</v>
      </c>
      <c r="S206" t="s">
        <v>8316</v>
      </c>
      <c r="T206" s="15">
        <v>42524.782638888893</v>
      </c>
      <c r="U206" s="15">
        <v>42544.782638888893</v>
      </c>
    </row>
    <row r="207" spans="2:21" ht="120" x14ac:dyDescent="0.25">
      <c r="B207">
        <v>3384</v>
      </c>
      <c r="C207" s="9" t="s">
        <v>3383</v>
      </c>
      <c r="D207" s="3" t="s">
        <v>7494</v>
      </c>
      <c r="E207" s="5">
        <v>6000</v>
      </c>
      <c r="F207" s="7">
        <v>6000.66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v>100</v>
      </c>
      <c r="Q207">
        <v>93.76</v>
      </c>
      <c r="R207" s="11" t="s">
        <v>8315</v>
      </c>
      <c r="S207" t="s">
        <v>8316</v>
      </c>
      <c r="T207" s="15">
        <v>42292.087592592594</v>
      </c>
      <c r="U207" s="15">
        <v>42329.125</v>
      </c>
    </row>
    <row r="208" spans="2:21" ht="120" x14ac:dyDescent="0.25">
      <c r="B208">
        <v>3385</v>
      </c>
      <c r="C208" s="9" t="s">
        <v>3384</v>
      </c>
      <c r="D208" s="3" t="s">
        <v>7495</v>
      </c>
      <c r="E208" s="5">
        <v>2000</v>
      </c>
      <c r="F208" s="7">
        <v>2000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v>100</v>
      </c>
      <c r="Q208">
        <v>133.33000000000001</v>
      </c>
      <c r="R208" s="11" t="s">
        <v>8315</v>
      </c>
      <c r="S208" t="s">
        <v>8316</v>
      </c>
      <c r="T208" s="15">
        <v>41953.8675</v>
      </c>
      <c r="U208" s="15">
        <v>41983.8675</v>
      </c>
    </row>
    <row r="209" spans="2:21" ht="135" x14ac:dyDescent="0.25">
      <c r="B209">
        <v>3386</v>
      </c>
      <c r="C209" s="9" t="s">
        <v>3385</v>
      </c>
      <c r="D209" s="3" t="s">
        <v>7496</v>
      </c>
      <c r="E209" s="5">
        <v>2000</v>
      </c>
      <c r="F209" s="7">
        <v>2100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v>105</v>
      </c>
      <c r="Q209">
        <v>51.22</v>
      </c>
      <c r="R209" s="11" t="s">
        <v>8315</v>
      </c>
      <c r="S209" t="s">
        <v>8316</v>
      </c>
      <c r="T209" s="15">
        <v>41946.644745370373</v>
      </c>
      <c r="U209" s="15">
        <v>41976.644745370373</v>
      </c>
    </row>
    <row r="210" spans="2:21" ht="150" x14ac:dyDescent="0.25">
      <c r="B210">
        <v>3387</v>
      </c>
      <c r="C210" s="9" t="s">
        <v>3386</v>
      </c>
      <c r="D210" s="3" t="s">
        <v>7497</v>
      </c>
      <c r="E210" s="5">
        <v>3000</v>
      </c>
      <c r="F210" s="7">
        <v>3506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v>117</v>
      </c>
      <c r="Q210">
        <v>100.17</v>
      </c>
      <c r="R210" s="11" t="s">
        <v>8315</v>
      </c>
      <c r="S210" t="s">
        <v>8316</v>
      </c>
      <c r="T210" s="15">
        <v>41947.762592592589</v>
      </c>
      <c r="U210" s="15">
        <v>41987.762592592597</v>
      </c>
    </row>
    <row r="211" spans="2:21" ht="105" x14ac:dyDescent="0.25">
      <c r="B211">
        <v>3389</v>
      </c>
      <c r="C211" s="9" t="s">
        <v>3388</v>
      </c>
      <c r="D211" s="3" t="s">
        <v>7499</v>
      </c>
      <c r="E211" s="5">
        <v>10000</v>
      </c>
      <c r="F211" s="7">
        <v>11450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v>115</v>
      </c>
      <c r="Q211">
        <v>184.68</v>
      </c>
      <c r="R211" s="11" t="s">
        <v>8315</v>
      </c>
      <c r="S211" t="s">
        <v>8316</v>
      </c>
      <c r="T211" s="15">
        <v>42494.563449074078</v>
      </c>
      <c r="U211" s="15">
        <v>42524.563449074078</v>
      </c>
    </row>
    <row r="212" spans="2:21" ht="120" x14ac:dyDescent="0.25">
      <c r="B212">
        <v>3390</v>
      </c>
      <c r="C212" s="9" t="s">
        <v>3389</v>
      </c>
      <c r="D212" s="3" t="s">
        <v>7500</v>
      </c>
      <c r="E212" s="5">
        <v>1500</v>
      </c>
      <c r="F212" s="7">
        <v>1536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v>102</v>
      </c>
      <c r="Q212">
        <v>69.819999999999993</v>
      </c>
      <c r="R212" s="11" t="s">
        <v>8315</v>
      </c>
      <c r="S212" t="s">
        <v>8316</v>
      </c>
      <c r="T212" s="15">
        <v>41815.774826388886</v>
      </c>
      <c r="U212" s="15">
        <v>41830.774826388886</v>
      </c>
    </row>
    <row r="213" spans="2:21" ht="120" x14ac:dyDescent="0.25">
      <c r="B213">
        <v>3391</v>
      </c>
      <c r="C213" s="9" t="s">
        <v>3390</v>
      </c>
      <c r="D213" s="3" t="s">
        <v>7501</v>
      </c>
      <c r="E213" s="5">
        <v>500</v>
      </c>
      <c r="F213" s="7">
        <v>1115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v>223</v>
      </c>
      <c r="Q213">
        <v>61.94</v>
      </c>
      <c r="R213" s="11" t="s">
        <v>8315</v>
      </c>
      <c r="S213" t="s">
        <v>8316</v>
      </c>
      <c r="T213" s="15">
        <v>41830.545694444445</v>
      </c>
      <c r="U213" s="15">
        <v>41859.936111111114</v>
      </c>
    </row>
    <row r="214" spans="2:21" ht="105" x14ac:dyDescent="0.25">
      <c r="B214">
        <v>3393</v>
      </c>
      <c r="C214" s="9" t="s">
        <v>3392</v>
      </c>
      <c r="D214" s="3" t="s">
        <v>7503</v>
      </c>
      <c r="E214" s="5">
        <v>1500</v>
      </c>
      <c r="F214" s="7">
        <v>1587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v>106</v>
      </c>
      <c r="Q214">
        <v>36.07</v>
      </c>
      <c r="R214" s="11" t="s">
        <v>8315</v>
      </c>
      <c r="S214" t="s">
        <v>8316</v>
      </c>
      <c r="T214" s="15">
        <v>41923.921643518523</v>
      </c>
      <c r="U214" s="15">
        <v>41949.031944444447</v>
      </c>
    </row>
    <row r="215" spans="2:21" ht="105" x14ac:dyDescent="0.25">
      <c r="B215">
        <v>3396</v>
      </c>
      <c r="C215" s="9" t="s">
        <v>3395</v>
      </c>
      <c r="D215" s="3" t="s">
        <v>7506</v>
      </c>
      <c r="E215" s="5">
        <v>1500</v>
      </c>
      <c r="F215" s="7">
        <v>1565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v>104</v>
      </c>
      <c r="Q215">
        <v>55.89</v>
      </c>
      <c r="R215" s="11" t="s">
        <v>8315</v>
      </c>
      <c r="S215" t="s">
        <v>8316</v>
      </c>
      <c r="T215" s="15">
        <v>41764.44663194444</v>
      </c>
      <c r="U215" s="15">
        <v>41791.165972222225</v>
      </c>
    </row>
    <row r="216" spans="2:21" ht="120" x14ac:dyDescent="0.25">
      <c r="B216">
        <v>3398</v>
      </c>
      <c r="C216" s="9" t="s">
        <v>3397</v>
      </c>
      <c r="D216" s="3" t="s">
        <v>7508</v>
      </c>
      <c r="E216" s="5">
        <v>4000</v>
      </c>
      <c r="F216" s="7">
        <v>4443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v>111</v>
      </c>
      <c r="Q216">
        <v>68.349999999999994</v>
      </c>
      <c r="R216" s="11" t="s">
        <v>8315</v>
      </c>
      <c r="S216" t="s">
        <v>8316</v>
      </c>
      <c r="T216" s="15">
        <v>41941.75203703704</v>
      </c>
      <c r="U216" s="15">
        <v>41964.708333333328</v>
      </c>
    </row>
    <row r="217" spans="2:21" ht="120" x14ac:dyDescent="0.25">
      <c r="B217">
        <v>3400</v>
      </c>
      <c r="C217" s="9" t="s">
        <v>3399</v>
      </c>
      <c r="D217" s="3" t="s">
        <v>7510</v>
      </c>
      <c r="E217" s="5">
        <v>10000</v>
      </c>
      <c r="F217" s="7">
        <v>10041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v>100</v>
      </c>
      <c r="Q217">
        <v>118.13</v>
      </c>
      <c r="R217" s="11" t="s">
        <v>8315</v>
      </c>
      <c r="S217" t="s">
        <v>8316</v>
      </c>
      <c r="T217" s="15">
        <v>41834.953865740739</v>
      </c>
      <c r="U217" s="15">
        <v>41879.953865740739</v>
      </c>
    </row>
    <row r="218" spans="2:21" ht="120" x14ac:dyDescent="0.25">
      <c r="B218">
        <v>3402</v>
      </c>
      <c r="C218" s="9" t="s">
        <v>3401</v>
      </c>
      <c r="D218" s="3" t="s">
        <v>7512</v>
      </c>
      <c r="E218" s="5">
        <v>15000</v>
      </c>
      <c r="F218" s="7">
        <v>16465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v>110</v>
      </c>
      <c r="Q218">
        <v>99.79</v>
      </c>
      <c r="R218" s="11" t="s">
        <v>8315</v>
      </c>
      <c r="S218" t="s">
        <v>8316</v>
      </c>
      <c r="T218" s="15">
        <v>42290.61855324074</v>
      </c>
      <c r="U218" s="15">
        <v>42320.104861111111</v>
      </c>
    </row>
    <row r="219" spans="2:21" ht="135" x14ac:dyDescent="0.25">
      <c r="B219">
        <v>3404</v>
      </c>
      <c r="C219" s="9" t="s">
        <v>3403</v>
      </c>
      <c r="D219" s="3" t="s">
        <v>7514</v>
      </c>
      <c r="E219" s="5">
        <v>500</v>
      </c>
      <c r="F219" s="7">
        <v>610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v>122</v>
      </c>
      <c r="Q219">
        <v>203.33</v>
      </c>
      <c r="R219" s="11" t="s">
        <v>8315</v>
      </c>
      <c r="S219" t="s">
        <v>8316</v>
      </c>
      <c r="T219" s="15">
        <v>42152.503495370373</v>
      </c>
      <c r="U219" s="15">
        <v>42172.503495370373</v>
      </c>
    </row>
    <row r="220" spans="2:21" ht="90" x14ac:dyDescent="0.25">
      <c r="B220">
        <v>3406</v>
      </c>
      <c r="C220" s="9" t="s">
        <v>3405</v>
      </c>
      <c r="D220" s="3" t="s">
        <v>7516</v>
      </c>
      <c r="E220" s="5">
        <v>10000</v>
      </c>
      <c r="F220" s="7">
        <v>10031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v>100</v>
      </c>
      <c r="Q220">
        <v>110.23</v>
      </c>
      <c r="R220" s="11" t="s">
        <v>8315</v>
      </c>
      <c r="S220" t="s">
        <v>8316</v>
      </c>
      <c r="T220" s="15">
        <v>41791.492777777778</v>
      </c>
      <c r="U220" s="15">
        <v>41836.492777777778</v>
      </c>
    </row>
    <row r="221" spans="2:21" ht="105" x14ac:dyDescent="0.25">
      <c r="B221">
        <v>3408</v>
      </c>
      <c r="C221" s="9" t="s">
        <v>3407</v>
      </c>
      <c r="D221" s="3" t="s">
        <v>7518</v>
      </c>
      <c r="E221" s="5">
        <v>500</v>
      </c>
      <c r="F221" s="7">
        <v>1055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v>211</v>
      </c>
      <c r="Q221">
        <v>58.61</v>
      </c>
      <c r="R221" s="11" t="s">
        <v>8315</v>
      </c>
      <c r="S221" t="s">
        <v>8316</v>
      </c>
      <c r="T221" s="15">
        <v>41808.991944444446</v>
      </c>
      <c r="U221" s="15">
        <v>41838.991944444446</v>
      </c>
    </row>
    <row r="222" spans="2:21" ht="120" x14ac:dyDescent="0.25">
      <c r="B222">
        <v>3410</v>
      </c>
      <c r="C222" s="9" t="s">
        <v>3409</v>
      </c>
      <c r="D222" s="3" t="s">
        <v>7520</v>
      </c>
      <c r="E222" s="5">
        <v>3000</v>
      </c>
      <c r="F222" s="7">
        <v>3255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v>109</v>
      </c>
      <c r="Q222">
        <v>81.38</v>
      </c>
      <c r="R222" s="11" t="s">
        <v>8315</v>
      </c>
      <c r="S222" t="s">
        <v>8316</v>
      </c>
      <c r="T222" s="15">
        <v>42500.041550925926</v>
      </c>
      <c r="U222" s="15">
        <v>42527.291666666672</v>
      </c>
    </row>
    <row r="223" spans="2:21" ht="135" x14ac:dyDescent="0.25">
      <c r="B223">
        <v>3411</v>
      </c>
      <c r="C223" s="9" t="s">
        <v>3410</v>
      </c>
      <c r="D223" s="3" t="s">
        <v>7521</v>
      </c>
      <c r="E223" s="5">
        <v>15000</v>
      </c>
      <c r="F223" s="7">
        <v>15535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v>104</v>
      </c>
      <c r="Q223">
        <v>199.17</v>
      </c>
      <c r="R223" s="11" t="s">
        <v>8315</v>
      </c>
      <c r="S223" t="s">
        <v>8316</v>
      </c>
      <c r="T223" s="15">
        <v>42265.022824074069</v>
      </c>
      <c r="U223" s="15">
        <v>42285.022824074069</v>
      </c>
    </row>
    <row r="224" spans="2:21" ht="120" x14ac:dyDescent="0.25">
      <c r="B224">
        <v>3413</v>
      </c>
      <c r="C224" s="9" t="s">
        <v>3412</v>
      </c>
      <c r="D224" s="3" t="s">
        <v>7523</v>
      </c>
      <c r="E224" s="5">
        <v>500</v>
      </c>
      <c r="F224" s="7">
        <v>650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v>130</v>
      </c>
      <c r="Q224">
        <v>46.43</v>
      </c>
      <c r="R224" s="11" t="s">
        <v>8315</v>
      </c>
      <c r="S224" t="s">
        <v>8316</v>
      </c>
      <c r="T224" s="15">
        <v>42053.733078703706</v>
      </c>
      <c r="U224" s="15">
        <v>42063.207638888889</v>
      </c>
    </row>
    <row r="225" spans="2:21" ht="120" x14ac:dyDescent="0.25">
      <c r="B225">
        <v>3414</v>
      </c>
      <c r="C225" s="9" t="s">
        <v>3413</v>
      </c>
      <c r="D225" s="3" t="s">
        <v>7524</v>
      </c>
      <c r="E225" s="5">
        <v>3000</v>
      </c>
      <c r="F225" s="7">
        <v>3105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v>104</v>
      </c>
      <c r="Q225">
        <v>70.569999999999993</v>
      </c>
      <c r="R225" s="11" t="s">
        <v>8315</v>
      </c>
      <c r="S225" t="s">
        <v>8316</v>
      </c>
      <c r="T225" s="15">
        <v>42675.832465277781</v>
      </c>
      <c r="U225" s="15">
        <v>42705.332638888889</v>
      </c>
    </row>
    <row r="226" spans="2:21" ht="90" x14ac:dyDescent="0.25">
      <c r="B226">
        <v>3415</v>
      </c>
      <c r="C226" s="9" t="s">
        <v>3414</v>
      </c>
      <c r="D226" s="3" t="s">
        <v>7525</v>
      </c>
      <c r="E226" s="5">
        <v>200</v>
      </c>
      <c r="F226" s="7">
        <v>200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v>100</v>
      </c>
      <c r="Q226">
        <v>22.22</v>
      </c>
      <c r="R226" s="11" t="s">
        <v>8315</v>
      </c>
      <c r="S226" t="s">
        <v>8316</v>
      </c>
      <c r="T226" s="15">
        <v>42467.144166666665</v>
      </c>
      <c r="U226" s="15">
        <v>42477.979166666672</v>
      </c>
    </row>
    <row r="227" spans="2:21" ht="120" x14ac:dyDescent="0.25">
      <c r="B227">
        <v>3417</v>
      </c>
      <c r="C227" s="9" t="s">
        <v>3416</v>
      </c>
      <c r="D227" s="3" t="s">
        <v>7527</v>
      </c>
      <c r="E227" s="5">
        <v>1700</v>
      </c>
      <c r="F227" s="7">
        <v>1700.01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v>100</v>
      </c>
      <c r="Q227">
        <v>37.78</v>
      </c>
      <c r="R227" s="11" t="s">
        <v>8315</v>
      </c>
      <c r="S227" t="s">
        <v>8316</v>
      </c>
      <c r="T227" s="15">
        <v>41894.91375</v>
      </c>
      <c r="U227" s="15">
        <v>41938.029861111114</v>
      </c>
    </row>
    <row r="228" spans="2:21" ht="120" x14ac:dyDescent="0.25">
      <c r="B228">
        <v>3418</v>
      </c>
      <c r="C228" s="9" t="s">
        <v>3417</v>
      </c>
      <c r="D228" s="3" t="s">
        <v>7528</v>
      </c>
      <c r="E228" s="5">
        <v>4000</v>
      </c>
      <c r="F228" s="7">
        <v>4035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v>101</v>
      </c>
      <c r="Q228">
        <v>72.05</v>
      </c>
      <c r="R228" s="11" t="s">
        <v>8315</v>
      </c>
      <c r="S228" t="s">
        <v>8316</v>
      </c>
      <c r="T228" s="15">
        <v>41752.83457175926</v>
      </c>
      <c r="U228" s="15">
        <v>41782.83457175926</v>
      </c>
    </row>
    <row r="229" spans="2:21" ht="135" x14ac:dyDescent="0.25">
      <c r="B229">
        <v>3421</v>
      </c>
      <c r="C229" s="9" t="s">
        <v>3420</v>
      </c>
      <c r="D229" s="3" t="s">
        <v>7531</v>
      </c>
      <c r="E229" s="5">
        <v>10000</v>
      </c>
      <c r="F229" s="7">
        <v>10115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v>101</v>
      </c>
      <c r="Q229">
        <v>103.21</v>
      </c>
      <c r="R229" s="11" t="s">
        <v>8315</v>
      </c>
      <c r="S229" t="s">
        <v>8316</v>
      </c>
      <c r="T229" s="15">
        <v>42037.791238425925</v>
      </c>
      <c r="U229" s="15">
        <v>42067.791238425925</v>
      </c>
    </row>
    <row r="230" spans="2:21" ht="105" x14ac:dyDescent="0.25">
      <c r="B230">
        <v>3423</v>
      </c>
      <c r="C230" s="9" t="s">
        <v>3422</v>
      </c>
      <c r="D230" s="3" t="s">
        <v>7533</v>
      </c>
      <c r="E230" s="5">
        <v>250</v>
      </c>
      <c r="F230" s="7">
        <v>350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v>140</v>
      </c>
      <c r="Q230">
        <v>35</v>
      </c>
      <c r="R230" s="11" t="s">
        <v>8315</v>
      </c>
      <c r="S230" t="s">
        <v>8316</v>
      </c>
      <c r="T230" s="15">
        <v>42088.911354166667</v>
      </c>
      <c r="U230" s="15">
        <v>42118.911354166667</v>
      </c>
    </row>
    <row r="231" spans="2:21" ht="120" x14ac:dyDescent="0.25">
      <c r="B231">
        <v>3424</v>
      </c>
      <c r="C231" s="9" t="s">
        <v>3423</v>
      </c>
      <c r="D231" s="3" t="s">
        <v>7534</v>
      </c>
      <c r="E231" s="5">
        <v>6000</v>
      </c>
      <c r="F231" s="7">
        <v>6215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v>104</v>
      </c>
      <c r="Q231">
        <v>81.78</v>
      </c>
      <c r="R231" s="11" t="s">
        <v>8315</v>
      </c>
      <c r="S231" t="s">
        <v>8316</v>
      </c>
      <c r="T231" s="15">
        <v>42018.676898148144</v>
      </c>
      <c r="U231" s="15">
        <v>42040.290972222225</v>
      </c>
    </row>
    <row r="232" spans="2:21" ht="120" x14ac:dyDescent="0.25">
      <c r="B232">
        <v>3425</v>
      </c>
      <c r="C232" s="9" t="s">
        <v>3424</v>
      </c>
      <c r="D232" s="3" t="s">
        <v>7535</v>
      </c>
      <c r="E232" s="5">
        <v>30000</v>
      </c>
      <c r="F232" s="7">
        <v>30891.1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v>103</v>
      </c>
      <c r="Q232">
        <v>297.02999999999997</v>
      </c>
      <c r="R232" s="11" t="s">
        <v>8315</v>
      </c>
      <c r="S232" t="s">
        <v>8316</v>
      </c>
      <c r="T232" s="15">
        <v>41884.617314814815</v>
      </c>
      <c r="U232" s="15">
        <v>41916.617314814815</v>
      </c>
    </row>
    <row r="233" spans="2:21" ht="105" x14ac:dyDescent="0.25">
      <c r="B233">
        <v>3426</v>
      </c>
      <c r="C233" s="9" t="s">
        <v>3425</v>
      </c>
      <c r="D233" s="3" t="s">
        <v>7536</v>
      </c>
      <c r="E233" s="5">
        <v>3750</v>
      </c>
      <c r="F233" s="7">
        <v>4055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v>108</v>
      </c>
      <c r="Q233">
        <v>46.61</v>
      </c>
      <c r="R233" s="11" t="s">
        <v>8315</v>
      </c>
      <c r="S233" t="s">
        <v>8316</v>
      </c>
      <c r="T233" s="15">
        <v>41884.056747685187</v>
      </c>
      <c r="U233" s="15">
        <v>41903.083333333336</v>
      </c>
    </row>
    <row r="234" spans="2:21" ht="105" x14ac:dyDescent="0.25">
      <c r="B234">
        <v>3431</v>
      </c>
      <c r="C234" s="9" t="s">
        <v>3430</v>
      </c>
      <c r="D234" s="3" t="s">
        <v>7541</v>
      </c>
      <c r="E234" s="5">
        <v>2000</v>
      </c>
      <c r="F234" s="7">
        <v>2000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v>100</v>
      </c>
      <c r="Q234">
        <v>95.24</v>
      </c>
      <c r="R234" s="11" t="s">
        <v>8315</v>
      </c>
      <c r="S234" t="s">
        <v>8316</v>
      </c>
      <c r="T234" s="15">
        <v>41839.730937500004</v>
      </c>
      <c r="U234" s="15">
        <v>41869.730937500004</v>
      </c>
    </row>
    <row r="235" spans="2:21" ht="105" x14ac:dyDescent="0.25">
      <c r="B235">
        <v>3432</v>
      </c>
      <c r="C235" s="9" t="s">
        <v>3431</v>
      </c>
      <c r="D235" s="3" t="s">
        <v>7542</v>
      </c>
      <c r="E235" s="5">
        <v>2000</v>
      </c>
      <c r="F235" s="7">
        <v>2193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v>110</v>
      </c>
      <c r="Q235">
        <v>52.21</v>
      </c>
      <c r="R235" s="11" t="s">
        <v>8315</v>
      </c>
      <c r="S235" t="s">
        <v>8316</v>
      </c>
      <c r="T235" s="15">
        <v>42380.581180555557</v>
      </c>
      <c r="U235" s="15">
        <v>42405.916666666672</v>
      </c>
    </row>
    <row r="236" spans="2:21" ht="90" x14ac:dyDescent="0.25">
      <c r="B236">
        <v>3433</v>
      </c>
      <c r="C236" s="9" t="s">
        <v>3432</v>
      </c>
      <c r="D236" s="3" t="s">
        <v>7543</v>
      </c>
      <c r="E236" s="5">
        <v>9500</v>
      </c>
      <c r="F236" s="7">
        <v>9525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v>100</v>
      </c>
      <c r="Q236">
        <v>134.15</v>
      </c>
      <c r="R236" s="11" t="s">
        <v>8315</v>
      </c>
      <c r="S236" t="s">
        <v>8316</v>
      </c>
      <c r="T236" s="15">
        <v>41776.063136574077</v>
      </c>
      <c r="U236" s="15">
        <v>41807.125</v>
      </c>
    </row>
    <row r="237" spans="2:21" ht="120" x14ac:dyDescent="0.25">
      <c r="B237">
        <v>3434</v>
      </c>
      <c r="C237" s="9" t="s">
        <v>3433</v>
      </c>
      <c r="D237" s="3" t="s">
        <v>7544</v>
      </c>
      <c r="E237" s="5">
        <v>10000</v>
      </c>
      <c r="F237" s="7">
        <v>10555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v>106</v>
      </c>
      <c r="Q237">
        <v>62.83</v>
      </c>
      <c r="R237" s="11" t="s">
        <v>8315</v>
      </c>
      <c r="S237" t="s">
        <v>8316</v>
      </c>
      <c r="T237" s="15">
        <v>41800.380428240744</v>
      </c>
      <c r="U237" s="15">
        <v>41830.380428240744</v>
      </c>
    </row>
    <row r="238" spans="2:21" ht="135" x14ac:dyDescent="0.25">
      <c r="B238">
        <v>3435</v>
      </c>
      <c r="C238" s="9" t="s">
        <v>3434</v>
      </c>
      <c r="D238" s="3" t="s">
        <v>7545</v>
      </c>
      <c r="E238" s="5">
        <v>1000</v>
      </c>
      <c r="F238" s="7">
        <v>1120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v>112</v>
      </c>
      <c r="Q238">
        <v>58.95</v>
      </c>
      <c r="R238" s="11" t="s">
        <v>8315</v>
      </c>
      <c r="S238" t="s">
        <v>8316</v>
      </c>
      <c r="T238" s="15">
        <v>42572.61681712963</v>
      </c>
      <c r="U238" s="15">
        <v>42589.125</v>
      </c>
    </row>
    <row r="239" spans="2:21" ht="120" x14ac:dyDescent="0.25">
      <c r="B239">
        <v>3436</v>
      </c>
      <c r="C239" s="9" t="s">
        <v>3435</v>
      </c>
      <c r="D239" s="3" t="s">
        <v>7546</v>
      </c>
      <c r="E239" s="5">
        <v>5000</v>
      </c>
      <c r="F239" s="7">
        <v>5295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v>106</v>
      </c>
      <c r="Q239">
        <v>143.11000000000001</v>
      </c>
      <c r="R239" s="11" t="s">
        <v>8315</v>
      </c>
      <c r="S239" t="s">
        <v>8316</v>
      </c>
      <c r="T239" s="15">
        <v>41851.541585648149</v>
      </c>
      <c r="U239" s="15">
        <v>41872.686111111114</v>
      </c>
    </row>
    <row r="240" spans="2:21" ht="120" x14ac:dyDescent="0.25">
      <c r="B240">
        <v>3437</v>
      </c>
      <c r="C240" s="9" t="s">
        <v>3436</v>
      </c>
      <c r="D240" s="3" t="s">
        <v>7547</v>
      </c>
      <c r="E240" s="5">
        <v>3000</v>
      </c>
      <c r="F240" s="7">
        <v>3030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v>101</v>
      </c>
      <c r="Q240">
        <v>84.17</v>
      </c>
      <c r="R240" s="11" t="s">
        <v>8315</v>
      </c>
      <c r="S240" t="s">
        <v>8316</v>
      </c>
      <c r="T240" s="15">
        <v>42205.710879629631</v>
      </c>
      <c r="U240" s="15">
        <v>42235.710879629631</v>
      </c>
    </row>
    <row r="241" spans="2:21" ht="75" x14ac:dyDescent="0.25">
      <c r="B241">
        <v>3439</v>
      </c>
      <c r="C241" s="9" t="s">
        <v>3438</v>
      </c>
      <c r="D241" s="3" t="s">
        <v>7549</v>
      </c>
      <c r="E241" s="5">
        <v>1200</v>
      </c>
      <c r="F241" s="7">
        <v>1616.14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v>135</v>
      </c>
      <c r="Q241">
        <v>89.79</v>
      </c>
      <c r="R241" s="11" t="s">
        <v>8315</v>
      </c>
      <c r="S241" t="s">
        <v>8316</v>
      </c>
      <c r="T241" s="15">
        <v>42374.911226851851</v>
      </c>
      <c r="U241" s="15">
        <v>42388.207638888889</v>
      </c>
    </row>
    <row r="242" spans="2:21" ht="120" x14ac:dyDescent="0.25">
      <c r="B242">
        <v>3440</v>
      </c>
      <c r="C242" s="9" t="s">
        <v>3439</v>
      </c>
      <c r="D242" s="3" t="s">
        <v>7550</v>
      </c>
      <c r="E242" s="5">
        <v>5000</v>
      </c>
      <c r="F242" s="7">
        <v>5260.92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v>105</v>
      </c>
      <c r="Q242">
        <v>64.16</v>
      </c>
      <c r="R242" s="11" t="s">
        <v>8315</v>
      </c>
      <c r="S242" t="s">
        <v>8316</v>
      </c>
      <c r="T242" s="15">
        <v>41809.12300925926</v>
      </c>
      <c r="U242" s="15">
        <v>41831.677083333336</v>
      </c>
    </row>
    <row r="243" spans="2:21" ht="120" x14ac:dyDescent="0.25">
      <c r="B243">
        <v>3441</v>
      </c>
      <c r="C243" s="9" t="s">
        <v>3440</v>
      </c>
      <c r="D243" s="3" t="s">
        <v>7551</v>
      </c>
      <c r="E243" s="5">
        <v>2500</v>
      </c>
      <c r="F243" s="7">
        <v>2565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v>103</v>
      </c>
      <c r="Q243">
        <v>59.65</v>
      </c>
      <c r="R243" s="11" t="s">
        <v>8315</v>
      </c>
      <c r="S243" t="s">
        <v>8316</v>
      </c>
      <c r="T243" s="15">
        <v>42294.429641203707</v>
      </c>
      <c r="U243" s="15">
        <v>42321.845138888893</v>
      </c>
    </row>
    <row r="244" spans="2:21" ht="135" x14ac:dyDescent="0.25">
      <c r="B244">
        <v>3442</v>
      </c>
      <c r="C244" s="9" t="s">
        <v>3441</v>
      </c>
      <c r="D244" s="3" t="s">
        <v>7552</v>
      </c>
      <c r="E244" s="5">
        <v>250</v>
      </c>
      <c r="F244" s="7">
        <v>250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v>100</v>
      </c>
      <c r="Q244">
        <v>31.25</v>
      </c>
      <c r="R244" s="11" t="s">
        <v>8315</v>
      </c>
      <c r="S244" t="s">
        <v>8316</v>
      </c>
      <c r="T244" s="15">
        <v>42124.841111111105</v>
      </c>
      <c r="U244" s="15">
        <v>42154.841111111105</v>
      </c>
    </row>
    <row r="245" spans="2:21" ht="120" x14ac:dyDescent="0.25">
      <c r="B245">
        <v>3443</v>
      </c>
      <c r="C245" s="9" t="s">
        <v>3442</v>
      </c>
      <c r="D245" s="3" t="s">
        <v>7553</v>
      </c>
      <c r="E245" s="5">
        <v>1000</v>
      </c>
      <c r="F245" s="7">
        <v>1855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v>186</v>
      </c>
      <c r="Q245">
        <v>41.22</v>
      </c>
      <c r="R245" s="11" t="s">
        <v>8315</v>
      </c>
      <c r="S245" t="s">
        <v>8316</v>
      </c>
      <c r="T245" s="15">
        <v>41861.524837962963</v>
      </c>
      <c r="U245" s="15">
        <v>41891.524837962963</v>
      </c>
    </row>
    <row r="246" spans="2:21" ht="75" x14ac:dyDescent="0.25">
      <c r="B246">
        <v>3447</v>
      </c>
      <c r="C246" s="9" t="s">
        <v>3446</v>
      </c>
      <c r="D246" s="3" t="s">
        <v>7557</v>
      </c>
      <c r="E246" s="5">
        <v>1000</v>
      </c>
      <c r="F246" s="7">
        <v>1078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v>108</v>
      </c>
      <c r="Q246">
        <v>77</v>
      </c>
      <c r="R246" s="11" t="s">
        <v>8315</v>
      </c>
      <c r="S246" t="s">
        <v>8316</v>
      </c>
      <c r="T246" s="15">
        <v>42402.889027777783</v>
      </c>
      <c r="U246" s="15">
        <v>42447.847361111111</v>
      </c>
    </row>
    <row r="247" spans="2:21" ht="120" x14ac:dyDescent="0.25">
      <c r="B247">
        <v>3448</v>
      </c>
      <c r="C247" s="9" t="s">
        <v>3447</v>
      </c>
      <c r="D247" s="3" t="s">
        <v>7558</v>
      </c>
      <c r="E247" s="5">
        <v>2100</v>
      </c>
      <c r="F247" s="7">
        <v>2305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v>110</v>
      </c>
      <c r="Q247">
        <v>51.22</v>
      </c>
      <c r="R247" s="11" t="s">
        <v>8315</v>
      </c>
      <c r="S247" t="s">
        <v>8316</v>
      </c>
      <c r="T247" s="15">
        <v>41960.119085648148</v>
      </c>
      <c r="U247" s="15">
        <v>41990.119085648148</v>
      </c>
    </row>
    <row r="248" spans="2:21" ht="105" x14ac:dyDescent="0.25">
      <c r="B248">
        <v>3449</v>
      </c>
      <c r="C248" s="9" t="s">
        <v>3448</v>
      </c>
      <c r="D248" s="3" t="s">
        <v>7559</v>
      </c>
      <c r="E248" s="5">
        <v>800</v>
      </c>
      <c r="F248" s="7">
        <v>1365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v>171</v>
      </c>
      <c r="Q248">
        <v>68.25</v>
      </c>
      <c r="R248" s="11" t="s">
        <v>8315</v>
      </c>
      <c r="S248" t="s">
        <v>8316</v>
      </c>
      <c r="T248" s="15">
        <v>42532.052523148144</v>
      </c>
      <c r="U248" s="15">
        <v>42560.166666666672</v>
      </c>
    </row>
    <row r="249" spans="2:21" ht="120" x14ac:dyDescent="0.25">
      <c r="B249">
        <v>3451</v>
      </c>
      <c r="C249" s="9" t="s">
        <v>3450</v>
      </c>
      <c r="D249" s="3" t="s">
        <v>7561</v>
      </c>
      <c r="E249" s="5">
        <v>650</v>
      </c>
      <c r="F249" s="7">
        <v>658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v>101</v>
      </c>
      <c r="Q249">
        <v>41.13</v>
      </c>
      <c r="R249" s="11" t="s">
        <v>8315</v>
      </c>
      <c r="S249" t="s">
        <v>8316</v>
      </c>
      <c r="T249" s="15">
        <v>42088.723692129628</v>
      </c>
      <c r="U249" s="15">
        <v>42115.723692129628</v>
      </c>
    </row>
    <row r="250" spans="2:21" ht="120" x14ac:dyDescent="0.25">
      <c r="B250">
        <v>3452</v>
      </c>
      <c r="C250" s="9" t="s">
        <v>3451</v>
      </c>
      <c r="D250" s="3" t="s">
        <v>7562</v>
      </c>
      <c r="E250" s="5">
        <v>1000</v>
      </c>
      <c r="F250" s="7">
        <v>1532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v>153</v>
      </c>
      <c r="Q250">
        <v>41.41</v>
      </c>
      <c r="R250" s="11" t="s">
        <v>8315</v>
      </c>
      <c r="S250" t="s">
        <v>8316</v>
      </c>
      <c r="T250" s="15">
        <v>41820.639189814814</v>
      </c>
      <c r="U250" s="15">
        <v>41843.165972222225</v>
      </c>
    </row>
    <row r="251" spans="2:21" ht="120" x14ac:dyDescent="0.25">
      <c r="B251">
        <v>3455</v>
      </c>
      <c r="C251" s="9" t="s">
        <v>3454</v>
      </c>
      <c r="D251" s="3" t="s">
        <v>7565</v>
      </c>
      <c r="E251" s="5">
        <v>10000</v>
      </c>
      <c r="F251" s="7">
        <v>10065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v>101</v>
      </c>
      <c r="Q251">
        <v>145.87</v>
      </c>
      <c r="R251" s="11" t="s">
        <v>8315</v>
      </c>
      <c r="S251" t="s">
        <v>8316</v>
      </c>
      <c r="T251" s="15">
        <v>42626.7503125</v>
      </c>
      <c r="U251" s="15">
        <v>42656.7503125</v>
      </c>
    </row>
    <row r="252" spans="2:21" ht="135" x14ac:dyDescent="0.25">
      <c r="B252">
        <v>3456</v>
      </c>
      <c r="C252" s="9" t="s">
        <v>3455</v>
      </c>
      <c r="D252" s="3" t="s">
        <v>7566</v>
      </c>
      <c r="E252" s="5">
        <v>3000</v>
      </c>
      <c r="F252" s="7">
        <v>5739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v>191</v>
      </c>
      <c r="Q252">
        <v>358.69</v>
      </c>
      <c r="R252" s="11" t="s">
        <v>8315</v>
      </c>
      <c r="S252" t="s">
        <v>8316</v>
      </c>
      <c r="T252" s="15">
        <v>41821.205636574072</v>
      </c>
      <c r="U252" s="15">
        <v>41852.290972222225</v>
      </c>
    </row>
    <row r="253" spans="2:21" ht="75" x14ac:dyDescent="0.25">
      <c r="B253">
        <v>3457</v>
      </c>
      <c r="C253" s="9" t="s">
        <v>3456</v>
      </c>
      <c r="D253" s="3" t="s">
        <v>7567</v>
      </c>
      <c r="E253" s="5">
        <v>2000</v>
      </c>
      <c r="F253" s="7">
        <v>2804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v>140</v>
      </c>
      <c r="Q253">
        <v>50.98</v>
      </c>
      <c r="R253" s="11" t="s">
        <v>8315</v>
      </c>
      <c r="S253" t="s">
        <v>8316</v>
      </c>
      <c r="T253" s="15">
        <v>42016.706678240742</v>
      </c>
      <c r="U253" s="15">
        <v>42047.249305555553</v>
      </c>
    </row>
    <row r="254" spans="2:21" ht="135" x14ac:dyDescent="0.25">
      <c r="B254">
        <v>3458</v>
      </c>
      <c r="C254" s="9" t="s">
        <v>3457</v>
      </c>
      <c r="D254" s="3" t="s">
        <v>7568</v>
      </c>
      <c r="E254" s="5">
        <v>978</v>
      </c>
      <c r="F254" s="7">
        <v>1216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v>124</v>
      </c>
      <c r="Q254">
        <v>45.04</v>
      </c>
      <c r="R254" s="11" t="s">
        <v>8315</v>
      </c>
      <c r="S254" t="s">
        <v>8316</v>
      </c>
      <c r="T254" s="15">
        <v>42011.202581018515</v>
      </c>
      <c r="U254" s="15">
        <v>42038.185416666667</v>
      </c>
    </row>
    <row r="255" spans="2:21" ht="135" x14ac:dyDescent="0.25">
      <c r="B255">
        <v>3461</v>
      </c>
      <c r="C255" s="9" t="s">
        <v>3460</v>
      </c>
      <c r="D255" s="3" t="s">
        <v>7571</v>
      </c>
      <c r="E255" s="5">
        <v>500</v>
      </c>
      <c r="F255" s="7">
        <v>695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v>139</v>
      </c>
      <c r="Q255">
        <v>57.92</v>
      </c>
      <c r="R255" s="11" t="s">
        <v>8315</v>
      </c>
      <c r="S255" t="s">
        <v>8316</v>
      </c>
      <c r="T255" s="15">
        <v>42643.632858796293</v>
      </c>
      <c r="U255" s="15">
        <v>42672.125</v>
      </c>
    </row>
    <row r="256" spans="2:21" ht="120" x14ac:dyDescent="0.25">
      <c r="B256">
        <v>3462</v>
      </c>
      <c r="C256" s="9" t="s">
        <v>3461</v>
      </c>
      <c r="D256" s="3" t="s">
        <v>7572</v>
      </c>
      <c r="E256" s="5">
        <v>250</v>
      </c>
      <c r="F256" s="7">
        <v>505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v>202</v>
      </c>
      <c r="Q256">
        <v>29.71</v>
      </c>
      <c r="R256" s="11" t="s">
        <v>8315</v>
      </c>
      <c r="S256" t="s">
        <v>8316</v>
      </c>
      <c r="T256" s="15">
        <v>42179.898472222223</v>
      </c>
      <c r="U256" s="15">
        <v>42195.75</v>
      </c>
    </row>
    <row r="257" spans="2:21" ht="135" x14ac:dyDescent="0.25">
      <c r="B257">
        <v>3464</v>
      </c>
      <c r="C257" s="9" t="s">
        <v>3463</v>
      </c>
      <c r="D257" s="3" t="s">
        <v>7574</v>
      </c>
      <c r="E257" s="5">
        <v>5000</v>
      </c>
      <c r="F257" s="7">
        <v>5116.18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v>102</v>
      </c>
      <c r="Q257">
        <v>55.01</v>
      </c>
      <c r="R257" s="11" t="s">
        <v>8315</v>
      </c>
      <c r="S257" t="s">
        <v>8316</v>
      </c>
      <c r="T257" s="15">
        <v>42575.130057870367</v>
      </c>
      <c r="U257" s="15">
        <v>42605.130057870367</v>
      </c>
    </row>
    <row r="258" spans="2:21" ht="90" x14ac:dyDescent="0.25">
      <c r="B258">
        <v>3466</v>
      </c>
      <c r="C258" s="9" t="s">
        <v>3465</v>
      </c>
      <c r="D258" s="3" t="s">
        <v>7576</v>
      </c>
      <c r="E258" s="5">
        <v>3500</v>
      </c>
      <c r="F258" s="7">
        <v>4450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v>127</v>
      </c>
      <c r="Q258">
        <v>72.95</v>
      </c>
      <c r="R258" s="11" t="s">
        <v>8315</v>
      </c>
      <c r="S258" t="s">
        <v>8316</v>
      </c>
      <c r="T258" s="15">
        <v>42420.019097222219</v>
      </c>
      <c r="U258" s="15">
        <v>42479.977430555555</v>
      </c>
    </row>
    <row r="259" spans="2:21" ht="30" x14ac:dyDescent="0.25">
      <c r="B259">
        <v>3467</v>
      </c>
      <c r="C259" s="9" t="s">
        <v>3466</v>
      </c>
      <c r="D259" s="3" t="s">
        <v>7577</v>
      </c>
      <c r="E259" s="5">
        <v>3000</v>
      </c>
      <c r="F259" s="7">
        <v>3030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v>101</v>
      </c>
      <c r="Q259">
        <v>64.47</v>
      </c>
      <c r="R259" s="11" t="s">
        <v>8315</v>
      </c>
      <c r="S259" t="s">
        <v>8316</v>
      </c>
      <c r="T259" s="15">
        <v>42053.671666666662</v>
      </c>
      <c r="U259" s="15">
        <v>42083.630000000005</v>
      </c>
    </row>
    <row r="260" spans="2:21" ht="105" x14ac:dyDescent="0.25">
      <c r="B260">
        <v>3468</v>
      </c>
      <c r="C260" s="9" t="s">
        <v>3467</v>
      </c>
      <c r="D260" s="3" t="s">
        <v>7578</v>
      </c>
      <c r="E260" s="5">
        <v>10000</v>
      </c>
      <c r="F260" s="7">
        <v>12178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v>122</v>
      </c>
      <c r="Q260">
        <v>716.35</v>
      </c>
      <c r="R260" s="11" t="s">
        <v>8315</v>
      </c>
      <c r="S260" t="s">
        <v>8316</v>
      </c>
      <c r="T260" s="15">
        <v>42605.765381944439</v>
      </c>
      <c r="U260" s="15">
        <v>42634.125</v>
      </c>
    </row>
    <row r="261" spans="2:21" ht="135" x14ac:dyDescent="0.25">
      <c r="B261">
        <v>3469</v>
      </c>
      <c r="C261" s="9" t="s">
        <v>3468</v>
      </c>
      <c r="D261" s="3" t="s">
        <v>7579</v>
      </c>
      <c r="E261" s="5">
        <v>2800</v>
      </c>
      <c r="F261" s="7">
        <v>3175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v>113</v>
      </c>
      <c r="Q261">
        <v>50.4</v>
      </c>
      <c r="R261" s="11" t="s">
        <v>8315</v>
      </c>
      <c r="S261" t="s">
        <v>8316</v>
      </c>
      <c r="T261" s="15">
        <v>42458.641724537039</v>
      </c>
      <c r="U261" s="15">
        <v>42488.641724537039</v>
      </c>
    </row>
    <row r="262" spans="2:21" ht="75" x14ac:dyDescent="0.25">
      <c r="B262">
        <v>3470</v>
      </c>
      <c r="C262" s="9" t="s">
        <v>3469</v>
      </c>
      <c r="D262" s="3" t="s">
        <v>7580</v>
      </c>
      <c r="E262" s="5">
        <v>250</v>
      </c>
      <c r="F262" s="7">
        <v>375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v>150</v>
      </c>
      <c r="Q262">
        <v>41.67</v>
      </c>
      <c r="R262" s="11" t="s">
        <v>8315</v>
      </c>
      <c r="S262" t="s">
        <v>8316</v>
      </c>
      <c r="T262" s="15">
        <v>42529.022013888884</v>
      </c>
      <c r="U262" s="15">
        <v>42566.901388888888</v>
      </c>
    </row>
    <row r="263" spans="2:21" ht="120" x14ac:dyDescent="0.25">
      <c r="B263">
        <v>3472</v>
      </c>
      <c r="C263" s="9" t="s">
        <v>3471</v>
      </c>
      <c r="D263" s="3" t="s">
        <v>7582</v>
      </c>
      <c r="E263" s="5">
        <v>2000</v>
      </c>
      <c r="F263" s="7">
        <v>2041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v>102</v>
      </c>
      <c r="Q263">
        <v>88.74</v>
      </c>
      <c r="R263" s="11" t="s">
        <v>8315</v>
      </c>
      <c r="S263" t="s">
        <v>8316</v>
      </c>
      <c r="T263" s="15">
        <v>41928.170497685183</v>
      </c>
      <c r="U263" s="15">
        <v>41949.249305555553</v>
      </c>
    </row>
    <row r="264" spans="2:21" ht="120" x14ac:dyDescent="0.25">
      <c r="B264">
        <v>3473</v>
      </c>
      <c r="C264" s="9" t="s">
        <v>3472</v>
      </c>
      <c r="D264" s="3" t="s">
        <v>7583</v>
      </c>
      <c r="E264" s="5">
        <v>4900</v>
      </c>
      <c r="F264" s="7">
        <v>4900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v>100</v>
      </c>
      <c r="Q264">
        <v>148.47999999999999</v>
      </c>
      <c r="R264" s="11" t="s">
        <v>8315</v>
      </c>
      <c r="S264" t="s">
        <v>8316</v>
      </c>
      <c r="T264" s="15">
        <v>42062.834444444445</v>
      </c>
      <c r="U264" s="15">
        <v>42083.852083333331</v>
      </c>
    </row>
    <row r="265" spans="2:21" ht="120" x14ac:dyDescent="0.25">
      <c r="B265">
        <v>3476</v>
      </c>
      <c r="C265" s="9" t="s">
        <v>3475</v>
      </c>
      <c r="D265" s="3" t="s">
        <v>7586</v>
      </c>
      <c r="E265" s="5">
        <v>300</v>
      </c>
      <c r="F265" s="7">
        <v>312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v>104</v>
      </c>
      <c r="Q265">
        <v>52</v>
      </c>
      <c r="R265" s="11" t="s">
        <v>8315</v>
      </c>
      <c r="S265" t="s">
        <v>8316</v>
      </c>
      <c r="T265" s="15">
        <v>41921.279976851853</v>
      </c>
      <c r="U265" s="15">
        <v>41939.125</v>
      </c>
    </row>
    <row r="266" spans="2:21" ht="105" x14ac:dyDescent="0.25">
      <c r="B266">
        <v>3477</v>
      </c>
      <c r="C266" s="9" t="s">
        <v>3476</v>
      </c>
      <c r="D266" s="3" t="s">
        <v>7587</v>
      </c>
      <c r="E266" s="5">
        <v>1800</v>
      </c>
      <c r="F266" s="7">
        <v>2076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v>115</v>
      </c>
      <c r="Q266">
        <v>53.23</v>
      </c>
      <c r="R266" s="11" t="s">
        <v>8315</v>
      </c>
      <c r="S266" t="s">
        <v>8316</v>
      </c>
      <c r="T266" s="15">
        <v>42128.736608796295</v>
      </c>
      <c r="U266" s="15">
        <v>42141.125</v>
      </c>
    </row>
    <row r="267" spans="2:21" ht="105" x14ac:dyDescent="0.25">
      <c r="B267">
        <v>3478</v>
      </c>
      <c r="C267" s="9" t="s">
        <v>3477</v>
      </c>
      <c r="D267" s="3" t="s">
        <v>7588</v>
      </c>
      <c r="E267" s="5">
        <v>2000</v>
      </c>
      <c r="F267" s="7">
        <v>2257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v>113</v>
      </c>
      <c r="Q267">
        <v>39.6</v>
      </c>
      <c r="R267" s="11" t="s">
        <v>8315</v>
      </c>
      <c r="S267" t="s">
        <v>8316</v>
      </c>
      <c r="T267" s="15">
        <v>42053.916921296302</v>
      </c>
      <c r="U267" s="15">
        <v>42079.875</v>
      </c>
    </row>
    <row r="268" spans="2:21" ht="105" x14ac:dyDescent="0.25">
      <c r="B268">
        <v>3480</v>
      </c>
      <c r="C268" s="9" t="s">
        <v>3479</v>
      </c>
      <c r="D268" s="3" t="s">
        <v>7590</v>
      </c>
      <c r="E268" s="5">
        <v>1500</v>
      </c>
      <c r="F268" s="7">
        <v>2140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v>143</v>
      </c>
      <c r="Q268">
        <v>164.62</v>
      </c>
      <c r="R268" s="11" t="s">
        <v>8315</v>
      </c>
      <c r="S268" t="s">
        <v>8316</v>
      </c>
      <c r="T268" s="15">
        <v>42171.317442129628</v>
      </c>
      <c r="U268" s="15">
        <v>42195.875</v>
      </c>
    </row>
    <row r="269" spans="2:21" ht="120" x14ac:dyDescent="0.25">
      <c r="B269">
        <v>3483</v>
      </c>
      <c r="C269" s="9" t="s">
        <v>3482</v>
      </c>
      <c r="D269" s="3" t="s">
        <v>7593</v>
      </c>
      <c r="E269" s="5">
        <v>3350</v>
      </c>
      <c r="F269" s="7">
        <v>5358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v>160</v>
      </c>
      <c r="Q269">
        <v>40.29</v>
      </c>
      <c r="R269" s="11" t="s">
        <v>8315</v>
      </c>
      <c r="S269" t="s">
        <v>8316</v>
      </c>
      <c r="T269" s="15">
        <v>41793.668761574074</v>
      </c>
      <c r="U269" s="15">
        <v>41823.668761574074</v>
      </c>
    </row>
    <row r="270" spans="2:21" ht="135" x14ac:dyDescent="0.25">
      <c r="B270">
        <v>3484</v>
      </c>
      <c r="C270" s="9" t="s">
        <v>3483</v>
      </c>
      <c r="D270" s="3" t="s">
        <v>7594</v>
      </c>
      <c r="E270" s="5">
        <v>2500</v>
      </c>
      <c r="F270" s="7">
        <v>2856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v>114</v>
      </c>
      <c r="Q270">
        <v>64.91</v>
      </c>
      <c r="R270" s="11" t="s">
        <v>8315</v>
      </c>
      <c r="S270" t="s">
        <v>8316</v>
      </c>
      <c r="T270" s="15">
        <v>42506.760405092587</v>
      </c>
      <c r="U270" s="15">
        <v>42536.760405092587</v>
      </c>
    </row>
    <row r="271" spans="2:21" ht="120" x14ac:dyDescent="0.25">
      <c r="B271">
        <v>3485</v>
      </c>
      <c r="C271" s="9" t="s">
        <v>3484</v>
      </c>
      <c r="D271" s="3" t="s">
        <v>7595</v>
      </c>
      <c r="E271" s="5">
        <v>1650</v>
      </c>
      <c r="F271" s="7">
        <v>1660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v>101</v>
      </c>
      <c r="Q271">
        <v>55.33</v>
      </c>
      <c r="R271" s="11" t="s">
        <v>8315</v>
      </c>
      <c r="S271" t="s">
        <v>8316</v>
      </c>
      <c r="T271" s="15">
        <v>42372.693055555559</v>
      </c>
      <c r="U271" s="15">
        <v>42402.693055555559</v>
      </c>
    </row>
    <row r="272" spans="2:21" ht="120" x14ac:dyDescent="0.25">
      <c r="B272">
        <v>3486</v>
      </c>
      <c r="C272" s="9" t="s">
        <v>3485</v>
      </c>
      <c r="D272" s="3" t="s">
        <v>7596</v>
      </c>
      <c r="E272" s="5">
        <v>3000</v>
      </c>
      <c r="F272" s="7">
        <v>4656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v>155</v>
      </c>
      <c r="Q272">
        <v>83.14</v>
      </c>
      <c r="R272" s="11" t="s">
        <v>8315</v>
      </c>
      <c r="S272" t="s">
        <v>8316</v>
      </c>
      <c r="T272" s="15">
        <v>42126.87501157407</v>
      </c>
      <c r="U272" s="15">
        <v>42158.290972222225</v>
      </c>
    </row>
    <row r="273" spans="2:21" ht="120" x14ac:dyDescent="0.25">
      <c r="B273">
        <v>3488</v>
      </c>
      <c r="C273" s="9" t="s">
        <v>3487</v>
      </c>
      <c r="D273" s="3" t="s">
        <v>7598</v>
      </c>
      <c r="E273" s="5">
        <v>3000</v>
      </c>
      <c r="F273" s="7">
        <v>3636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v>121</v>
      </c>
      <c r="Q273">
        <v>125.38</v>
      </c>
      <c r="R273" s="11" t="s">
        <v>8315</v>
      </c>
      <c r="S273" t="s">
        <v>8316</v>
      </c>
      <c r="T273" s="15">
        <v>42087.768055555556</v>
      </c>
      <c r="U273" s="15">
        <v>42111.666666666672</v>
      </c>
    </row>
    <row r="274" spans="2:21" ht="120" x14ac:dyDescent="0.25">
      <c r="B274">
        <v>3490</v>
      </c>
      <c r="C274" s="9" t="s">
        <v>3489</v>
      </c>
      <c r="D274" s="3" t="s">
        <v>7600</v>
      </c>
      <c r="E274" s="5">
        <v>1000</v>
      </c>
      <c r="F274" s="7">
        <v>1275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v>128</v>
      </c>
      <c r="Q274">
        <v>47.22</v>
      </c>
      <c r="R274" s="11" t="s">
        <v>8315</v>
      </c>
      <c r="S274" t="s">
        <v>8316</v>
      </c>
      <c r="T274" s="15">
        <v>42443.802361111113</v>
      </c>
      <c r="U274" s="15">
        <v>42473.802361111113</v>
      </c>
    </row>
    <row r="275" spans="2:21" ht="135" x14ac:dyDescent="0.25">
      <c r="B275">
        <v>3491</v>
      </c>
      <c r="C275" s="9" t="s">
        <v>3490</v>
      </c>
      <c r="D275" s="3" t="s">
        <v>7601</v>
      </c>
      <c r="E275" s="5">
        <v>500</v>
      </c>
      <c r="F275" s="7">
        <v>791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v>158</v>
      </c>
      <c r="Q275">
        <v>79.099999999999994</v>
      </c>
      <c r="R275" s="11" t="s">
        <v>8315</v>
      </c>
      <c r="S275" t="s">
        <v>8316</v>
      </c>
      <c r="T275" s="15">
        <v>42121.249814814815</v>
      </c>
      <c r="U275" s="15">
        <v>42142.249814814815</v>
      </c>
    </row>
    <row r="276" spans="2:21" ht="120" x14ac:dyDescent="0.25">
      <c r="B276">
        <v>3492</v>
      </c>
      <c r="C276" s="9" t="s">
        <v>3491</v>
      </c>
      <c r="D276" s="3" t="s">
        <v>7602</v>
      </c>
      <c r="E276" s="5">
        <v>3800</v>
      </c>
      <c r="F276" s="7">
        <v>4000.22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v>105</v>
      </c>
      <c r="Q276">
        <v>114.29</v>
      </c>
      <c r="R276" s="11" t="s">
        <v>8315</v>
      </c>
      <c r="S276" t="s">
        <v>8316</v>
      </c>
      <c r="T276" s="15">
        <v>42268.009224537032</v>
      </c>
      <c r="U276" s="15">
        <v>42303.009224537032</v>
      </c>
    </row>
    <row r="277" spans="2:21" ht="120" x14ac:dyDescent="0.25">
      <c r="B277">
        <v>3493</v>
      </c>
      <c r="C277" s="9" t="s">
        <v>3492</v>
      </c>
      <c r="D277" s="3" t="s">
        <v>7603</v>
      </c>
      <c r="E277" s="5">
        <v>1500</v>
      </c>
      <c r="F277" s="7">
        <v>1500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v>100</v>
      </c>
      <c r="Q277">
        <v>51.72</v>
      </c>
      <c r="R277" s="11" t="s">
        <v>8315</v>
      </c>
      <c r="S277" t="s">
        <v>8316</v>
      </c>
      <c r="T277" s="15">
        <v>41848.866157407407</v>
      </c>
      <c r="U277" s="15">
        <v>41868.21597222222</v>
      </c>
    </row>
    <row r="278" spans="2:21" ht="120" x14ac:dyDescent="0.25">
      <c r="B278">
        <v>3494</v>
      </c>
      <c r="C278" s="9" t="s">
        <v>3493</v>
      </c>
      <c r="D278" s="3" t="s">
        <v>7604</v>
      </c>
      <c r="E278" s="5">
        <v>400</v>
      </c>
      <c r="F278" s="7">
        <v>400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v>100</v>
      </c>
      <c r="Q278">
        <v>30.77</v>
      </c>
      <c r="R278" s="11" t="s">
        <v>8315</v>
      </c>
      <c r="S278" t="s">
        <v>8316</v>
      </c>
      <c r="T278" s="15">
        <v>42689.214988425927</v>
      </c>
      <c r="U278" s="15">
        <v>42700.25</v>
      </c>
    </row>
    <row r="279" spans="2:21" ht="135" x14ac:dyDescent="0.25">
      <c r="B279">
        <v>3496</v>
      </c>
      <c r="C279" s="9" t="s">
        <v>3495</v>
      </c>
      <c r="D279" s="3" t="s">
        <v>7606</v>
      </c>
      <c r="E279" s="5">
        <v>3000</v>
      </c>
      <c r="F279" s="7">
        <v>3732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v>124</v>
      </c>
      <c r="Q279">
        <v>47.85</v>
      </c>
      <c r="R279" s="11" t="s">
        <v>8315</v>
      </c>
      <c r="S279" t="s">
        <v>8316</v>
      </c>
      <c r="T279" s="15">
        <v>42584.846828703703</v>
      </c>
      <c r="U279" s="15">
        <v>42624.846828703703</v>
      </c>
    </row>
    <row r="280" spans="2:21" ht="120" x14ac:dyDescent="0.25">
      <c r="B280">
        <v>3497</v>
      </c>
      <c r="C280" s="9" t="s">
        <v>3496</v>
      </c>
      <c r="D280" s="3" t="s">
        <v>7607</v>
      </c>
      <c r="E280" s="5">
        <v>1551</v>
      </c>
      <c r="F280" s="7">
        <v>1686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v>109</v>
      </c>
      <c r="Q280">
        <v>34.409999999999997</v>
      </c>
      <c r="R280" s="11" t="s">
        <v>8315</v>
      </c>
      <c r="S280" t="s">
        <v>8316</v>
      </c>
      <c r="T280" s="15">
        <v>42511.741944444439</v>
      </c>
      <c r="U280" s="15">
        <v>42523.916666666672</v>
      </c>
    </row>
    <row r="281" spans="2:21" ht="120" x14ac:dyDescent="0.25">
      <c r="B281">
        <v>3499</v>
      </c>
      <c r="C281" s="9" t="s">
        <v>3498</v>
      </c>
      <c r="D281" s="3" t="s">
        <v>7609</v>
      </c>
      <c r="E281" s="5">
        <v>2000</v>
      </c>
      <c r="F281" s="7">
        <v>2110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v>106</v>
      </c>
      <c r="Q281">
        <v>60.29</v>
      </c>
      <c r="R281" s="11" t="s">
        <v>8315</v>
      </c>
      <c r="S281" t="s">
        <v>8316</v>
      </c>
      <c r="T281" s="15">
        <v>42132.036168981482</v>
      </c>
      <c r="U281" s="15">
        <v>42186.290972222225</v>
      </c>
    </row>
    <row r="282" spans="2:21" ht="120" x14ac:dyDescent="0.25">
      <c r="B282">
        <v>3500</v>
      </c>
      <c r="C282" s="9" t="s">
        <v>3499</v>
      </c>
      <c r="D282" s="3" t="s">
        <v>7610</v>
      </c>
      <c r="E282" s="5">
        <v>1000</v>
      </c>
      <c r="F282" s="7">
        <v>1063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v>106</v>
      </c>
      <c r="Q282">
        <v>25.31</v>
      </c>
      <c r="R282" s="11" t="s">
        <v>8315</v>
      </c>
      <c r="S282" t="s">
        <v>8316</v>
      </c>
      <c r="T282" s="15">
        <v>42419.91942129629</v>
      </c>
      <c r="U282" s="15">
        <v>42436.207638888889</v>
      </c>
    </row>
    <row r="283" spans="2:21" ht="120" x14ac:dyDescent="0.25">
      <c r="B283">
        <v>3502</v>
      </c>
      <c r="C283" s="9" t="s">
        <v>3501</v>
      </c>
      <c r="D283" s="3" t="s">
        <v>7612</v>
      </c>
      <c r="E283" s="5">
        <v>4000</v>
      </c>
      <c r="F283" s="7">
        <v>4216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v>105</v>
      </c>
      <c r="Q283">
        <v>136</v>
      </c>
      <c r="R283" s="11" t="s">
        <v>8315</v>
      </c>
      <c r="S283" t="s">
        <v>8316</v>
      </c>
      <c r="T283" s="15">
        <v>42430.839398148149</v>
      </c>
      <c r="U283" s="15">
        <v>42445.165972222225</v>
      </c>
    </row>
    <row r="284" spans="2:21" ht="120" x14ac:dyDescent="0.25">
      <c r="B284">
        <v>3504</v>
      </c>
      <c r="C284" s="9" t="s">
        <v>3503</v>
      </c>
      <c r="D284" s="3" t="s">
        <v>7614</v>
      </c>
      <c r="E284" s="5">
        <v>1000</v>
      </c>
      <c r="F284" s="7">
        <v>1000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v>100</v>
      </c>
      <c r="Q284">
        <v>125</v>
      </c>
      <c r="R284" s="11" t="s">
        <v>8315</v>
      </c>
      <c r="S284" t="s">
        <v>8316</v>
      </c>
      <c r="T284" s="15">
        <v>42297.748738425929</v>
      </c>
      <c r="U284" s="15">
        <v>42327.790405092594</v>
      </c>
    </row>
    <row r="285" spans="2:21" ht="135" x14ac:dyDescent="0.25">
      <c r="B285">
        <v>3505</v>
      </c>
      <c r="C285" s="9" t="s">
        <v>3504</v>
      </c>
      <c r="D285" s="3" t="s">
        <v>7615</v>
      </c>
      <c r="E285" s="5">
        <v>2500</v>
      </c>
      <c r="F285" s="7">
        <v>2594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v>104</v>
      </c>
      <c r="Q285">
        <v>66.510000000000005</v>
      </c>
      <c r="R285" s="11" t="s">
        <v>8315</v>
      </c>
      <c r="S285" t="s">
        <v>8316</v>
      </c>
      <c r="T285" s="15">
        <v>41760.935706018521</v>
      </c>
      <c r="U285" s="15">
        <v>41772.166666666664</v>
      </c>
    </row>
    <row r="286" spans="2:21" ht="120" x14ac:dyDescent="0.25">
      <c r="B286">
        <v>3506</v>
      </c>
      <c r="C286" s="9" t="s">
        <v>3505</v>
      </c>
      <c r="D286" s="3" t="s">
        <v>7616</v>
      </c>
      <c r="E286" s="5">
        <v>3000</v>
      </c>
      <c r="F286" s="7">
        <v>3045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v>102</v>
      </c>
      <c r="Q286">
        <v>105</v>
      </c>
      <c r="R286" s="11" t="s">
        <v>8315</v>
      </c>
      <c r="S286" t="s">
        <v>8316</v>
      </c>
      <c r="T286" s="15">
        <v>41829.734259259261</v>
      </c>
      <c r="U286" s="15">
        <v>41874.734259259261</v>
      </c>
    </row>
    <row r="287" spans="2:21" ht="90" x14ac:dyDescent="0.25">
      <c r="B287">
        <v>3507</v>
      </c>
      <c r="C287" s="9" t="s">
        <v>3506</v>
      </c>
      <c r="D287" s="3" t="s">
        <v>7617</v>
      </c>
      <c r="E287" s="5">
        <v>10000</v>
      </c>
      <c r="F287" s="7">
        <v>10440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v>104</v>
      </c>
      <c r="Q287">
        <v>145</v>
      </c>
      <c r="R287" s="11" t="s">
        <v>8315</v>
      </c>
      <c r="S287" t="s">
        <v>8316</v>
      </c>
      <c r="T287" s="15">
        <v>42491.92288194444</v>
      </c>
      <c r="U287" s="15">
        <v>42521.92288194444</v>
      </c>
    </row>
    <row r="288" spans="2:21" ht="120" x14ac:dyDescent="0.25">
      <c r="B288">
        <v>3509</v>
      </c>
      <c r="C288" s="9" t="s">
        <v>3508</v>
      </c>
      <c r="D288" s="3" t="s">
        <v>7619</v>
      </c>
      <c r="E288" s="5">
        <v>3000</v>
      </c>
      <c r="F288" s="7">
        <v>3190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v>106</v>
      </c>
      <c r="Q288">
        <v>96.67</v>
      </c>
      <c r="R288" s="11" t="s">
        <v>8315</v>
      </c>
      <c r="S288" t="s">
        <v>8316</v>
      </c>
      <c r="T288" s="15">
        <v>41950.859560185185</v>
      </c>
      <c r="U288" s="15">
        <v>41964.204861111109</v>
      </c>
    </row>
    <row r="289" spans="2:21" ht="120" x14ac:dyDescent="0.25">
      <c r="B289">
        <v>3510</v>
      </c>
      <c r="C289" s="9" t="s">
        <v>3509</v>
      </c>
      <c r="D289" s="3" t="s">
        <v>7620</v>
      </c>
      <c r="E289" s="5">
        <v>900</v>
      </c>
      <c r="F289" s="7">
        <v>905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v>101</v>
      </c>
      <c r="Q289">
        <v>60.33</v>
      </c>
      <c r="R289" s="11" t="s">
        <v>8315</v>
      </c>
      <c r="S289" t="s">
        <v>8316</v>
      </c>
      <c r="T289" s="15">
        <v>41802.62090277778</v>
      </c>
      <c r="U289" s="15">
        <v>41822.62090277778</v>
      </c>
    </row>
    <row r="290" spans="2:21" ht="135" x14ac:dyDescent="0.25">
      <c r="B290">
        <v>3513</v>
      </c>
      <c r="C290" s="9" t="s">
        <v>3512</v>
      </c>
      <c r="D290" s="3" t="s">
        <v>7623</v>
      </c>
      <c r="E290" s="5">
        <v>2800</v>
      </c>
      <c r="F290" s="7">
        <v>3315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v>118</v>
      </c>
      <c r="Q290">
        <v>75.34</v>
      </c>
      <c r="R290" s="11" t="s">
        <v>8315</v>
      </c>
      <c r="S290" t="s">
        <v>8316</v>
      </c>
      <c r="T290" s="15">
        <v>41781.096203703702</v>
      </c>
      <c r="U290" s="15">
        <v>41794.207638888889</v>
      </c>
    </row>
    <row r="291" spans="2:21" ht="120" x14ac:dyDescent="0.25">
      <c r="B291">
        <v>3514</v>
      </c>
      <c r="C291" s="9" t="s">
        <v>3513</v>
      </c>
      <c r="D291" s="3" t="s">
        <v>7624</v>
      </c>
      <c r="E291" s="5">
        <v>500</v>
      </c>
      <c r="F291" s="7">
        <v>550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v>110</v>
      </c>
      <c r="Q291">
        <v>55</v>
      </c>
      <c r="R291" s="11" t="s">
        <v>8315</v>
      </c>
      <c r="S291" t="s">
        <v>8316</v>
      </c>
      <c r="T291" s="15">
        <v>42020.846666666665</v>
      </c>
      <c r="U291" s="15">
        <v>42037.207638888889</v>
      </c>
    </row>
    <row r="292" spans="2:21" ht="105" x14ac:dyDescent="0.25">
      <c r="B292">
        <v>3515</v>
      </c>
      <c r="C292" s="9" t="s">
        <v>3514</v>
      </c>
      <c r="D292" s="3" t="s">
        <v>7625</v>
      </c>
      <c r="E292" s="5">
        <v>3000</v>
      </c>
      <c r="F292" s="7">
        <v>3080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v>103</v>
      </c>
      <c r="Q292">
        <v>66.959999999999994</v>
      </c>
      <c r="R292" s="11" t="s">
        <v>8315</v>
      </c>
      <c r="S292" t="s">
        <v>8316</v>
      </c>
      <c r="T292" s="15">
        <v>42125.772812499999</v>
      </c>
      <c r="U292" s="15">
        <v>42155.772812499999</v>
      </c>
    </row>
    <row r="293" spans="2:21" ht="120" x14ac:dyDescent="0.25">
      <c r="B293">
        <v>3516</v>
      </c>
      <c r="C293" s="9" t="s">
        <v>3515</v>
      </c>
      <c r="D293" s="3" t="s">
        <v>7626</v>
      </c>
      <c r="E293" s="5">
        <v>2500</v>
      </c>
      <c r="F293" s="7">
        <v>2500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v>100</v>
      </c>
      <c r="Q293">
        <v>227.27</v>
      </c>
      <c r="R293" s="11" t="s">
        <v>8315</v>
      </c>
      <c r="S293" t="s">
        <v>8316</v>
      </c>
      <c r="T293" s="15">
        <v>41856.010069444441</v>
      </c>
      <c r="U293" s="15">
        <v>41890.125</v>
      </c>
    </row>
    <row r="294" spans="2:21" ht="120" x14ac:dyDescent="0.25">
      <c r="B294">
        <v>3518</v>
      </c>
      <c r="C294" s="9" t="s">
        <v>3517</v>
      </c>
      <c r="D294" s="3" t="s">
        <v>7628</v>
      </c>
      <c r="E294" s="5">
        <v>1500</v>
      </c>
      <c r="F294" s="7">
        <v>1650.69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v>110</v>
      </c>
      <c r="Q294">
        <v>50.02</v>
      </c>
      <c r="R294" s="11" t="s">
        <v>8315</v>
      </c>
      <c r="S294" t="s">
        <v>8316</v>
      </c>
      <c r="T294" s="15">
        <v>41893.783553240741</v>
      </c>
      <c r="U294" s="15">
        <v>41914.597916666666</v>
      </c>
    </row>
    <row r="295" spans="2:21" ht="135" x14ac:dyDescent="0.25">
      <c r="B295">
        <v>3521</v>
      </c>
      <c r="C295" s="9" t="s">
        <v>3520</v>
      </c>
      <c r="D295" s="3" t="s">
        <v>7631</v>
      </c>
      <c r="E295" s="5">
        <v>350</v>
      </c>
      <c r="F295" s="7">
        <v>593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v>169</v>
      </c>
      <c r="Q295">
        <v>45.62</v>
      </c>
      <c r="R295" s="11" t="s">
        <v>8315</v>
      </c>
      <c r="S295" t="s">
        <v>8316</v>
      </c>
      <c r="T295" s="15">
        <v>41881.361342592594</v>
      </c>
      <c r="U295" s="15">
        <v>41911.361342592594</v>
      </c>
    </row>
    <row r="296" spans="2:21" ht="120" x14ac:dyDescent="0.25">
      <c r="B296">
        <v>3524</v>
      </c>
      <c r="C296" s="9" t="s">
        <v>3523</v>
      </c>
      <c r="D296" s="3" t="s">
        <v>7634</v>
      </c>
      <c r="E296" s="5">
        <v>10000</v>
      </c>
      <c r="F296" s="7">
        <v>10156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v>102</v>
      </c>
      <c r="Q296">
        <v>137.24</v>
      </c>
      <c r="R296" s="11" t="s">
        <v>8315</v>
      </c>
      <c r="S296" t="s">
        <v>8316</v>
      </c>
      <c r="T296" s="15">
        <v>41880.76357638889</v>
      </c>
      <c r="U296" s="15">
        <v>41895.166666666664</v>
      </c>
    </row>
    <row r="297" spans="2:21" ht="105" x14ac:dyDescent="0.25">
      <c r="B297">
        <v>3525</v>
      </c>
      <c r="C297" s="9" t="s">
        <v>3524</v>
      </c>
      <c r="D297" s="3" t="s">
        <v>7635</v>
      </c>
      <c r="E297" s="5">
        <v>500</v>
      </c>
      <c r="F297" s="7">
        <v>530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v>106</v>
      </c>
      <c r="Q297">
        <v>75.709999999999994</v>
      </c>
      <c r="R297" s="11" t="s">
        <v>8315</v>
      </c>
      <c r="S297" t="s">
        <v>8316</v>
      </c>
      <c r="T297" s="15">
        <v>42214.6956712963</v>
      </c>
      <c r="U297" s="15">
        <v>42225.666666666672</v>
      </c>
    </row>
    <row r="298" spans="2:21" ht="135" x14ac:dyDescent="0.25">
      <c r="B298">
        <v>3526</v>
      </c>
      <c r="C298" s="9" t="s">
        <v>3525</v>
      </c>
      <c r="D298" s="3" t="s">
        <v>7636</v>
      </c>
      <c r="E298" s="5">
        <v>3300</v>
      </c>
      <c r="F298" s="7">
        <v>3366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v>102</v>
      </c>
      <c r="Q298">
        <v>99</v>
      </c>
      <c r="R298" s="11" t="s">
        <v>8315</v>
      </c>
      <c r="S298" t="s">
        <v>8316</v>
      </c>
      <c r="T298" s="15">
        <v>42460.335312499999</v>
      </c>
      <c r="U298" s="15">
        <v>42488.249305555553</v>
      </c>
    </row>
    <row r="299" spans="2:21" ht="135" x14ac:dyDescent="0.25">
      <c r="B299">
        <v>3527</v>
      </c>
      <c r="C299" s="9" t="s">
        <v>3526</v>
      </c>
      <c r="D299" s="3" t="s">
        <v>7637</v>
      </c>
      <c r="E299" s="5">
        <v>6000</v>
      </c>
      <c r="F299" s="7">
        <v>7015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v>117</v>
      </c>
      <c r="Q299">
        <v>81.569999999999993</v>
      </c>
      <c r="R299" s="11" t="s">
        <v>8315</v>
      </c>
      <c r="S299" t="s">
        <v>8316</v>
      </c>
      <c r="T299" s="15">
        <v>42167.023206018523</v>
      </c>
      <c r="U299" s="15">
        <v>42196.165972222225</v>
      </c>
    </row>
    <row r="300" spans="2:21" ht="135" x14ac:dyDescent="0.25">
      <c r="B300">
        <v>3529</v>
      </c>
      <c r="C300" s="9" t="s">
        <v>3528</v>
      </c>
      <c r="D300" s="3" t="s">
        <v>7639</v>
      </c>
      <c r="E300" s="5">
        <v>500</v>
      </c>
      <c r="F300" s="7">
        <v>660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v>132</v>
      </c>
      <c r="Q300">
        <v>36.67</v>
      </c>
      <c r="R300" s="11" t="s">
        <v>8315</v>
      </c>
      <c r="S300" t="s">
        <v>8316</v>
      </c>
      <c r="T300" s="15">
        <v>42177.761782407411</v>
      </c>
      <c r="U300" s="15">
        <v>42198.041666666672</v>
      </c>
    </row>
    <row r="301" spans="2:21" ht="45" x14ac:dyDescent="0.25">
      <c r="B301">
        <v>3531</v>
      </c>
      <c r="C301" s="9" t="s">
        <v>3530</v>
      </c>
      <c r="D301" s="3" t="s">
        <v>7641</v>
      </c>
      <c r="E301" s="5">
        <v>1000</v>
      </c>
      <c r="F301" s="7">
        <v>1280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v>128</v>
      </c>
      <c r="Q301">
        <v>49.23</v>
      </c>
      <c r="R301" s="11" t="s">
        <v>8315</v>
      </c>
      <c r="S301" t="s">
        <v>8316</v>
      </c>
      <c r="T301" s="15">
        <v>42521.654328703706</v>
      </c>
      <c r="U301" s="15">
        <v>42551.654328703706</v>
      </c>
    </row>
    <row r="302" spans="2:21" ht="150" x14ac:dyDescent="0.25">
      <c r="B302">
        <v>3532</v>
      </c>
      <c r="C302" s="9" t="s">
        <v>3531</v>
      </c>
      <c r="D302" s="3" t="s">
        <v>7642</v>
      </c>
      <c r="E302" s="5">
        <v>960</v>
      </c>
      <c r="F302" s="7">
        <v>1142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v>119</v>
      </c>
      <c r="Q302">
        <v>42.3</v>
      </c>
      <c r="R302" s="11" t="s">
        <v>8315</v>
      </c>
      <c r="S302" t="s">
        <v>8316</v>
      </c>
      <c r="T302" s="15">
        <v>41884.599849537037</v>
      </c>
      <c r="U302" s="15">
        <v>41900.165972222225</v>
      </c>
    </row>
    <row r="303" spans="2:21" ht="120" x14ac:dyDescent="0.25">
      <c r="B303">
        <v>3533</v>
      </c>
      <c r="C303" s="9" t="s">
        <v>3532</v>
      </c>
      <c r="D303" s="3" t="s">
        <v>7643</v>
      </c>
      <c r="E303" s="5">
        <v>500</v>
      </c>
      <c r="F303" s="7">
        <v>631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v>126</v>
      </c>
      <c r="Q303">
        <v>78.88</v>
      </c>
      <c r="R303" s="11" t="s">
        <v>8315</v>
      </c>
      <c r="S303" t="s">
        <v>8316</v>
      </c>
      <c r="T303" s="15">
        <v>42289.761192129634</v>
      </c>
      <c r="U303" s="15">
        <v>42319.802858796291</v>
      </c>
    </row>
    <row r="304" spans="2:21" ht="105" x14ac:dyDescent="0.25">
      <c r="B304">
        <v>3534</v>
      </c>
      <c r="C304" s="9" t="s">
        <v>3533</v>
      </c>
      <c r="D304" s="3" t="s">
        <v>7644</v>
      </c>
      <c r="E304" s="5">
        <v>5000</v>
      </c>
      <c r="F304" s="7">
        <v>7810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v>156</v>
      </c>
      <c r="Q304">
        <v>38.28</v>
      </c>
      <c r="R304" s="11" t="s">
        <v>8315</v>
      </c>
      <c r="S304" t="s">
        <v>8316</v>
      </c>
      <c r="T304" s="15">
        <v>42243.6252662037</v>
      </c>
      <c r="U304" s="15">
        <v>42278.6252662037</v>
      </c>
    </row>
    <row r="305" spans="2:21" ht="120" x14ac:dyDescent="0.25">
      <c r="B305">
        <v>3539</v>
      </c>
      <c r="C305" s="9" t="s">
        <v>3538</v>
      </c>
      <c r="D305" s="3" t="s">
        <v>7649</v>
      </c>
      <c r="E305" s="5">
        <v>600</v>
      </c>
      <c r="F305" s="7">
        <v>718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v>120</v>
      </c>
      <c r="Q305">
        <v>55.23</v>
      </c>
      <c r="R305" s="11" t="s">
        <v>8315</v>
      </c>
      <c r="S305" t="s">
        <v>8316</v>
      </c>
      <c r="T305" s="15">
        <v>42600.756041666667</v>
      </c>
      <c r="U305" s="15">
        <v>42621.756041666667</v>
      </c>
    </row>
    <row r="306" spans="2:21" ht="120" x14ac:dyDescent="0.25">
      <c r="B306">
        <v>3542</v>
      </c>
      <c r="C306" s="9" t="s">
        <v>3541</v>
      </c>
      <c r="D306" s="3" t="s">
        <v>7652</v>
      </c>
      <c r="E306" s="5">
        <v>5500</v>
      </c>
      <c r="F306" s="7">
        <v>5623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v>102</v>
      </c>
      <c r="Q306">
        <v>66.150000000000006</v>
      </c>
      <c r="R306" s="11" t="s">
        <v>8315</v>
      </c>
      <c r="S306" t="s">
        <v>8316</v>
      </c>
      <c r="T306" s="15">
        <v>41829.599791666667</v>
      </c>
      <c r="U306" s="15">
        <v>41889.599791666667</v>
      </c>
    </row>
    <row r="307" spans="2:21" ht="75" x14ac:dyDescent="0.25">
      <c r="B307">
        <v>3544</v>
      </c>
      <c r="C307" s="9" t="s">
        <v>3543</v>
      </c>
      <c r="D307" s="3" t="s">
        <v>7654</v>
      </c>
      <c r="E307" s="5">
        <v>2500</v>
      </c>
      <c r="F307" s="7">
        <v>2500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v>100</v>
      </c>
      <c r="Q307">
        <v>104.17</v>
      </c>
      <c r="R307" s="11" t="s">
        <v>8315</v>
      </c>
      <c r="S307" t="s">
        <v>8316</v>
      </c>
      <c r="T307" s="15">
        <v>42040.831678240742</v>
      </c>
      <c r="U307" s="15">
        <v>42070.831678240742</v>
      </c>
    </row>
    <row r="308" spans="2:21" ht="135" x14ac:dyDescent="0.25">
      <c r="B308">
        <v>3545</v>
      </c>
      <c r="C308" s="9" t="s">
        <v>3544</v>
      </c>
      <c r="D308" s="3" t="s">
        <v>7655</v>
      </c>
      <c r="E308" s="5">
        <v>250</v>
      </c>
      <c r="F308" s="7">
        <v>251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v>100</v>
      </c>
      <c r="Q308">
        <v>31.38</v>
      </c>
      <c r="R308" s="11" t="s">
        <v>8315</v>
      </c>
      <c r="S308" t="s">
        <v>8316</v>
      </c>
      <c r="T308" s="15">
        <v>42075.807395833333</v>
      </c>
      <c r="U308" s="15">
        <v>42105.807395833333</v>
      </c>
    </row>
    <row r="309" spans="2:21" ht="135" x14ac:dyDescent="0.25">
      <c r="B309">
        <v>3546</v>
      </c>
      <c r="C309" s="9" t="s">
        <v>3545</v>
      </c>
      <c r="D309" s="3" t="s">
        <v>7656</v>
      </c>
      <c r="E309" s="5">
        <v>1100</v>
      </c>
      <c r="F309" s="7">
        <v>1125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v>102</v>
      </c>
      <c r="Q309">
        <v>59.21</v>
      </c>
      <c r="R309" s="11" t="s">
        <v>8315</v>
      </c>
      <c r="S309" t="s">
        <v>8316</v>
      </c>
      <c r="T309" s="15">
        <v>42073.660694444443</v>
      </c>
      <c r="U309" s="15">
        <v>42095.165972222225</v>
      </c>
    </row>
    <row r="310" spans="2:21" ht="120" x14ac:dyDescent="0.25">
      <c r="B310">
        <v>3547</v>
      </c>
      <c r="C310" s="9" t="s">
        <v>3546</v>
      </c>
      <c r="D310" s="3" t="s">
        <v>7657</v>
      </c>
      <c r="E310" s="5">
        <v>35000</v>
      </c>
      <c r="F310" s="7">
        <v>40043.25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v>114</v>
      </c>
      <c r="Q310">
        <v>119.18</v>
      </c>
      <c r="R310" s="11" t="s">
        <v>8315</v>
      </c>
      <c r="S310" t="s">
        <v>8316</v>
      </c>
      <c r="T310" s="15">
        <v>42480.078715277778</v>
      </c>
      <c r="U310" s="15">
        <v>42504.165972222225</v>
      </c>
    </row>
    <row r="311" spans="2:21" ht="120" x14ac:dyDescent="0.25">
      <c r="B311">
        <v>3548</v>
      </c>
      <c r="C311" s="9" t="s">
        <v>3547</v>
      </c>
      <c r="D311" s="3" t="s">
        <v>7658</v>
      </c>
      <c r="E311" s="5">
        <v>2100</v>
      </c>
      <c r="F311" s="7">
        <v>2140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v>102</v>
      </c>
      <c r="Q311">
        <v>164.62</v>
      </c>
      <c r="R311" s="11" t="s">
        <v>8315</v>
      </c>
      <c r="S311" t="s">
        <v>8316</v>
      </c>
      <c r="T311" s="15">
        <v>42411.942291666666</v>
      </c>
      <c r="U311" s="15">
        <v>42434.041666666672</v>
      </c>
    </row>
    <row r="312" spans="2:21" ht="135" x14ac:dyDescent="0.25">
      <c r="B312">
        <v>3551</v>
      </c>
      <c r="C312" s="9" t="s">
        <v>3550</v>
      </c>
      <c r="D312" s="3" t="s">
        <v>7661</v>
      </c>
      <c r="E312" s="5">
        <v>1500</v>
      </c>
      <c r="F312" s="7">
        <v>1527.5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v>102</v>
      </c>
      <c r="Q312">
        <v>61.1</v>
      </c>
      <c r="R312" s="11" t="s">
        <v>8315</v>
      </c>
      <c r="S312" t="s">
        <v>8316</v>
      </c>
      <c r="T312" s="15">
        <v>41753.515856481477</v>
      </c>
      <c r="U312" s="15">
        <v>41781.921527777777</v>
      </c>
    </row>
    <row r="313" spans="2:21" ht="120" x14ac:dyDescent="0.25">
      <c r="B313">
        <v>3553</v>
      </c>
      <c r="C313" s="9" t="s">
        <v>3552</v>
      </c>
      <c r="D313" s="3" t="s">
        <v>7663</v>
      </c>
      <c r="E313" s="5">
        <v>5500</v>
      </c>
      <c r="F313" s="7">
        <v>5845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v>106</v>
      </c>
      <c r="Q313">
        <v>56.2</v>
      </c>
      <c r="R313" s="11" t="s">
        <v>8315</v>
      </c>
      <c r="S313" t="s">
        <v>8316</v>
      </c>
      <c r="T313" s="15">
        <v>42196.028703703705</v>
      </c>
      <c r="U313" s="15">
        <v>42228</v>
      </c>
    </row>
    <row r="314" spans="2:21" ht="105" x14ac:dyDescent="0.25">
      <c r="B314">
        <v>3554</v>
      </c>
      <c r="C314" s="9" t="s">
        <v>3553</v>
      </c>
      <c r="D314" s="3" t="s">
        <v>7664</v>
      </c>
      <c r="E314" s="5">
        <v>5000</v>
      </c>
      <c r="F314" s="7">
        <v>5671.11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v>113</v>
      </c>
      <c r="Q314">
        <v>107</v>
      </c>
      <c r="R314" s="11" t="s">
        <v>8315</v>
      </c>
      <c r="S314" t="s">
        <v>8316</v>
      </c>
      <c r="T314" s="15">
        <v>42016.050451388888</v>
      </c>
      <c r="U314" s="15">
        <v>42046.708333333328</v>
      </c>
    </row>
    <row r="315" spans="2:21" ht="120" x14ac:dyDescent="0.25">
      <c r="B315">
        <v>3557</v>
      </c>
      <c r="C315" s="9" t="s">
        <v>3556</v>
      </c>
      <c r="D315" s="3" t="s">
        <v>7667</v>
      </c>
      <c r="E315" s="5">
        <v>100000</v>
      </c>
      <c r="F315" s="7">
        <v>100036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v>100</v>
      </c>
      <c r="Q315">
        <v>179.28</v>
      </c>
      <c r="R315" s="11" t="s">
        <v>8315</v>
      </c>
      <c r="S315" t="s">
        <v>8316</v>
      </c>
      <c r="T315" s="15">
        <v>41730.276747685188</v>
      </c>
      <c r="U315" s="15">
        <v>41764.276747685188</v>
      </c>
    </row>
    <row r="316" spans="2:21" ht="180" x14ac:dyDescent="0.25">
      <c r="B316">
        <v>3561</v>
      </c>
      <c r="C316" s="9" t="s">
        <v>3560</v>
      </c>
      <c r="D316" s="3" t="s">
        <v>7671</v>
      </c>
      <c r="E316" s="5">
        <v>2500</v>
      </c>
      <c r="F316" s="7">
        <v>2560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v>102</v>
      </c>
      <c r="Q316">
        <v>47.41</v>
      </c>
      <c r="R316" s="11" t="s">
        <v>8315</v>
      </c>
      <c r="S316" t="s">
        <v>8316</v>
      </c>
      <c r="T316" s="15">
        <v>42203.680300925931</v>
      </c>
      <c r="U316" s="15">
        <v>42221.774999999994</v>
      </c>
    </row>
    <row r="317" spans="2:21" ht="120" x14ac:dyDescent="0.25">
      <c r="B317">
        <v>3565</v>
      </c>
      <c r="C317" s="9" t="s">
        <v>3564</v>
      </c>
      <c r="D317" s="3" t="s">
        <v>7675</v>
      </c>
      <c r="E317" s="5">
        <v>900</v>
      </c>
      <c r="F317" s="7">
        <v>1175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v>131</v>
      </c>
      <c r="Q317">
        <v>97.92</v>
      </c>
      <c r="R317" s="11" t="s">
        <v>8315</v>
      </c>
      <c r="S317" t="s">
        <v>8316</v>
      </c>
      <c r="T317" s="15">
        <v>41974.743148148147</v>
      </c>
      <c r="U317" s="15">
        <v>42004.743148148147</v>
      </c>
    </row>
    <row r="318" spans="2:21" ht="135" x14ac:dyDescent="0.25">
      <c r="B318">
        <v>3568</v>
      </c>
      <c r="C318" s="9" t="s">
        <v>3567</v>
      </c>
      <c r="D318" s="3" t="s">
        <v>7678</v>
      </c>
      <c r="E318" s="5">
        <v>1000</v>
      </c>
      <c r="F318" s="7">
        <v>1110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v>111</v>
      </c>
      <c r="Q318">
        <v>58.42</v>
      </c>
      <c r="R318" s="11" t="s">
        <v>8315</v>
      </c>
      <c r="S318" t="s">
        <v>8316</v>
      </c>
      <c r="T318" s="15">
        <v>41869.740671296298</v>
      </c>
      <c r="U318" s="15">
        <v>41899.740671296298</v>
      </c>
    </row>
    <row r="319" spans="2:21" ht="120" x14ac:dyDescent="0.25">
      <c r="B319">
        <v>3569</v>
      </c>
      <c r="C319" s="9" t="s">
        <v>3568</v>
      </c>
      <c r="D319" s="3" t="s">
        <v>7679</v>
      </c>
      <c r="E319" s="5">
        <v>5000</v>
      </c>
      <c r="F319" s="7">
        <v>5024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v>100</v>
      </c>
      <c r="Q319">
        <v>122.54</v>
      </c>
      <c r="R319" s="11" t="s">
        <v>8315</v>
      </c>
      <c r="S319" t="s">
        <v>8316</v>
      </c>
      <c r="T319" s="15">
        <v>41982.688611111109</v>
      </c>
      <c r="U319" s="15">
        <v>42012.688611111109</v>
      </c>
    </row>
    <row r="320" spans="2:21" ht="105" x14ac:dyDescent="0.25">
      <c r="B320">
        <v>3570</v>
      </c>
      <c r="C320" s="9" t="s">
        <v>3569</v>
      </c>
      <c r="D320" s="3" t="s">
        <v>7680</v>
      </c>
      <c r="E320" s="5">
        <v>2000</v>
      </c>
      <c r="F320" s="7">
        <v>2287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v>114</v>
      </c>
      <c r="Q320">
        <v>87.96</v>
      </c>
      <c r="R320" s="11" t="s">
        <v>8315</v>
      </c>
      <c r="S320" t="s">
        <v>8316</v>
      </c>
      <c r="T320" s="15">
        <v>41976.331979166673</v>
      </c>
      <c r="U320" s="15">
        <v>42004.291666666672</v>
      </c>
    </row>
    <row r="321" spans="2:21" ht="120" x14ac:dyDescent="0.25">
      <c r="B321">
        <v>3574</v>
      </c>
      <c r="C321" s="9" t="s">
        <v>3573</v>
      </c>
      <c r="D321" s="3" t="s">
        <v>7684</v>
      </c>
      <c r="E321" s="5">
        <v>5800</v>
      </c>
      <c r="F321" s="7">
        <v>6155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v>106</v>
      </c>
      <c r="Q321">
        <v>136.78</v>
      </c>
      <c r="R321" s="11" t="s">
        <v>8315</v>
      </c>
      <c r="S321" t="s">
        <v>8316</v>
      </c>
      <c r="T321" s="15">
        <v>41926.942685185182</v>
      </c>
      <c r="U321" s="15">
        <v>41956.984351851846</v>
      </c>
    </row>
    <row r="322" spans="2:21" ht="135" x14ac:dyDescent="0.25">
      <c r="B322">
        <v>3575</v>
      </c>
      <c r="C322" s="9" t="s">
        <v>3574</v>
      </c>
      <c r="D322" s="3" t="s">
        <v>7685</v>
      </c>
      <c r="E322" s="5">
        <v>10000</v>
      </c>
      <c r="F322" s="7">
        <v>10133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v>101</v>
      </c>
      <c r="Q322">
        <v>99.34</v>
      </c>
      <c r="R322" s="11" t="s">
        <v>8315</v>
      </c>
      <c r="S322" t="s">
        <v>8316</v>
      </c>
      <c r="T322" s="15">
        <v>42561.783877314811</v>
      </c>
      <c r="U322" s="15">
        <v>42593.165972222225</v>
      </c>
    </row>
    <row r="323" spans="2:21" ht="105" x14ac:dyDescent="0.25">
      <c r="B323">
        <v>3576</v>
      </c>
      <c r="C323" s="9" t="s">
        <v>3575</v>
      </c>
      <c r="D323" s="3" t="s">
        <v>7686</v>
      </c>
      <c r="E323" s="5">
        <v>100</v>
      </c>
      <c r="F323" s="7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v>100</v>
      </c>
      <c r="Q323">
        <v>20</v>
      </c>
      <c r="R323" s="11" t="s">
        <v>8315</v>
      </c>
      <c r="S323" t="s">
        <v>8316</v>
      </c>
      <c r="T323" s="15">
        <v>42649.54923611111</v>
      </c>
      <c r="U323" s="15">
        <v>42709.590902777782</v>
      </c>
    </row>
    <row r="324" spans="2:21" ht="105" x14ac:dyDescent="0.25">
      <c r="B324">
        <v>3577</v>
      </c>
      <c r="C324" s="9" t="s">
        <v>3576</v>
      </c>
      <c r="D324" s="3" t="s">
        <v>7687</v>
      </c>
      <c r="E324" s="5">
        <v>600</v>
      </c>
      <c r="F324" s="7">
        <v>780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v>130</v>
      </c>
      <c r="Q324">
        <v>28.89</v>
      </c>
      <c r="R324" s="11" t="s">
        <v>8315</v>
      </c>
      <c r="S324" t="s">
        <v>8316</v>
      </c>
      <c r="T324" s="15">
        <v>42093.786840277782</v>
      </c>
      <c r="U324" s="15">
        <v>42120.26944444445</v>
      </c>
    </row>
    <row r="325" spans="2:21" ht="105" x14ac:dyDescent="0.25">
      <c r="B325">
        <v>3580</v>
      </c>
      <c r="C325" s="9" t="s">
        <v>3579</v>
      </c>
      <c r="D325" s="3" t="s">
        <v>7690</v>
      </c>
      <c r="E325" s="5">
        <v>900</v>
      </c>
      <c r="F325" s="7">
        <v>1025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v>114</v>
      </c>
      <c r="Q325">
        <v>37.96</v>
      </c>
      <c r="R325" s="11" t="s">
        <v>8315</v>
      </c>
      <c r="S325" t="s">
        <v>8316</v>
      </c>
      <c r="T325" s="15">
        <v>42026.176180555558</v>
      </c>
      <c r="U325" s="15">
        <v>42064.207638888889</v>
      </c>
    </row>
    <row r="326" spans="2:21" ht="105" x14ac:dyDescent="0.25">
      <c r="B326">
        <v>3582</v>
      </c>
      <c r="C326" s="9" t="s">
        <v>3581</v>
      </c>
      <c r="D326" s="3" t="s">
        <v>7692</v>
      </c>
      <c r="E326" s="5">
        <v>1000</v>
      </c>
      <c r="F326" s="7">
        <v>2870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v>287</v>
      </c>
      <c r="Q326">
        <v>58.57</v>
      </c>
      <c r="R326" s="11" t="s">
        <v>8315</v>
      </c>
      <c r="S326" t="s">
        <v>8316</v>
      </c>
      <c r="T326" s="15">
        <v>42451.095856481479</v>
      </c>
      <c r="U326" s="15">
        <v>42465.095856481479</v>
      </c>
    </row>
    <row r="327" spans="2:21" ht="120" x14ac:dyDescent="0.25">
      <c r="B327">
        <v>3583</v>
      </c>
      <c r="C327" s="9" t="s">
        <v>3582</v>
      </c>
      <c r="D327" s="3" t="s">
        <v>7693</v>
      </c>
      <c r="E327" s="5">
        <v>3000</v>
      </c>
      <c r="F327" s="7">
        <v>3255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v>109</v>
      </c>
      <c r="Q327">
        <v>135.63</v>
      </c>
      <c r="R327" s="11" t="s">
        <v>8315</v>
      </c>
      <c r="S327" t="s">
        <v>8316</v>
      </c>
      <c r="T327" s="15">
        <v>42418.425983796296</v>
      </c>
      <c r="U327" s="15">
        <v>42478.384317129632</v>
      </c>
    </row>
    <row r="328" spans="2:21" ht="120" x14ac:dyDescent="0.25">
      <c r="B328">
        <v>3585</v>
      </c>
      <c r="C328" s="9" t="s">
        <v>3584</v>
      </c>
      <c r="D328" s="3" t="s">
        <v>7695</v>
      </c>
      <c r="E328" s="5">
        <v>3400</v>
      </c>
      <c r="F328" s="7">
        <v>4050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v>119</v>
      </c>
      <c r="Q328">
        <v>176.09</v>
      </c>
      <c r="R328" s="11" t="s">
        <v>8315</v>
      </c>
      <c r="S328" t="s">
        <v>8316</v>
      </c>
      <c r="T328" s="15">
        <v>41964.716319444444</v>
      </c>
      <c r="U328" s="15">
        <v>41994.716319444444</v>
      </c>
    </row>
    <row r="329" spans="2:21" ht="30" x14ac:dyDescent="0.25">
      <c r="B329">
        <v>3586</v>
      </c>
      <c r="C329" s="9" t="s">
        <v>3585</v>
      </c>
      <c r="D329" s="3" t="s">
        <v>7696</v>
      </c>
      <c r="E329" s="5">
        <v>7500</v>
      </c>
      <c r="F329" s="7">
        <v>8207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v>109</v>
      </c>
      <c r="Q329">
        <v>151.97999999999999</v>
      </c>
      <c r="R329" s="11" t="s">
        <v>8315</v>
      </c>
      <c r="S329" t="s">
        <v>8316</v>
      </c>
      <c r="T329" s="15">
        <v>42576.697569444441</v>
      </c>
      <c r="U329" s="15">
        <v>42636.697569444441</v>
      </c>
    </row>
    <row r="330" spans="2:21" ht="120" x14ac:dyDescent="0.25">
      <c r="B330">
        <v>3589</v>
      </c>
      <c r="C330" s="9" t="s">
        <v>3588</v>
      </c>
      <c r="D330" s="3" t="s">
        <v>7699</v>
      </c>
      <c r="E330" s="5">
        <v>4000</v>
      </c>
      <c r="F330" s="7">
        <v>5100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v>128</v>
      </c>
      <c r="Q330">
        <v>82.26</v>
      </c>
      <c r="R330" s="11" t="s">
        <v>8315</v>
      </c>
      <c r="S330" t="s">
        <v>8316</v>
      </c>
      <c r="T330" s="15">
        <v>42125.647534722222</v>
      </c>
      <c r="U330" s="15">
        <v>42150.647534722222</v>
      </c>
    </row>
    <row r="331" spans="2:21" ht="135" x14ac:dyDescent="0.25">
      <c r="B331">
        <v>3591</v>
      </c>
      <c r="C331" s="9" t="s">
        <v>3590</v>
      </c>
      <c r="D331" s="3" t="s">
        <v>7701</v>
      </c>
      <c r="E331" s="5">
        <v>700</v>
      </c>
      <c r="F331" s="7">
        <v>1225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v>175</v>
      </c>
      <c r="Q331">
        <v>68.06</v>
      </c>
      <c r="R331" s="11" t="s">
        <v>8315</v>
      </c>
      <c r="S331" t="s">
        <v>8316</v>
      </c>
      <c r="T331" s="15">
        <v>42003.948425925926</v>
      </c>
      <c r="U331" s="15">
        <v>42028.207638888889</v>
      </c>
    </row>
    <row r="332" spans="2:21" ht="105" x14ac:dyDescent="0.25">
      <c r="B332">
        <v>3592</v>
      </c>
      <c r="C332" s="9" t="s">
        <v>3591</v>
      </c>
      <c r="D332" s="3" t="s">
        <v>7702</v>
      </c>
      <c r="E332" s="5">
        <v>2000</v>
      </c>
      <c r="F332" s="7">
        <v>2545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v>127</v>
      </c>
      <c r="Q332">
        <v>72.709999999999994</v>
      </c>
      <c r="R332" s="11" t="s">
        <v>8315</v>
      </c>
      <c r="S332" t="s">
        <v>8316</v>
      </c>
      <c r="T332" s="15">
        <v>41988.829942129625</v>
      </c>
      <c r="U332" s="15">
        <v>42046.207638888889</v>
      </c>
    </row>
    <row r="333" spans="2:21" ht="105" x14ac:dyDescent="0.25">
      <c r="B333">
        <v>3593</v>
      </c>
      <c r="C333" s="9" t="s">
        <v>3592</v>
      </c>
      <c r="D333" s="3" t="s">
        <v>7703</v>
      </c>
      <c r="E333" s="5">
        <v>3000</v>
      </c>
      <c r="F333" s="7">
        <v>3319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v>111</v>
      </c>
      <c r="Q333">
        <v>77.19</v>
      </c>
      <c r="R333" s="11" t="s">
        <v>8315</v>
      </c>
      <c r="S333" t="s">
        <v>8316</v>
      </c>
      <c r="T333" s="15">
        <v>41974.898599537039</v>
      </c>
      <c r="U333" s="15">
        <v>42009.851388888885</v>
      </c>
    </row>
    <row r="334" spans="2:21" ht="135" x14ac:dyDescent="0.25">
      <c r="B334">
        <v>3594</v>
      </c>
      <c r="C334" s="9" t="s">
        <v>3593</v>
      </c>
      <c r="D334" s="3" t="s">
        <v>7704</v>
      </c>
      <c r="E334" s="5">
        <v>1600</v>
      </c>
      <c r="F334" s="7">
        <v>2015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v>126</v>
      </c>
      <c r="Q334">
        <v>55.97</v>
      </c>
      <c r="R334" s="11" t="s">
        <v>8315</v>
      </c>
      <c r="S334" t="s">
        <v>8316</v>
      </c>
      <c r="T334" s="15">
        <v>42592.066921296297</v>
      </c>
      <c r="U334" s="15">
        <v>42617.066921296297</v>
      </c>
    </row>
    <row r="335" spans="2:21" ht="60" x14ac:dyDescent="0.25">
      <c r="B335">
        <v>3595</v>
      </c>
      <c r="C335" s="9" t="s">
        <v>3594</v>
      </c>
      <c r="D335" s="3" t="s">
        <v>7705</v>
      </c>
      <c r="E335" s="5">
        <v>2600</v>
      </c>
      <c r="F335" s="7">
        <v>3081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v>119</v>
      </c>
      <c r="Q335">
        <v>49.69</v>
      </c>
      <c r="R335" s="11" t="s">
        <v>8315</v>
      </c>
      <c r="S335" t="s">
        <v>8316</v>
      </c>
      <c r="T335" s="15">
        <v>42050.008368055554</v>
      </c>
      <c r="U335" s="15">
        <v>42076.290972222225</v>
      </c>
    </row>
    <row r="336" spans="2:21" ht="75" x14ac:dyDescent="0.25">
      <c r="B336">
        <v>3597</v>
      </c>
      <c r="C336" s="9" t="s">
        <v>3596</v>
      </c>
      <c r="D336" s="3" t="s">
        <v>7707</v>
      </c>
      <c r="E336" s="5">
        <v>2500</v>
      </c>
      <c r="F336" s="7">
        <v>2565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v>103</v>
      </c>
      <c r="Q336">
        <v>77.73</v>
      </c>
      <c r="R336" s="11" t="s">
        <v>8315</v>
      </c>
      <c r="S336" t="s">
        <v>8316</v>
      </c>
      <c r="T336" s="15">
        <v>42417.585532407407</v>
      </c>
      <c r="U336" s="15">
        <v>42432.249305555553</v>
      </c>
    </row>
    <row r="337" spans="2:21" ht="105" x14ac:dyDescent="0.25">
      <c r="B337">
        <v>3598</v>
      </c>
      <c r="C337" s="9" t="s">
        <v>3597</v>
      </c>
      <c r="D337" s="3" t="s">
        <v>7708</v>
      </c>
      <c r="E337" s="5">
        <v>1000</v>
      </c>
      <c r="F337" s="7">
        <v>1101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v>110</v>
      </c>
      <c r="Q337">
        <v>40.78</v>
      </c>
      <c r="R337" s="11" t="s">
        <v>8315</v>
      </c>
      <c r="S337" t="s">
        <v>8316</v>
      </c>
      <c r="T337" s="15">
        <v>41866.79886574074</v>
      </c>
      <c r="U337" s="15">
        <v>41885.207638888889</v>
      </c>
    </row>
    <row r="338" spans="2:21" ht="105" x14ac:dyDescent="0.25">
      <c r="B338">
        <v>3599</v>
      </c>
      <c r="C338" s="9" t="s">
        <v>3598</v>
      </c>
      <c r="D338" s="3" t="s">
        <v>7709</v>
      </c>
      <c r="E338" s="5">
        <v>500</v>
      </c>
      <c r="F338" s="7">
        <v>1010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v>202</v>
      </c>
      <c r="Q338">
        <v>59.41</v>
      </c>
      <c r="R338" s="11" t="s">
        <v>8315</v>
      </c>
      <c r="S338" t="s">
        <v>8316</v>
      </c>
      <c r="T338" s="15">
        <v>42220.79487268519</v>
      </c>
      <c r="U338" s="15">
        <v>42246</v>
      </c>
    </row>
    <row r="339" spans="2:21" ht="60" x14ac:dyDescent="0.25">
      <c r="B339">
        <v>3600</v>
      </c>
      <c r="C339" s="9" t="s">
        <v>3599</v>
      </c>
      <c r="D339" s="3" t="s">
        <v>7710</v>
      </c>
      <c r="E339" s="5">
        <v>10</v>
      </c>
      <c r="F339" s="7">
        <v>13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v>130</v>
      </c>
      <c r="Q339">
        <v>3.25</v>
      </c>
      <c r="R339" s="11" t="s">
        <v>8315</v>
      </c>
      <c r="S339" t="s">
        <v>8316</v>
      </c>
      <c r="T339" s="15">
        <v>42628.849120370374</v>
      </c>
      <c r="U339" s="15">
        <v>42656.849120370374</v>
      </c>
    </row>
    <row r="340" spans="2:21" ht="135" x14ac:dyDescent="0.25">
      <c r="B340">
        <v>3602</v>
      </c>
      <c r="C340" s="9" t="s">
        <v>3601</v>
      </c>
      <c r="D340" s="3" t="s">
        <v>7712</v>
      </c>
      <c r="E340" s="5">
        <v>4000</v>
      </c>
      <c r="F340" s="7">
        <v>4002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v>100</v>
      </c>
      <c r="Q340">
        <v>81.67</v>
      </c>
      <c r="R340" s="11" t="s">
        <v>8315</v>
      </c>
      <c r="S340" t="s">
        <v>8316</v>
      </c>
      <c r="T340" s="15">
        <v>42447.894432870366</v>
      </c>
      <c r="U340" s="15">
        <v>42507.894432870366</v>
      </c>
    </row>
    <row r="341" spans="2:21" ht="120" x14ac:dyDescent="0.25">
      <c r="B341">
        <v>3603</v>
      </c>
      <c r="C341" s="9" t="s">
        <v>3602</v>
      </c>
      <c r="D341" s="3" t="s">
        <v>7713</v>
      </c>
      <c r="E341" s="5">
        <v>1500</v>
      </c>
      <c r="F341" s="7">
        <v>2560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v>171</v>
      </c>
      <c r="Q341">
        <v>44.91</v>
      </c>
      <c r="R341" s="11" t="s">
        <v>8315</v>
      </c>
      <c r="S341" t="s">
        <v>8316</v>
      </c>
      <c r="T341" s="15">
        <v>42283.864351851851</v>
      </c>
      <c r="U341" s="15">
        <v>42313.906018518523</v>
      </c>
    </row>
    <row r="342" spans="2:21" ht="120" x14ac:dyDescent="0.25">
      <c r="B342">
        <v>3604</v>
      </c>
      <c r="C342" s="9" t="s">
        <v>3603</v>
      </c>
      <c r="D342" s="3" t="s">
        <v>7714</v>
      </c>
      <c r="E342" s="5">
        <v>3000</v>
      </c>
      <c r="F342" s="7">
        <v>3385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v>113</v>
      </c>
      <c r="Q342">
        <v>49.06</v>
      </c>
      <c r="R342" s="11" t="s">
        <v>8315</v>
      </c>
      <c r="S342" t="s">
        <v>8316</v>
      </c>
      <c r="T342" s="15">
        <v>42483.015694444446</v>
      </c>
      <c r="U342" s="15">
        <v>42489.290972222225</v>
      </c>
    </row>
    <row r="343" spans="2:21" ht="90" x14ac:dyDescent="0.25">
      <c r="B343">
        <v>3613</v>
      </c>
      <c r="C343" s="9" t="s">
        <v>3612</v>
      </c>
      <c r="D343" s="3" t="s">
        <v>7723</v>
      </c>
      <c r="E343" s="5">
        <v>1250</v>
      </c>
      <c r="F343" s="7">
        <v>1250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v>100</v>
      </c>
      <c r="Q343">
        <v>62.5</v>
      </c>
      <c r="R343" s="11" t="s">
        <v>8315</v>
      </c>
      <c r="S343" t="s">
        <v>8316</v>
      </c>
      <c r="T343" s="15">
        <v>41788.58997685185</v>
      </c>
      <c r="U343" s="15">
        <v>41818.58997685185</v>
      </c>
    </row>
    <row r="344" spans="2:21" ht="120" x14ac:dyDescent="0.25">
      <c r="B344">
        <v>3614</v>
      </c>
      <c r="C344" s="9" t="s">
        <v>3439</v>
      </c>
      <c r="D344" s="3" t="s">
        <v>7724</v>
      </c>
      <c r="E344" s="5">
        <v>2500</v>
      </c>
      <c r="F344" s="7">
        <v>2520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v>101</v>
      </c>
      <c r="Q344">
        <v>35.49</v>
      </c>
      <c r="R344" s="11" t="s">
        <v>8315</v>
      </c>
      <c r="S344" t="s">
        <v>8316</v>
      </c>
      <c r="T344" s="15">
        <v>42144.041851851856</v>
      </c>
      <c r="U344" s="15">
        <v>42174.041851851856</v>
      </c>
    </row>
    <row r="345" spans="2:21" ht="120" x14ac:dyDescent="0.25">
      <c r="B345">
        <v>3619</v>
      </c>
      <c r="C345" s="9" t="s">
        <v>3617</v>
      </c>
      <c r="D345" s="3" t="s">
        <v>7729</v>
      </c>
      <c r="E345" s="5">
        <v>1000</v>
      </c>
      <c r="F345" s="7">
        <v>1130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v>113</v>
      </c>
      <c r="Q345">
        <v>66.47</v>
      </c>
      <c r="R345" s="11" t="s">
        <v>8315</v>
      </c>
      <c r="S345" t="s">
        <v>8316</v>
      </c>
      <c r="T345" s="15">
        <v>42661.132245370376</v>
      </c>
      <c r="U345" s="15">
        <v>42693.916666666672</v>
      </c>
    </row>
    <row r="346" spans="2:21" ht="120" x14ac:dyDescent="0.25">
      <c r="B346">
        <v>3620</v>
      </c>
      <c r="C346" s="9" t="s">
        <v>3618</v>
      </c>
      <c r="D346" s="3" t="s">
        <v>7730</v>
      </c>
      <c r="E346" s="5">
        <v>10500</v>
      </c>
      <c r="F346" s="7">
        <v>11045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v>105</v>
      </c>
      <c r="Q346">
        <v>56.07</v>
      </c>
      <c r="R346" s="11" t="s">
        <v>8315</v>
      </c>
      <c r="S346" t="s">
        <v>8316</v>
      </c>
      <c r="T346" s="15">
        <v>42037.938206018516</v>
      </c>
      <c r="U346" s="15">
        <v>42068.166666666672</v>
      </c>
    </row>
    <row r="347" spans="2:21" ht="120" x14ac:dyDescent="0.25">
      <c r="B347">
        <v>3621</v>
      </c>
      <c r="C347" s="9" t="s">
        <v>3619</v>
      </c>
      <c r="D347" s="3" t="s">
        <v>7731</v>
      </c>
      <c r="E347" s="5">
        <v>3000</v>
      </c>
      <c r="F347" s="7">
        <v>3292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v>110</v>
      </c>
      <c r="Q347">
        <v>47.03</v>
      </c>
      <c r="R347" s="11" t="s">
        <v>8315</v>
      </c>
      <c r="S347" t="s">
        <v>8316</v>
      </c>
      <c r="T347" s="15">
        <v>42619.935694444444</v>
      </c>
      <c r="U347" s="15">
        <v>42643.875</v>
      </c>
    </row>
    <row r="348" spans="2:21" ht="90" x14ac:dyDescent="0.25">
      <c r="B348">
        <v>3622</v>
      </c>
      <c r="C348" s="9" t="s">
        <v>3620</v>
      </c>
      <c r="D348" s="3" t="s">
        <v>7732</v>
      </c>
      <c r="E348" s="5">
        <v>1000</v>
      </c>
      <c r="F348" s="7">
        <v>1000.99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v>100</v>
      </c>
      <c r="Q348">
        <v>47.67</v>
      </c>
      <c r="R348" s="11" t="s">
        <v>8315</v>
      </c>
      <c r="S348" t="s">
        <v>8316</v>
      </c>
      <c r="T348" s="15">
        <v>41877.221886574072</v>
      </c>
      <c r="U348" s="15">
        <v>41910.140972222223</v>
      </c>
    </row>
    <row r="349" spans="2:21" ht="90" x14ac:dyDescent="0.25">
      <c r="B349">
        <v>3623</v>
      </c>
      <c r="C349" s="9" t="s">
        <v>3621</v>
      </c>
      <c r="D349" s="3" t="s">
        <v>7733</v>
      </c>
      <c r="E349" s="5">
        <v>2500</v>
      </c>
      <c r="F349" s="7">
        <v>3000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v>120</v>
      </c>
      <c r="Q349">
        <v>88.24</v>
      </c>
      <c r="R349" s="11" t="s">
        <v>8315</v>
      </c>
      <c r="S349" t="s">
        <v>8316</v>
      </c>
      <c r="T349" s="15">
        <v>41828.736921296295</v>
      </c>
      <c r="U349" s="15">
        <v>41846.291666666664</v>
      </c>
    </row>
    <row r="350" spans="2:21" ht="150" x14ac:dyDescent="0.25">
      <c r="B350">
        <v>3624</v>
      </c>
      <c r="C350" s="9" t="s">
        <v>3622</v>
      </c>
      <c r="D350" s="3" t="s">
        <v>7734</v>
      </c>
      <c r="E350" s="5">
        <v>3000</v>
      </c>
      <c r="F350" s="7">
        <v>3148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v>105</v>
      </c>
      <c r="Q350">
        <v>80.72</v>
      </c>
      <c r="R350" s="11" t="s">
        <v>8315</v>
      </c>
      <c r="S350" t="s">
        <v>8316</v>
      </c>
      <c r="T350" s="15">
        <v>42545.774189814809</v>
      </c>
      <c r="U350" s="15">
        <v>42605.774189814809</v>
      </c>
    </row>
    <row r="351" spans="2:21" ht="120" x14ac:dyDescent="0.25">
      <c r="B351">
        <v>3627</v>
      </c>
      <c r="C351" s="9" t="s">
        <v>3625</v>
      </c>
      <c r="D351" s="3" t="s">
        <v>7737</v>
      </c>
      <c r="E351" s="5">
        <v>2000</v>
      </c>
      <c r="F351" s="7">
        <v>2000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v>100</v>
      </c>
      <c r="Q351">
        <v>68.97</v>
      </c>
      <c r="R351" s="11" t="s">
        <v>8315</v>
      </c>
      <c r="S351" t="s">
        <v>8316</v>
      </c>
      <c r="T351" s="15">
        <v>42460.741747685184</v>
      </c>
      <c r="U351" s="15">
        <v>42511.165972222225</v>
      </c>
    </row>
    <row r="352" spans="2:21" ht="75" x14ac:dyDescent="0.25">
      <c r="B352">
        <v>3648</v>
      </c>
      <c r="C352" s="9" t="s">
        <v>3646</v>
      </c>
      <c r="D352" s="3" t="s">
        <v>7758</v>
      </c>
      <c r="E352" s="5">
        <v>40000</v>
      </c>
      <c r="F352" s="7">
        <v>40153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v>100</v>
      </c>
      <c r="Q352">
        <v>550.04</v>
      </c>
      <c r="R352" s="11" t="s">
        <v>8315</v>
      </c>
      <c r="S352" t="s">
        <v>8316</v>
      </c>
      <c r="T352" s="15">
        <v>41887.292187500003</v>
      </c>
      <c r="U352" s="15">
        <v>41917.292187500003</v>
      </c>
    </row>
    <row r="353" spans="2:21" ht="90" x14ac:dyDescent="0.25">
      <c r="B353">
        <v>3651</v>
      </c>
      <c r="C353" s="9" t="s">
        <v>3649</v>
      </c>
      <c r="D353" s="3" t="s">
        <v>7761</v>
      </c>
      <c r="E353" s="5">
        <v>500</v>
      </c>
      <c r="F353" s="7">
        <v>520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v>104</v>
      </c>
      <c r="Q353">
        <v>57.78</v>
      </c>
      <c r="R353" s="11" t="s">
        <v>8315</v>
      </c>
      <c r="S353" t="s">
        <v>8316</v>
      </c>
      <c r="T353" s="15">
        <v>41828.646319444444</v>
      </c>
      <c r="U353" s="15">
        <v>41861.665972222225</v>
      </c>
    </row>
    <row r="354" spans="2:21" ht="120" x14ac:dyDescent="0.25">
      <c r="B354">
        <v>3655</v>
      </c>
      <c r="C354" s="9" t="s">
        <v>3652</v>
      </c>
      <c r="D354" s="3" t="s">
        <v>7765</v>
      </c>
      <c r="E354" s="5">
        <v>5000</v>
      </c>
      <c r="F354" s="7">
        <v>5813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v>116</v>
      </c>
      <c r="Q354">
        <v>73.58</v>
      </c>
      <c r="R354" s="11" t="s">
        <v>8315</v>
      </c>
      <c r="S354" t="s">
        <v>8316</v>
      </c>
      <c r="T354" s="15">
        <v>42173.803217592591</v>
      </c>
      <c r="U354" s="15">
        <v>42203.290972222225</v>
      </c>
    </row>
    <row r="355" spans="2:21" ht="60" x14ac:dyDescent="0.25">
      <c r="B355">
        <v>3658</v>
      </c>
      <c r="C355" s="9" t="s">
        <v>3655</v>
      </c>
      <c r="D355" s="3" t="s">
        <v>7768</v>
      </c>
      <c r="E355" s="5">
        <v>1500</v>
      </c>
      <c r="F355" s="7">
        <v>1510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v>101</v>
      </c>
      <c r="Q355">
        <v>75.5</v>
      </c>
      <c r="R355" s="11" t="s">
        <v>8315</v>
      </c>
      <c r="S355" t="s">
        <v>8316</v>
      </c>
      <c r="T355" s="15">
        <v>41775.858564814815</v>
      </c>
      <c r="U355" s="15">
        <v>41822.165972222225</v>
      </c>
    </row>
    <row r="356" spans="2:21" ht="90" x14ac:dyDescent="0.25">
      <c r="B356">
        <v>3659</v>
      </c>
      <c r="C356" s="9" t="s">
        <v>3656</v>
      </c>
      <c r="D356" s="3" t="s">
        <v>7769</v>
      </c>
      <c r="E356" s="5">
        <v>3000</v>
      </c>
      <c r="F356" s="7">
        <v>3061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v>102</v>
      </c>
      <c r="Q356">
        <v>235.46</v>
      </c>
      <c r="R356" s="11" t="s">
        <v>8315</v>
      </c>
      <c r="S356" t="s">
        <v>8316</v>
      </c>
      <c r="T356" s="15">
        <v>42055.277199074073</v>
      </c>
      <c r="U356" s="15">
        <v>42082.610416666663</v>
      </c>
    </row>
    <row r="357" spans="2:21" ht="120" x14ac:dyDescent="0.25">
      <c r="B357">
        <v>3661</v>
      </c>
      <c r="C357" s="9" t="s">
        <v>3658</v>
      </c>
      <c r="D357" s="3" t="s">
        <v>7771</v>
      </c>
      <c r="E357" s="5">
        <v>3000</v>
      </c>
      <c r="F357" s="7">
        <v>3330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v>111</v>
      </c>
      <c r="Q357">
        <v>92.5</v>
      </c>
      <c r="R357" s="11" t="s">
        <v>8315</v>
      </c>
      <c r="S357" t="s">
        <v>8316</v>
      </c>
      <c r="T357" s="15">
        <v>42447.896666666667</v>
      </c>
      <c r="U357" s="15">
        <v>42470.166666666672</v>
      </c>
    </row>
    <row r="358" spans="2:21" ht="120" x14ac:dyDescent="0.25">
      <c r="B358">
        <v>3664</v>
      </c>
      <c r="C358" s="9" t="s">
        <v>3661</v>
      </c>
      <c r="D358" s="3" t="s">
        <v>7774</v>
      </c>
      <c r="E358" s="5">
        <v>800</v>
      </c>
      <c r="F358" s="7">
        <v>875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v>109</v>
      </c>
      <c r="Q358">
        <v>46.05</v>
      </c>
      <c r="R358" s="11" t="s">
        <v>8315</v>
      </c>
      <c r="S358" t="s">
        <v>8316</v>
      </c>
      <c r="T358" s="15">
        <v>42523.248715277776</v>
      </c>
      <c r="U358" s="15">
        <v>42537.248715277776</v>
      </c>
    </row>
    <row r="359" spans="2:21" ht="45" x14ac:dyDescent="0.25">
      <c r="B359">
        <v>3666</v>
      </c>
      <c r="C359" s="9" t="s">
        <v>3663</v>
      </c>
      <c r="D359" s="3" t="s">
        <v>7776</v>
      </c>
      <c r="E359" s="5">
        <v>1200</v>
      </c>
      <c r="F359" s="7">
        <v>1200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v>100</v>
      </c>
      <c r="Q359">
        <v>31.58</v>
      </c>
      <c r="R359" s="11" t="s">
        <v>8315</v>
      </c>
      <c r="S359" t="s">
        <v>8316</v>
      </c>
      <c r="T359" s="15">
        <v>41822.90488425926</v>
      </c>
      <c r="U359" s="15">
        <v>41844.291666666664</v>
      </c>
    </row>
    <row r="360" spans="2:21" ht="135" x14ac:dyDescent="0.25">
      <c r="B360">
        <v>3668</v>
      </c>
      <c r="C360" s="9" t="s">
        <v>3665</v>
      </c>
      <c r="D360" s="3" t="s">
        <v>7778</v>
      </c>
      <c r="E360" s="5">
        <v>1000</v>
      </c>
      <c r="F360" s="7">
        <v>1035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v>104</v>
      </c>
      <c r="Q360">
        <v>36.96</v>
      </c>
      <c r="R360" s="11" t="s">
        <v>8315</v>
      </c>
      <c r="S360" t="s">
        <v>8316</v>
      </c>
      <c r="T360" s="15">
        <v>42185.556157407409</v>
      </c>
      <c r="U360" s="15">
        <v>42208.772916666669</v>
      </c>
    </row>
    <row r="361" spans="2:21" ht="120" x14ac:dyDescent="0.25">
      <c r="B361">
        <v>3671</v>
      </c>
      <c r="C361" s="9" t="s">
        <v>3668</v>
      </c>
      <c r="D361" s="3" t="s">
        <v>7781</v>
      </c>
      <c r="E361" s="5">
        <v>3500</v>
      </c>
      <c r="F361" s="7">
        <v>3530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v>101</v>
      </c>
      <c r="Q361">
        <v>88.25</v>
      </c>
      <c r="R361" s="11" t="s">
        <v>8315</v>
      </c>
      <c r="S361" t="s">
        <v>8316</v>
      </c>
      <c r="T361" s="15">
        <v>41820.62809027778</v>
      </c>
      <c r="U361" s="15">
        <v>41841.165972222225</v>
      </c>
    </row>
    <row r="362" spans="2:21" ht="120" x14ac:dyDescent="0.25">
      <c r="B362">
        <v>3676</v>
      </c>
      <c r="C362" s="9" t="s">
        <v>3673</v>
      </c>
      <c r="D362" s="3" t="s">
        <v>7786</v>
      </c>
      <c r="E362" s="5">
        <v>800</v>
      </c>
      <c r="F362" s="7">
        <v>1030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v>129</v>
      </c>
      <c r="Q362">
        <v>64.38</v>
      </c>
      <c r="R362" s="11" t="s">
        <v>8315</v>
      </c>
      <c r="S362" t="s">
        <v>8316</v>
      </c>
      <c r="T362" s="15">
        <v>41876.815787037034</v>
      </c>
      <c r="U362" s="15">
        <v>41894.815787037034</v>
      </c>
    </row>
    <row r="363" spans="2:21" ht="90" x14ac:dyDescent="0.25">
      <c r="B363">
        <v>3677</v>
      </c>
      <c r="C363" s="9" t="s">
        <v>3674</v>
      </c>
      <c r="D363" s="3" t="s">
        <v>7787</v>
      </c>
      <c r="E363" s="5">
        <v>12000</v>
      </c>
      <c r="F363" s="7">
        <v>12348.5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v>103</v>
      </c>
      <c r="Q363">
        <v>62.05</v>
      </c>
      <c r="R363" s="11" t="s">
        <v>8315</v>
      </c>
      <c r="S363" t="s">
        <v>8316</v>
      </c>
      <c r="T363" s="15">
        <v>41802.574282407404</v>
      </c>
      <c r="U363" s="15">
        <v>41823.165972222225</v>
      </c>
    </row>
    <row r="364" spans="2:21" ht="120" x14ac:dyDescent="0.25">
      <c r="B364">
        <v>3679</v>
      </c>
      <c r="C364" s="9" t="s">
        <v>3676</v>
      </c>
      <c r="D364" s="3" t="s">
        <v>7789</v>
      </c>
      <c r="E364" s="5">
        <v>2000</v>
      </c>
      <c r="F364" s="7">
        <v>2202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v>110</v>
      </c>
      <c r="Q364">
        <v>73.400000000000006</v>
      </c>
      <c r="R364" s="11" t="s">
        <v>8315</v>
      </c>
      <c r="S364" t="s">
        <v>8316</v>
      </c>
      <c r="T364" s="15">
        <v>41786.761354166665</v>
      </c>
      <c r="U364" s="15">
        <v>41821.207638888889</v>
      </c>
    </row>
    <row r="365" spans="2:21" ht="90" x14ac:dyDescent="0.25">
      <c r="B365">
        <v>3680</v>
      </c>
      <c r="C365" s="9" t="s">
        <v>3677</v>
      </c>
      <c r="D365" s="3" t="s">
        <v>7790</v>
      </c>
      <c r="E365" s="5">
        <v>3000</v>
      </c>
      <c r="F365" s="7">
        <v>3383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v>113</v>
      </c>
      <c r="Q365">
        <v>99.5</v>
      </c>
      <c r="R365" s="11" t="s">
        <v>8315</v>
      </c>
      <c r="S365" t="s">
        <v>8316</v>
      </c>
      <c r="T365" s="15">
        <v>42627.454097222217</v>
      </c>
      <c r="U365" s="15">
        <v>42648.454097222217</v>
      </c>
    </row>
    <row r="366" spans="2:21" ht="135" x14ac:dyDescent="0.25">
      <c r="B366">
        <v>3681</v>
      </c>
      <c r="C366" s="9" t="s">
        <v>3678</v>
      </c>
      <c r="D366" s="3" t="s">
        <v>7791</v>
      </c>
      <c r="E366" s="5">
        <v>1000</v>
      </c>
      <c r="F366" s="7">
        <v>1119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v>112</v>
      </c>
      <c r="Q366">
        <v>62.17</v>
      </c>
      <c r="R366" s="11" t="s">
        <v>8315</v>
      </c>
      <c r="S366" t="s">
        <v>8316</v>
      </c>
      <c r="T366" s="15">
        <v>42374.651504629626</v>
      </c>
      <c r="U366" s="15">
        <v>42384.651504629626</v>
      </c>
    </row>
    <row r="367" spans="2:21" ht="120" x14ac:dyDescent="0.25">
      <c r="B367">
        <v>3682</v>
      </c>
      <c r="C367" s="9" t="s">
        <v>3679</v>
      </c>
      <c r="D367" s="3" t="s">
        <v>7792</v>
      </c>
      <c r="E367" s="5">
        <v>3000</v>
      </c>
      <c r="F367" s="7">
        <v>4176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v>139</v>
      </c>
      <c r="Q367">
        <v>62.33</v>
      </c>
      <c r="R367" s="11" t="s">
        <v>8315</v>
      </c>
      <c r="S367" t="s">
        <v>8316</v>
      </c>
      <c r="T367" s="15">
        <v>41772.685393518521</v>
      </c>
      <c r="U367" s="15">
        <v>41806.290972222225</v>
      </c>
    </row>
    <row r="368" spans="2:21" ht="90" x14ac:dyDescent="0.25">
      <c r="B368">
        <v>3683</v>
      </c>
      <c r="C368" s="9" t="s">
        <v>3680</v>
      </c>
      <c r="D368" s="3" t="s">
        <v>7793</v>
      </c>
      <c r="E368" s="5">
        <v>3500</v>
      </c>
      <c r="F368" s="7">
        <v>3880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v>111</v>
      </c>
      <c r="Q368">
        <v>58.79</v>
      </c>
      <c r="R368" s="11" t="s">
        <v>8315</v>
      </c>
      <c r="S368" t="s">
        <v>8316</v>
      </c>
      <c r="T368" s="15">
        <v>42633.116851851853</v>
      </c>
      <c r="U368" s="15">
        <v>42663.116851851853</v>
      </c>
    </row>
    <row r="369" spans="2:21" ht="120" x14ac:dyDescent="0.25">
      <c r="B369">
        <v>3684</v>
      </c>
      <c r="C369" s="9" t="s">
        <v>3681</v>
      </c>
      <c r="D369" s="3" t="s">
        <v>7794</v>
      </c>
      <c r="E369" s="5">
        <v>750</v>
      </c>
      <c r="F369" s="7">
        <v>1043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v>139</v>
      </c>
      <c r="Q369">
        <v>45.35</v>
      </c>
      <c r="R369" s="11" t="s">
        <v>8315</v>
      </c>
      <c r="S369" t="s">
        <v>8316</v>
      </c>
      <c r="T369" s="15">
        <v>42219.180393518516</v>
      </c>
      <c r="U369" s="15">
        <v>42249.180393518516</v>
      </c>
    </row>
    <row r="370" spans="2:21" ht="120" x14ac:dyDescent="0.25">
      <c r="B370">
        <v>3685</v>
      </c>
      <c r="C370" s="9" t="s">
        <v>3682</v>
      </c>
      <c r="D370" s="3" t="s">
        <v>7795</v>
      </c>
      <c r="E370" s="5">
        <v>5000</v>
      </c>
      <c r="F370" s="7">
        <v>5285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v>106</v>
      </c>
      <c r="Q370">
        <v>41.94</v>
      </c>
      <c r="R370" s="11" t="s">
        <v>8315</v>
      </c>
      <c r="S370" t="s">
        <v>8316</v>
      </c>
      <c r="T370" s="15">
        <v>41753.593275462961</v>
      </c>
      <c r="U370" s="15">
        <v>41778.875</v>
      </c>
    </row>
    <row r="371" spans="2:21" ht="105" x14ac:dyDescent="0.25">
      <c r="B371">
        <v>3686</v>
      </c>
      <c r="C371" s="9" t="s">
        <v>3683</v>
      </c>
      <c r="D371" s="3" t="s">
        <v>7796</v>
      </c>
      <c r="E371" s="5">
        <v>350</v>
      </c>
      <c r="F371" s="7">
        <v>355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v>101</v>
      </c>
      <c r="Q371">
        <v>59.17</v>
      </c>
      <c r="R371" s="11" t="s">
        <v>8315</v>
      </c>
      <c r="S371" t="s">
        <v>8316</v>
      </c>
      <c r="T371" s="15">
        <v>42230.662731481483</v>
      </c>
      <c r="U371" s="15">
        <v>42245.165972222225</v>
      </c>
    </row>
    <row r="372" spans="2:21" ht="135" x14ac:dyDescent="0.25">
      <c r="B372">
        <v>3687</v>
      </c>
      <c r="C372" s="9" t="s">
        <v>3684</v>
      </c>
      <c r="D372" s="3" t="s">
        <v>7797</v>
      </c>
      <c r="E372" s="5">
        <v>5000</v>
      </c>
      <c r="F372" s="7">
        <v>5012.25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v>100</v>
      </c>
      <c r="Q372">
        <v>200.49</v>
      </c>
      <c r="R372" s="11" t="s">
        <v>8315</v>
      </c>
      <c r="S372" t="s">
        <v>8316</v>
      </c>
      <c r="T372" s="15">
        <v>41787.218229166669</v>
      </c>
      <c r="U372" s="15">
        <v>41817.218229166669</v>
      </c>
    </row>
    <row r="373" spans="2:21" ht="120" x14ac:dyDescent="0.25">
      <c r="B373">
        <v>3689</v>
      </c>
      <c r="C373" s="9" t="s">
        <v>3686</v>
      </c>
      <c r="D373" s="3" t="s">
        <v>7799</v>
      </c>
      <c r="E373" s="5">
        <v>3000</v>
      </c>
      <c r="F373" s="7">
        <v>3550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v>118</v>
      </c>
      <c r="Q373">
        <v>57.26</v>
      </c>
      <c r="R373" s="11" t="s">
        <v>8315</v>
      </c>
      <c r="S373" t="s">
        <v>8316</v>
      </c>
      <c r="T373" s="15">
        <v>42147.826840277776</v>
      </c>
      <c r="U373" s="15">
        <v>42176.934027777781</v>
      </c>
    </row>
    <row r="374" spans="2:21" ht="105" x14ac:dyDescent="0.25">
      <c r="B374">
        <v>3690</v>
      </c>
      <c r="C374" s="9" t="s">
        <v>3687</v>
      </c>
      <c r="D374" s="3" t="s">
        <v>7800</v>
      </c>
      <c r="E374" s="5">
        <v>1500</v>
      </c>
      <c r="F374" s="7">
        <v>1800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v>120</v>
      </c>
      <c r="Q374">
        <v>58.06</v>
      </c>
      <c r="R374" s="11" t="s">
        <v>8315</v>
      </c>
      <c r="S374" t="s">
        <v>8316</v>
      </c>
      <c r="T374" s="15">
        <v>41940.598182870373</v>
      </c>
      <c r="U374" s="15">
        <v>41970.639849537038</v>
      </c>
    </row>
    <row r="375" spans="2:21" ht="45" x14ac:dyDescent="0.25">
      <c r="B375">
        <v>3691</v>
      </c>
      <c r="C375" s="9" t="s">
        <v>3688</v>
      </c>
      <c r="D375" s="3" t="s">
        <v>7801</v>
      </c>
      <c r="E375" s="5">
        <v>40000</v>
      </c>
      <c r="F375" s="7">
        <v>51184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v>128</v>
      </c>
      <c r="Q375">
        <v>186.8</v>
      </c>
      <c r="R375" s="11" t="s">
        <v>8315</v>
      </c>
      <c r="S375" t="s">
        <v>8316</v>
      </c>
      <c r="T375" s="15">
        <v>42020.700567129628</v>
      </c>
      <c r="U375" s="15">
        <v>42065.207638888889</v>
      </c>
    </row>
    <row r="376" spans="2:21" ht="90" x14ac:dyDescent="0.25">
      <c r="B376">
        <v>3692</v>
      </c>
      <c r="C376" s="9" t="s">
        <v>3689</v>
      </c>
      <c r="D376" s="3" t="s">
        <v>7802</v>
      </c>
      <c r="E376" s="5">
        <v>1000</v>
      </c>
      <c r="F376" s="7">
        <v>1260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v>126</v>
      </c>
      <c r="Q376">
        <v>74.12</v>
      </c>
      <c r="R376" s="11" t="s">
        <v>8315</v>
      </c>
      <c r="S376" t="s">
        <v>8316</v>
      </c>
      <c r="T376" s="15">
        <v>41891.96503472222</v>
      </c>
      <c r="U376" s="15">
        <v>41901</v>
      </c>
    </row>
    <row r="377" spans="2:21" ht="120" x14ac:dyDescent="0.25">
      <c r="B377">
        <v>3694</v>
      </c>
      <c r="C377" s="9" t="s">
        <v>3691</v>
      </c>
      <c r="D377" s="3" t="s">
        <v>7804</v>
      </c>
      <c r="E377" s="5">
        <v>3500</v>
      </c>
      <c r="F377" s="7">
        <v>3760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v>107</v>
      </c>
      <c r="Q377">
        <v>62.67</v>
      </c>
      <c r="R377" s="11" t="s">
        <v>8315</v>
      </c>
      <c r="S377" t="s">
        <v>8316</v>
      </c>
      <c r="T377" s="15">
        <v>42490.133877314816</v>
      </c>
      <c r="U377" s="15">
        <v>42527.083333333328</v>
      </c>
    </row>
    <row r="378" spans="2:21" ht="135" x14ac:dyDescent="0.25">
      <c r="B378">
        <v>3695</v>
      </c>
      <c r="C378" s="9" t="s">
        <v>3692</v>
      </c>
      <c r="D378" s="3" t="s">
        <v>7805</v>
      </c>
      <c r="E378" s="5">
        <v>4000</v>
      </c>
      <c r="F378" s="7">
        <v>4005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v>100</v>
      </c>
      <c r="Q378">
        <v>121.36</v>
      </c>
      <c r="R378" s="11" t="s">
        <v>8315</v>
      </c>
      <c r="S378" t="s">
        <v>8316</v>
      </c>
      <c r="T378" s="15">
        <v>41995.870486111111</v>
      </c>
      <c r="U378" s="15">
        <v>42015.870486111111</v>
      </c>
    </row>
    <row r="379" spans="2:21" ht="90" x14ac:dyDescent="0.25">
      <c r="B379">
        <v>3698</v>
      </c>
      <c r="C379" s="9" t="s">
        <v>3695</v>
      </c>
      <c r="D379" s="3" t="s">
        <v>7808</v>
      </c>
      <c r="E379" s="5">
        <v>5000</v>
      </c>
      <c r="F379" s="7">
        <v>5526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v>111</v>
      </c>
      <c r="Q379">
        <v>40.630000000000003</v>
      </c>
      <c r="R379" s="11" t="s">
        <v>8315</v>
      </c>
      <c r="S379" t="s">
        <v>8316</v>
      </c>
      <c r="T379" s="15">
        <v>42401.806562500002</v>
      </c>
      <c r="U379" s="15">
        <v>42431.806562500002</v>
      </c>
    </row>
    <row r="380" spans="2:21" ht="120" x14ac:dyDescent="0.25">
      <c r="B380">
        <v>3699</v>
      </c>
      <c r="C380" s="9" t="s">
        <v>3696</v>
      </c>
      <c r="D380" s="3" t="s">
        <v>7809</v>
      </c>
      <c r="E380" s="5">
        <v>2500</v>
      </c>
      <c r="F380" s="7">
        <v>2520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v>101</v>
      </c>
      <c r="Q380">
        <v>63</v>
      </c>
      <c r="R380" s="11" t="s">
        <v>8315</v>
      </c>
      <c r="S380" t="s">
        <v>8316</v>
      </c>
      <c r="T380" s="15">
        <v>41897.602037037039</v>
      </c>
      <c r="U380" s="15">
        <v>41927.602037037039</v>
      </c>
    </row>
    <row r="381" spans="2:21" ht="60" x14ac:dyDescent="0.25">
      <c r="B381">
        <v>3700</v>
      </c>
      <c r="C381" s="9" t="s">
        <v>3697</v>
      </c>
      <c r="D381" s="3" t="s">
        <v>7810</v>
      </c>
      <c r="E381" s="5">
        <v>500</v>
      </c>
      <c r="F381" s="7">
        <v>606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v>121</v>
      </c>
      <c r="Q381">
        <v>33.67</v>
      </c>
      <c r="R381" s="11" t="s">
        <v>8315</v>
      </c>
      <c r="S381" t="s">
        <v>8316</v>
      </c>
      <c r="T381" s="15">
        <v>41882.585648148146</v>
      </c>
      <c r="U381" s="15">
        <v>41912.666666666664</v>
      </c>
    </row>
    <row r="382" spans="2:21" ht="105" x14ac:dyDescent="0.25">
      <c r="B382">
        <v>3703</v>
      </c>
      <c r="C382" s="9" t="s">
        <v>3700</v>
      </c>
      <c r="D382" s="3" t="s">
        <v>7813</v>
      </c>
      <c r="E382" s="5">
        <v>1050</v>
      </c>
      <c r="F382" s="7">
        <v>1296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v>123</v>
      </c>
      <c r="Q382">
        <v>43.2</v>
      </c>
      <c r="R382" s="11" t="s">
        <v>8315</v>
      </c>
      <c r="S382" t="s">
        <v>8316</v>
      </c>
      <c r="T382" s="15">
        <v>42556.504490740743</v>
      </c>
      <c r="U382" s="15">
        <v>42595.290972222225</v>
      </c>
    </row>
    <row r="383" spans="2:21" ht="120" x14ac:dyDescent="0.25">
      <c r="B383">
        <v>3705</v>
      </c>
      <c r="C383" s="9" t="s">
        <v>3702</v>
      </c>
      <c r="D383" s="3" t="s">
        <v>7815</v>
      </c>
      <c r="E383" s="5">
        <v>2827</v>
      </c>
      <c r="F383" s="7">
        <v>2925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v>103</v>
      </c>
      <c r="Q383">
        <v>83.57</v>
      </c>
      <c r="R383" s="11" t="s">
        <v>8315</v>
      </c>
      <c r="S383" t="s">
        <v>8316</v>
      </c>
      <c r="T383" s="15">
        <v>41792.542986111112</v>
      </c>
      <c r="U383" s="15">
        <v>41813.75</v>
      </c>
    </row>
    <row r="384" spans="2:21" ht="105" x14ac:dyDescent="0.25">
      <c r="B384">
        <v>3706</v>
      </c>
      <c r="C384" s="9" t="s">
        <v>3703</v>
      </c>
      <c r="D384" s="3" t="s">
        <v>7816</v>
      </c>
      <c r="E384" s="5">
        <v>1500</v>
      </c>
      <c r="F384" s="7">
        <v>1820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v>121</v>
      </c>
      <c r="Q384">
        <v>140</v>
      </c>
      <c r="R384" s="11" t="s">
        <v>8315</v>
      </c>
      <c r="S384" t="s">
        <v>8316</v>
      </c>
      <c r="T384" s="15">
        <v>41879.913761574076</v>
      </c>
      <c r="U384" s="15">
        <v>41894.913761574076</v>
      </c>
    </row>
    <row r="385" spans="2:21" ht="90" x14ac:dyDescent="0.25">
      <c r="B385">
        <v>3707</v>
      </c>
      <c r="C385" s="9" t="s">
        <v>3704</v>
      </c>
      <c r="D385" s="3" t="s">
        <v>7817</v>
      </c>
      <c r="E385" s="5">
        <v>1000</v>
      </c>
      <c r="F385" s="7">
        <v>1860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v>186</v>
      </c>
      <c r="Q385">
        <v>80.87</v>
      </c>
      <c r="R385" s="11" t="s">
        <v>8315</v>
      </c>
      <c r="S385" t="s">
        <v>8316</v>
      </c>
      <c r="T385" s="15">
        <v>42552.048356481479</v>
      </c>
      <c r="U385" s="15">
        <v>42573.226388888885</v>
      </c>
    </row>
    <row r="386" spans="2:21" ht="120" x14ac:dyDescent="0.25">
      <c r="B386">
        <v>3708</v>
      </c>
      <c r="C386" s="9" t="s">
        <v>3705</v>
      </c>
      <c r="D386" s="3" t="s">
        <v>7818</v>
      </c>
      <c r="E386" s="5">
        <v>700</v>
      </c>
      <c r="F386" s="7">
        <v>2100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v>300</v>
      </c>
      <c r="Q386">
        <v>53.85</v>
      </c>
      <c r="R386" s="11" t="s">
        <v>8315</v>
      </c>
      <c r="S386" t="s">
        <v>8316</v>
      </c>
      <c r="T386" s="15">
        <v>41810.142199074071</v>
      </c>
      <c r="U386" s="15">
        <v>41824.142199074071</v>
      </c>
    </row>
    <row r="387" spans="2:21" ht="75" x14ac:dyDescent="0.25">
      <c r="B387">
        <v>3710</v>
      </c>
      <c r="C387" s="9" t="s">
        <v>3707</v>
      </c>
      <c r="D387" s="3" t="s">
        <v>7820</v>
      </c>
      <c r="E387" s="5">
        <v>1300</v>
      </c>
      <c r="F387" s="7">
        <v>1835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v>141</v>
      </c>
      <c r="Q387">
        <v>67.959999999999994</v>
      </c>
      <c r="R387" s="11" t="s">
        <v>8315</v>
      </c>
      <c r="S387" t="s">
        <v>8316</v>
      </c>
      <c r="T387" s="15">
        <v>42072.576249999998</v>
      </c>
      <c r="U387" s="15">
        <v>42097.576249999998</v>
      </c>
    </row>
    <row r="388" spans="2:21" ht="75" x14ac:dyDescent="0.25">
      <c r="B388">
        <v>3711</v>
      </c>
      <c r="C388" s="9" t="s">
        <v>3708</v>
      </c>
      <c r="D388" s="3" t="s">
        <v>7821</v>
      </c>
      <c r="E388" s="5">
        <v>500</v>
      </c>
      <c r="F388" s="7">
        <v>570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v>114</v>
      </c>
      <c r="Q388">
        <v>27.14</v>
      </c>
      <c r="R388" s="11" t="s">
        <v>8315</v>
      </c>
      <c r="S388" t="s">
        <v>8316</v>
      </c>
      <c r="T388" s="15">
        <v>41779.724224537036</v>
      </c>
      <c r="U388" s="15">
        <v>41805.666666666664</v>
      </c>
    </row>
    <row r="389" spans="2:21" ht="135" x14ac:dyDescent="0.25">
      <c r="B389">
        <v>3712</v>
      </c>
      <c r="C389" s="9" t="s">
        <v>3709</v>
      </c>
      <c r="D389" s="3" t="s">
        <v>7822</v>
      </c>
      <c r="E389" s="5">
        <v>7500</v>
      </c>
      <c r="F389" s="7">
        <v>11530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v>154</v>
      </c>
      <c r="Q389">
        <v>110.87</v>
      </c>
      <c r="R389" s="11" t="s">
        <v>8315</v>
      </c>
      <c r="S389" t="s">
        <v>8316</v>
      </c>
      <c r="T389" s="15">
        <v>42134.172071759262</v>
      </c>
      <c r="U389" s="15">
        <v>42155.290972222225</v>
      </c>
    </row>
    <row r="390" spans="2:21" ht="120" x14ac:dyDescent="0.25">
      <c r="B390">
        <v>3713</v>
      </c>
      <c r="C390" s="9" t="s">
        <v>3710</v>
      </c>
      <c r="D390" s="3" t="s">
        <v>7823</v>
      </c>
      <c r="E390" s="5">
        <v>2000</v>
      </c>
      <c r="F390" s="7">
        <v>2030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v>102</v>
      </c>
      <c r="Q390">
        <v>106.84</v>
      </c>
      <c r="R390" s="11" t="s">
        <v>8315</v>
      </c>
      <c r="S390" t="s">
        <v>8316</v>
      </c>
      <c r="T390" s="15">
        <v>42505.738032407404</v>
      </c>
      <c r="U390" s="15">
        <v>42525.738032407404</v>
      </c>
    </row>
    <row r="391" spans="2:21" ht="120" x14ac:dyDescent="0.25">
      <c r="B391">
        <v>3714</v>
      </c>
      <c r="C391" s="9" t="s">
        <v>3711</v>
      </c>
      <c r="D391" s="3" t="s">
        <v>7824</v>
      </c>
      <c r="E391" s="5">
        <v>10000</v>
      </c>
      <c r="F391" s="7">
        <v>10235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v>102</v>
      </c>
      <c r="Q391">
        <v>105.52</v>
      </c>
      <c r="R391" s="11" t="s">
        <v>8315</v>
      </c>
      <c r="S391" t="s">
        <v>8316</v>
      </c>
      <c r="T391" s="15">
        <v>42118.556331018524</v>
      </c>
      <c r="U391" s="15">
        <v>42150.165972222225</v>
      </c>
    </row>
    <row r="392" spans="2:21" ht="105" x14ac:dyDescent="0.25">
      <c r="B392">
        <v>3716</v>
      </c>
      <c r="C392" s="9" t="s">
        <v>3713</v>
      </c>
      <c r="D392" s="3" t="s">
        <v>7826</v>
      </c>
      <c r="E392" s="5">
        <v>800</v>
      </c>
      <c r="F392" s="7">
        <v>1246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v>156</v>
      </c>
      <c r="Q392">
        <v>51.92</v>
      </c>
      <c r="R392" s="11" t="s">
        <v>8315</v>
      </c>
      <c r="S392" t="s">
        <v>8316</v>
      </c>
      <c r="T392" s="15">
        <v>42360.887835648144</v>
      </c>
      <c r="U392" s="15">
        <v>42390.887835648144</v>
      </c>
    </row>
    <row r="393" spans="2:21" ht="60" x14ac:dyDescent="0.25">
      <c r="B393">
        <v>3720</v>
      </c>
      <c r="C393" s="9" t="s">
        <v>3717</v>
      </c>
      <c r="D393" s="3" t="s">
        <v>7830</v>
      </c>
      <c r="E393" s="5">
        <v>3300</v>
      </c>
      <c r="F393" s="7">
        <v>3449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v>105</v>
      </c>
      <c r="Q393">
        <v>86.23</v>
      </c>
      <c r="R393" s="11" t="s">
        <v>8315</v>
      </c>
      <c r="S393" t="s">
        <v>8316</v>
      </c>
      <c r="T393" s="15">
        <v>42165.993125000001</v>
      </c>
      <c r="U393" s="15">
        <v>42187.993125000001</v>
      </c>
    </row>
    <row r="394" spans="2:21" ht="135" x14ac:dyDescent="0.25">
      <c r="B394">
        <v>3721</v>
      </c>
      <c r="C394" s="9" t="s">
        <v>3718</v>
      </c>
      <c r="D394" s="3" t="s">
        <v>7831</v>
      </c>
      <c r="E394" s="5">
        <v>5000</v>
      </c>
      <c r="F394" s="7">
        <v>5040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v>101</v>
      </c>
      <c r="Q394">
        <v>114.55</v>
      </c>
      <c r="R394" s="11" t="s">
        <v>8315</v>
      </c>
      <c r="S394" t="s">
        <v>8316</v>
      </c>
      <c r="T394" s="15">
        <v>41927.936157407406</v>
      </c>
      <c r="U394" s="15">
        <v>41948.977824074071</v>
      </c>
    </row>
    <row r="395" spans="2:21" ht="135" x14ac:dyDescent="0.25">
      <c r="B395">
        <v>3726</v>
      </c>
      <c r="C395" s="9" t="s">
        <v>3723</v>
      </c>
      <c r="D395" s="3" t="s">
        <v>7836</v>
      </c>
      <c r="E395" s="5">
        <v>850</v>
      </c>
      <c r="F395" s="7">
        <v>2879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v>339</v>
      </c>
      <c r="Q395">
        <v>62.59</v>
      </c>
      <c r="R395" s="11" t="s">
        <v>8315</v>
      </c>
      <c r="S395" t="s">
        <v>8316</v>
      </c>
      <c r="T395" s="15">
        <v>42462.140868055561</v>
      </c>
      <c r="U395" s="15">
        <v>42489.875</v>
      </c>
    </row>
    <row r="396" spans="2:21" ht="105" x14ac:dyDescent="0.25">
      <c r="B396">
        <v>3727</v>
      </c>
      <c r="C396" s="9" t="s">
        <v>3724</v>
      </c>
      <c r="D396" s="3" t="s">
        <v>7837</v>
      </c>
      <c r="E396" s="5">
        <v>2000</v>
      </c>
      <c r="F396" s="7">
        <v>2015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v>101</v>
      </c>
      <c r="Q396">
        <v>61.06</v>
      </c>
      <c r="R396" s="11" t="s">
        <v>8315</v>
      </c>
      <c r="S396" t="s">
        <v>8316</v>
      </c>
      <c r="T396" s="15">
        <v>42632.348310185189</v>
      </c>
      <c r="U396" s="15">
        <v>42663.204861111109</v>
      </c>
    </row>
    <row r="397" spans="2:21" ht="105" x14ac:dyDescent="0.25">
      <c r="B397">
        <v>3810</v>
      </c>
      <c r="C397" s="9" t="s">
        <v>3807</v>
      </c>
      <c r="D397" s="3" t="s">
        <v>7920</v>
      </c>
      <c r="E397" s="5">
        <v>1500</v>
      </c>
      <c r="F397" s="7">
        <v>1826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v>122</v>
      </c>
      <c r="Q397">
        <v>70.23</v>
      </c>
      <c r="R397" s="11" t="s">
        <v>8315</v>
      </c>
      <c r="S397" t="s">
        <v>8316</v>
      </c>
      <c r="T397" s="15">
        <v>42054.849050925928</v>
      </c>
      <c r="U397" s="15">
        <v>42084.807384259257</v>
      </c>
    </row>
    <row r="398" spans="2:21" ht="150" x14ac:dyDescent="0.25">
      <c r="B398">
        <v>3813</v>
      </c>
      <c r="C398" s="9" t="s">
        <v>3810</v>
      </c>
      <c r="D398" s="3" t="s">
        <v>7923</v>
      </c>
      <c r="E398" s="5">
        <v>2100</v>
      </c>
      <c r="F398" s="7">
        <v>2119.9899999999998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v>101</v>
      </c>
      <c r="Q398">
        <v>78.52</v>
      </c>
      <c r="R398" s="11" t="s">
        <v>8315</v>
      </c>
      <c r="S398" t="s">
        <v>8316</v>
      </c>
      <c r="T398" s="15">
        <v>42497.275706018518</v>
      </c>
      <c r="U398" s="15">
        <v>42535.904861111107</v>
      </c>
    </row>
    <row r="399" spans="2:21" ht="120" x14ac:dyDescent="0.25">
      <c r="B399">
        <v>3814</v>
      </c>
      <c r="C399" s="9" t="s">
        <v>3811</v>
      </c>
      <c r="D399" s="3" t="s">
        <v>7924</v>
      </c>
      <c r="E399" s="5">
        <v>1500</v>
      </c>
      <c r="F399" s="7">
        <v>2102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v>140</v>
      </c>
      <c r="Q399">
        <v>61.82</v>
      </c>
      <c r="R399" s="11" t="s">
        <v>8315</v>
      </c>
      <c r="S399" t="s">
        <v>8316</v>
      </c>
      <c r="T399" s="15">
        <v>42058.904074074075</v>
      </c>
      <c r="U399" s="15">
        <v>42095.165972222225</v>
      </c>
    </row>
    <row r="400" spans="2:21" ht="120" x14ac:dyDescent="0.25">
      <c r="B400">
        <v>3816</v>
      </c>
      <c r="C400" s="9" t="s">
        <v>3813</v>
      </c>
      <c r="D400" s="3" t="s">
        <v>7926</v>
      </c>
      <c r="E400" s="5">
        <v>1500</v>
      </c>
      <c r="F400" s="7">
        <v>1788.57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v>119</v>
      </c>
      <c r="Q400">
        <v>48.34</v>
      </c>
      <c r="R400" s="11" t="s">
        <v>8315</v>
      </c>
      <c r="S400" t="s">
        <v>8316</v>
      </c>
      <c r="T400" s="15">
        <v>41807.690081018518</v>
      </c>
      <c r="U400" s="15">
        <v>41837.690081018518</v>
      </c>
    </row>
    <row r="401" spans="2:21" ht="135" x14ac:dyDescent="0.25">
      <c r="B401">
        <v>3817</v>
      </c>
      <c r="C401" s="9" t="s">
        <v>3814</v>
      </c>
      <c r="D401" s="3" t="s">
        <v>7927</v>
      </c>
      <c r="E401" s="5">
        <v>2000</v>
      </c>
      <c r="F401" s="7">
        <v>2145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v>107</v>
      </c>
      <c r="Q401">
        <v>107.25</v>
      </c>
      <c r="R401" s="11" t="s">
        <v>8315</v>
      </c>
      <c r="S401" t="s">
        <v>8316</v>
      </c>
      <c r="T401" s="15">
        <v>42284.69694444444</v>
      </c>
      <c r="U401" s="15">
        <v>42301.165972222225</v>
      </c>
    </row>
    <row r="402" spans="2:21" ht="105" x14ac:dyDescent="0.25">
      <c r="B402">
        <v>3818</v>
      </c>
      <c r="C402" s="9" t="s">
        <v>3815</v>
      </c>
      <c r="D402" s="3" t="s">
        <v>7928</v>
      </c>
      <c r="E402" s="5">
        <v>250</v>
      </c>
      <c r="F402" s="7">
        <v>570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v>228</v>
      </c>
      <c r="Q402">
        <v>57</v>
      </c>
      <c r="R402" s="11" t="s">
        <v>8315</v>
      </c>
      <c r="S402" t="s">
        <v>8316</v>
      </c>
      <c r="T402" s="15">
        <v>42045.84238425926</v>
      </c>
      <c r="U402" s="15">
        <v>42075.800717592589</v>
      </c>
    </row>
    <row r="403" spans="2:21" ht="90" x14ac:dyDescent="0.25">
      <c r="B403">
        <v>3819</v>
      </c>
      <c r="C403" s="9" t="s">
        <v>3816</v>
      </c>
      <c r="D403" s="3" t="s">
        <v>7817</v>
      </c>
      <c r="E403" s="5">
        <v>1000</v>
      </c>
      <c r="F403" s="7">
        <v>1064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v>106</v>
      </c>
      <c r="Q403">
        <v>40.92</v>
      </c>
      <c r="R403" s="11" t="s">
        <v>8315</v>
      </c>
      <c r="S403" t="s">
        <v>8316</v>
      </c>
      <c r="T403" s="15">
        <v>42184.209537037037</v>
      </c>
      <c r="U403" s="15">
        <v>42202.876388888893</v>
      </c>
    </row>
    <row r="404" spans="2:21" ht="120" x14ac:dyDescent="0.25">
      <c r="B404">
        <v>3821</v>
      </c>
      <c r="C404" s="9" t="s">
        <v>3818</v>
      </c>
      <c r="D404" s="3" t="s">
        <v>7930</v>
      </c>
      <c r="E404" s="5">
        <v>3500</v>
      </c>
      <c r="F404" s="7">
        <v>3659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v>105</v>
      </c>
      <c r="Q404">
        <v>79.540000000000006</v>
      </c>
      <c r="R404" s="11" t="s">
        <v>8315</v>
      </c>
      <c r="S404" t="s">
        <v>8316</v>
      </c>
      <c r="T404" s="15">
        <v>42341.180636574078</v>
      </c>
      <c r="U404" s="15">
        <v>42373.180636574078</v>
      </c>
    </row>
    <row r="405" spans="2:21" ht="120" x14ac:dyDescent="0.25">
      <c r="B405">
        <v>3823</v>
      </c>
      <c r="C405" s="9" t="s">
        <v>3820</v>
      </c>
      <c r="D405" s="3" t="s">
        <v>7932</v>
      </c>
      <c r="E405" s="5">
        <v>2500</v>
      </c>
      <c r="F405" s="7">
        <v>2650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v>106</v>
      </c>
      <c r="Q405">
        <v>64.63</v>
      </c>
      <c r="R405" s="11" t="s">
        <v>8315</v>
      </c>
      <c r="S405" t="s">
        <v>8316</v>
      </c>
      <c r="T405" s="15">
        <v>42170.910231481481</v>
      </c>
      <c r="U405" s="15">
        <v>42205.165972222225</v>
      </c>
    </row>
    <row r="406" spans="2:21" ht="120" x14ac:dyDescent="0.25">
      <c r="B406">
        <v>3825</v>
      </c>
      <c r="C406" s="9" t="s">
        <v>3822</v>
      </c>
      <c r="D406" s="3" t="s">
        <v>7934</v>
      </c>
      <c r="E406" s="5">
        <v>5000</v>
      </c>
      <c r="F406" s="7">
        <v>5271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v>105</v>
      </c>
      <c r="Q406">
        <v>107.57</v>
      </c>
      <c r="R406" s="11" t="s">
        <v>8315</v>
      </c>
      <c r="S406" t="s">
        <v>8316</v>
      </c>
      <c r="T406" s="15">
        <v>42151.069606481484</v>
      </c>
      <c r="U406" s="15">
        <v>42172.069606481484</v>
      </c>
    </row>
    <row r="407" spans="2:21" ht="135" x14ac:dyDescent="0.25">
      <c r="B407">
        <v>3828</v>
      </c>
      <c r="C407" s="9" t="s">
        <v>3825</v>
      </c>
      <c r="D407" s="3" t="s">
        <v>7937</v>
      </c>
      <c r="E407" s="5">
        <v>5000</v>
      </c>
      <c r="F407" s="7">
        <v>5000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v>100</v>
      </c>
      <c r="Q407">
        <v>178.57</v>
      </c>
      <c r="R407" s="11" t="s">
        <v>8315</v>
      </c>
      <c r="S407" t="s">
        <v>8316</v>
      </c>
      <c r="T407" s="15">
        <v>41944.527627314819</v>
      </c>
      <c r="U407" s="15">
        <v>42004.569293981483</v>
      </c>
    </row>
    <row r="408" spans="2:21" ht="135" x14ac:dyDescent="0.25">
      <c r="B408">
        <v>3829</v>
      </c>
      <c r="C408" s="9" t="s">
        <v>3826</v>
      </c>
      <c r="D408" s="3" t="s">
        <v>7938</v>
      </c>
      <c r="E408" s="5">
        <v>500</v>
      </c>
      <c r="F408" s="7">
        <v>501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v>100</v>
      </c>
      <c r="Q408">
        <v>62.63</v>
      </c>
      <c r="R408" s="11" t="s">
        <v>8315</v>
      </c>
      <c r="S408" t="s">
        <v>8316</v>
      </c>
      <c r="T408" s="15">
        <v>42593.865405092598</v>
      </c>
      <c r="U408" s="15">
        <v>42613.865405092598</v>
      </c>
    </row>
    <row r="409" spans="2:21" ht="105" x14ac:dyDescent="0.25">
      <c r="B409">
        <v>3830</v>
      </c>
      <c r="C409" s="9" t="s">
        <v>3827</v>
      </c>
      <c r="D409" s="3" t="s">
        <v>7939</v>
      </c>
      <c r="E409" s="5">
        <v>100</v>
      </c>
      <c r="F409" s="7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v>225</v>
      </c>
      <c r="Q409">
        <v>75</v>
      </c>
      <c r="R409" s="11" t="s">
        <v>8315</v>
      </c>
      <c r="S409" t="s">
        <v>8316</v>
      </c>
      <c r="T409" s="15">
        <v>42503.740868055553</v>
      </c>
      <c r="U409" s="15">
        <v>42517.740868055553</v>
      </c>
    </row>
    <row r="410" spans="2:21" ht="120" x14ac:dyDescent="0.25">
      <c r="B410">
        <v>3831</v>
      </c>
      <c r="C410" s="9" t="s">
        <v>3828</v>
      </c>
      <c r="D410" s="3" t="s">
        <v>7940</v>
      </c>
      <c r="E410" s="5">
        <v>500</v>
      </c>
      <c r="F410" s="7">
        <v>530.11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v>106</v>
      </c>
      <c r="Q410">
        <v>58.9</v>
      </c>
      <c r="R410" s="11" t="s">
        <v>8315</v>
      </c>
      <c r="S410" t="s">
        <v>8316</v>
      </c>
      <c r="T410" s="15">
        <v>41927.848900462966</v>
      </c>
      <c r="U410" s="15">
        <v>41948.890567129631</v>
      </c>
    </row>
    <row r="411" spans="2:21" ht="135" x14ac:dyDescent="0.25">
      <c r="B411">
        <v>3832</v>
      </c>
      <c r="C411" s="9" t="s">
        <v>3829</v>
      </c>
      <c r="D411" s="3" t="s">
        <v>7941</v>
      </c>
      <c r="E411" s="5">
        <v>1200</v>
      </c>
      <c r="F411" s="7">
        <v>1256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v>105</v>
      </c>
      <c r="Q411">
        <v>139.56</v>
      </c>
      <c r="R411" s="11" t="s">
        <v>8315</v>
      </c>
      <c r="S411" t="s">
        <v>8316</v>
      </c>
      <c r="T411" s="15">
        <v>42375.114988425921</v>
      </c>
      <c r="U411" s="15">
        <v>42420.114988425921</v>
      </c>
    </row>
    <row r="412" spans="2:21" ht="90" x14ac:dyDescent="0.25">
      <c r="B412">
        <v>3836</v>
      </c>
      <c r="C412" s="9" t="s">
        <v>3833</v>
      </c>
      <c r="D412" s="3" t="s">
        <v>7945</v>
      </c>
      <c r="E412" s="5">
        <v>800</v>
      </c>
      <c r="F412" s="7">
        <v>900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v>113</v>
      </c>
      <c r="Q412">
        <v>64.290000000000006</v>
      </c>
      <c r="R412" s="11" t="s">
        <v>8315</v>
      </c>
      <c r="S412" t="s">
        <v>8316</v>
      </c>
      <c r="T412" s="15">
        <v>42553.926527777774</v>
      </c>
      <c r="U412" s="15">
        <v>42585.172916666663</v>
      </c>
    </row>
    <row r="413" spans="2:21" ht="135" x14ac:dyDescent="0.25">
      <c r="B413">
        <v>3839</v>
      </c>
      <c r="C413" s="9" t="s">
        <v>3836</v>
      </c>
      <c r="D413" s="3" t="s">
        <v>7948</v>
      </c>
      <c r="E413" s="5">
        <v>2000</v>
      </c>
      <c r="F413" s="7">
        <v>2025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v>101</v>
      </c>
      <c r="Q413">
        <v>63.28</v>
      </c>
      <c r="R413" s="11" t="s">
        <v>8315</v>
      </c>
      <c r="S413" t="s">
        <v>8316</v>
      </c>
      <c r="T413" s="15">
        <v>42155.142638888887</v>
      </c>
      <c r="U413" s="15">
        <v>42215.142638888887</v>
      </c>
    </row>
    <row r="414" spans="2:21" x14ac:dyDescent="0.25">
      <c r="Q414" s="11"/>
      <c r="S414" s="15"/>
      <c r="T414" s="15"/>
    </row>
    <row r="415" spans="2:21" x14ac:dyDescent="0.25">
      <c r="Q415" s="11"/>
      <c r="S415" s="15"/>
      <c r="T415" s="15"/>
    </row>
    <row r="416" spans="2:21" x14ac:dyDescent="0.25">
      <c r="Q416" s="11"/>
      <c r="S416" s="15"/>
      <c r="T416" s="15"/>
    </row>
    <row r="417" spans="17:20" x14ac:dyDescent="0.25">
      <c r="Q417" s="11"/>
      <c r="S417" s="15"/>
      <c r="T417" s="15"/>
    </row>
    <row r="418" spans="17:20" x14ac:dyDescent="0.25">
      <c r="Q418" s="11"/>
      <c r="S418" s="15"/>
      <c r="T418" s="15"/>
    </row>
    <row r="419" spans="17:20" x14ac:dyDescent="0.25">
      <c r="Q419" s="11"/>
      <c r="S419" s="15"/>
      <c r="T419" s="15"/>
    </row>
    <row r="420" spans="17:20" x14ac:dyDescent="0.25">
      <c r="Q420" s="11"/>
      <c r="S420" s="15"/>
      <c r="T420" s="15"/>
    </row>
    <row r="421" spans="17:20" x14ac:dyDescent="0.25">
      <c r="Q421" s="11"/>
      <c r="S421" s="15"/>
      <c r="T421" s="15"/>
    </row>
    <row r="422" spans="17:20" x14ac:dyDescent="0.25">
      <c r="Q422" s="11"/>
      <c r="S422" s="15"/>
      <c r="T422" s="15"/>
    </row>
    <row r="423" spans="17:20" x14ac:dyDescent="0.25">
      <c r="Q423" s="11"/>
      <c r="S423" s="15"/>
      <c r="T423" s="15"/>
    </row>
    <row r="424" spans="17:20" x14ac:dyDescent="0.25">
      <c r="Q424" s="11"/>
      <c r="S424" s="15"/>
      <c r="T424" s="15"/>
    </row>
    <row r="425" spans="17:20" x14ac:dyDescent="0.25">
      <c r="Q425" s="11"/>
      <c r="S425" s="15"/>
      <c r="T425" s="15"/>
    </row>
    <row r="426" spans="17:20" x14ac:dyDescent="0.25">
      <c r="Q426" s="11"/>
      <c r="S426" s="15"/>
      <c r="T426" s="15"/>
    </row>
    <row r="427" spans="17:20" x14ac:dyDescent="0.25">
      <c r="Q427" s="11"/>
      <c r="S427" s="15"/>
      <c r="T427" s="15"/>
    </row>
    <row r="428" spans="17:20" x14ac:dyDescent="0.25">
      <c r="Q428" s="11"/>
      <c r="S428" s="15"/>
      <c r="T428" s="15"/>
    </row>
    <row r="429" spans="17:20" x14ac:dyDescent="0.25">
      <c r="Q429" s="11"/>
      <c r="S429" s="15"/>
      <c r="T429" s="15"/>
    </row>
    <row r="430" spans="17:20" x14ac:dyDescent="0.25">
      <c r="Q430" s="11"/>
      <c r="S430" s="15"/>
      <c r="T430" s="15"/>
    </row>
    <row r="431" spans="17:20" x14ac:dyDescent="0.25">
      <c r="Q431" s="11"/>
      <c r="S431" s="15"/>
      <c r="T431" s="15"/>
    </row>
    <row r="432" spans="17:20" x14ac:dyDescent="0.25">
      <c r="Q432" s="11"/>
      <c r="S432" s="15"/>
      <c r="T432" s="15"/>
    </row>
    <row r="433" spans="17:20" x14ac:dyDescent="0.25">
      <c r="Q433" s="11"/>
      <c r="S433" s="15"/>
      <c r="T433" s="15"/>
    </row>
    <row r="434" spans="17:20" x14ac:dyDescent="0.25">
      <c r="Q434" s="11"/>
      <c r="S434" s="15"/>
      <c r="T434" s="15"/>
    </row>
    <row r="435" spans="17:20" x14ac:dyDescent="0.25">
      <c r="Q435" s="11"/>
      <c r="S435" s="15"/>
      <c r="T435" s="15"/>
    </row>
    <row r="436" spans="17:20" x14ac:dyDescent="0.25">
      <c r="Q436" s="11"/>
      <c r="S436" s="15"/>
      <c r="T436" s="15"/>
    </row>
    <row r="437" spans="17:20" x14ac:dyDescent="0.25">
      <c r="Q437" s="11"/>
      <c r="S437" s="15"/>
      <c r="T437" s="15"/>
    </row>
    <row r="438" spans="17:20" x14ac:dyDescent="0.25">
      <c r="Q438" s="11"/>
      <c r="S438" s="15"/>
      <c r="T438" s="15"/>
    </row>
    <row r="439" spans="17:20" x14ac:dyDescent="0.25">
      <c r="Q439" s="11"/>
      <c r="S439" s="15"/>
      <c r="T439" s="15"/>
    </row>
    <row r="440" spans="17:20" x14ac:dyDescent="0.25">
      <c r="Q440" s="11"/>
      <c r="S440" s="15"/>
      <c r="T440" s="15"/>
    </row>
    <row r="441" spans="17:20" x14ac:dyDescent="0.25">
      <c r="Q441" s="11"/>
      <c r="S441" s="15"/>
      <c r="T441" s="15"/>
    </row>
    <row r="442" spans="17:20" x14ac:dyDescent="0.25">
      <c r="Q442" s="11"/>
      <c r="S442" s="15"/>
      <c r="T442" s="15"/>
    </row>
    <row r="443" spans="17:20" x14ac:dyDescent="0.25">
      <c r="Q443" s="11"/>
      <c r="S443" s="15"/>
      <c r="T443" s="15"/>
    </row>
    <row r="444" spans="17:20" x14ac:dyDescent="0.25">
      <c r="Q444" s="11"/>
      <c r="S444" s="15"/>
      <c r="T444" s="15"/>
    </row>
    <row r="445" spans="17:20" x14ac:dyDescent="0.25">
      <c r="Q445" s="11"/>
      <c r="S445" s="15"/>
      <c r="T445" s="15"/>
    </row>
    <row r="446" spans="17:20" x14ac:dyDescent="0.25">
      <c r="Q446" s="11"/>
      <c r="S446" s="15"/>
      <c r="T446" s="15"/>
    </row>
    <row r="447" spans="17:20" x14ac:dyDescent="0.25">
      <c r="Q447" s="11"/>
      <c r="S447" s="15"/>
      <c r="T447" s="15"/>
    </row>
    <row r="448" spans="17:20" x14ac:dyDescent="0.25">
      <c r="Q448" s="11"/>
      <c r="S448" s="15"/>
      <c r="T448" s="15"/>
    </row>
    <row r="449" spans="17:20" x14ac:dyDescent="0.25">
      <c r="Q449" s="11"/>
      <c r="S449" s="15"/>
      <c r="T449" s="15"/>
    </row>
    <row r="450" spans="17:20" x14ac:dyDescent="0.25">
      <c r="Q450" s="11"/>
      <c r="S450" s="15"/>
      <c r="T450" s="15"/>
    </row>
    <row r="451" spans="17:20" x14ac:dyDescent="0.25">
      <c r="Q451" s="11"/>
      <c r="S451" s="15"/>
      <c r="T451" s="15"/>
    </row>
    <row r="452" spans="17:20" x14ac:dyDescent="0.25">
      <c r="Q452" s="11"/>
      <c r="S452" s="15"/>
      <c r="T452" s="15"/>
    </row>
    <row r="453" spans="17:20" x14ac:dyDescent="0.25">
      <c r="Q453" s="11"/>
      <c r="S453" s="15"/>
      <c r="T453" s="15"/>
    </row>
    <row r="454" spans="17:20" x14ac:dyDescent="0.25">
      <c r="Q454" s="11"/>
      <c r="S454" s="15"/>
      <c r="T454" s="15"/>
    </row>
    <row r="455" spans="17:20" x14ac:dyDescent="0.25">
      <c r="Q455" s="11"/>
      <c r="S455" s="15"/>
      <c r="T455" s="15"/>
    </row>
    <row r="456" spans="17:20" x14ac:dyDescent="0.25">
      <c r="Q456" s="11"/>
      <c r="S456" s="15"/>
      <c r="T456" s="15"/>
    </row>
    <row r="457" spans="17:20" x14ac:dyDescent="0.25">
      <c r="Q457" s="11"/>
      <c r="S457" s="15"/>
      <c r="T457" s="15"/>
    </row>
    <row r="458" spans="17:20" x14ac:dyDescent="0.25">
      <c r="Q458" s="11"/>
      <c r="S458" s="15"/>
      <c r="T458" s="15"/>
    </row>
    <row r="459" spans="17:20" x14ac:dyDescent="0.25">
      <c r="Q459" s="11"/>
      <c r="S459" s="15"/>
      <c r="T459" s="15"/>
    </row>
    <row r="460" spans="17:20" x14ac:dyDescent="0.25">
      <c r="Q460" s="11"/>
      <c r="S460" s="15"/>
      <c r="T460" s="15"/>
    </row>
    <row r="461" spans="17:20" x14ac:dyDescent="0.25">
      <c r="Q461" s="11"/>
      <c r="S461" s="15"/>
      <c r="T461" s="15"/>
    </row>
    <row r="462" spans="17:20" x14ac:dyDescent="0.25">
      <c r="Q462" s="11"/>
      <c r="S462" s="15"/>
      <c r="T462" s="15"/>
    </row>
    <row r="463" spans="17:20" x14ac:dyDescent="0.25">
      <c r="Q463" s="11"/>
      <c r="S463" s="15"/>
      <c r="T463" s="15"/>
    </row>
    <row r="464" spans="17:20" x14ac:dyDescent="0.25">
      <c r="Q464" s="11"/>
      <c r="S464" s="15"/>
      <c r="T464" s="15"/>
    </row>
    <row r="465" spans="17:20" x14ac:dyDescent="0.25">
      <c r="Q465" s="11"/>
      <c r="S465" s="15"/>
      <c r="T465" s="15"/>
    </row>
    <row r="466" spans="17:20" x14ac:dyDescent="0.25">
      <c r="Q466" s="11"/>
      <c r="S466" s="15"/>
      <c r="T466" s="15"/>
    </row>
    <row r="467" spans="17:20" x14ac:dyDescent="0.25">
      <c r="Q467" s="11"/>
      <c r="S467" s="15"/>
      <c r="T467" s="15"/>
    </row>
    <row r="468" spans="17:20" x14ac:dyDescent="0.25">
      <c r="Q468" s="11"/>
      <c r="S468" s="15"/>
      <c r="T468" s="15"/>
    </row>
    <row r="469" spans="17:20" x14ac:dyDescent="0.25">
      <c r="Q469" s="11"/>
      <c r="S469" s="15"/>
      <c r="T469" s="15"/>
    </row>
    <row r="470" spans="17:20" x14ac:dyDescent="0.25">
      <c r="Q470" s="11"/>
      <c r="S470" s="15"/>
      <c r="T470" s="15"/>
    </row>
    <row r="471" spans="17:20" x14ac:dyDescent="0.25">
      <c r="Q471" s="11"/>
      <c r="S471" s="15"/>
      <c r="T471" s="15"/>
    </row>
    <row r="472" spans="17:20" x14ac:dyDescent="0.25">
      <c r="Q472" s="11"/>
      <c r="S472" s="15"/>
      <c r="T472" s="15"/>
    </row>
    <row r="473" spans="17:20" x14ac:dyDescent="0.25">
      <c r="Q473" s="11"/>
      <c r="S473" s="15"/>
      <c r="T473" s="15"/>
    </row>
    <row r="474" spans="17:20" x14ac:dyDescent="0.25">
      <c r="Q474" s="11"/>
      <c r="S474" s="15"/>
      <c r="T474" s="15"/>
    </row>
    <row r="475" spans="17:20" x14ac:dyDescent="0.25">
      <c r="Q475" s="11"/>
      <c r="S475" s="15"/>
      <c r="T475" s="15"/>
    </row>
    <row r="476" spans="17:20" x14ac:dyDescent="0.25">
      <c r="Q476" s="11"/>
      <c r="S476" s="15"/>
      <c r="T476" s="15"/>
    </row>
    <row r="477" spans="17:20" x14ac:dyDescent="0.25">
      <c r="Q477" s="11"/>
      <c r="S477" s="15"/>
      <c r="T477" s="15"/>
    </row>
    <row r="478" spans="17:20" x14ac:dyDescent="0.25">
      <c r="Q478" s="11"/>
      <c r="S478" s="15"/>
      <c r="T478" s="15"/>
    </row>
    <row r="479" spans="17:20" x14ac:dyDescent="0.25">
      <c r="Q479" s="11"/>
      <c r="S479" s="15"/>
      <c r="T479" s="15"/>
    </row>
    <row r="480" spans="17:20" x14ac:dyDescent="0.25">
      <c r="Q480" s="11"/>
      <c r="S480" s="15"/>
      <c r="T480" s="15"/>
    </row>
    <row r="481" spans="17:20" x14ac:dyDescent="0.25">
      <c r="Q481" s="11"/>
      <c r="S481" s="15"/>
      <c r="T481" s="15"/>
    </row>
    <row r="482" spans="17:20" x14ac:dyDescent="0.25">
      <c r="Q482" s="11"/>
      <c r="S482" s="15"/>
      <c r="T482" s="15"/>
    </row>
    <row r="483" spans="17:20" x14ac:dyDescent="0.25">
      <c r="Q483" s="11"/>
      <c r="S483" s="15"/>
      <c r="T483" s="15"/>
    </row>
    <row r="484" spans="17:20" x14ac:dyDescent="0.25">
      <c r="Q484" s="11"/>
      <c r="S484" s="15"/>
      <c r="T484" s="15"/>
    </row>
    <row r="485" spans="17:20" x14ac:dyDescent="0.25">
      <c r="Q485" s="11"/>
      <c r="S485" s="15"/>
      <c r="T485" s="15"/>
    </row>
    <row r="486" spans="17:20" x14ac:dyDescent="0.25">
      <c r="Q486" s="11"/>
      <c r="S486" s="15"/>
      <c r="T486" s="15"/>
    </row>
    <row r="487" spans="17:20" x14ac:dyDescent="0.25">
      <c r="Q487" s="11"/>
      <c r="S487" s="15"/>
      <c r="T487" s="15"/>
    </row>
    <row r="488" spans="17:20" x14ac:dyDescent="0.25">
      <c r="Q488" s="11"/>
      <c r="S488" s="15"/>
      <c r="T488" s="15"/>
    </row>
    <row r="489" spans="17:20" x14ac:dyDescent="0.25">
      <c r="Q489" s="11"/>
      <c r="S489" s="15"/>
      <c r="T489" s="15"/>
    </row>
    <row r="490" spans="17:20" x14ac:dyDescent="0.25">
      <c r="Q490" s="11"/>
      <c r="S490" s="15"/>
      <c r="T490" s="15"/>
    </row>
    <row r="491" spans="17:20" x14ac:dyDescent="0.25">
      <c r="Q491" s="11"/>
      <c r="S491" s="15"/>
      <c r="T491" s="15"/>
    </row>
    <row r="492" spans="17:20" x14ac:dyDescent="0.25">
      <c r="Q492" s="11"/>
      <c r="S492" s="15"/>
      <c r="T492" s="15"/>
    </row>
    <row r="493" spans="17:20" x14ac:dyDescent="0.25">
      <c r="Q493" s="11"/>
      <c r="S493" s="15"/>
      <c r="T493" s="15"/>
    </row>
    <row r="494" spans="17:20" x14ac:dyDescent="0.25">
      <c r="Q494" s="11"/>
      <c r="S494" s="15"/>
      <c r="T494" s="15"/>
    </row>
    <row r="495" spans="17:20" x14ac:dyDescent="0.25">
      <c r="Q495" s="11"/>
      <c r="S495" s="15"/>
      <c r="T495" s="15"/>
    </row>
    <row r="496" spans="17:20" x14ac:dyDescent="0.25">
      <c r="Q496" s="11"/>
      <c r="S496" s="15"/>
      <c r="T496" s="15"/>
    </row>
    <row r="497" spans="17:20" x14ac:dyDescent="0.25">
      <c r="Q497" s="11"/>
      <c r="S497" s="15"/>
      <c r="T497" s="15"/>
    </row>
    <row r="498" spans="17:20" x14ac:dyDescent="0.25">
      <c r="Q498" s="11"/>
      <c r="S498" s="15"/>
      <c r="T498" s="15"/>
    </row>
    <row r="499" spans="17:20" x14ac:dyDescent="0.25">
      <c r="Q499" s="11"/>
      <c r="S499" s="15"/>
      <c r="T499" s="15"/>
    </row>
    <row r="500" spans="17:20" x14ac:dyDescent="0.25">
      <c r="Q500" s="11"/>
      <c r="S500" s="15"/>
      <c r="T500" s="15"/>
    </row>
    <row r="501" spans="17:20" x14ac:dyDescent="0.25">
      <c r="Q501" s="11"/>
      <c r="S501" s="15"/>
      <c r="T501" s="15"/>
    </row>
    <row r="502" spans="17:20" x14ac:dyDescent="0.25">
      <c r="Q502" s="11"/>
      <c r="S502" s="15"/>
      <c r="T502" s="15"/>
    </row>
    <row r="503" spans="17:20" x14ac:dyDescent="0.25">
      <c r="Q503" s="11"/>
      <c r="S503" s="15"/>
      <c r="T503" s="15"/>
    </row>
    <row r="504" spans="17:20" x14ac:dyDescent="0.25">
      <c r="Q504" s="11"/>
      <c r="S504" s="15"/>
      <c r="T504" s="15"/>
    </row>
    <row r="505" spans="17:20" x14ac:dyDescent="0.25">
      <c r="Q505" s="11"/>
      <c r="S505" s="15"/>
      <c r="T505" s="15"/>
    </row>
    <row r="506" spans="17:20" x14ac:dyDescent="0.25">
      <c r="Q506" s="11"/>
      <c r="S506" s="15"/>
      <c r="T506" s="15"/>
    </row>
    <row r="507" spans="17:20" x14ac:dyDescent="0.25">
      <c r="Q507" s="11"/>
      <c r="S507" s="15"/>
      <c r="T507" s="15"/>
    </row>
    <row r="508" spans="17:20" x14ac:dyDescent="0.25">
      <c r="Q508" s="11"/>
      <c r="S508" s="15"/>
      <c r="T508" s="15"/>
    </row>
    <row r="509" spans="17:20" x14ac:dyDescent="0.25">
      <c r="Q509" s="11"/>
      <c r="S509" s="15"/>
      <c r="T509" s="15"/>
    </row>
    <row r="510" spans="17:20" x14ac:dyDescent="0.25">
      <c r="Q510" s="11"/>
      <c r="S510" s="15"/>
      <c r="T510" s="15"/>
    </row>
    <row r="511" spans="17:20" x14ac:dyDescent="0.25">
      <c r="Q511" s="11"/>
      <c r="S511" s="15"/>
      <c r="T511" s="15"/>
    </row>
    <row r="512" spans="17:20" x14ac:dyDescent="0.25">
      <c r="Q512" s="11"/>
      <c r="S512" s="15"/>
      <c r="T512" s="15"/>
    </row>
    <row r="513" spans="17:20" x14ac:dyDescent="0.25">
      <c r="Q513" s="11"/>
      <c r="S513" s="15"/>
      <c r="T513" s="15"/>
    </row>
    <row r="514" spans="17:20" x14ac:dyDescent="0.25">
      <c r="Q514" s="11"/>
      <c r="S514" s="15"/>
      <c r="T514" s="15"/>
    </row>
    <row r="515" spans="17:20" x14ac:dyDescent="0.25">
      <c r="Q515" s="11"/>
      <c r="S515" s="15"/>
      <c r="T515" s="15"/>
    </row>
    <row r="516" spans="17:20" x14ac:dyDescent="0.25">
      <c r="Q516" s="11"/>
      <c r="S516" s="15"/>
      <c r="T516" s="15"/>
    </row>
    <row r="517" spans="17:20" x14ac:dyDescent="0.25">
      <c r="Q517" s="11"/>
      <c r="S517" s="15"/>
      <c r="T517" s="15"/>
    </row>
    <row r="518" spans="17:20" x14ac:dyDescent="0.25">
      <c r="Q518" s="11"/>
      <c r="S518" s="15"/>
      <c r="T518" s="15"/>
    </row>
    <row r="519" spans="17:20" x14ac:dyDescent="0.25">
      <c r="Q519" s="11"/>
      <c r="S519" s="15"/>
      <c r="T519" s="15"/>
    </row>
    <row r="520" spans="17:20" x14ac:dyDescent="0.25">
      <c r="Q520" s="11"/>
      <c r="S520" s="15"/>
      <c r="T520" s="15"/>
    </row>
    <row r="521" spans="17:20" x14ac:dyDescent="0.25">
      <c r="Q521" s="11"/>
      <c r="S521" s="15"/>
      <c r="T521" s="15"/>
    </row>
    <row r="522" spans="17:20" x14ac:dyDescent="0.25">
      <c r="Q522" s="11"/>
      <c r="S522" s="15"/>
      <c r="T522" s="15"/>
    </row>
    <row r="523" spans="17:20" x14ac:dyDescent="0.25">
      <c r="Q523" s="11"/>
      <c r="S523" s="15"/>
      <c r="T523" s="15"/>
    </row>
    <row r="524" spans="17:20" x14ac:dyDescent="0.25">
      <c r="Q524" s="11"/>
      <c r="S524" s="15"/>
      <c r="T524" s="15"/>
    </row>
    <row r="525" spans="17:20" x14ac:dyDescent="0.25">
      <c r="Q525" s="11"/>
      <c r="S525" s="15"/>
      <c r="T525" s="15"/>
    </row>
    <row r="526" spans="17:20" x14ac:dyDescent="0.25">
      <c r="Q526" s="11"/>
      <c r="S526" s="15"/>
      <c r="T526" s="15"/>
    </row>
    <row r="527" spans="17:20" x14ac:dyDescent="0.25">
      <c r="Q527" s="11"/>
      <c r="S527" s="15"/>
      <c r="T527" s="15"/>
    </row>
    <row r="528" spans="17:20" x14ac:dyDescent="0.25">
      <c r="Q528" s="11"/>
      <c r="S528" s="15"/>
      <c r="T528" s="15"/>
    </row>
    <row r="529" spans="17:20" x14ac:dyDescent="0.25">
      <c r="Q529" s="11"/>
      <c r="S529" s="15"/>
      <c r="T529" s="15"/>
    </row>
    <row r="530" spans="17:20" x14ac:dyDescent="0.25">
      <c r="Q530" s="11"/>
      <c r="S530" s="15"/>
      <c r="T530" s="15"/>
    </row>
    <row r="531" spans="17:20" x14ac:dyDescent="0.25">
      <c r="Q531" s="11"/>
      <c r="S531" s="15"/>
      <c r="T531" s="15"/>
    </row>
    <row r="532" spans="17:20" x14ac:dyDescent="0.25">
      <c r="Q532" s="11"/>
      <c r="S532" s="15"/>
      <c r="T532" s="15"/>
    </row>
    <row r="533" spans="17:20" x14ac:dyDescent="0.25">
      <c r="Q533" s="11"/>
      <c r="S533" s="15"/>
      <c r="T533" s="15"/>
    </row>
    <row r="534" spans="17:20" x14ac:dyDescent="0.25">
      <c r="Q534" s="11"/>
      <c r="S534" s="15"/>
      <c r="T534" s="15"/>
    </row>
    <row r="535" spans="17:20" x14ac:dyDescent="0.25">
      <c r="Q535" s="11"/>
      <c r="S535" s="15"/>
      <c r="T535" s="15"/>
    </row>
    <row r="536" spans="17:20" x14ac:dyDescent="0.25">
      <c r="Q536" s="11"/>
      <c r="S536" s="15"/>
      <c r="T536" s="15"/>
    </row>
    <row r="537" spans="17:20" x14ac:dyDescent="0.25">
      <c r="Q537" s="11"/>
      <c r="S537" s="15"/>
      <c r="T537" s="15"/>
    </row>
    <row r="538" spans="17:20" x14ac:dyDescent="0.25">
      <c r="Q538" s="11"/>
      <c r="S538" s="15"/>
      <c r="T538" s="15"/>
    </row>
    <row r="539" spans="17:20" x14ac:dyDescent="0.25">
      <c r="Q539" s="11"/>
      <c r="S539" s="15"/>
      <c r="T539" s="15"/>
    </row>
    <row r="540" spans="17:20" x14ac:dyDescent="0.25">
      <c r="Q540" s="11"/>
      <c r="S540" s="15"/>
      <c r="T540" s="15"/>
    </row>
    <row r="541" spans="17:20" x14ac:dyDescent="0.25">
      <c r="Q541" s="11"/>
      <c r="S541" s="15"/>
      <c r="T541" s="15"/>
    </row>
    <row r="542" spans="17:20" x14ac:dyDescent="0.25">
      <c r="Q542" s="11"/>
      <c r="S542" s="15"/>
      <c r="T542" s="15"/>
    </row>
    <row r="543" spans="17:20" x14ac:dyDescent="0.25">
      <c r="Q543" s="11"/>
      <c r="S543" s="15"/>
      <c r="T543" s="15"/>
    </row>
    <row r="544" spans="17:20" x14ac:dyDescent="0.25">
      <c r="Q544" s="11"/>
      <c r="S544" s="15"/>
      <c r="T544" s="15"/>
    </row>
    <row r="545" spans="17:20" x14ac:dyDescent="0.25">
      <c r="Q545" s="11"/>
      <c r="S545" s="15"/>
      <c r="T545" s="15"/>
    </row>
    <row r="546" spans="17:20" x14ac:dyDescent="0.25">
      <c r="Q546" s="11"/>
      <c r="S546" s="15"/>
      <c r="T546" s="15"/>
    </row>
    <row r="547" spans="17:20" x14ac:dyDescent="0.25">
      <c r="Q547" s="11"/>
      <c r="S547" s="15"/>
      <c r="T547" s="15"/>
    </row>
    <row r="548" spans="17:20" x14ac:dyDescent="0.25">
      <c r="Q548" s="11"/>
      <c r="S548" s="15"/>
      <c r="T548" s="15"/>
    </row>
    <row r="549" spans="17:20" x14ac:dyDescent="0.25">
      <c r="Q549" s="11"/>
      <c r="S549" s="15"/>
      <c r="T549" s="15"/>
    </row>
    <row r="550" spans="17:20" x14ac:dyDescent="0.25">
      <c r="Q550" s="11"/>
      <c r="S550" s="15"/>
      <c r="T550" s="15"/>
    </row>
    <row r="551" spans="17:20" x14ac:dyDescent="0.25">
      <c r="Q551" s="11"/>
      <c r="S551" s="15"/>
      <c r="T551" s="15"/>
    </row>
    <row r="552" spans="17:20" x14ac:dyDescent="0.25">
      <c r="Q552" s="11"/>
      <c r="S552" s="15"/>
      <c r="T552" s="15"/>
    </row>
    <row r="553" spans="17:20" x14ac:dyDescent="0.25">
      <c r="Q553" s="11"/>
      <c r="S553" s="15"/>
      <c r="T553" s="15"/>
    </row>
    <row r="554" spans="17:20" x14ac:dyDescent="0.25">
      <c r="Q554" s="11"/>
      <c r="S554" s="15"/>
      <c r="T554" s="15"/>
    </row>
    <row r="555" spans="17:20" x14ac:dyDescent="0.25">
      <c r="Q555" s="11"/>
      <c r="S555" s="15"/>
      <c r="T555" s="15"/>
    </row>
    <row r="556" spans="17:20" x14ac:dyDescent="0.25">
      <c r="Q556" s="11"/>
      <c r="S556" s="15"/>
      <c r="T556" s="15"/>
    </row>
    <row r="557" spans="17:20" x14ac:dyDescent="0.25">
      <c r="Q557" s="11"/>
      <c r="S557" s="15"/>
      <c r="T557" s="15"/>
    </row>
    <row r="558" spans="17:20" x14ac:dyDescent="0.25">
      <c r="Q558" s="11"/>
      <c r="S558" s="15"/>
      <c r="T558" s="15"/>
    </row>
    <row r="559" spans="17:20" x14ac:dyDescent="0.25">
      <c r="Q559" s="11"/>
      <c r="S559" s="15"/>
      <c r="T559" s="15"/>
    </row>
    <row r="560" spans="17:20" x14ac:dyDescent="0.25">
      <c r="Q560" s="11"/>
      <c r="S560" s="15"/>
      <c r="T560" s="15"/>
    </row>
    <row r="561" spans="17:20" x14ac:dyDescent="0.25">
      <c r="Q561" s="11"/>
      <c r="S561" s="15"/>
      <c r="T561" s="15"/>
    </row>
    <row r="562" spans="17:20" x14ac:dyDescent="0.25">
      <c r="Q562" s="11"/>
      <c r="S562" s="15"/>
      <c r="T562" s="15"/>
    </row>
    <row r="563" spans="17:20" x14ac:dyDescent="0.25">
      <c r="Q563" s="11"/>
      <c r="S563" s="15"/>
      <c r="T563" s="15"/>
    </row>
    <row r="564" spans="17:20" x14ac:dyDescent="0.25">
      <c r="Q564" s="11"/>
      <c r="S564" s="15"/>
      <c r="T564" s="15"/>
    </row>
    <row r="565" spans="17:20" x14ac:dyDescent="0.25">
      <c r="Q565" s="11"/>
      <c r="S565" s="15"/>
      <c r="T565" s="15"/>
    </row>
    <row r="566" spans="17:20" x14ac:dyDescent="0.25">
      <c r="Q566" s="11"/>
      <c r="S566" s="15"/>
      <c r="T566" s="15"/>
    </row>
    <row r="567" spans="17:20" x14ac:dyDescent="0.25">
      <c r="Q567" s="11"/>
      <c r="S567" s="15"/>
      <c r="T567" s="15"/>
    </row>
    <row r="568" spans="17:20" x14ac:dyDescent="0.25">
      <c r="Q568" s="11"/>
      <c r="S568" s="15"/>
      <c r="T568" s="15"/>
    </row>
    <row r="569" spans="17:20" x14ac:dyDescent="0.25">
      <c r="Q569" s="11"/>
      <c r="S569" s="15"/>
      <c r="T569" s="15"/>
    </row>
    <row r="570" spans="17:20" x14ac:dyDescent="0.25">
      <c r="Q570" s="11"/>
      <c r="S570" s="15"/>
      <c r="T570" s="15"/>
    </row>
    <row r="571" spans="17:20" x14ac:dyDescent="0.25">
      <c r="Q571" s="11"/>
      <c r="S571" s="15"/>
      <c r="T571" s="15"/>
    </row>
    <row r="572" spans="17:20" x14ac:dyDescent="0.25">
      <c r="Q572" s="11"/>
      <c r="S572" s="15"/>
      <c r="T572" s="15"/>
    </row>
    <row r="573" spans="17:20" x14ac:dyDescent="0.25">
      <c r="Q573" s="11"/>
      <c r="S573" s="15"/>
      <c r="T573" s="15"/>
    </row>
    <row r="574" spans="17:20" x14ac:dyDescent="0.25">
      <c r="Q574" s="11"/>
      <c r="S574" s="15"/>
      <c r="T574" s="15"/>
    </row>
    <row r="575" spans="17:20" x14ac:dyDescent="0.25">
      <c r="Q575" s="11"/>
      <c r="S575" s="15"/>
      <c r="T575" s="15"/>
    </row>
    <row r="576" spans="17:20" x14ac:dyDescent="0.25">
      <c r="Q576" s="11"/>
      <c r="S576" s="15"/>
      <c r="T576" s="15"/>
    </row>
    <row r="577" spans="17:20" x14ac:dyDescent="0.25">
      <c r="Q577" s="11"/>
      <c r="S577" s="15"/>
      <c r="T577" s="15"/>
    </row>
    <row r="578" spans="17:20" x14ac:dyDescent="0.25">
      <c r="Q578" s="11"/>
      <c r="S578" s="15"/>
      <c r="T578" s="15"/>
    </row>
    <row r="579" spans="17:20" x14ac:dyDescent="0.25">
      <c r="Q579" s="11"/>
      <c r="S579" s="15"/>
      <c r="T579" s="15"/>
    </row>
    <row r="580" spans="17:20" x14ac:dyDescent="0.25">
      <c r="Q580" s="11"/>
      <c r="S580" s="15"/>
      <c r="T580" s="15"/>
    </row>
    <row r="581" spans="17:20" x14ac:dyDescent="0.25">
      <c r="Q581" s="11"/>
      <c r="S581" s="15"/>
      <c r="T581" s="15"/>
    </row>
    <row r="582" spans="17:20" x14ac:dyDescent="0.25">
      <c r="Q582" s="11"/>
      <c r="S582" s="15"/>
      <c r="T582" s="15"/>
    </row>
    <row r="583" spans="17:20" x14ac:dyDescent="0.25">
      <c r="Q583" s="11"/>
      <c r="S583" s="15"/>
      <c r="T583" s="15"/>
    </row>
    <row r="584" spans="17:20" x14ac:dyDescent="0.25">
      <c r="Q584" s="11"/>
      <c r="S584" s="15"/>
      <c r="T584" s="15"/>
    </row>
    <row r="585" spans="17:20" x14ac:dyDescent="0.25">
      <c r="Q585" s="11"/>
      <c r="S585" s="15"/>
      <c r="T585" s="15"/>
    </row>
    <row r="586" spans="17:20" x14ac:dyDescent="0.25">
      <c r="Q586" s="11"/>
      <c r="S586" s="15"/>
      <c r="T586" s="15"/>
    </row>
    <row r="587" spans="17:20" x14ac:dyDescent="0.25">
      <c r="Q587" s="11"/>
      <c r="S587" s="15"/>
      <c r="T587" s="15"/>
    </row>
    <row r="588" spans="17:20" x14ac:dyDescent="0.25">
      <c r="Q588" s="11"/>
      <c r="S588" s="15"/>
      <c r="T588" s="15"/>
    </row>
    <row r="589" spans="17:20" x14ac:dyDescent="0.25">
      <c r="Q589" s="11"/>
      <c r="S589" s="15"/>
      <c r="T589" s="15"/>
    </row>
    <row r="590" spans="17:20" x14ac:dyDescent="0.25">
      <c r="Q590" s="11"/>
      <c r="S590" s="15"/>
      <c r="T590" s="15"/>
    </row>
    <row r="591" spans="17:20" x14ac:dyDescent="0.25">
      <c r="Q591" s="11"/>
      <c r="S591" s="15"/>
      <c r="T591" s="15"/>
    </row>
    <row r="592" spans="17:20" x14ac:dyDescent="0.25">
      <c r="Q592" s="11"/>
      <c r="S592" s="15"/>
      <c r="T592" s="15"/>
    </row>
    <row r="593" spans="17:20" x14ac:dyDescent="0.25">
      <c r="Q593" s="11"/>
      <c r="S593" s="15"/>
      <c r="T593" s="15"/>
    </row>
    <row r="594" spans="17:20" x14ac:dyDescent="0.25">
      <c r="Q594" s="11"/>
      <c r="S594" s="15"/>
      <c r="T594" s="15"/>
    </row>
    <row r="595" spans="17:20" x14ac:dyDescent="0.25">
      <c r="Q595" s="11"/>
      <c r="S595" s="15"/>
      <c r="T595" s="15"/>
    </row>
    <row r="596" spans="17:20" x14ac:dyDescent="0.25">
      <c r="Q596" s="11"/>
      <c r="S596" s="15"/>
      <c r="T596" s="15"/>
    </row>
    <row r="597" spans="17:20" x14ac:dyDescent="0.25">
      <c r="Q597" s="11"/>
      <c r="S597" s="15"/>
      <c r="T597" s="15"/>
    </row>
    <row r="598" spans="17:20" x14ac:dyDescent="0.25">
      <c r="Q598" s="11"/>
      <c r="S598" s="15"/>
      <c r="T598" s="15"/>
    </row>
    <row r="599" spans="17:20" x14ac:dyDescent="0.25">
      <c r="Q599" s="11"/>
      <c r="S599" s="15"/>
      <c r="T599" s="15"/>
    </row>
    <row r="600" spans="17:20" x14ac:dyDescent="0.25">
      <c r="Q600" s="11"/>
      <c r="S600" s="15"/>
      <c r="T600" s="15"/>
    </row>
    <row r="601" spans="17:20" x14ac:dyDescent="0.25">
      <c r="Q601" s="11"/>
      <c r="S601" s="15"/>
      <c r="T601" s="15"/>
    </row>
    <row r="602" spans="17:20" x14ac:dyDescent="0.25">
      <c r="Q602" s="11"/>
      <c r="S602" s="15"/>
      <c r="T602" s="15"/>
    </row>
    <row r="603" spans="17:20" x14ac:dyDescent="0.25">
      <c r="Q603" s="11"/>
      <c r="S603" s="15"/>
      <c r="T603" s="15"/>
    </row>
    <row r="604" spans="17:20" x14ac:dyDescent="0.25">
      <c r="Q604" s="11"/>
      <c r="S604" s="15"/>
      <c r="T604" s="15"/>
    </row>
    <row r="605" spans="17:20" x14ac:dyDescent="0.25">
      <c r="Q605" s="11"/>
      <c r="S605" s="15"/>
      <c r="T605" s="15"/>
    </row>
    <row r="606" spans="17:20" x14ac:dyDescent="0.25">
      <c r="Q606" s="11"/>
      <c r="S606" s="15"/>
      <c r="T606" s="15"/>
    </row>
    <row r="607" spans="17:20" x14ac:dyDescent="0.25">
      <c r="Q607" s="11"/>
      <c r="S607" s="15"/>
      <c r="T607" s="15"/>
    </row>
    <row r="608" spans="17:20" x14ac:dyDescent="0.25">
      <c r="Q608" s="11"/>
      <c r="S608" s="15"/>
      <c r="T608" s="15"/>
    </row>
    <row r="609" spans="17:20" x14ac:dyDescent="0.25">
      <c r="Q609" s="11"/>
      <c r="S609" s="15"/>
      <c r="T609" s="15"/>
    </row>
    <row r="610" spans="17:20" x14ac:dyDescent="0.25">
      <c r="Q610" s="11"/>
      <c r="S610" s="15"/>
      <c r="T610" s="15"/>
    </row>
    <row r="611" spans="17:20" x14ac:dyDescent="0.25">
      <c r="Q611" s="11"/>
      <c r="S611" s="15"/>
      <c r="T611" s="15"/>
    </row>
    <row r="612" spans="17:20" x14ac:dyDescent="0.25">
      <c r="Q612" s="11"/>
      <c r="S612" s="15"/>
      <c r="T612" s="15"/>
    </row>
    <row r="613" spans="17:20" x14ac:dyDescent="0.25">
      <c r="Q613" s="11"/>
      <c r="S613" s="15"/>
      <c r="T613" s="15"/>
    </row>
    <row r="614" spans="17:20" x14ac:dyDescent="0.25">
      <c r="Q614" s="11"/>
      <c r="S614" s="15"/>
      <c r="T614" s="15"/>
    </row>
    <row r="615" spans="17:20" x14ac:dyDescent="0.25">
      <c r="Q615" s="11"/>
      <c r="S615" s="15"/>
      <c r="T615" s="15"/>
    </row>
    <row r="616" spans="17:20" x14ac:dyDescent="0.25">
      <c r="Q616" s="11"/>
      <c r="S616" s="15"/>
      <c r="T616" s="15"/>
    </row>
    <row r="617" spans="17:20" x14ac:dyDescent="0.25">
      <c r="Q617" s="11"/>
      <c r="S617" s="15"/>
      <c r="T617" s="15"/>
    </row>
    <row r="618" spans="17:20" x14ac:dyDescent="0.25">
      <c r="Q618" s="11"/>
      <c r="S618" s="15"/>
      <c r="T618" s="15"/>
    </row>
    <row r="619" spans="17:20" x14ac:dyDescent="0.25">
      <c r="Q619" s="11"/>
      <c r="S619" s="15"/>
      <c r="T619" s="15"/>
    </row>
    <row r="620" spans="17:20" x14ac:dyDescent="0.25">
      <c r="Q620" s="11"/>
      <c r="S620" s="15"/>
      <c r="T620" s="15"/>
    </row>
    <row r="621" spans="17:20" x14ac:dyDescent="0.25">
      <c r="Q621" s="11"/>
      <c r="S621" s="15"/>
      <c r="T621" s="15"/>
    </row>
    <row r="622" spans="17:20" x14ac:dyDescent="0.25">
      <c r="Q622" s="11"/>
      <c r="S622" s="15"/>
      <c r="T622" s="15"/>
    </row>
    <row r="623" spans="17:20" x14ac:dyDescent="0.25">
      <c r="Q623" s="11"/>
      <c r="S623" s="15"/>
      <c r="T623" s="15"/>
    </row>
    <row r="624" spans="17:20" x14ac:dyDescent="0.25">
      <c r="Q624" s="11"/>
      <c r="S624" s="15"/>
      <c r="T624" s="15"/>
    </row>
    <row r="625" spans="17:20" x14ac:dyDescent="0.25">
      <c r="Q625" s="11"/>
      <c r="S625" s="15"/>
      <c r="T625" s="15"/>
    </row>
    <row r="626" spans="17:20" x14ac:dyDescent="0.25">
      <c r="Q626" s="11"/>
      <c r="S626" s="15"/>
      <c r="T626" s="15"/>
    </row>
    <row r="627" spans="17:20" x14ac:dyDescent="0.25">
      <c r="Q627" s="11"/>
      <c r="S627" s="15"/>
      <c r="T627" s="15"/>
    </row>
    <row r="628" spans="17:20" x14ac:dyDescent="0.25">
      <c r="Q628" s="11"/>
      <c r="S628" s="15"/>
      <c r="T628" s="15"/>
    </row>
    <row r="629" spans="17:20" x14ac:dyDescent="0.25">
      <c r="Q629" s="11"/>
      <c r="S629" s="15"/>
      <c r="T629" s="15"/>
    </row>
    <row r="630" spans="17:20" x14ac:dyDescent="0.25">
      <c r="Q630" s="11"/>
      <c r="S630" s="15"/>
      <c r="T630" s="15"/>
    </row>
    <row r="631" spans="17:20" x14ac:dyDescent="0.25">
      <c r="Q631" s="11"/>
      <c r="S631" s="15"/>
      <c r="T631" s="15"/>
    </row>
    <row r="632" spans="17:20" x14ac:dyDescent="0.25">
      <c r="Q632" s="11"/>
      <c r="S632" s="15"/>
      <c r="T632" s="15"/>
    </row>
    <row r="633" spans="17:20" x14ac:dyDescent="0.25">
      <c r="Q633" s="11"/>
      <c r="S633" s="15"/>
      <c r="T633" s="15"/>
    </row>
    <row r="634" spans="17:20" x14ac:dyDescent="0.25">
      <c r="Q634" s="11"/>
      <c r="S634" s="15"/>
      <c r="T634" s="15"/>
    </row>
    <row r="635" spans="17:20" x14ac:dyDescent="0.25">
      <c r="Q635" s="11"/>
      <c r="S635" s="15"/>
      <c r="T635" s="15"/>
    </row>
    <row r="636" spans="17:20" x14ac:dyDescent="0.25">
      <c r="Q636" s="11"/>
      <c r="S636" s="15"/>
      <c r="T636" s="15"/>
    </row>
    <row r="637" spans="17:20" x14ac:dyDescent="0.25">
      <c r="Q637" s="11"/>
      <c r="S637" s="15"/>
      <c r="T637" s="15"/>
    </row>
    <row r="638" spans="17:20" x14ac:dyDescent="0.25">
      <c r="Q638" s="11"/>
      <c r="S638" s="15"/>
      <c r="T638" s="15"/>
    </row>
    <row r="639" spans="17:20" x14ac:dyDescent="0.25">
      <c r="Q639" s="11"/>
      <c r="S639" s="15"/>
      <c r="T639" s="15"/>
    </row>
    <row r="640" spans="17:20" x14ac:dyDescent="0.25">
      <c r="Q640" s="11"/>
      <c r="S640" s="15"/>
      <c r="T640" s="15"/>
    </row>
    <row r="641" spans="17:20" x14ac:dyDescent="0.25">
      <c r="Q641" s="11"/>
      <c r="S641" s="15"/>
      <c r="T641" s="15"/>
    </row>
    <row r="642" spans="17:20" x14ac:dyDescent="0.25">
      <c r="Q642" s="11"/>
      <c r="S642" s="15"/>
      <c r="T642" s="15"/>
    </row>
    <row r="643" spans="17:20" x14ac:dyDescent="0.25">
      <c r="Q643" s="11"/>
      <c r="S643" s="15"/>
      <c r="T643" s="15"/>
    </row>
    <row r="644" spans="17:20" x14ac:dyDescent="0.25">
      <c r="Q644" s="11"/>
      <c r="S644" s="15"/>
      <c r="T644" s="15"/>
    </row>
    <row r="645" spans="17:20" x14ac:dyDescent="0.25">
      <c r="Q645" s="11"/>
      <c r="S645" s="15"/>
      <c r="T645" s="15"/>
    </row>
    <row r="646" spans="17:20" x14ac:dyDescent="0.25">
      <c r="Q646" s="11"/>
      <c r="S646" s="15"/>
      <c r="T646" s="15"/>
    </row>
    <row r="647" spans="17:20" x14ac:dyDescent="0.25">
      <c r="Q647" s="11"/>
      <c r="S647" s="15"/>
      <c r="T647" s="15"/>
    </row>
    <row r="648" spans="17:20" x14ac:dyDescent="0.25">
      <c r="Q648" s="11"/>
      <c r="S648" s="15"/>
      <c r="T648" s="15"/>
    </row>
    <row r="649" spans="17:20" x14ac:dyDescent="0.25">
      <c r="Q649" s="11"/>
      <c r="S649" s="15"/>
      <c r="T649" s="15"/>
    </row>
    <row r="650" spans="17:20" x14ac:dyDescent="0.25">
      <c r="Q650" s="11"/>
      <c r="S650" s="15"/>
      <c r="T650" s="15"/>
    </row>
    <row r="651" spans="17:20" x14ac:dyDescent="0.25">
      <c r="Q651" s="11"/>
      <c r="S651" s="15"/>
      <c r="T651" s="15"/>
    </row>
    <row r="652" spans="17:20" x14ac:dyDescent="0.25">
      <c r="Q652" s="11"/>
      <c r="S652" s="15"/>
      <c r="T652" s="15"/>
    </row>
    <row r="653" spans="17:20" x14ac:dyDescent="0.25">
      <c r="Q653" s="11"/>
      <c r="S653" s="15"/>
      <c r="T653" s="15"/>
    </row>
    <row r="654" spans="17:20" x14ac:dyDescent="0.25">
      <c r="Q654" s="11"/>
      <c r="S654" s="15"/>
      <c r="T654" s="15"/>
    </row>
    <row r="655" spans="17:20" x14ac:dyDescent="0.25">
      <c r="Q655" s="11"/>
      <c r="S655" s="15"/>
      <c r="T655" s="15"/>
    </row>
    <row r="656" spans="17:20" x14ac:dyDescent="0.25">
      <c r="Q656" s="11"/>
      <c r="S656" s="15"/>
      <c r="T656" s="15"/>
    </row>
    <row r="657" spans="17:20" x14ac:dyDescent="0.25">
      <c r="Q657" s="11"/>
      <c r="S657" s="15"/>
      <c r="T657" s="15"/>
    </row>
    <row r="658" spans="17:20" x14ac:dyDescent="0.25">
      <c r="Q658" s="11"/>
      <c r="S658" s="15"/>
      <c r="T658" s="15"/>
    </row>
    <row r="659" spans="17:20" x14ac:dyDescent="0.25">
      <c r="Q659" s="11"/>
      <c r="S659" s="15"/>
      <c r="T659" s="15"/>
    </row>
    <row r="660" spans="17:20" x14ac:dyDescent="0.25">
      <c r="Q660" s="11"/>
      <c r="S660" s="15"/>
      <c r="T660" s="15"/>
    </row>
    <row r="661" spans="17:20" x14ac:dyDescent="0.25">
      <c r="Q661" s="11"/>
      <c r="S661" s="15"/>
      <c r="T661" s="15"/>
    </row>
    <row r="662" spans="17:20" x14ac:dyDescent="0.25">
      <c r="Q662" s="11"/>
      <c r="S662" s="15"/>
      <c r="T662" s="15"/>
    </row>
    <row r="663" spans="17:20" x14ac:dyDescent="0.25">
      <c r="Q663" s="11"/>
      <c r="S663" s="15"/>
      <c r="T663" s="15"/>
    </row>
    <row r="664" spans="17:20" x14ac:dyDescent="0.25">
      <c r="Q664" s="11"/>
      <c r="S664" s="15"/>
      <c r="T664" s="15"/>
    </row>
    <row r="665" spans="17:20" x14ac:dyDescent="0.25">
      <c r="Q665" s="11"/>
      <c r="S665" s="15"/>
      <c r="T665" s="15"/>
    </row>
    <row r="666" spans="17:20" x14ac:dyDescent="0.25">
      <c r="Q666" s="11"/>
      <c r="S666" s="15"/>
      <c r="T666" s="15"/>
    </row>
    <row r="667" spans="17:20" x14ac:dyDescent="0.25">
      <c r="Q667" s="11"/>
      <c r="S667" s="15"/>
      <c r="T667" s="15"/>
    </row>
    <row r="668" spans="17:20" x14ac:dyDescent="0.25">
      <c r="Q668" s="11"/>
      <c r="S668" s="15"/>
      <c r="T668" s="15"/>
    </row>
    <row r="669" spans="17:20" x14ac:dyDescent="0.25">
      <c r="Q669" s="11"/>
      <c r="S669" s="15"/>
      <c r="T669" s="15"/>
    </row>
    <row r="670" spans="17:20" x14ac:dyDescent="0.25">
      <c r="Q670" s="11"/>
      <c r="S670" s="15"/>
      <c r="T670" s="15"/>
    </row>
    <row r="671" spans="17:20" x14ac:dyDescent="0.25">
      <c r="Q671" s="11"/>
      <c r="S671" s="15"/>
      <c r="T671" s="15"/>
    </row>
    <row r="672" spans="17:20" x14ac:dyDescent="0.25">
      <c r="Q672" s="11"/>
      <c r="S672" s="15"/>
      <c r="T672" s="15"/>
    </row>
    <row r="673" spans="17:20" x14ac:dyDescent="0.25">
      <c r="Q673" s="11"/>
      <c r="S673" s="15"/>
      <c r="T673" s="15"/>
    </row>
    <row r="674" spans="17:20" x14ac:dyDescent="0.25">
      <c r="Q674" s="11"/>
      <c r="S674" s="15"/>
      <c r="T674" s="15"/>
    </row>
    <row r="675" spans="17:20" x14ac:dyDescent="0.25">
      <c r="Q675" s="11"/>
      <c r="S675" s="15"/>
      <c r="T675" s="15"/>
    </row>
    <row r="676" spans="17:20" x14ac:dyDescent="0.25">
      <c r="Q676" s="11"/>
      <c r="S676" s="15"/>
      <c r="T676" s="15"/>
    </row>
    <row r="677" spans="17:20" x14ac:dyDescent="0.25">
      <c r="Q677" s="11"/>
      <c r="S677" s="15"/>
      <c r="T677" s="15"/>
    </row>
    <row r="678" spans="17:20" x14ac:dyDescent="0.25">
      <c r="Q678" s="11"/>
      <c r="S678" s="15"/>
      <c r="T678" s="15"/>
    </row>
    <row r="679" spans="17:20" x14ac:dyDescent="0.25">
      <c r="Q679" s="11"/>
      <c r="S679" s="15"/>
      <c r="T679" s="15"/>
    </row>
    <row r="680" spans="17:20" x14ac:dyDescent="0.25">
      <c r="Q680" s="11"/>
      <c r="S680" s="15"/>
      <c r="T680" s="15"/>
    </row>
    <row r="681" spans="17:20" x14ac:dyDescent="0.25">
      <c r="Q681" s="11"/>
      <c r="S681" s="15"/>
      <c r="T681" s="15"/>
    </row>
    <row r="682" spans="17:20" x14ac:dyDescent="0.25">
      <c r="Q682" s="11"/>
      <c r="S682" s="15"/>
      <c r="T682" s="15"/>
    </row>
    <row r="683" spans="17:20" x14ac:dyDescent="0.25">
      <c r="Q683" s="11"/>
      <c r="S683" s="15"/>
      <c r="T683" s="15"/>
    </row>
    <row r="684" spans="17:20" x14ac:dyDescent="0.25">
      <c r="Q684" s="11"/>
      <c r="S684" s="15"/>
      <c r="T684" s="15"/>
    </row>
    <row r="685" spans="17:20" x14ac:dyDescent="0.25">
      <c r="Q685" s="11"/>
      <c r="S685" s="15"/>
      <c r="T685" s="15"/>
    </row>
    <row r="686" spans="17:20" x14ac:dyDescent="0.25">
      <c r="Q686" s="11"/>
      <c r="S686" s="15"/>
      <c r="T686" s="15"/>
    </row>
    <row r="687" spans="17:20" x14ac:dyDescent="0.25">
      <c r="Q687" s="11"/>
      <c r="S687" s="15"/>
      <c r="T687" s="15"/>
    </row>
    <row r="688" spans="17:20" x14ac:dyDescent="0.25">
      <c r="Q688" s="11"/>
      <c r="S688" s="15"/>
      <c r="T688" s="15"/>
    </row>
    <row r="689" spans="17:20" x14ac:dyDescent="0.25">
      <c r="Q689" s="11"/>
      <c r="S689" s="15"/>
      <c r="T689" s="15"/>
    </row>
    <row r="690" spans="17:20" x14ac:dyDescent="0.25">
      <c r="Q690" s="11"/>
      <c r="S690" s="15"/>
      <c r="T690" s="15"/>
    </row>
    <row r="691" spans="17:20" x14ac:dyDescent="0.25">
      <c r="Q691" s="11"/>
      <c r="S691" s="15"/>
      <c r="T691" s="15"/>
    </row>
    <row r="692" spans="17:20" x14ac:dyDescent="0.25">
      <c r="Q692" s="11"/>
      <c r="S692" s="15"/>
      <c r="T692" s="15"/>
    </row>
    <row r="693" spans="17:20" x14ac:dyDescent="0.25">
      <c r="Q693" s="11"/>
      <c r="S693" s="15"/>
      <c r="T693" s="15"/>
    </row>
    <row r="694" spans="17:20" x14ac:dyDescent="0.25">
      <c r="Q694" s="11"/>
      <c r="S694" s="15"/>
      <c r="T694" s="15"/>
    </row>
    <row r="695" spans="17:20" x14ac:dyDescent="0.25">
      <c r="Q695" s="11"/>
      <c r="S695" s="15"/>
      <c r="T695" s="15"/>
    </row>
    <row r="696" spans="17:20" x14ac:dyDescent="0.25">
      <c r="Q696" s="11"/>
      <c r="S696" s="15"/>
      <c r="T696" s="15"/>
    </row>
    <row r="697" spans="17:20" x14ac:dyDescent="0.25">
      <c r="Q697" s="11"/>
      <c r="S697" s="15"/>
      <c r="T697" s="15"/>
    </row>
    <row r="698" spans="17:20" x14ac:dyDescent="0.25">
      <c r="Q698" s="11"/>
      <c r="S698" s="15"/>
      <c r="T698" s="15"/>
    </row>
    <row r="699" spans="17:20" x14ac:dyDescent="0.25">
      <c r="Q699" s="11"/>
      <c r="S699" s="15"/>
      <c r="T699" s="15"/>
    </row>
    <row r="700" spans="17:20" x14ac:dyDescent="0.25">
      <c r="Q700" s="11"/>
      <c r="S700" s="15"/>
      <c r="T700" s="15"/>
    </row>
    <row r="701" spans="17:20" x14ac:dyDescent="0.25">
      <c r="Q701" s="11"/>
      <c r="S701" s="15"/>
      <c r="T701" s="15"/>
    </row>
    <row r="702" spans="17:20" x14ac:dyDescent="0.25">
      <c r="Q702" s="11"/>
      <c r="S702" s="15"/>
      <c r="T702" s="15"/>
    </row>
    <row r="703" spans="17:20" x14ac:dyDescent="0.25">
      <c r="Q703" s="11"/>
      <c r="S703" s="15"/>
      <c r="T703" s="15"/>
    </row>
    <row r="704" spans="17:20" x14ac:dyDescent="0.25">
      <c r="Q704" s="11"/>
      <c r="S704" s="15"/>
      <c r="T704" s="15"/>
    </row>
    <row r="705" spans="17:20" x14ac:dyDescent="0.25">
      <c r="Q705" s="11"/>
      <c r="S705" s="15"/>
      <c r="T705" s="15"/>
    </row>
    <row r="706" spans="17:20" x14ac:dyDescent="0.25">
      <c r="Q706" s="11"/>
      <c r="S706" s="15"/>
      <c r="T706" s="15"/>
    </row>
    <row r="707" spans="17:20" x14ac:dyDescent="0.25">
      <c r="Q707" s="11"/>
      <c r="S707" s="15"/>
      <c r="T707" s="15"/>
    </row>
    <row r="708" spans="17:20" x14ac:dyDescent="0.25">
      <c r="Q708" s="11"/>
      <c r="S708" s="15"/>
      <c r="T708" s="15"/>
    </row>
    <row r="709" spans="17:20" x14ac:dyDescent="0.25">
      <c r="Q709" s="11"/>
      <c r="S709" s="15"/>
      <c r="T709" s="15"/>
    </row>
    <row r="710" spans="17:20" x14ac:dyDescent="0.25">
      <c r="Q710" s="11"/>
      <c r="S710" s="15"/>
      <c r="T710" s="15"/>
    </row>
    <row r="711" spans="17:20" x14ac:dyDescent="0.25">
      <c r="Q711" s="11"/>
      <c r="S711" s="15"/>
      <c r="T711" s="15"/>
    </row>
    <row r="712" spans="17:20" x14ac:dyDescent="0.25">
      <c r="Q712" s="11"/>
      <c r="S712" s="15"/>
      <c r="T712" s="15"/>
    </row>
    <row r="713" spans="17:20" x14ac:dyDescent="0.25">
      <c r="Q713" s="11"/>
      <c r="S713" s="15"/>
      <c r="T713" s="15"/>
    </row>
    <row r="714" spans="17:20" x14ac:dyDescent="0.25">
      <c r="Q714" s="11"/>
      <c r="S714" s="15"/>
      <c r="T714" s="15"/>
    </row>
    <row r="715" spans="17:20" x14ac:dyDescent="0.25">
      <c r="Q715" s="11"/>
      <c r="S715" s="15"/>
      <c r="T715" s="15"/>
    </row>
    <row r="716" spans="17:20" x14ac:dyDescent="0.25">
      <c r="Q716" s="11"/>
      <c r="S716" s="15"/>
      <c r="T716" s="15"/>
    </row>
    <row r="717" spans="17:20" x14ac:dyDescent="0.25">
      <c r="Q717" s="11"/>
      <c r="S717" s="15"/>
      <c r="T717" s="15"/>
    </row>
    <row r="718" spans="17:20" x14ac:dyDescent="0.25">
      <c r="Q718" s="11"/>
      <c r="S718" s="15"/>
      <c r="T718" s="15"/>
    </row>
    <row r="719" spans="17:20" x14ac:dyDescent="0.25">
      <c r="Q719" s="11"/>
      <c r="S719" s="15"/>
      <c r="T719" s="15"/>
    </row>
    <row r="720" spans="17:20" x14ac:dyDescent="0.25">
      <c r="Q720" s="11"/>
      <c r="S720" s="15"/>
      <c r="T720" s="15"/>
    </row>
    <row r="721" spans="17:20" x14ac:dyDescent="0.25">
      <c r="Q721" s="11"/>
      <c r="S721" s="15"/>
      <c r="T721" s="15"/>
    </row>
    <row r="722" spans="17:20" x14ac:dyDescent="0.25">
      <c r="Q722" s="11"/>
      <c r="S722" s="15"/>
      <c r="T722" s="15"/>
    </row>
    <row r="723" spans="17:20" x14ac:dyDescent="0.25">
      <c r="Q723" s="11"/>
      <c r="S723" s="15"/>
      <c r="T723" s="15"/>
    </row>
    <row r="724" spans="17:20" x14ac:dyDescent="0.25">
      <c r="Q724" s="11"/>
      <c r="S724" s="15"/>
      <c r="T724" s="15"/>
    </row>
    <row r="725" spans="17:20" x14ac:dyDescent="0.25">
      <c r="Q725" s="11"/>
      <c r="S725" s="15"/>
      <c r="T725" s="15"/>
    </row>
    <row r="726" spans="17:20" x14ac:dyDescent="0.25">
      <c r="Q726" s="11"/>
      <c r="S726" s="15"/>
      <c r="T726" s="15"/>
    </row>
    <row r="727" spans="17:20" x14ac:dyDescent="0.25">
      <c r="Q727" s="11"/>
      <c r="S727" s="15"/>
      <c r="T727" s="15"/>
    </row>
    <row r="728" spans="17:20" x14ac:dyDescent="0.25">
      <c r="Q728" s="11"/>
      <c r="S728" s="15"/>
      <c r="T728" s="15"/>
    </row>
    <row r="729" spans="17:20" x14ac:dyDescent="0.25">
      <c r="Q729" s="11"/>
      <c r="S729" s="15"/>
      <c r="T729" s="15"/>
    </row>
    <row r="730" spans="17:20" x14ac:dyDescent="0.25">
      <c r="Q730" s="11"/>
      <c r="S730" s="15"/>
      <c r="T730" s="15"/>
    </row>
    <row r="731" spans="17:20" x14ac:dyDescent="0.25">
      <c r="Q731" s="11"/>
      <c r="S731" s="15"/>
      <c r="T731" s="15"/>
    </row>
    <row r="732" spans="17:20" x14ac:dyDescent="0.25">
      <c r="Q732" s="11"/>
      <c r="S732" s="15"/>
      <c r="T732" s="15"/>
    </row>
    <row r="733" spans="17:20" x14ac:dyDescent="0.25">
      <c r="Q733" s="11"/>
      <c r="S733" s="15"/>
      <c r="T733" s="15"/>
    </row>
    <row r="734" spans="17:20" x14ac:dyDescent="0.25">
      <c r="Q734" s="11"/>
      <c r="S734" s="15"/>
      <c r="T734" s="15"/>
    </row>
    <row r="735" spans="17:20" x14ac:dyDescent="0.25">
      <c r="Q735" s="11"/>
      <c r="S735" s="15"/>
      <c r="T735" s="15"/>
    </row>
    <row r="736" spans="17:20" x14ac:dyDescent="0.25">
      <c r="Q736" s="11"/>
      <c r="S736" s="15"/>
      <c r="T736" s="15"/>
    </row>
    <row r="737" spans="17:20" x14ac:dyDescent="0.25">
      <c r="Q737" s="11"/>
      <c r="S737" s="15"/>
      <c r="T737" s="15"/>
    </row>
    <row r="738" spans="17:20" x14ac:dyDescent="0.25">
      <c r="Q738" s="11"/>
      <c r="S738" s="15"/>
      <c r="T738" s="15"/>
    </row>
    <row r="739" spans="17:20" x14ac:dyDescent="0.25">
      <c r="Q739" s="11"/>
      <c r="S739" s="15"/>
      <c r="T739" s="15"/>
    </row>
    <row r="740" spans="17:20" x14ac:dyDescent="0.25">
      <c r="Q740" s="11"/>
      <c r="S740" s="15"/>
      <c r="T740" s="15"/>
    </row>
    <row r="741" spans="17:20" x14ac:dyDescent="0.25">
      <c r="Q741" s="11"/>
      <c r="S741" s="15"/>
      <c r="T741" s="15"/>
    </row>
    <row r="742" spans="17:20" x14ac:dyDescent="0.25">
      <c r="Q742" s="11"/>
      <c r="S742" s="15"/>
      <c r="T742" s="15"/>
    </row>
    <row r="743" spans="17:20" x14ac:dyDescent="0.25">
      <c r="Q743" s="11"/>
      <c r="S743" s="15"/>
      <c r="T743" s="15"/>
    </row>
    <row r="744" spans="17:20" x14ac:dyDescent="0.25">
      <c r="Q744" s="11"/>
      <c r="S744" s="15"/>
      <c r="T744" s="15"/>
    </row>
    <row r="745" spans="17:20" x14ac:dyDescent="0.25">
      <c r="Q745" s="11"/>
      <c r="S745" s="15"/>
      <c r="T745" s="15"/>
    </row>
    <row r="746" spans="17:20" x14ac:dyDescent="0.25">
      <c r="Q746" s="11"/>
      <c r="S746" s="15"/>
      <c r="T746" s="15"/>
    </row>
    <row r="747" spans="17:20" x14ac:dyDescent="0.25">
      <c r="Q747" s="11"/>
      <c r="S747" s="15"/>
      <c r="T747" s="15"/>
    </row>
    <row r="748" spans="17:20" x14ac:dyDescent="0.25">
      <c r="Q748" s="11"/>
      <c r="S748" s="15"/>
      <c r="T748" s="15"/>
    </row>
    <row r="749" spans="17:20" x14ac:dyDescent="0.25">
      <c r="Q749" s="11"/>
      <c r="S749" s="15"/>
      <c r="T749" s="15"/>
    </row>
    <row r="750" spans="17:20" x14ac:dyDescent="0.25">
      <c r="Q750" s="11"/>
      <c r="S750" s="15"/>
      <c r="T750" s="15"/>
    </row>
    <row r="751" spans="17:20" x14ac:dyDescent="0.25">
      <c r="Q751" s="11"/>
      <c r="S751" s="15"/>
      <c r="T751" s="15"/>
    </row>
    <row r="752" spans="17:20" x14ac:dyDescent="0.25">
      <c r="Q752" s="11"/>
      <c r="S752" s="15"/>
      <c r="T752" s="15"/>
    </row>
    <row r="753" spans="17:20" x14ac:dyDescent="0.25">
      <c r="Q753" s="11"/>
      <c r="S753" s="15"/>
      <c r="T753" s="15"/>
    </row>
    <row r="754" spans="17:20" x14ac:dyDescent="0.25">
      <c r="Q754" s="11"/>
      <c r="S754" s="15"/>
      <c r="T754" s="15"/>
    </row>
    <row r="755" spans="17:20" x14ac:dyDescent="0.25">
      <c r="Q755" s="11"/>
      <c r="S755" s="15"/>
      <c r="T755" s="15"/>
    </row>
    <row r="756" spans="17:20" x14ac:dyDescent="0.25">
      <c r="Q756" s="11"/>
      <c r="S756" s="15"/>
      <c r="T756" s="15"/>
    </row>
    <row r="757" spans="17:20" x14ac:dyDescent="0.25">
      <c r="Q757" s="11"/>
      <c r="S757" s="15"/>
      <c r="T757" s="15"/>
    </row>
    <row r="758" spans="17:20" x14ac:dyDescent="0.25">
      <c r="Q758" s="11"/>
      <c r="S758" s="15"/>
      <c r="T758" s="15"/>
    </row>
    <row r="759" spans="17:20" x14ac:dyDescent="0.25">
      <c r="Q759" s="11"/>
      <c r="S759" s="15"/>
      <c r="T759" s="15"/>
    </row>
    <row r="760" spans="17:20" x14ac:dyDescent="0.25">
      <c r="Q760" s="11"/>
      <c r="S760" s="15"/>
      <c r="T760" s="15"/>
    </row>
    <row r="761" spans="17:20" x14ac:dyDescent="0.25">
      <c r="Q761" s="11"/>
      <c r="S761" s="15"/>
      <c r="T761" s="15"/>
    </row>
    <row r="762" spans="17:20" x14ac:dyDescent="0.25">
      <c r="Q762" s="11"/>
      <c r="S762" s="15"/>
      <c r="T762" s="15"/>
    </row>
    <row r="763" spans="17:20" x14ac:dyDescent="0.25">
      <c r="Q763" s="11"/>
      <c r="S763" s="15"/>
      <c r="T763" s="15"/>
    </row>
    <row r="764" spans="17:20" x14ac:dyDescent="0.25">
      <c r="Q764" s="11"/>
      <c r="S764" s="15"/>
      <c r="T764" s="15"/>
    </row>
    <row r="765" spans="17:20" x14ac:dyDescent="0.25">
      <c r="Q765" s="11"/>
      <c r="S765" s="15"/>
      <c r="T765" s="15"/>
    </row>
    <row r="766" spans="17:20" x14ac:dyDescent="0.25">
      <c r="Q766" s="11"/>
      <c r="S766" s="15"/>
      <c r="T766" s="15"/>
    </row>
    <row r="767" spans="17:20" x14ac:dyDescent="0.25">
      <c r="Q767" s="11"/>
      <c r="S767" s="15"/>
      <c r="T767" s="15"/>
    </row>
    <row r="768" spans="17:20" x14ac:dyDescent="0.25">
      <c r="Q768" s="11"/>
      <c r="S768" s="15"/>
      <c r="T768" s="15"/>
    </row>
    <row r="769" spans="17:20" x14ac:dyDescent="0.25">
      <c r="Q769" s="11"/>
      <c r="S769" s="15"/>
      <c r="T769" s="15"/>
    </row>
    <row r="770" spans="17:20" x14ac:dyDescent="0.25">
      <c r="Q770" s="11"/>
      <c r="S770" s="15"/>
      <c r="T770" s="15"/>
    </row>
    <row r="771" spans="17:20" x14ac:dyDescent="0.25">
      <c r="Q771" s="11"/>
      <c r="S771" s="15"/>
      <c r="T771" s="15"/>
    </row>
    <row r="772" spans="17:20" x14ac:dyDescent="0.25">
      <c r="Q772" s="11"/>
      <c r="S772" s="15"/>
      <c r="T772" s="15"/>
    </row>
    <row r="773" spans="17:20" x14ac:dyDescent="0.25">
      <c r="Q773" s="11"/>
      <c r="S773" s="15"/>
      <c r="T773" s="15"/>
    </row>
    <row r="774" spans="17:20" x14ac:dyDescent="0.25">
      <c r="Q774" s="11"/>
      <c r="S774" s="15"/>
      <c r="T774" s="15"/>
    </row>
    <row r="775" spans="17:20" x14ac:dyDescent="0.25">
      <c r="Q775" s="11"/>
      <c r="S775" s="15"/>
      <c r="T775" s="15"/>
    </row>
    <row r="776" spans="17:20" x14ac:dyDescent="0.25">
      <c r="Q776" s="11"/>
      <c r="S776" s="15"/>
      <c r="T776" s="15"/>
    </row>
    <row r="777" spans="17:20" x14ac:dyDescent="0.25">
      <c r="Q777" s="11"/>
      <c r="S777" s="15"/>
      <c r="T777" s="15"/>
    </row>
    <row r="778" spans="17:20" x14ac:dyDescent="0.25">
      <c r="Q778" s="11"/>
      <c r="S778" s="15"/>
      <c r="T778" s="15"/>
    </row>
    <row r="779" spans="17:20" x14ac:dyDescent="0.25">
      <c r="Q779" s="11"/>
      <c r="S779" s="15"/>
      <c r="T779" s="15"/>
    </row>
    <row r="780" spans="17:20" x14ac:dyDescent="0.25">
      <c r="Q780" s="11"/>
      <c r="S780" s="15"/>
      <c r="T780" s="15"/>
    </row>
    <row r="781" spans="17:20" x14ac:dyDescent="0.25">
      <c r="Q781" s="11"/>
      <c r="S781" s="15"/>
      <c r="T781" s="15"/>
    </row>
    <row r="782" spans="17:20" x14ac:dyDescent="0.25">
      <c r="Q782" s="11"/>
      <c r="S782" s="15"/>
      <c r="T782" s="15"/>
    </row>
    <row r="783" spans="17:20" x14ac:dyDescent="0.25">
      <c r="Q783" s="11"/>
      <c r="S783" s="15"/>
      <c r="T783" s="15"/>
    </row>
    <row r="784" spans="17:20" x14ac:dyDescent="0.25">
      <c r="Q784" s="11"/>
      <c r="S784" s="15"/>
      <c r="T784" s="15"/>
    </row>
    <row r="785" spans="17:20" x14ac:dyDescent="0.25">
      <c r="Q785" s="11"/>
      <c r="S785" s="15"/>
      <c r="T785" s="15"/>
    </row>
    <row r="786" spans="17:20" x14ac:dyDescent="0.25">
      <c r="Q786" s="11"/>
      <c r="S786" s="15"/>
      <c r="T786" s="15"/>
    </row>
    <row r="787" spans="17:20" x14ac:dyDescent="0.25">
      <c r="Q787" s="11"/>
      <c r="S787" s="15"/>
      <c r="T787" s="15"/>
    </row>
    <row r="788" spans="17:20" x14ac:dyDescent="0.25">
      <c r="Q788" s="11"/>
      <c r="S788" s="15"/>
      <c r="T788" s="15"/>
    </row>
    <row r="789" spans="17:20" x14ac:dyDescent="0.25">
      <c r="Q789" s="11"/>
      <c r="S789" s="15"/>
      <c r="T789" s="15"/>
    </row>
    <row r="790" spans="17:20" x14ac:dyDescent="0.25">
      <c r="Q790" s="11"/>
      <c r="S790" s="15"/>
      <c r="T790" s="15"/>
    </row>
    <row r="791" spans="17:20" x14ac:dyDescent="0.25">
      <c r="Q791" s="11"/>
      <c r="S791" s="15"/>
      <c r="T791" s="15"/>
    </row>
    <row r="792" spans="17:20" x14ac:dyDescent="0.25">
      <c r="Q792" s="11"/>
      <c r="S792" s="15"/>
      <c r="T792" s="15"/>
    </row>
    <row r="793" spans="17:20" x14ac:dyDescent="0.25">
      <c r="Q793" s="11"/>
      <c r="S793" s="15"/>
      <c r="T793" s="15"/>
    </row>
    <row r="794" spans="17:20" x14ac:dyDescent="0.25">
      <c r="Q794" s="11"/>
      <c r="S794" s="15"/>
      <c r="T794" s="15"/>
    </row>
    <row r="795" spans="17:20" x14ac:dyDescent="0.25">
      <c r="Q795" s="11"/>
      <c r="S795" s="15"/>
      <c r="T795" s="15"/>
    </row>
    <row r="796" spans="17:20" x14ac:dyDescent="0.25">
      <c r="Q796" s="11"/>
      <c r="S796" s="15"/>
      <c r="T796" s="15"/>
    </row>
    <row r="797" spans="17:20" x14ac:dyDescent="0.25">
      <c r="Q797" s="11"/>
      <c r="S797" s="15"/>
      <c r="T797" s="15"/>
    </row>
    <row r="798" spans="17:20" x14ac:dyDescent="0.25">
      <c r="Q798" s="11"/>
      <c r="S798" s="15"/>
      <c r="T798" s="15"/>
    </row>
    <row r="799" spans="17:20" x14ac:dyDescent="0.25">
      <c r="Q799" s="11"/>
      <c r="S799" s="15"/>
      <c r="T799" s="15"/>
    </row>
    <row r="800" spans="17:20" x14ac:dyDescent="0.25">
      <c r="Q800" s="11"/>
      <c r="S800" s="15"/>
      <c r="T800" s="15"/>
    </row>
    <row r="801" spans="17:20" x14ac:dyDescent="0.25">
      <c r="Q801" s="11"/>
      <c r="S801" s="15"/>
      <c r="T801" s="15"/>
    </row>
    <row r="802" spans="17:20" x14ac:dyDescent="0.25">
      <c r="Q802" s="11"/>
      <c r="S802" s="15"/>
      <c r="T802" s="15"/>
    </row>
    <row r="803" spans="17:20" x14ac:dyDescent="0.25">
      <c r="Q803" s="11"/>
      <c r="S803" s="15"/>
      <c r="T803" s="15"/>
    </row>
    <row r="804" spans="17:20" x14ac:dyDescent="0.25">
      <c r="Q804" s="11"/>
      <c r="S804" s="15"/>
      <c r="T804" s="15"/>
    </row>
    <row r="805" spans="17:20" x14ac:dyDescent="0.25">
      <c r="Q805" s="11"/>
      <c r="S805" s="15"/>
      <c r="T805" s="15"/>
    </row>
    <row r="806" spans="17:20" x14ac:dyDescent="0.25">
      <c r="Q806" s="11"/>
      <c r="S806" s="15"/>
      <c r="T806" s="15"/>
    </row>
    <row r="807" spans="17:20" x14ac:dyDescent="0.25">
      <c r="Q807" s="11"/>
      <c r="S807" s="15"/>
      <c r="T807" s="15"/>
    </row>
    <row r="808" spans="17:20" x14ac:dyDescent="0.25">
      <c r="Q808" s="11"/>
      <c r="S808" s="15"/>
      <c r="T808" s="15"/>
    </row>
    <row r="809" spans="17:20" x14ac:dyDescent="0.25">
      <c r="Q809" s="11"/>
      <c r="S809" s="15"/>
      <c r="T809" s="15"/>
    </row>
    <row r="810" spans="17:20" x14ac:dyDescent="0.25">
      <c r="Q810" s="11"/>
      <c r="S810" s="15"/>
      <c r="T810" s="15"/>
    </row>
    <row r="811" spans="17:20" x14ac:dyDescent="0.25">
      <c r="Q811" s="11"/>
      <c r="S811" s="15"/>
      <c r="T811" s="15"/>
    </row>
    <row r="812" spans="17:20" x14ac:dyDescent="0.25">
      <c r="Q812" s="11"/>
      <c r="S812" s="15"/>
      <c r="T812" s="15"/>
    </row>
    <row r="813" spans="17:20" x14ac:dyDescent="0.25">
      <c r="Q813" s="11"/>
      <c r="S813" s="15"/>
      <c r="T813" s="15"/>
    </row>
    <row r="814" spans="17:20" x14ac:dyDescent="0.25">
      <c r="Q814" s="11"/>
      <c r="S814" s="15"/>
      <c r="T814" s="15"/>
    </row>
    <row r="815" spans="17:20" x14ac:dyDescent="0.25">
      <c r="Q815" s="11"/>
      <c r="S815" s="15"/>
      <c r="T815" s="15"/>
    </row>
    <row r="816" spans="17:20" x14ac:dyDescent="0.25">
      <c r="Q816" s="11"/>
      <c r="S816" s="15"/>
      <c r="T816" s="15"/>
    </row>
    <row r="817" spans="17:20" x14ac:dyDescent="0.25">
      <c r="Q817" s="11"/>
      <c r="S817" s="15"/>
      <c r="T817" s="15"/>
    </row>
    <row r="818" spans="17:20" x14ac:dyDescent="0.25">
      <c r="Q818" s="11"/>
      <c r="S818" s="15"/>
      <c r="T818" s="15"/>
    </row>
    <row r="819" spans="17:20" x14ac:dyDescent="0.25">
      <c r="Q819" s="11"/>
      <c r="S819" s="15"/>
      <c r="T819" s="15"/>
    </row>
    <row r="820" spans="17:20" x14ac:dyDescent="0.25">
      <c r="Q820" s="11"/>
      <c r="S820" s="15"/>
      <c r="T820" s="15"/>
    </row>
    <row r="821" spans="17:20" x14ac:dyDescent="0.25">
      <c r="Q821" s="11"/>
      <c r="S821" s="15"/>
      <c r="T821" s="15"/>
    </row>
    <row r="822" spans="17:20" x14ac:dyDescent="0.25">
      <c r="Q822" s="11"/>
      <c r="S822" s="15"/>
      <c r="T822" s="15"/>
    </row>
    <row r="823" spans="17:20" x14ac:dyDescent="0.25">
      <c r="Q823" s="11"/>
      <c r="S823" s="15"/>
      <c r="T823" s="15"/>
    </row>
    <row r="824" spans="17:20" x14ac:dyDescent="0.25">
      <c r="Q824" s="11"/>
      <c r="S824" s="15"/>
      <c r="T824" s="15"/>
    </row>
    <row r="825" spans="17:20" x14ac:dyDescent="0.25">
      <c r="Q825" s="11"/>
      <c r="S825" s="15"/>
      <c r="T825" s="15"/>
    </row>
    <row r="826" spans="17:20" x14ac:dyDescent="0.25">
      <c r="Q826" s="11"/>
      <c r="S826" s="15"/>
      <c r="T826" s="15"/>
    </row>
    <row r="827" spans="17:20" x14ac:dyDescent="0.25">
      <c r="Q827" s="11"/>
      <c r="S827" s="15"/>
      <c r="T827" s="15"/>
    </row>
    <row r="828" spans="17:20" x14ac:dyDescent="0.25">
      <c r="Q828" s="11"/>
      <c r="S828" s="15"/>
      <c r="T828" s="15"/>
    </row>
    <row r="829" spans="17:20" x14ac:dyDescent="0.25">
      <c r="Q829" s="11"/>
      <c r="S829" s="15"/>
      <c r="T829" s="15"/>
    </row>
    <row r="830" spans="17:20" x14ac:dyDescent="0.25">
      <c r="Q830" s="11"/>
      <c r="S830" s="15"/>
      <c r="T830" s="15"/>
    </row>
    <row r="831" spans="17:20" x14ac:dyDescent="0.25">
      <c r="Q831" s="11"/>
      <c r="S831" s="15"/>
      <c r="T831" s="15"/>
    </row>
    <row r="832" spans="17:20" x14ac:dyDescent="0.25">
      <c r="Q832" s="11"/>
      <c r="S832" s="15"/>
      <c r="T832" s="15"/>
    </row>
    <row r="833" spans="17:20" x14ac:dyDescent="0.25">
      <c r="Q833" s="11"/>
      <c r="S833" s="15"/>
      <c r="T833" s="15"/>
    </row>
    <row r="834" spans="17:20" x14ac:dyDescent="0.25">
      <c r="Q834" s="11"/>
      <c r="S834" s="15"/>
      <c r="T834" s="15"/>
    </row>
    <row r="835" spans="17:20" x14ac:dyDescent="0.25">
      <c r="Q835" s="11"/>
      <c r="S835" s="15"/>
      <c r="T835" s="15"/>
    </row>
    <row r="836" spans="17:20" x14ac:dyDescent="0.25">
      <c r="Q836" s="11"/>
      <c r="S836" s="15"/>
      <c r="T836" s="15"/>
    </row>
    <row r="837" spans="17:20" x14ac:dyDescent="0.25">
      <c r="Q837" s="11"/>
      <c r="S837" s="15"/>
      <c r="T837" s="15"/>
    </row>
    <row r="838" spans="17:20" x14ac:dyDescent="0.25">
      <c r="Q838" s="11"/>
      <c r="S838" s="15"/>
      <c r="T838" s="15"/>
    </row>
    <row r="839" spans="17:20" x14ac:dyDescent="0.25">
      <c r="Q839" s="11"/>
      <c r="S839" s="15"/>
      <c r="T839" s="15"/>
    </row>
    <row r="840" spans="17:20" x14ac:dyDescent="0.25">
      <c r="Q840" s="11"/>
      <c r="S840" s="15"/>
      <c r="T840" s="15"/>
    </row>
    <row r="841" spans="17:20" x14ac:dyDescent="0.25">
      <c r="Q841" s="11"/>
      <c r="S841" s="15"/>
      <c r="T841" s="15"/>
    </row>
    <row r="842" spans="17:20" x14ac:dyDescent="0.25">
      <c r="Q842" s="11"/>
      <c r="S842" s="15"/>
      <c r="T842" s="15"/>
    </row>
    <row r="843" spans="17:20" x14ac:dyDescent="0.25">
      <c r="Q843" s="11"/>
      <c r="S843" s="15"/>
      <c r="T843" s="15"/>
    </row>
    <row r="844" spans="17:20" x14ac:dyDescent="0.25">
      <c r="Q844" s="11"/>
      <c r="S844" s="15"/>
      <c r="T844" s="15"/>
    </row>
    <row r="845" spans="17:20" x14ac:dyDescent="0.25">
      <c r="Q845" s="11"/>
      <c r="S845" s="15"/>
      <c r="T845" s="15"/>
    </row>
    <row r="846" spans="17:20" x14ac:dyDescent="0.25">
      <c r="Q846" s="11"/>
      <c r="S846" s="15"/>
      <c r="T846" s="15"/>
    </row>
    <row r="847" spans="17:20" x14ac:dyDescent="0.25">
      <c r="Q847" s="11"/>
      <c r="S847" s="15"/>
      <c r="T847" s="15"/>
    </row>
    <row r="848" spans="17:20" x14ac:dyDescent="0.25">
      <c r="Q848" s="11"/>
      <c r="S848" s="15"/>
      <c r="T848" s="15"/>
    </row>
    <row r="849" spans="17:20" x14ac:dyDescent="0.25">
      <c r="Q849" s="11"/>
      <c r="S849" s="15"/>
      <c r="T849" s="15"/>
    </row>
    <row r="850" spans="17:20" x14ac:dyDescent="0.25">
      <c r="Q850" s="11"/>
      <c r="S850" s="15"/>
      <c r="T850" s="15"/>
    </row>
    <row r="851" spans="17:20" x14ac:dyDescent="0.25">
      <c r="Q851" s="11"/>
      <c r="S851" s="15"/>
      <c r="T851" s="15"/>
    </row>
    <row r="852" spans="17:20" x14ac:dyDescent="0.25">
      <c r="Q852" s="11"/>
      <c r="S852" s="15"/>
      <c r="T852" s="15"/>
    </row>
    <row r="853" spans="17:20" x14ac:dyDescent="0.25">
      <c r="Q853" s="11"/>
      <c r="S853" s="15"/>
      <c r="T853" s="15"/>
    </row>
    <row r="854" spans="17:20" x14ac:dyDescent="0.25">
      <c r="Q854" s="11"/>
      <c r="S854" s="15"/>
      <c r="T854" s="15"/>
    </row>
    <row r="855" spans="17:20" x14ac:dyDescent="0.25">
      <c r="Q855" s="11"/>
      <c r="S855" s="15"/>
      <c r="T855" s="15"/>
    </row>
    <row r="856" spans="17:20" x14ac:dyDescent="0.25">
      <c r="Q856" s="11"/>
      <c r="S856" s="15"/>
      <c r="T856" s="15"/>
    </row>
    <row r="857" spans="17:20" x14ac:dyDescent="0.25">
      <c r="Q857" s="11"/>
      <c r="S857" s="15"/>
      <c r="T857" s="15"/>
    </row>
    <row r="858" spans="17:20" x14ac:dyDescent="0.25">
      <c r="Q858" s="11"/>
      <c r="S858" s="15"/>
      <c r="T858" s="15"/>
    </row>
    <row r="859" spans="17:20" x14ac:dyDescent="0.25">
      <c r="Q859" s="11"/>
      <c r="S859" s="15"/>
      <c r="T859" s="15"/>
    </row>
    <row r="860" spans="17:20" x14ac:dyDescent="0.25">
      <c r="Q860" s="11"/>
      <c r="S860" s="15"/>
      <c r="T860" s="15"/>
    </row>
    <row r="861" spans="17:20" x14ac:dyDescent="0.25">
      <c r="Q861" s="11"/>
      <c r="S861" s="15"/>
      <c r="T861" s="15"/>
    </row>
    <row r="862" spans="17:20" x14ac:dyDescent="0.25">
      <c r="Q862" s="11"/>
      <c r="S862" s="15"/>
      <c r="T862" s="15"/>
    </row>
    <row r="863" spans="17:20" x14ac:dyDescent="0.25">
      <c r="Q863" s="11"/>
      <c r="S863" s="15"/>
      <c r="T863" s="15"/>
    </row>
    <row r="864" spans="17:20" x14ac:dyDescent="0.25">
      <c r="Q864" s="11"/>
      <c r="S864" s="15"/>
      <c r="T864" s="15"/>
    </row>
    <row r="865" spans="17:20" x14ac:dyDescent="0.25">
      <c r="Q865" s="11"/>
      <c r="S865" s="15"/>
      <c r="T865" s="15"/>
    </row>
    <row r="866" spans="17:20" x14ac:dyDescent="0.25">
      <c r="Q866" s="11"/>
      <c r="S866" s="15"/>
      <c r="T866" s="15"/>
    </row>
    <row r="867" spans="17:20" x14ac:dyDescent="0.25">
      <c r="Q867" s="11"/>
      <c r="S867" s="15"/>
      <c r="T867" s="15"/>
    </row>
    <row r="868" spans="17:20" x14ac:dyDescent="0.25">
      <c r="Q868" s="11"/>
      <c r="S868" s="15"/>
      <c r="T868" s="15"/>
    </row>
    <row r="869" spans="17:20" x14ac:dyDescent="0.25">
      <c r="Q869" s="11"/>
      <c r="S869" s="15"/>
      <c r="T869" s="15"/>
    </row>
    <row r="870" spans="17:20" x14ac:dyDescent="0.25">
      <c r="Q870" s="11"/>
      <c r="S870" s="15"/>
      <c r="T870" s="15"/>
    </row>
    <row r="871" spans="17:20" x14ac:dyDescent="0.25">
      <c r="Q871" s="11"/>
      <c r="S871" s="15"/>
      <c r="T871" s="15"/>
    </row>
    <row r="872" spans="17:20" x14ac:dyDescent="0.25">
      <c r="Q872" s="11"/>
      <c r="S872" s="15"/>
      <c r="T872" s="15"/>
    </row>
    <row r="873" spans="17:20" x14ac:dyDescent="0.25">
      <c r="Q873" s="11"/>
      <c r="S873" s="15"/>
      <c r="T873" s="15"/>
    </row>
    <row r="874" spans="17:20" x14ac:dyDescent="0.25">
      <c r="Q874" s="11"/>
      <c r="S874" s="15"/>
      <c r="T874" s="15"/>
    </row>
    <row r="875" spans="17:20" x14ac:dyDescent="0.25">
      <c r="Q875" s="11"/>
      <c r="S875" s="15"/>
      <c r="T875" s="15"/>
    </row>
    <row r="876" spans="17:20" x14ac:dyDescent="0.25">
      <c r="Q876" s="11"/>
      <c r="S876" s="15"/>
      <c r="T876" s="15"/>
    </row>
    <row r="877" spans="17:20" x14ac:dyDescent="0.25">
      <c r="Q877" s="11"/>
      <c r="S877" s="15"/>
      <c r="T877" s="15"/>
    </row>
    <row r="878" spans="17:20" x14ac:dyDescent="0.25">
      <c r="Q878" s="11"/>
      <c r="S878" s="15"/>
      <c r="T878" s="15"/>
    </row>
    <row r="879" spans="17:20" x14ac:dyDescent="0.25">
      <c r="Q879" s="11"/>
      <c r="S879" s="15"/>
      <c r="T879" s="15"/>
    </row>
    <row r="880" spans="17:20" x14ac:dyDescent="0.25">
      <c r="Q880" s="11"/>
      <c r="S880" s="15"/>
      <c r="T880" s="15"/>
    </row>
    <row r="881" spans="17:20" x14ac:dyDescent="0.25">
      <c r="Q881" s="11"/>
      <c r="S881" s="15"/>
      <c r="T881" s="15"/>
    </row>
    <row r="882" spans="17:20" x14ac:dyDescent="0.25">
      <c r="Q882" s="11"/>
      <c r="S882" s="15"/>
      <c r="T882" s="15"/>
    </row>
    <row r="883" spans="17:20" x14ac:dyDescent="0.25">
      <c r="Q883" s="11"/>
      <c r="S883" s="15"/>
      <c r="T883" s="15"/>
    </row>
    <row r="884" spans="17:20" x14ac:dyDescent="0.25">
      <c r="Q884" s="11"/>
      <c r="S884" s="15"/>
      <c r="T884" s="15"/>
    </row>
    <row r="885" spans="17:20" x14ac:dyDescent="0.25">
      <c r="Q885" s="11"/>
      <c r="S885" s="15"/>
      <c r="T885" s="15"/>
    </row>
    <row r="886" spans="17:20" x14ac:dyDescent="0.25">
      <c r="Q886" s="11"/>
      <c r="S886" s="15"/>
      <c r="T886" s="15"/>
    </row>
    <row r="887" spans="17:20" x14ac:dyDescent="0.25">
      <c r="Q887" s="11"/>
      <c r="S887" s="15"/>
      <c r="T887" s="15"/>
    </row>
    <row r="888" spans="17:20" x14ac:dyDescent="0.25">
      <c r="Q888" s="11"/>
      <c r="S888" s="15"/>
      <c r="T888" s="15"/>
    </row>
    <row r="889" spans="17:20" x14ac:dyDescent="0.25">
      <c r="Q889" s="11"/>
      <c r="S889" s="15"/>
      <c r="T889" s="15"/>
    </row>
    <row r="890" spans="17:20" x14ac:dyDescent="0.25">
      <c r="Q890" s="11"/>
      <c r="S890" s="15"/>
      <c r="T890" s="15"/>
    </row>
    <row r="891" spans="17:20" x14ac:dyDescent="0.25">
      <c r="Q891" s="11"/>
      <c r="S891" s="15"/>
      <c r="T891" s="15"/>
    </row>
    <row r="892" spans="17:20" x14ac:dyDescent="0.25">
      <c r="Q892" s="11"/>
      <c r="S892" s="15"/>
      <c r="T892" s="15"/>
    </row>
    <row r="893" spans="17:20" x14ac:dyDescent="0.25">
      <c r="Q893" s="11"/>
      <c r="S893" s="15"/>
      <c r="T893" s="15"/>
    </row>
    <row r="894" spans="17:20" x14ac:dyDescent="0.25">
      <c r="Q894" s="11"/>
      <c r="S894" s="15"/>
      <c r="T894" s="15"/>
    </row>
    <row r="895" spans="17:20" x14ac:dyDescent="0.25">
      <c r="Q895" s="11"/>
      <c r="S895" s="15"/>
      <c r="T895" s="15"/>
    </row>
    <row r="896" spans="17:20" x14ac:dyDescent="0.25">
      <c r="Q896" s="11"/>
      <c r="S896" s="15"/>
      <c r="T896" s="15"/>
    </row>
    <row r="897" spans="17:20" x14ac:dyDescent="0.25">
      <c r="Q897" s="11"/>
      <c r="S897" s="15"/>
      <c r="T897" s="15"/>
    </row>
    <row r="898" spans="17:20" x14ac:dyDescent="0.25">
      <c r="Q898" s="11"/>
      <c r="S898" s="15"/>
      <c r="T898" s="15"/>
    </row>
    <row r="899" spans="17:20" x14ac:dyDescent="0.25">
      <c r="Q899" s="11"/>
      <c r="S899" s="15"/>
      <c r="T899" s="15"/>
    </row>
    <row r="900" spans="17:20" x14ac:dyDescent="0.25">
      <c r="Q900" s="11"/>
      <c r="S900" s="15"/>
      <c r="T900" s="15"/>
    </row>
    <row r="901" spans="17:20" x14ac:dyDescent="0.25">
      <c r="Q901" s="11"/>
      <c r="S901" s="15"/>
      <c r="T901" s="15"/>
    </row>
    <row r="902" spans="17:20" x14ac:dyDescent="0.25">
      <c r="Q902" s="11"/>
      <c r="S902" s="15"/>
      <c r="T902" s="15"/>
    </row>
    <row r="903" spans="17:20" x14ac:dyDescent="0.25">
      <c r="Q903" s="11"/>
      <c r="S903" s="15"/>
      <c r="T903" s="15"/>
    </row>
    <row r="904" spans="17:20" x14ac:dyDescent="0.25">
      <c r="Q904" s="11"/>
      <c r="S904" s="15"/>
      <c r="T904" s="15"/>
    </row>
    <row r="905" spans="17:20" x14ac:dyDescent="0.25">
      <c r="Q905" s="11"/>
      <c r="S905" s="15"/>
      <c r="T905" s="15"/>
    </row>
    <row r="906" spans="17:20" x14ac:dyDescent="0.25">
      <c r="Q906" s="11"/>
      <c r="S906" s="15"/>
      <c r="T906" s="15"/>
    </row>
    <row r="907" spans="17:20" x14ac:dyDescent="0.25">
      <c r="Q907" s="11"/>
      <c r="S907" s="15"/>
      <c r="T907" s="15"/>
    </row>
    <row r="908" spans="17:20" x14ac:dyDescent="0.25">
      <c r="Q908" s="11"/>
      <c r="S908" s="15"/>
      <c r="T908" s="15"/>
    </row>
    <row r="909" spans="17:20" x14ac:dyDescent="0.25">
      <c r="Q909" s="11"/>
      <c r="S909" s="15"/>
      <c r="T909" s="15"/>
    </row>
    <row r="910" spans="17:20" x14ac:dyDescent="0.25">
      <c r="Q910" s="11"/>
      <c r="S910" s="15"/>
      <c r="T910" s="15"/>
    </row>
    <row r="911" spans="17:20" x14ac:dyDescent="0.25">
      <c r="Q911" s="11"/>
      <c r="S911" s="15"/>
      <c r="T911" s="15"/>
    </row>
    <row r="912" spans="17:20" x14ac:dyDescent="0.25">
      <c r="Q912" s="11"/>
      <c r="S912" s="15"/>
      <c r="T912" s="15"/>
    </row>
    <row r="913" spans="17:20" x14ac:dyDescent="0.25">
      <c r="Q913" s="11"/>
      <c r="S913" s="15"/>
      <c r="T913" s="15"/>
    </row>
    <row r="914" spans="17:20" x14ac:dyDescent="0.25">
      <c r="Q914" s="11"/>
      <c r="S914" s="15"/>
      <c r="T914" s="15"/>
    </row>
    <row r="915" spans="17:20" x14ac:dyDescent="0.25">
      <c r="Q915" s="11"/>
      <c r="S915" s="15"/>
      <c r="T915" s="15"/>
    </row>
    <row r="916" spans="17:20" x14ac:dyDescent="0.25">
      <c r="Q916" s="11"/>
      <c r="S916" s="15"/>
      <c r="T916" s="15"/>
    </row>
    <row r="917" spans="17:20" x14ac:dyDescent="0.25">
      <c r="Q917" s="11"/>
      <c r="S917" s="15"/>
      <c r="T917" s="15"/>
    </row>
    <row r="918" spans="17:20" x14ac:dyDescent="0.25">
      <c r="Q918" s="11"/>
      <c r="S918" s="15"/>
      <c r="T918" s="15"/>
    </row>
    <row r="919" spans="17:20" x14ac:dyDescent="0.25">
      <c r="Q919" s="11"/>
      <c r="S919" s="15"/>
      <c r="T919" s="15"/>
    </row>
    <row r="920" spans="17:20" x14ac:dyDescent="0.25">
      <c r="Q920" s="11"/>
      <c r="S920" s="15"/>
      <c r="T920" s="15"/>
    </row>
    <row r="921" spans="17:20" x14ac:dyDescent="0.25">
      <c r="Q921" s="11"/>
      <c r="S921" s="15"/>
      <c r="T921" s="15"/>
    </row>
    <row r="922" spans="17:20" x14ac:dyDescent="0.25">
      <c r="Q922" s="11"/>
      <c r="S922" s="15"/>
      <c r="T922" s="15"/>
    </row>
    <row r="923" spans="17:20" x14ac:dyDescent="0.25">
      <c r="Q923" s="11"/>
      <c r="S923" s="15"/>
      <c r="T923" s="15"/>
    </row>
    <row r="924" spans="17:20" x14ac:dyDescent="0.25">
      <c r="Q924" s="11"/>
      <c r="S924" s="15"/>
      <c r="T924" s="15"/>
    </row>
    <row r="925" spans="17:20" x14ac:dyDescent="0.25">
      <c r="Q925" s="11"/>
      <c r="S925" s="15"/>
      <c r="T925" s="15"/>
    </row>
    <row r="926" spans="17:20" x14ac:dyDescent="0.25">
      <c r="Q926" s="11"/>
      <c r="S926" s="15"/>
      <c r="T926" s="15"/>
    </row>
    <row r="927" spans="17:20" x14ac:dyDescent="0.25">
      <c r="Q927" s="11"/>
      <c r="S927" s="15"/>
      <c r="T927" s="15"/>
    </row>
    <row r="928" spans="17:20" x14ac:dyDescent="0.25">
      <c r="Q928" s="11"/>
      <c r="S928" s="15"/>
      <c r="T928" s="15"/>
    </row>
    <row r="929" spans="17:20" x14ac:dyDescent="0.25">
      <c r="Q929" s="11"/>
      <c r="S929" s="15"/>
      <c r="T929" s="15"/>
    </row>
    <row r="930" spans="17:20" x14ac:dyDescent="0.25">
      <c r="Q930" s="11"/>
      <c r="S930" s="15"/>
      <c r="T930" s="15"/>
    </row>
    <row r="931" spans="17:20" x14ac:dyDescent="0.25">
      <c r="Q931" s="11"/>
      <c r="S931" s="15"/>
      <c r="T931" s="15"/>
    </row>
    <row r="932" spans="17:20" x14ac:dyDescent="0.25">
      <c r="Q932" s="11"/>
      <c r="S932" s="15"/>
      <c r="T932" s="15"/>
    </row>
    <row r="933" spans="17:20" x14ac:dyDescent="0.25">
      <c r="Q933" s="11"/>
      <c r="S933" s="15"/>
      <c r="T933" s="15"/>
    </row>
    <row r="934" spans="17:20" x14ac:dyDescent="0.25">
      <c r="Q934" s="11"/>
      <c r="S934" s="15"/>
      <c r="T934" s="15"/>
    </row>
    <row r="935" spans="17:20" x14ac:dyDescent="0.25">
      <c r="Q935" s="11"/>
      <c r="S935" s="15"/>
      <c r="T935" s="15"/>
    </row>
    <row r="936" spans="17:20" x14ac:dyDescent="0.25">
      <c r="Q936" s="11"/>
      <c r="S936" s="15"/>
      <c r="T936" s="15"/>
    </row>
    <row r="937" spans="17:20" x14ac:dyDescent="0.25">
      <c r="Q937" s="11"/>
      <c r="S937" s="15"/>
      <c r="T937" s="15"/>
    </row>
    <row r="938" spans="17:20" x14ac:dyDescent="0.25">
      <c r="Q938" s="11"/>
      <c r="S938" s="15"/>
      <c r="T938" s="15"/>
    </row>
    <row r="939" spans="17:20" x14ac:dyDescent="0.25">
      <c r="Q939" s="11"/>
      <c r="S939" s="15"/>
      <c r="T939" s="15"/>
    </row>
    <row r="940" spans="17:20" x14ac:dyDescent="0.25">
      <c r="Q940" s="11"/>
      <c r="S940" s="15"/>
      <c r="T940" s="15"/>
    </row>
    <row r="941" spans="17:20" x14ac:dyDescent="0.25">
      <c r="Q941" s="11"/>
      <c r="S941" s="15"/>
      <c r="T941" s="15"/>
    </row>
    <row r="942" spans="17:20" x14ac:dyDescent="0.25">
      <c r="Q942" s="11"/>
      <c r="S942" s="15"/>
      <c r="T942" s="15"/>
    </row>
    <row r="943" spans="17:20" x14ac:dyDescent="0.25">
      <c r="Q943" s="11"/>
      <c r="S943" s="15"/>
      <c r="T943" s="15"/>
    </row>
    <row r="944" spans="17:20" x14ac:dyDescent="0.25">
      <c r="Q944" s="11"/>
      <c r="S944" s="15"/>
      <c r="T944" s="15"/>
    </row>
    <row r="945" spans="17:20" x14ac:dyDescent="0.25">
      <c r="Q945" s="11"/>
      <c r="S945" s="15"/>
      <c r="T945" s="15"/>
    </row>
    <row r="946" spans="17:20" x14ac:dyDescent="0.25">
      <c r="Q946" s="11"/>
      <c r="S946" s="15"/>
      <c r="T946" s="15"/>
    </row>
    <row r="947" spans="17:20" x14ac:dyDescent="0.25">
      <c r="Q947" s="11"/>
      <c r="S947" s="15"/>
      <c r="T947" s="15"/>
    </row>
    <row r="948" spans="17:20" x14ac:dyDescent="0.25">
      <c r="Q948" s="11"/>
      <c r="S948" s="15"/>
      <c r="T948" s="15"/>
    </row>
    <row r="949" spans="17:20" x14ac:dyDescent="0.25">
      <c r="Q949" s="11"/>
      <c r="S949" s="15"/>
      <c r="T949" s="15"/>
    </row>
    <row r="950" spans="17:20" x14ac:dyDescent="0.25">
      <c r="Q950" s="11"/>
      <c r="S950" s="15"/>
      <c r="T950" s="15"/>
    </row>
    <row r="951" spans="17:20" x14ac:dyDescent="0.25">
      <c r="Q951" s="11"/>
      <c r="S951" s="15"/>
      <c r="T951" s="15"/>
    </row>
    <row r="952" spans="17:20" x14ac:dyDescent="0.25">
      <c r="Q952" s="11"/>
      <c r="S952" s="15"/>
      <c r="T952" s="15"/>
    </row>
    <row r="953" spans="17:20" x14ac:dyDescent="0.25">
      <c r="Q953" s="11"/>
      <c r="S953" s="15"/>
      <c r="T953" s="15"/>
    </row>
    <row r="954" spans="17:20" x14ac:dyDescent="0.25">
      <c r="Q954" s="11"/>
      <c r="S954" s="15"/>
      <c r="T954" s="15"/>
    </row>
    <row r="955" spans="17:20" x14ac:dyDescent="0.25">
      <c r="Q955" s="11"/>
      <c r="S955" s="15"/>
      <c r="T955" s="15"/>
    </row>
    <row r="956" spans="17:20" x14ac:dyDescent="0.25">
      <c r="Q956" s="11"/>
      <c r="S956" s="15"/>
      <c r="T956" s="15"/>
    </row>
    <row r="957" spans="17:20" x14ac:dyDescent="0.25">
      <c r="Q957" s="11"/>
      <c r="S957" s="15"/>
      <c r="T957" s="15"/>
    </row>
    <row r="958" spans="17:20" x14ac:dyDescent="0.25">
      <c r="Q958" s="11"/>
      <c r="S958" s="15"/>
      <c r="T958" s="15"/>
    </row>
    <row r="959" spans="17:20" x14ac:dyDescent="0.25">
      <c r="Q959" s="11"/>
      <c r="S959" s="15"/>
      <c r="T959" s="15"/>
    </row>
    <row r="960" spans="17:20" x14ac:dyDescent="0.25">
      <c r="Q960" s="11"/>
      <c r="S960" s="15"/>
      <c r="T960" s="15"/>
    </row>
    <row r="961" spans="17:20" x14ac:dyDescent="0.25">
      <c r="Q961" s="11"/>
      <c r="S961" s="15"/>
      <c r="T961" s="15"/>
    </row>
    <row r="962" spans="17:20" x14ac:dyDescent="0.25">
      <c r="Q962" s="11"/>
      <c r="S962" s="15"/>
      <c r="T962" s="15"/>
    </row>
    <row r="963" spans="17:20" x14ac:dyDescent="0.25">
      <c r="Q963" s="11"/>
      <c r="S963" s="15"/>
      <c r="T963" s="15"/>
    </row>
    <row r="964" spans="17:20" x14ac:dyDescent="0.25">
      <c r="Q964" s="11"/>
      <c r="S964" s="15"/>
      <c r="T964" s="15"/>
    </row>
    <row r="965" spans="17:20" x14ac:dyDescent="0.25">
      <c r="Q965" s="11"/>
      <c r="S965" s="15"/>
      <c r="T965" s="15"/>
    </row>
    <row r="966" spans="17:20" x14ac:dyDescent="0.25">
      <c r="Q966" s="11"/>
      <c r="S966" s="15"/>
      <c r="T966" s="15"/>
    </row>
    <row r="967" spans="17:20" x14ac:dyDescent="0.25">
      <c r="Q967" s="11"/>
      <c r="S967" s="15"/>
      <c r="T967" s="15"/>
    </row>
    <row r="968" spans="17:20" x14ac:dyDescent="0.25">
      <c r="Q968" s="11"/>
      <c r="S968" s="15"/>
      <c r="T968" s="15"/>
    </row>
    <row r="969" spans="17:20" x14ac:dyDescent="0.25">
      <c r="Q969" s="11"/>
      <c r="S969" s="15"/>
      <c r="T969" s="15"/>
    </row>
    <row r="970" spans="17:20" x14ac:dyDescent="0.25">
      <c r="Q970" s="11"/>
      <c r="S970" s="15"/>
      <c r="T970" s="15"/>
    </row>
    <row r="971" spans="17:20" x14ac:dyDescent="0.25">
      <c r="Q971" s="11"/>
      <c r="S971" s="15"/>
      <c r="T971" s="15"/>
    </row>
    <row r="972" spans="17:20" x14ac:dyDescent="0.25">
      <c r="Q972" s="11"/>
      <c r="S972" s="15"/>
      <c r="T972" s="15"/>
    </row>
    <row r="973" spans="17:20" x14ac:dyDescent="0.25">
      <c r="Q973" s="11"/>
      <c r="S973" s="15"/>
      <c r="T973" s="15"/>
    </row>
    <row r="974" spans="17:20" x14ac:dyDescent="0.25">
      <c r="Q974" s="11"/>
      <c r="S974" s="15"/>
      <c r="T974" s="15"/>
    </row>
    <row r="975" spans="17:20" x14ac:dyDescent="0.25">
      <c r="Q975" s="11"/>
      <c r="S975" s="15"/>
      <c r="T975" s="15"/>
    </row>
    <row r="976" spans="17:20" x14ac:dyDescent="0.25">
      <c r="Q976" s="11"/>
      <c r="S976" s="15"/>
      <c r="T976" s="15"/>
    </row>
    <row r="977" spans="17:20" x14ac:dyDescent="0.25">
      <c r="Q977" s="11"/>
      <c r="S977" s="15"/>
      <c r="T977" s="15"/>
    </row>
    <row r="978" spans="17:20" x14ac:dyDescent="0.25">
      <c r="Q978" s="11"/>
      <c r="S978" s="15"/>
      <c r="T978" s="15"/>
    </row>
    <row r="979" spans="17:20" x14ac:dyDescent="0.25">
      <c r="Q979" s="11"/>
      <c r="S979" s="15"/>
      <c r="T979" s="15"/>
    </row>
    <row r="980" spans="17:20" x14ac:dyDescent="0.25">
      <c r="Q980" s="11"/>
      <c r="S980" s="15"/>
      <c r="T980" s="15"/>
    </row>
    <row r="981" spans="17:20" x14ac:dyDescent="0.25">
      <c r="Q981" s="11"/>
      <c r="S981" s="15"/>
      <c r="T981" s="15"/>
    </row>
    <row r="982" spans="17:20" x14ac:dyDescent="0.25">
      <c r="Q982" s="11"/>
      <c r="S982" s="15"/>
      <c r="T982" s="15"/>
    </row>
    <row r="983" spans="17:20" x14ac:dyDescent="0.25">
      <c r="Q983" s="11"/>
      <c r="S983" s="15"/>
      <c r="T983" s="15"/>
    </row>
    <row r="984" spans="17:20" x14ac:dyDescent="0.25">
      <c r="Q984" s="11"/>
      <c r="S984" s="15"/>
      <c r="T984" s="15"/>
    </row>
    <row r="985" spans="17:20" x14ac:dyDescent="0.25">
      <c r="Q985" s="11"/>
      <c r="S985" s="15"/>
      <c r="T985" s="15"/>
    </row>
    <row r="986" spans="17:20" x14ac:dyDescent="0.25">
      <c r="Q986" s="11"/>
      <c r="S986" s="15"/>
      <c r="T986" s="15"/>
    </row>
    <row r="987" spans="17:20" x14ac:dyDescent="0.25">
      <c r="Q987" s="11"/>
      <c r="S987" s="15"/>
      <c r="T987" s="15"/>
    </row>
    <row r="988" spans="17:20" x14ac:dyDescent="0.25">
      <c r="Q988" s="11"/>
      <c r="S988" s="15"/>
      <c r="T988" s="15"/>
    </row>
    <row r="989" spans="17:20" x14ac:dyDescent="0.25">
      <c r="Q989" s="11"/>
      <c r="S989" s="15"/>
      <c r="T989" s="15"/>
    </row>
    <row r="990" spans="17:20" x14ac:dyDescent="0.25">
      <c r="Q990" s="11"/>
      <c r="S990" s="15"/>
      <c r="T990" s="15"/>
    </row>
    <row r="991" spans="17:20" x14ac:dyDescent="0.25">
      <c r="Q991" s="11"/>
      <c r="S991" s="15"/>
      <c r="T991" s="15"/>
    </row>
    <row r="992" spans="17:20" x14ac:dyDescent="0.25">
      <c r="Q992" s="11"/>
      <c r="S992" s="15"/>
      <c r="T992" s="15"/>
    </row>
    <row r="993" spans="17:20" x14ac:dyDescent="0.25">
      <c r="Q993" s="11"/>
      <c r="S993" s="15"/>
      <c r="T993" s="15"/>
    </row>
    <row r="994" spans="17:20" x14ac:dyDescent="0.25">
      <c r="Q994" s="11"/>
      <c r="S994" s="15"/>
      <c r="T994" s="15"/>
    </row>
    <row r="995" spans="17:20" x14ac:dyDescent="0.25">
      <c r="Q995" s="11"/>
      <c r="S995" s="15"/>
      <c r="T995" s="15"/>
    </row>
    <row r="996" spans="17:20" x14ac:dyDescent="0.25">
      <c r="Q996" s="11"/>
      <c r="S996" s="15"/>
      <c r="T996" s="15"/>
    </row>
    <row r="997" spans="17:20" x14ac:dyDescent="0.25">
      <c r="Q997" s="11"/>
      <c r="S997" s="15"/>
      <c r="T997" s="15"/>
    </row>
    <row r="998" spans="17:20" x14ac:dyDescent="0.25">
      <c r="Q998" s="11"/>
      <c r="S998" s="15"/>
      <c r="T998" s="15"/>
    </row>
    <row r="999" spans="17:20" x14ac:dyDescent="0.25">
      <c r="Q999" s="11"/>
      <c r="S999" s="15"/>
      <c r="T999" s="15"/>
    </row>
    <row r="1000" spans="17:20" x14ac:dyDescent="0.25">
      <c r="Q1000" s="11"/>
      <c r="S1000" s="15"/>
      <c r="T1000" s="15"/>
    </row>
    <row r="1001" spans="17:20" x14ac:dyDescent="0.25">
      <c r="Q1001" s="11"/>
      <c r="S1001" s="15"/>
      <c r="T1001" s="15"/>
    </row>
    <row r="1002" spans="17:20" x14ac:dyDescent="0.25">
      <c r="Q1002" s="11"/>
      <c r="S1002" s="15"/>
      <c r="T1002" s="15"/>
    </row>
    <row r="1003" spans="17:20" x14ac:dyDescent="0.25">
      <c r="Q1003" s="11"/>
      <c r="S1003" s="15"/>
      <c r="T1003" s="15"/>
    </row>
    <row r="1004" spans="17:20" x14ac:dyDescent="0.25">
      <c r="Q1004" s="11"/>
      <c r="S1004" s="15"/>
      <c r="T1004" s="15"/>
    </row>
    <row r="1005" spans="17:20" x14ac:dyDescent="0.25">
      <c r="Q1005" s="11"/>
      <c r="S1005" s="15"/>
      <c r="T1005" s="15"/>
    </row>
    <row r="1006" spans="17:20" x14ac:dyDescent="0.25">
      <c r="Q1006" s="11"/>
      <c r="S1006" s="15"/>
      <c r="T1006" s="15"/>
    </row>
    <row r="1007" spans="17:20" x14ac:dyDescent="0.25">
      <c r="Q1007" s="11"/>
      <c r="S1007" s="15"/>
      <c r="T1007" s="15"/>
    </row>
    <row r="1008" spans="17:20" x14ac:dyDescent="0.25">
      <c r="Q1008" s="11"/>
      <c r="S1008" s="15"/>
      <c r="T1008" s="15"/>
    </row>
    <row r="1009" spans="17:20" x14ac:dyDescent="0.25">
      <c r="Q1009" s="11"/>
      <c r="S1009" s="15"/>
      <c r="T1009" s="15"/>
    </row>
    <row r="1010" spans="17:20" x14ac:dyDescent="0.25">
      <c r="Q1010" s="11"/>
      <c r="S1010" s="15"/>
      <c r="T1010" s="15"/>
    </row>
    <row r="1011" spans="17:20" x14ac:dyDescent="0.25">
      <c r="Q1011" s="11"/>
      <c r="S1011" s="15"/>
      <c r="T1011" s="15"/>
    </row>
    <row r="1012" spans="17:20" x14ac:dyDescent="0.25">
      <c r="Q1012" s="11"/>
      <c r="S1012" s="15"/>
      <c r="T1012" s="15"/>
    </row>
    <row r="1013" spans="17:20" x14ac:dyDescent="0.25">
      <c r="Q1013" s="11"/>
      <c r="S1013" s="15"/>
      <c r="T1013" s="15"/>
    </row>
    <row r="1014" spans="17:20" x14ac:dyDescent="0.25">
      <c r="Q1014" s="11"/>
      <c r="S1014" s="15"/>
      <c r="T1014" s="15"/>
    </row>
    <row r="1015" spans="17:20" x14ac:dyDescent="0.25">
      <c r="Q1015" s="11"/>
      <c r="S1015" s="15"/>
      <c r="T1015" s="15"/>
    </row>
    <row r="1016" spans="17:20" x14ac:dyDescent="0.25">
      <c r="Q1016" s="11"/>
      <c r="S1016" s="15"/>
      <c r="T1016" s="15"/>
    </row>
    <row r="1017" spans="17:20" x14ac:dyDescent="0.25">
      <c r="Q1017" s="11"/>
      <c r="S1017" s="15"/>
      <c r="T1017" s="15"/>
    </row>
    <row r="1018" spans="17:20" x14ac:dyDescent="0.25">
      <c r="Q1018" s="11"/>
      <c r="S1018" s="15"/>
      <c r="T1018" s="15"/>
    </row>
    <row r="1019" spans="17:20" x14ac:dyDescent="0.25">
      <c r="Q1019" s="11"/>
      <c r="S1019" s="15"/>
      <c r="T1019" s="15"/>
    </row>
    <row r="1020" spans="17:20" x14ac:dyDescent="0.25">
      <c r="Q1020" s="11"/>
      <c r="S1020" s="15"/>
      <c r="T1020" s="15"/>
    </row>
    <row r="1021" spans="17:20" x14ac:dyDescent="0.25">
      <c r="Q1021" s="11"/>
      <c r="S1021" s="15"/>
      <c r="T1021" s="15"/>
    </row>
    <row r="1022" spans="17:20" x14ac:dyDescent="0.25">
      <c r="Q1022" s="11"/>
      <c r="S1022" s="15"/>
      <c r="T1022" s="15"/>
    </row>
    <row r="1023" spans="17:20" x14ac:dyDescent="0.25">
      <c r="Q1023" s="11"/>
      <c r="S1023" s="15"/>
      <c r="T1023" s="15"/>
    </row>
    <row r="1024" spans="17:20" x14ac:dyDescent="0.25">
      <c r="Q1024" s="11"/>
      <c r="S1024" s="15"/>
      <c r="T1024" s="15"/>
    </row>
    <row r="1025" spans="17:20" x14ac:dyDescent="0.25">
      <c r="Q1025" s="11"/>
      <c r="S1025" s="15"/>
      <c r="T1025" s="15"/>
    </row>
    <row r="1026" spans="17:20" x14ac:dyDescent="0.25">
      <c r="Q1026" s="11"/>
      <c r="S1026" s="15"/>
      <c r="T1026" s="15"/>
    </row>
    <row r="1027" spans="17:20" x14ac:dyDescent="0.25">
      <c r="Q1027" s="11"/>
      <c r="S1027" s="15"/>
      <c r="T1027" s="15"/>
    </row>
    <row r="1028" spans="17:20" x14ac:dyDescent="0.25">
      <c r="Q1028" s="11"/>
      <c r="S1028" s="15"/>
      <c r="T1028" s="15"/>
    </row>
    <row r="1029" spans="17:20" x14ac:dyDescent="0.25">
      <c r="Q1029" s="11"/>
      <c r="S1029" s="15"/>
      <c r="T1029" s="15"/>
    </row>
    <row r="1030" spans="17:20" x14ac:dyDescent="0.25">
      <c r="Q1030" s="11"/>
      <c r="S1030" s="15"/>
      <c r="T1030" s="15"/>
    </row>
    <row r="1031" spans="17:20" x14ac:dyDescent="0.25">
      <c r="Q1031" s="11"/>
      <c r="S1031" s="15"/>
      <c r="T1031" s="15"/>
    </row>
    <row r="1032" spans="17:20" x14ac:dyDescent="0.25">
      <c r="Q1032" s="11"/>
      <c r="S1032" s="15"/>
      <c r="T1032" s="15"/>
    </row>
    <row r="1033" spans="17:20" x14ac:dyDescent="0.25">
      <c r="Q1033" s="11"/>
      <c r="S1033" s="15"/>
      <c r="T1033" s="15"/>
    </row>
    <row r="1034" spans="17:20" x14ac:dyDescent="0.25">
      <c r="Q1034" s="11"/>
      <c r="S1034" s="15"/>
      <c r="T1034" s="15"/>
    </row>
    <row r="1035" spans="17:20" x14ac:dyDescent="0.25">
      <c r="Q1035" s="11"/>
      <c r="S1035" s="15"/>
      <c r="T1035" s="15"/>
    </row>
    <row r="1036" spans="17:20" x14ac:dyDescent="0.25">
      <c r="Q1036" s="11"/>
      <c r="S1036" s="15"/>
      <c r="T1036" s="15"/>
    </row>
    <row r="1037" spans="17:20" x14ac:dyDescent="0.25">
      <c r="Q1037" s="11"/>
      <c r="S1037" s="15"/>
      <c r="T1037" s="15"/>
    </row>
    <row r="1038" spans="17:20" x14ac:dyDescent="0.25">
      <c r="Q1038" s="11"/>
      <c r="S1038" s="15"/>
      <c r="T1038" s="15"/>
    </row>
    <row r="1039" spans="17:20" x14ac:dyDescent="0.25">
      <c r="Q1039" s="11"/>
      <c r="S1039" s="15"/>
      <c r="T1039" s="15"/>
    </row>
    <row r="1040" spans="17:20" x14ac:dyDescent="0.25">
      <c r="Q1040" s="11"/>
      <c r="S1040" s="15"/>
      <c r="T1040" s="15"/>
    </row>
    <row r="1041" spans="17:20" x14ac:dyDescent="0.25">
      <c r="Q1041" s="11"/>
      <c r="S1041" s="15"/>
      <c r="T1041" s="15"/>
    </row>
    <row r="1042" spans="17:20" x14ac:dyDescent="0.25">
      <c r="Q1042" s="11"/>
      <c r="S1042" s="15"/>
      <c r="T1042" s="15"/>
    </row>
    <row r="1043" spans="17:20" x14ac:dyDescent="0.25">
      <c r="Q1043" s="11"/>
      <c r="S1043" s="15"/>
      <c r="T1043" s="15"/>
    </row>
    <row r="1044" spans="17:20" x14ac:dyDescent="0.25">
      <c r="Q1044" s="11"/>
      <c r="S1044" s="15"/>
      <c r="T1044" s="15"/>
    </row>
    <row r="1045" spans="17:20" x14ac:dyDescent="0.25">
      <c r="Q1045" s="11"/>
      <c r="S1045" s="15"/>
      <c r="T1045" s="15"/>
    </row>
    <row r="1046" spans="17:20" x14ac:dyDescent="0.25">
      <c r="Q1046" s="11"/>
      <c r="S1046" s="15"/>
      <c r="T1046" s="15"/>
    </row>
    <row r="1047" spans="17:20" x14ac:dyDescent="0.25">
      <c r="Q1047" s="11"/>
      <c r="S1047" s="15"/>
      <c r="T1047" s="15"/>
    </row>
    <row r="1048" spans="17:20" x14ac:dyDescent="0.25">
      <c r="Q1048" s="11"/>
      <c r="S1048" s="15"/>
      <c r="T1048" s="15"/>
    </row>
    <row r="1049" spans="17:20" x14ac:dyDescent="0.25">
      <c r="Q1049" s="11"/>
      <c r="S1049" s="15"/>
      <c r="T1049" s="15"/>
    </row>
    <row r="1050" spans="17:20" x14ac:dyDescent="0.25">
      <c r="Q1050" s="11"/>
      <c r="S1050" s="15"/>
      <c r="T1050" s="15"/>
    </row>
    <row r="1051" spans="17:20" x14ac:dyDescent="0.25">
      <c r="Q1051" s="11"/>
      <c r="S1051" s="15"/>
      <c r="T1051" s="15"/>
    </row>
    <row r="1052" spans="17:20" x14ac:dyDescent="0.25">
      <c r="Q1052" s="11"/>
      <c r="S1052" s="15"/>
      <c r="T1052" s="15"/>
    </row>
    <row r="1053" spans="17:20" x14ac:dyDescent="0.25">
      <c r="Q1053" s="11"/>
      <c r="S1053" s="15"/>
      <c r="T1053" s="15"/>
    </row>
    <row r="1054" spans="17:20" x14ac:dyDescent="0.25">
      <c r="Q1054" s="11"/>
      <c r="S1054" s="15"/>
      <c r="T1054" s="15"/>
    </row>
    <row r="1055" spans="17:20" x14ac:dyDescent="0.25">
      <c r="Q1055" s="11"/>
      <c r="S1055" s="15"/>
      <c r="T1055" s="15"/>
    </row>
    <row r="1056" spans="17:20" x14ac:dyDescent="0.25">
      <c r="Q1056" s="11"/>
      <c r="S1056" s="15"/>
      <c r="T1056" s="15"/>
    </row>
    <row r="1057" spans="17:20" x14ac:dyDescent="0.25">
      <c r="Q1057" s="11"/>
      <c r="S1057" s="15"/>
      <c r="T1057" s="15"/>
    </row>
    <row r="1058" spans="17:20" x14ac:dyDescent="0.25">
      <c r="Q1058" s="11"/>
      <c r="S1058" s="15"/>
      <c r="T1058" s="15"/>
    </row>
    <row r="1059" spans="17:20" x14ac:dyDescent="0.25">
      <c r="Q1059" s="11"/>
      <c r="S1059" s="15"/>
      <c r="T1059" s="15"/>
    </row>
    <row r="1060" spans="17:20" x14ac:dyDescent="0.25">
      <c r="Q1060" s="11"/>
      <c r="S1060" s="15"/>
      <c r="T1060" s="15"/>
    </row>
    <row r="1061" spans="17:20" x14ac:dyDescent="0.25">
      <c r="Q1061" s="11"/>
      <c r="S1061" s="15"/>
      <c r="T1061" s="15"/>
    </row>
    <row r="1062" spans="17:20" x14ac:dyDescent="0.25">
      <c r="Q1062" s="11"/>
      <c r="S1062" s="15"/>
      <c r="T1062" s="15"/>
    </row>
    <row r="1063" spans="17:20" x14ac:dyDescent="0.25">
      <c r="Q1063" s="11"/>
      <c r="S1063" s="15"/>
      <c r="T1063" s="15"/>
    </row>
    <row r="1064" spans="17:20" x14ac:dyDescent="0.25">
      <c r="Q1064" s="11"/>
      <c r="S1064" s="15"/>
      <c r="T1064" s="15"/>
    </row>
    <row r="1065" spans="17:20" x14ac:dyDescent="0.25">
      <c r="Q1065" s="11"/>
      <c r="S1065" s="15"/>
      <c r="T1065" s="15"/>
    </row>
    <row r="1066" spans="17:20" x14ac:dyDescent="0.25">
      <c r="Q1066" s="11"/>
      <c r="S1066" s="15"/>
      <c r="T1066" s="15"/>
    </row>
    <row r="1067" spans="17:20" x14ac:dyDescent="0.25">
      <c r="Q1067" s="11"/>
      <c r="S1067" s="15"/>
      <c r="T1067" s="15"/>
    </row>
    <row r="1068" spans="17:20" x14ac:dyDescent="0.25">
      <c r="Q1068" s="11"/>
      <c r="S1068" s="15"/>
      <c r="T1068" s="15"/>
    </row>
    <row r="1069" spans="17:20" x14ac:dyDescent="0.25">
      <c r="Q1069" s="11"/>
      <c r="S1069" s="15"/>
      <c r="T1069" s="15"/>
    </row>
    <row r="1070" spans="17:20" x14ac:dyDescent="0.25">
      <c r="Q1070" s="11"/>
      <c r="S1070" s="15"/>
      <c r="T1070" s="15"/>
    </row>
    <row r="1071" spans="17:20" x14ac:dyDescent="0.25">
      <c r="Q1071" s="11"/>
      <c r="S1071" s="15"/>
      <c r="T1071" s="15"/>
    </row>
    <row r="1072" spans="17:20" x14ac:dyDescent="0.25">
      <c r="Q1072" s="11"/>
      <c r="S1072" s="15"/>
      <c r="T1072" s="15"/>
    </row>
    <row r="1073" spans="17:20" x14ac:dyDescent="0.25">
      <c r="Q1073" s="11"/>
      <c r="S1073" s="15"/>
      <c r="T1073" s="15"/>
    </row>
    <row r="1074" spans="17:20" x14ac:dyDescent="0.25">
      <c r="Q1074" s="11"/>
      <c r="S1074" s="15"/>
      <c r="T1074" s="15"/>
    </row>
    <row r="1075" spans="17:20" x14ac:dyDescent="0.25">
      <c r="Q1075" s="11"/>
      <c r="S1075" s="15"/>
      <c r="T1075" s="15"/>
    </row>
    <row r="1076" spans="17:20" x14ac:dyDescent="0.25">
      <c r="Q1076" s="11"/>
      <c r="S1076" s="15"/>
      <c r="T1076" s="15"/>
    </row>
    <row r="1077" spans="17:20" x14ac:dyDescent="0.25">
      <c r="Q1077" s="11"/>
      <c r="S1077" s="15"/>
      <c r="T1077" s="15"/>
    </row>
    <row r="1078" spans="17:20" x14ac:dyDescent="0.25">
      <c r="Q1078" s="11"/>
      <c r="S1078" s="15"/>
      <c r="T1078" s="15"/>
    </row>
    <row r="1079" spans="17:20" x14ac:dyDescent="0.25">
      <c r="Q1079" s="11"/>
      <c r="S1079" s="15"/>
      <c r="T1079" s="15"/>
    </row>
    <row r="1080" spans="17:20" x14ac:dyDescent="0.25">
      <c r="Q1080" s="11"/>
      <c r="S1080" s="15"/>
      <c r="T1080" s="15"/>
    </row>
    <row r="1081" spans="17:20" x14ac:dyDescent="0.25">
      <c r="Q1081" s="11"/>
      <c r="S1081" s="15"/>
      <c r="T1081" s="15"/>
    </row>
    <row r="1082" spans="17:20" x14ac:dyDescent="0.25">
      <c r="Q1082" s="11"/>
      <c r="S1082" s="15"/>
      <c r="T1082" s="15"/>
    </row>
    <row r="1083" spans="17:20" x14ac:dyDescent="0.25">
      <c r="Q1083" s="11"/>
      <c r="S1083" s="15"/>
      <c r="T1083" s="15"/>
    </row>
    <row r="1084" spans="17:20" x14ac:dyDescent="0.25">
      <c r="Q1084" s="11"/>
      <c r="S1084" s="15"/>
      <c r="T1084" s="15"/>
    </row>
    <row r="1085" spans="17:20" x14ac:dyDescent="0.25">
      <c r="Q1085" s="11"/>
      <c r="S1085" s="15"/>
      <c r="T1085" s="15"/>
    </row>
    <row r="1086" spans="17:20" x14ac:dyDescent="0.25">
      <c r="Q1086" s="11"/>
      <c r="S1086" s="15"/>
      <c r="T1086" s="15"/>
    </row>
    <row r="1087" spans="17:20" x14ac:dyDescent="0.25">
      <c r="Q1087" s="11"/>
      <c r="S1087" s="15"/>
      <c r="T1087" s="15"/>
    </row>
    <row r="1088" spans="17:20" x14ac:dyDescent="0.25">
      <c r="Q1088" s="11"/>
      <c r="S1088" s="15"/>
      <c r="T1088" s="15"/>
    </row>
    <row r="1089" spans="17:20" x14ac:dyDescent="0.25">
      <c r="Q1089" s="11"/>
      <c r="S1089" s="15"/>
      <c r="T1089" s="15"/>
    </row>
    <row r="1090" spans="17:20" x14ac:dyDescent="0.25">
      <c r="Q1090" s="11"/>
      <c r="S1090" s="15"/>
      <c r="T1090" s="15"/>
    </row>
    <row r="1091" spans="17:20" x14ac:dyDescent="0.25">
      <c r="Q1091" s="11"/>
      <c r="S1091" s="15"/>
      <c r="T1091" s="15"/>
    </row>
    <row r="1092" spans="17:20" x14ac:dyDescent="0.25">
      <c r="Q1092" s="11"/>
      <c r="S1092" s="15"/>
      <c r="T1092" s="15"/>
    </row>
    <row r="1093" spans="17:20" x14ac:dyDescent="0.25">
      <c r="Q1093" s="11"/>
      <c r="S1093" s="15"/>
      <c r="T1093" s="15"/>
    </row>
    <row r="1094" spans="17:20" x14ac:dyDescent="0.25">
      <c r="Q1094" s="11"/>
      <c r="S1094" s="15"/>
      <c r="T1094" s="15"/>
    </row>
    <row r="1095" spans="17:20" x14ac:dyDescent="0.25">
      <c r="Q1095" s="11"/>
      <c r="S1095" s="15"/>
      <c r="T1095" s="15"/>
    </row>
    <row r="1096" spans="17:20" x14ac:dyDescent="0.25">
      <c r="Q1096" s="11"/>
      <c r="S1096" s="15"/>
      <c r="T1096" s="15"/>
    </row>
    <row r="1097" spans="17:20" x14ac:dyDescent="0.25">
      <c r="Q1097" s="11"/>
      <c r="S1097" s="15"/>
      <c r="T1097" s="15"/>
    </row>
    <row r="1098" spans="17:20" x14ac:dyDescent="0.25">
      <c r="Q1098" s="11"/>
      <c r="S1098" s="15"/>
      <c r="T1098" s="15"/>
    </row>
    <row r="1099" spans="17:20" x14ac:dyDescent="0.25">
      <c r="Q1099" s="11"/>
      <c r="S1099" s="15"/>
      <c r="T1099" s="15"/>
    </row>
    <row r="1100" spans="17:20" x14ac:dyDescent="0.25">
      <c r="Q1100" s="11"/>
      <c r="S1100" s="15"/>
      <c r="T1100" s="15"/>
    </row>
    <row r="1101" spans="17:20" x14ac:dyDescent="0.25">
      <c r="Q1101" s="11"/>
      <c r="S1101" s="15"/>
      <c r="T1101" s="15"/>
    </row>
    <row r="1102" spans="17:20" x14ac:dyDescent="0.25">
      <c r="Q1102" s="11"/>
      <c r="S1102" s="15"/>
      <c r="T1102" s="15"/>
    </row>
    <row r="1103" spans="17:20" x14ac:dyDescent="0.25">
      <c r="Q1103" s="11"/>
      <c r="S1103" s="15"/>
      <c r="T1103" s="15"/>
    </row>
    <row r="1104" spans="17:20" x14ac:dyDescent="0.25">
      <c r="Q1104" s="11"/>
      <c r="S1104" s="15"/>
      <c r="T1104" s="15"/>
    </row>
    <row r="1105" spans="17:20" x14ac:dyDescent="0.25">
      <c r="Q1105" s="11"/>
      <c r="S1105" s="15"/>
      <c r="T1105" s="15"/>
    </row>
    <row r="1106" spans="17:20" x14ac:dyDescent="0.25">
      <c r="Q1106" s="11"/>
      <c r="S1106" s="15"/>
      <c r="T1106" s="15"/>
    </row>
    <row r="1107" spans="17:20" x14ac:dyDescent="0.25">
      <c r="Q1107" s="11"/>
      <c r="S1107" s="15"/>
      <c r="T1107" s="15"/>
    </row>
    <row r="1108" spans="17:20" x14ac:dyDescent="0.25">
      <c r="Q1108" s="11"/>
      <c r="S1108" s="15"/>
      <c r="T1108" s="15"/>
    </row>
    <row r="1109" spans="17:20" x14ac:dyDescent="0.25">
      <c r="Q1109" s="11"/>
      <c r="S1109" s="15"/>
      <c r="T1109" s="15"/>
    </row>
    <row r="1110" spans="17:20" x14ac:dyDescent="0.25">
      <c r="Q1110" s="11"/>
      <c r="S1110" s="15"/>
      <c r="T1110" s="15"/>
    </row>
    <row r="1111" spans="17:20" x14ac:dyDescent="0.25">
      <c r="Q1111" s="11"/>
      <c r="S1111" s="15"/>
      <c r="T1111" s="15"/>
    </row>
    <row r="1112" spans="17:20" x14ac:dyDescent="0.25">
      <c r="Q1112" s="11"/>
      <c r="S1112" s="15"/>
      <c r="T1112" s="15"/>
    </row>
    <row r="1113" spans="17:20" x14ac:dyDescent="0.25">
      <c r="Q1113" s="11"/>
      <c r="S1113" s="15"/>
      <c r="T1113" s="15"/>
    </row>
    <row r="1114" spans="17:20" x14ac:dyDescent="0.25">
      <c r="Q1114" s="11"/>
      <c r="S1114" s="15"/>
      <c r="T1114" s="15"/>
    </row>
    <row r="1115" spans="17:20" x14ac:dyDescent="0.25">
      <c r="Q1115" s="11"/>
      <c r="S1115" s="15"/>
      <c r="T1115" s="15"/>
    </row>
    <row r="1116" spans="17:20" x14ac:dyDescent="0.25">
      <c r="Q1116" s="11"/>
      <c r="S1116" s="15"/>
      <c r="T1116" s="15"/>
    </row>
    <row r="1117" spans="17:20" x14ac:dyDescent="0.25">
      <c r="Q1117" s="11"/>
      <c r="S1117" s="15"/>
      <c r="T1117" s="15"/>
    </row>
    <row r="1118" spans="17:20" x14ac:dyDescent="0.25">
      <c r="Q1118" s="11"/>
      <c r="S1118" s="15"/>
      <c r="T1118" s="15"/>
    </row>
    <row r="1119" spans="17:20" x14ac:dyDescent="0.25">
      <c r="Q1119" s="11"/>
      <c r="S1119" s="15"/>
      <c r="T1119" s="15"/>
    </row>
    <row r="1120" spans="17:20" x14ac:dyDescent="0.25">
      <c r="Q1120" s="11"/>
      <c r="S1120" s="15"/>
      <c r="T1120" s="15"/>
    </row>
    <row r="1121" spans="17:20" x14ac:dyDescent="0.25">
      <c r="Q1121" s="11"/>
      <c r="S1121" s="15"/>
      <c r="T1121" s="15"/>
    </row>
    <row r="1122" spans="17:20" x14ac:dyDescent="0.25">
      <c r="Q1122" s="11"/>
      <c r="S1122" s="15"/>
      <c r="T1122" s="15"/>
    </row>
    <row r="1123" spans="17:20" x14ac:dyDescent="0.25">
      <c r="Q1123" s="11"/>
      <c r="S1123" s="15"/>
      <c r="T1123" s="15"/>
    </row>
    <row r="1124" spans="17:20" x14ac:dyDescent="0.25">
      <c r="Q1124" s="11"/>
      <c r="S1124" s="15"/>
      <c r="T1124" s="15"/>
    </row>
    <row r="1125" spans="17:20" x14ac:dyDescent="0.25">
      <c r="Q1125" s="11"/>
      <c r="S1125" s="15"/>
      <c r="T1125" s="15"/>
    </row>
    <row r="1126" spans="17:20" x14ac:dyDescent="0.25">
      <c r="Q1126" s="11"/>
      <c r="S1126" s="15"/>
      <c r="T1126" s="15"/>
    </row>
    <row r="1127" spans="17:20" x14ac:dyDescent="0.25">
      <c r="Q1127" s="11"/>
      <c r="S1127" s="15"/>
      <c r="T1127" s="15"/>
    </row>
    <row r="1128" spans="17:20" x14ac:dyDescent="0.25">
      <c r="Q1128" s="11"/>
      <c r="S1128" s="15"/>
      <c r="T1128" s="15"/>
    </row>
    <row r="1129" spans="17:20" x14ac:dyDescent="0.25">
      <c r="Q1129" s="11"/>
      <c r="S1129" s="15"/>
      <c r="T1129" s="15"/>
    </row>
    <row r="1130" spans="17:20" x14ac:dyDescent="0.25">
      <c r="Q1130" s="11"/>
      <c r="S1130" s="15"/>
      <c r="T1130" s="15"/>
    </row>
    <row r="1131" spans="17:20" x14ac:dyDescent="0.25">
      <c r="Q1131" s="11"/>
      <c r="S1131" s="15"/>
      <c r="T1131" s="15"/>
    </row>
    <row r="1132" spans="17:20" x14ac:dyDescent="0.25">
      <c r="Q1132" s="11"/>
      <c r="S1132" s="15"/>
      <c r="T1132" s="15"/>
    </row>
    <row r="1133" spans="17:20" x14ac:dyDescent="0.25">
      <c r="Q1133" s="11"/>
      <c r="S1133" s="15"/>
      <c r="T1133" s="15"/>
    </row>
    <row r="1134" spans="17:20" x14ac:dyDescent="0.25">
      <c r="Q1134" s="11"/>
      <c r="S1134" s="15"/>
      <c r="T1134" s="15"/>
    </row>
    <row r="1135" spans="17:20" x14ac:dyDescent="0.25">
      <c r="Q1135" s="11"/>
      <c r="S1135" s="15"/>
      <c r="T1135" s="15"/>
    </row>
    <row r="1136" spans="17:20" x14ac:dyDescent="0.25">
      <c r="Q1136" s="11"/>
      <c r="S1136" s="15"/>
      <c r="T1136" s="15"/>
    </row>
    <row r="1137" spans="17:20" x14ac:dyDescent="0.25">
      <c r="Q1137" s="11"/>
      <c r="S1137" s="15"/>
      <c r="T1137" s="15"/>
    </row>
    <row r="1138" spans="17:20" x14ac:dyDescent="0.25">
      <c r="Q1138" s="11"/>
      <c r="S1138" s="15"/>
      <c r="T1138" s="15"/>
    </row>
    <row r="1139" spans="17:20" x14ac:dyDescent="0.25">
      <c r="Q1139" s="11"/>
      <c r="S1139" s="15"/>
      <c r="T1139" s="15"/>
    </row>
    <row r="1140" spans="17:20" x14ac:dyDescent="0.25">
      <c r="Q1140" s="11"/>
      <c r="S1140" s="15"/>
      <c r="T1140" s="15"/>
    </row>
    <row r="1141" spans="17:20" x14ac:dyDescent="0.25">
      <c r="Q1141" s="11"/>
      <c r="S1141" s="15"/>
      <c r="T1141" s="15"/>
    </row>
    <row r="1142" spans="17:20" x14ac:dyDescent="0.25">
      <c r="Q1142" s="11"/>
      <c r="S1142" s="15"/>
      <c r="T1142" s="15"/>
    </row>
    <row r="1143" spans="17:20" x14ac:dyDescent="0.25">
      <c r="Q1143" s="11"/>
      <c r="S1143" s="15"/>
      <c r="T1143" s="15"/>
    </row>
    <row r="1144" spans="17:20" x14ac:dyDescent="0.25">
      <c r="Q1144" s="11"/>
      <c r="S1144" s="15"/>
      <c r="T1144" s="15"/>
    </row>
    <row r="1145" spans="17:20" x14ac:dyDescent="0.25">
      <c r="Q1145" s="11"/>
      <c r="S1145" s="15"/>
      <c r="T1145" s="15"/>
    </row>
    <row r="1146" spans="17:20" x14ac:dyDescent="0.25">
      <c r="Q1146" s="11"/>
      <c r="S1146" s="15"/>
      <c r="T1146" s="15"/>
    </row>
    <row r="1147" spans="17:20" x14ac:dyDescent="0.25">
      <c r="Q1147" s="11"/>
      <c r="S1147" s="15"/>
      <c r="T1147" s="15"/>
    </row>
    <row r="1148" spans="17:20" x14ac:dyDescent="0.25">
      <c r="Q1148" s="11"/>
      <c r="S1148" s="15"/>
      <c r="T1148" s="15"/>
    </row>
    <row r="1149" spans="17:20" x14ac:dyDescent="0.25">
      <c r="Q1149" s="11"/>
      <c r="S1149" s="15"/>
      <c r="T1149" s="15"/>
    </row>
    <row r="1150" spans="17:20" x14ac:dyDescent="0.25">
      <c r="Q1150" s="11"/>
      <c r="S1150" s="15"/>
      <c r="T1150" s="15"/>
    </row>
    <row r="1151" spans="17:20" x14ac:dyDescent="0.25">
      <c r="Q1151" s="11"/>
      <c r="S1151" s="15"/>
      <c r="T1151" s="15"/>
    </row>
    <row r="1152" spans="17:20" x14ac:dyDescent="0.25">
      <c r="Q1152" s="11"/>
      <c r="S1152" s="15"/>
      <c r="T1152" s="15"/>
    </row>
    <row r="1153" spans="17:20" x14ac:dyDescent="0.25">
      <c r="Q1153" s="11"/>
      <c r="S1153" s="15"/>
      <c r="T1153" s="15"/>
    </row>
    <row r="1154" spans="17:20" x14ac:dyDescent="0.25">
      <c r="Q1154" s="11"/>
      <c r="S1154" s="15"/>
      <c r="T1154" s="15"/>
    </row>
    <row r="1155" spans="17:20" x14ac:dyDescent="0.25">
      <c r="Q1155" s="11"/>
      <c r="S1155" s="15"/>
      <c r="T1155" s="15"/>
    </row>
    <row r="1156" spans="17:20" x14ac:dyDescent="0.25">
      <c r="Q1156" s="11"/>
      <c r="S1156" s="15"/>
      <c r="T1156" s="15"/>
    </row>
    <row r="1157" spans="17:20" x14ac:dyDescent="0.25">
      <c r="Q1157" s="11"/>
      <c r="S1157" s="15"/>
      <c r="T1157" s="15"/>
    </row>
    <row r="1158" spans="17:20" x14ac:dyDescent="0.25">
      <c r="Q1158" s="11"/>
      <c r="S1158" s="15"/>
      <c r="T1158" s="15"/>
    </row>
    <row r="1159" spans="17:20" x14ac:dyDescent="0.25">
      <c r="Q1159" s="11"/>
      <c r="S1159" s="15"/>
      <c r="T1159" s="15"/>
    </row>
    <row r="1160" spans="17:20" x14ac:dyDescent="0.25">
      <c r="Q1160" s="11"/>
      <c r="S1160" s="15"/>
      <c r="T1160" s="15"/>
    </row>
    <row r="1161" spans="17:20" x14ac:dyDescent="0.25">
      <c r="Q1161" s="11"/>
      <c r="S1161" s="15"/>
      <c r="T1161" s="15"/>
    </row>
    <row r="1162" spans="17:20" x14ac:dyDescent="0.25">
      <c r="Q1162" s="11"/>
      <c r="S1162" s="15"/>
      <c r="T1162" s="15"/>
    </row>
    <row r="1163" spans="17:20" x14ac:dyDescent="0.25">
      <c r="Q1163" s="11"/>
      <c r="S1163" s="15"/>
      <c r="T1163" s="15"/>
    </row>
    <row r="1164" spans="17:20" x14ac:dyDescent="0.25">
      <c r="Q1164" s="11"/>
      <c r="S1164" s="15"/>
      <c r="T1164" s="15"/>
    </row>
    <row r="1165" spans="17:20" x14ac:dyDescent="0.25">
      <c r="Q1165" s="11"/>
      <c r="S1165" s="15"/>
      <c r="T1165" s="15"/>
    </row>
    <row r="1166" spans="17:20" x14ac:dyDescent="0.25">
      <c r="Q1166" s="11"/>
      <c r="S1166" s="15"/>
      <c r="T1166" s="15"/>
    </row>
    <row r="1167" spans="17:20" x14ac:dyDescent="0.25">
      <c r="Q1167" s="11"/>
      <c r="S1167" s="15"/>
      <c r="T1167" s="15"/>
    </row>
    <row r="1168" spans="17:20" x14ac:dyDescent="0.25">
      <c r="Q1168" s="11"/>
      <c r="S1168" s="15"/>
      <c r="T1168" s="15"/>
    </row>
    <row r="1169" spans="17:20" x14ac:dyDescent="0.25">
      <c r="Q1169" s="11"/>
      <c r="S1169" s="15"/>
      <c r="T1169" s="15"/>
    </row>
    <row r="1170" spans="17:20" x14ac:dyDescent="0.25">
      <c r="Q1170" s="11"/>
      <c r="S1170" s="15"/>
      <c r="T1170" s="15"/>
    </row>
    <row r="1171" spans="17:20" x14ac:dyDescent="0.25">
      <c r="Q1171" s="11"/>
      <c r="S1171" s="15"/>
      <c r="T1171" s="15"/>
    </row>
    <row r="1172" spans="17:20" x14ac:dyDescent="0.25">
      <c r="Q1172" s="11"/>
      <c r="S1172" s="15"/>
      <c r="T1172" s="15"/>
    </row>
    <row r="1173" spans="17:20" x14ac:dyDescent="0.25">
      <c r="Q1173" s="11"/>
      <c r="S1173" s="15"/>
      <c r="T1173" s="15"/>
    </row>
    <row r="1174" spans="17:20" x14ac:dyDescent="0.25">
      <c r="Q1174" s="11"/>
      <c r="S1174" s="15"/>
      <c r="T1174" s="15"/>
    </row>
    <row r="1175" spans="17:20" x14ac:dyDescent="0.25">
      <c r="Q1175" s="11"/>
      <c r="S1175" s="15"/>
      <c r="T1175" s="15"/>
    </row>
    <row r="1176" spans="17:20" x14ac:dyDescent="0.25">
      <c r="Q1176" s="11"/>
      <c r="S1176" s="15"/>
      <c r="T1176" s="15"/>
    </row>
    <row r="1177" spans="17:20" x14ac:dyDescent="0.25">
      <c r="Q1177" s="11"/>
      <c r="S1177" s="15"/>
      <c r="T1177" s="15"/>
    </row>
    <row r="1178" spans="17:20" x14ac:dyDescent="0.25">
      <c r="Q1178" s="11"/>
      <c r="S1178" s="15"/>
      <c r="T1178" s="15"/>
    </row>
    <row r="1179" spans="17:20" x14ac:dyDescent="0.25">
      <c r="Q1179" s="11"/>
      <c r="S1179" s="15"/>
      <c r="T1179" s="15"/>
    </row>
    <row r="1180" spans="17:20" x14ac:dyDescent="0.25">
      <c r="Q1180" s="11"/>
      <c r="S1180" s="15"/>
      <c r="T1180" s="15"/>
    </row>
    <row r="1181" spans="17:20" x14ac:dyDescent="0.25">
      <c r="Q1181" s="11"/>
      <c r="S1181" s="15"/>
      <c r="T1181" s="15"/>
    </row>
    <row r="1182" spans="17:20" x14ac:dyDescent="0.25">
      <c r="Q1182" s="11"/>
      <c r="S1182" s="15"/>
      <c r="T1182" s="15"/>
    </row>
    <row r="1183" spans="17:20" x14ac:dyDescent="0.25">
      <c r="Q1183" s="11"/>
      <c r="S1183" s="15"/>
      <c r="T1183" s="15"/>
    </row>
    <row r="1184" spans="17:20" x14ac:dyDescent="0.25">
      <c r="Q1184" s="11"/>
      <c r="S1184" s="15"/>
      <c r="T1184" s="15"/>
    </row>
    <row r="1185" spans="17:20" x14ac:dyDescent="0.25">
      <c r="Q1185" s="11"/>
      <c r="S1185" s="15"/>
      <c r="T1185" s="15"/>
    </row>
    <row r="1186" spans="17:20" x14ac:dyDescent="0.25">
      <c r="Q1186" s="11"/>
      <c r="S1186" s="15"/>
      <c r="T1186" s="15"/>
    </row>
    <row r="1187" spans="17:20" x14ac:dyDescent="0.25">
      <c r="Q1187" s="11"/>
      <c r="S1187" s="15"/>
      <c r="T1187" s="15"/>
    </row>
    <row r="1188" spans="17:20" x14ac:dyDescent="0.25">
      <c r="Q1188" s="11"/>
      <c r="S1188" s="15"/>
      <c r="T1188" s="15"/>
    </row>
    <row r="1189" spans="17:20" x14ac:dyDescent="0.25">
      <c r="Q1189" s="11"/>
      <c r="S1189" s="15"/>
      <c r="T1189" s="15"/>
    </row>
    <row r="1190" spans="17:20" x14ac:dyDescent="0.25">
      <c r="Q1190" s="11"/>
      <c r="S1190" s="15"/>
      <c r="T1190" s="15"/>
    </row>
    <row r="1191" spans="17:20" x14ac:dyDescent="0.25">
      <c r="Q1191" s="11"/>
      <c r="S1191" s="15"/>
      <c r="T1191" s="15"/>
    </row>
    <row r="1192" spans="17:20" x14ac:dyDescent="0.25">
      <c r="Q1192" s="11"/>
      <c r="S1192" s="15"/>
      <c r="T1192" s="15"/>
    </row>
    <row r="1193" spans="17:20" x14ac:dyDescent="0.25">
      <c r="Q1193" s="11"/>
      <c r="S1193" s="15"/>
      <c r="T1193" s="15"/>
    </row>
    <row r="1194" spans="17:20" x14ac:dyDescent="0.25">
      <c r="Q1194" s="11"/>
      <c r="S1194" s="15"/>
      <c r="T1194" s="15"/>
    </row>
    <row r="1195" spans="17:20" x14ac:dyDescent="0.25">
      <c r="Q1195" s="11"/>
      <c r="S1195" s="15"/>
      <c r="T1195" s="15"/>
    </row>
    <row r="1196" spans="17:20" x14ac:dyDescent="0.25">
      <c r="Q1196" s="11"/>
      <c r="S1196" s="15"/>
      <c r="T1196" s="15"/>
    </row>
    <row r="1197" spans="17:20" x14ac:dyDescent="0.25">
      <c r="Q1197" s="11"/>
      <c r="S1197" s="15"/>
      <c r="T1197" s="15"/>
    </row>
    <row r="1198" spans="17:20" x14ac:dyDescent="0.25">
      <c r="Q1198" s="11"/>
      <c r="S1198" s="15"/>
      <c r="T1198" s="15"/>
    </row>
    <row r="1199" spans="17:20" x14ac:dyDescent="0.25">
      <c r="Q1199" s="11"/>
      <c r="S1199" s="15"/>
      <c r="T1199" s="15"/>
    </row>
    <row r="1200" spans="17:20" x14ac:dyDescent="0.25">
      <c r="Q1200" s="11"/>
      <c r="S1200" s="15"/>
      <c r="T1200" s="15"/>
    </row>
    <row r="1201" spans="17:20" x14ac:dyDescent="0.25">
      <c r="Q1201" s="11"/>
      <c r="S1201" s="15"/>
      <c r="T1201" s="15"/>
    </row>
    <row r="1202" spans="17:20" x14ac:dyDescent="0.25">
      <c r="Q1202" s="11"/>
      <c r="S1202" s="15"/>
      <c r="T1202" s="15"/>
    </row>
    <row r="1203" spans="17:20" x14ac:dyDescent="0.25">
      <c r="Q1203" s="11"/>
      <c r="S1203" s="15"/>
      <c r="T1203" s="15"/>
    </row>
    <row r="1204" spans="17:20" x14ac:dyDescent="0.25">
      <c r="Q1204" s="11"/>
      <c r="S1204" s="15"/>
      <c r="T1204" s="15"/>
    </row>
    <row r="1205" spans="17:20" x14ac:dyDescent="0.25">
      <c r="Q1205" s="11"/>
      <c r="S1205" s="15"/>
      <c r="T1205" s="15"/>
    </row>
    <row r="1206" spans="17:20" x14ac:dyDescent="0.25">
      <c r="Q1206" s="11"/>
      <c r="S1206" s="15"/>
      <c r="T1206" s="15"/>
    </row>
    <row r="1207" spans="17:20" x14ac:dyDescent="0.25">
      <c r="Q1207" s="11"/>
      <c r="S1207" s="15"/>
      <c r="T1207" s="15"/>
    </row>
    <row r="1208" spans="17:20" x14ac:dyDescent="0.25">
      <c r="Q1208" s="11"/>
      <c r="S1208" s="15"/>
      <c r="T1208" s="15"/>
    </row>
    <row r="1209" spans="17:20" x14ac:dyDescent="0.25">
      <c r="Q1209" s="11"/>
      <c r="S1209" s="15"/>
      <c r="T1209" s="15"/>
    </row>
    <row r="1210" spans="17:20" x14ac:dyDescent="0.25">
      <c r="Q1210" s="11"/>
      <c r="S1210" s="15"/>
      <c r="T1210" s="15"/>
    </row>
    <row r="1211" spans="17:20" x14ac:dyDescent="0.25">
      <c r="Q1211" s="11"/>
      <c r="S1211" s="15"/>
      <c r="T1211" s="15"/>
    </row>
    <row r="1212" spans="17:20" x14ac:dyDescent="0.25">
      <c r="Q1212" s="11"/>
      <c r="S1212" s="15"/>
      <c r="T1212" s="15"/>
    </row>
    <row r="1213" spans="17:20" x14ac:dyDescent="0.25">
      <c r="Q1213" s="11"/>
      <c r="S1213" s="15"/>
      <c r="T1213" s="15"/>
    </row>
    <row r="1214" spans="17:20" x14ac:dyDescent="0.25">
      <c r="Q1214" s="11"/>
      <c r="S1214" s="15"/>
      <c r="T1214" s="15"/>
    </row>
    <row r="1215" spans="17:20" x14ac:dyDescent="0.25">
      <c r="Q1215" s="11"/>
      <c r="S1215" s="15"/>
      <c r="T1215" s="15"/>
    </row>
    <row r="1216" spans="17:20" x14ac:dyDescent="0.25">
      <c r="Q1216" s="11"/>
      <c r="S1216" s="15"/>
      <c r="T1216" s="15"/>
    </row>
    <row r="1217" spans="17:20" x14ac:dyDescent="0.25">
      <c r="Q1217" s="11"/>
      <c r="S1217" s="15"/>
      <c r="T1217" s="15"/>
    </row>
    <row r="1218" spans="17:20" x14ac:dyDescent="0.25">
      <c r="Q1218" s="11"/>
      <c r="S1218" s="15"/>
      <c r="T1218" s="15"/>
    </row>
    <row r="1219" spans="17:20" x14ac:dyDescent="0.25">
      <c r="Q1219" s="11"/>
      <c r="S1219" s="15"/>
      <c r="T1219" s="15"/>
    </row>
    <row r="1220" spans="17:20" x14ac:dyDescent="0.25">
      <c r="Q1220" s="11"/>
      <c r="S1220" s="15"/>
      <c r="T1220" s="15"/>
    </row>
    <row r="1221" spans="17:20" x14ac:dyDescent="0.25">
      <c r="Q1221" s="11"/>
      <c r="S1221" s="15"/>
      <c r="T1221" s="15"/>
    </row>
    <row r="1222" spans="17:20" x14ac:dyDescent="0.25">
      <c r="Q1222" s="11"/>
      <c r="S1222" s="15"/>
      <c r="T1222" s="15"/>
    </row>
    <row r="1223" spans="17:20" x14ac:dyDescent="0.25">
      <c r="Q1223" s="11"/>
      <c r="S1223" s="15"/>
      <c r="T1223" s="15"/>
    </row>
    <row r="1224" spans="17:20" x14ac:dyDescent="0.25">
      <c r="Q1224" s="11"/>
      <c r="S1224" s="15"/>
      <c r="T1224" s="15"/>
    </row>
    <row r="1225" spans="17:20" x14ac:dyDescent="0.25">
      <c r="Q1225" s="11"/>
      <c r="S1225" s="15"/>
      <c r="T1225" s="15"/>
    </row>
    <row r="1226" spans="17:20" x14ac:dyDescent="0.25">
      <c r="Q1226" s="11"/>
      <c r="S1226" s="15"/>
      <c r="T1226" s="15"/>
    </row>
    <row r="1227" spans="17:20" x14ac:dyDescent="0.25">
      <c r="Q1227" s="11"/>
      <c r="S1227" s="15"/>
      <c r="T1227" s="15"/>
    </row>
    <row r="1228" spans="17:20" x14ac:dyDescent="0.25">
      <c r="Q1228" s="11"/>
      <c r="S1228" s="15"/>
      <c r="T1228" s="15"/>
    </row>
    <row r="1229" spans="17:20" x14ac:dyDescent="0.25">
      <c r="Q1229" s="11"/>
      <c r="S1229" s="15"/>
      <c r="T1229" s="15"/>
    </row>
    <row r="1230" spans="17:20" x14ac:dyDescent="0.25">
      <c r="Q1230" s="11"/>
      <c r="S1230" s="15"/>
      <c r="T1230" s="15"/>
    </row>
    <row r="1231" spans="17:20" x14ac:dyDescent="0.25">
      <c r="Q1231" s="11"/>
      <c r="S1231" s="15"/>
      <c r="T1231" s="15"/>
    </row>
    <row r="1232" spans="17:20" x14ac:dyDescent="0.25">
      <c r="Q1232" s="11"/>
      <c r="S1232" s="15"/>
      <c r="T1232" s="15"/>
    </row>
    <row r="1233" spans="17:20" x14ac:dyDescent="0.25">
      <c r="Q1233" s="11"/>
      <c r="S1233" s="15"/>
      <c r="T1233" s="15"/>
    </row>
    <row r="1234" spans="17:20" x14ac:dyDescent="0.25">
      <c r="Q1234" s="11"/>
      <c r="S1234" s="15"/>
      <c r="T1234" s="15"/>
    </row>
    <row r="1235" spans="17:20" x14ac:dyDescent="0.25">
      <c r="Q1235" s="11"/>
      <c r="S1235" s="15"/>
      <c r="T1235" s="15"/>
    </row>
    <row r="1236" spans="17:20" x14ac:dyDescent="0.25">
      <c r="Q1236" s="11"/>
      <c r="S1236" s="15"/>
      <c r="T1236" s="15"/>
    </row>
    <row r="1237" spans="17:20" x14ac:dyDescent="0.25">
      <c r="Q1237" s="11"/>
      <c r="S1237" s="15"/>
      <c r="T1237" s="15"/>
    </row>
    <row r="1238" spans="17:20" x14ac:dyDescent="0.25">
      <c r="Q1238" s="11"/>
      <c r="S1238" s="15"/>
      <c r="T1238" s="15"/>
    </row>
    <row r="1239" spans="17:20" x14ac:dyDescent="0.25">
      <c r="Q1239" s="11"/>
      <c r="S1239" s="15"/>
      <c r="T1239" s="15"/>
    </row>
    <row r="1240" spans="17:20" x14ac:dyDescent="0.25">
      <c r="Q1240" s="11"/>
      <c r="S1240" s="15"/>
      <c r="T1240" s="15"/>
    </row>
    <row r="1241" spans="17:20" x14ac:dyDescent="0.25">
      <c r="Q1241" s="11"/>
      <c r="S1241" s="15"/>
      <c r="T1241" s="15"/>
    </row>
    <row r="1242" spans="17:20" x14ac:dyDescent="0.25">
      <c r="Q1242" s="11"/>
      <c r="S1242" s="15"/>
      <c r="T1242" s="15"/>
    </row>
    <row r="1243" spans="17:20" x14ac:dyDescent="0.25">
      <c r="Q1243" s="11"/>
      <c r="S1243" s="15"/>
      <c r="T1243" s="15"/>
    </row>
    <row r="1244" spans="17:20" x14ac:dyDescent="0.25">
      <c r="Q1244" s="11"/>
      <c r="S1244" s="15"/>
      <c r="T1244" s="15"/>
    </row>
    <row r="1245" spans="17:20" x14ac:dyDescent="0.25">
      <c r="Q1245" s="11"/>
      <c r="S1245" s="15"/>
      <c r="T1245" s="15"/>
    </row>
    <row r="1246" spans="17:20" x14ac:dyDescent="0.25">
      <c r="Q1246" s="11"/>
      <c r="S1246" s="15"/>
      <c r="T1246" s="15"/>
    </row>
    <row r="1247" spans="17:20" x14ac:dyDescent="0.25">
      <c r="Q1247" s="11"/>
      <c r="S1247" s="15"/>
      <c r="T1247" s="15"/>
    </row>
    <row r="1248" spans="17:20" x14ac:dyDescent="0.25">
      <c r="Q1248" s="11"/>
      <c r="S1248" s="15"/>
      <c r="T1248" s="15"/>
    </row>
    <row r="1249" spans="17:20" x14ac:dyDescent="0.25">
      <c r="Q1249" s="11"/>
      <c r="S1249" s="15"/>
      <c r="T1249" s="15"/>
    </row>
    <row r="1250" spans="17:20" x14ac:dyDescent="0.25">
      <c r="Q1250" s="11"/>
      <c r="S1250" s="15"/>
      <c r="T1250" s="15"/>
    </row>
    <row r="1251" spans="17:20" x14ac:dyDescent="0.25">
      <c r="Q1251" s="11"/>
      <c r="S1251" s="15"/>
      <c r="T1251" s="15"/>
    </row>
    <row r="1252" spans="17:20" x14ac:dyDescent="0.25">
      <c r="Q1252" s="11"/>
      <c r="S1252" s="15"/>
      <c r="T1252" s="15"/>
    </row>
    <row r="1253" spans="17:20" x14ac:dyDescent="0.25">
      <c r="Q1253" s="11"/>
      <c r="S1253" s="15"/>
      <c r="T1253" s="15"/>
    </row>
    <row r="1254" spans="17:20" x14ac:dyDescent="0.25">
      <c r="Q1254" s="11"/>
      <c r="S1254" s="15"/>
      <c r="T1254" s="15"/>
    </row>
    <row r="1255" spans="17:20" x14ac:dyDescent="0.25">
      <c r="Q1255" s="11"/>
      <c r="S1255" s="15"/>
      <c r="T1255" s="15"/>
    </row>
    <row r="1256" spans="17:20" x14ac:dyDescent="0.25">
      <c r="Q1256" s="11"/>
      <c r="S1256" s="15"/>
      <c r="T1256" s="15"/>
    </row>
    <row r="1257" spans="17:20" x14ac:dyDescent="0.25">
      <c r="Q1257" s="11"/>
      <c r="S1257" s="15"/>
      <c r="T1257" s="15"/>
    </row>
    <row r="1258" spans="17:20" x14ac:dyDescent="0.25">
      <c r="Q1258" s="11"/>
      <c r="S1258" s="15"/>
      <c r="T1258" s="15"/>
    </row>
    <row r="1259" spans="17:20" x14ac:dyDescent="0.25">
      <c r="Q1259" s="11"/>
      <c r="S1259" s="15"/>
      <c r="T1259" s="15"/>
    </row>
    <row r="1260" spans="17:20" x14ac:dyDescent="0.25">
      <c r="Q1260" s="11"/>
      <c r="S1260" s="15"/>
      <c r="T1260" s="15"/>
    </row>
    <row r="1261" spans="17:20" x14ac:dyDescent="0.25">
      <c r="Q1261" s="11"/>
      <c r="S1261" s="15"/>
      <c r="T1261" s="15"/>
    </row>
    <row r="1262" spans="17:20" x14ac:dyDescent="0.25">
      <c r="Q1262" s="11"/>
      <c r="S1262" s="15"/>
      <c r="T1262" s="15"/>
    </row>
    <row r="1263" spans="17:20" x14ac:dyDescent="0.25">
      <c r="Q1263" s="11"/>
      <c r="S1263" s="15"/>
      <c r="T1263" s="15"/>
    </row>
    <row r="1264" spans="17:20" x14ac:dyDescent="0.25">
      <c r="Q1264" s="11"/>
      <c r="S1264" s="15"/>
      <c r="T1264" s="15"/>
    </row>
    <row r="1265" spans="17:20" x14ac:dyDescent="0.25">
      <c r="Q1265" s="11"/>
      <c r="S1265" s="15"/>
      <c r="T1265" s="15"/>
    </row>
    <row r="1266" spans="17:20" x14ac:dyDescent="0.25">
      <c r="Q1266" s="11"/>
      <c r="S1266" s="15"/>
      <c r="T1266" s="15"/>
    </row>
    <row r="1267" spans="17:20" x14ac:dyDescent="0.25">
      <c r="Q1267" s="11"/>
      <c r="S1267" s="15"/>
      <c r="T1267" s="15"/>
    </row>
    <row r="1268" spans="17:20" x14ac:dyDescent="0.25">
      <c r="Q1268" s="11"/>
      <c r="S1268" s="15"/>
      <c r="T1268" s="15"/>
    </row>
    <row r="1269" spans="17:20" x14ac:dyDescent="0.25">
      <c r="Q1269" s="11"/>
      <c r="S1269" s="15"/>
      <c r="T1269" s="15"/>
    </row>
    <row r="1270" spans="17:20" x14ac:dyDescent="0.25">
      <c r="Q1270" s="11"/>
      <c r="S1270" s="15"/>
      <c r="T1270" s="15"/>
    </row>
    <row r="1271" spans="17:20" x14ac:dyDescent="0.25">
      <c r="Q1271" s="11"/>
      <c r="S1271" s="15"/>
      <c r="T1271" s="15"/>
    </row>
    <row r="1272" spans="17:20" x14ac:dyDescent="0.25">
      <c r="Q1272" s="11"/>
      <c r="S1272" s="15"/>
      <c r="T1272" s="15"/>
    </row>
    <row r="1273" spans="17:20" x14ac:dyDescent="0.25">
      <c r="Q1273" s="11"/>
      <c r="S1273" s="15"/>
      <c r="T1273" s="15"/>
    </row>
    <row r="1274" spans="17:20" x14ac:dyDescent="0.25">
      <c r="Q1274" s="11"/>
      <c r="S1274" s="15"/>
      <c r="T1274" s="15"/>
    </row>
    <row r="1275" spans="17:20" x14ac:dyDescent="0.25">
      <c r="Q1275" s="11"/>
      <c r="S1275" s="15"/>
      <c r="T1275" s="15"/>
    </row>
    <row r="1276" spans="17:20" x14ac:dyDescent="0.25">
      <c r="Q1276" s="11"/>
      <c r="S1276" s="15"/>
      <c r="T1276" s="15"/>
    </row>
    <row r="1277" spans="17:20" x14ac:dyDescent="0.25">
      <c r="Q1277" s="11"/>
      <c r="S1277" s="15"/>
      <c r="T1277" s="15"/>
    </row>
    <row r="1278" spans="17:20" x14ac:dyDescent="0.25">
      <c r="Q1278" s="11"/>
      <c r="S1278" s="15"/>
      <c r="T1278" s="15"/>
    </row>
    <row r="1279" spans="17:20" x14ac:dyDescent="0.25">
      <c r="Q1279" s="11"/>
      <c r="S1279" s="15"/>
      <c r="T1279" s="15"/>
    </row>
    <row r="1280" spans="17:20" x14ac:dyDescent="0.25">
      <c r="Q1280" s="11"/>
      <c r="S1280" s="15"/>
      <c r="T1280" s="15"/>
    </row>
    <row r="1281" spans="17:20" x14ac:dyDescent="0.25">
      <c r="Q1281" s="11"/>
      <c r="S1281" s="15"/>
      <c r="T1281" s="15"/>
    </row>
    <row r="1282" spans="17:20" x14ac:dyDescent="0.25">
      <c r="Q1282" s="11"/>
      <c r="S1282" s="15"/>
      <c r="T1282" s="15"/>
    </row>
    <row r="1283" spans="17:20" x14ac:dyDescent="0.25">
      <c r="Q1283" s="11"/>
      <c r="S1283" s="15"/>
      <c r="T1283" s="15"/>
    </row>
    <row r="1284" spans="17:20" x14ac:dyDescent="0.25">
      <c r="Q1284" s="11"/>
      <c r="S1284" s="15"/>
      <c r="T1284" s="15"/>
    </row>
    <row r="1285" spans="17:20" x14ac:dyDescent="0.25">
      <c r="Q1285" s="11"/>
      <c r="S1285" s="15"/>
      <c r="T1285" s="15"/>
    </row>
    <row r="1286" spans="17:20" x14ac:dyDescent="0.25">
      <c r="Q1286" s="11"/>
      <c r="S1286" s="15"/>
      <c r="T1286" s="15"/>
    </row>
    <row r="1287" spans="17:20" x14ac:dyDescent="0.25">
      <c r="Q1287" s="11"/>
      <c r="S1287" s="15"/>
      <c r="T1287" s="15"/>
    </row>
    <row r="1288" spans="17:20" x14ac:dyDescent="0.25">
      <c r="Q1288" s="11"/>
      <c r="S1288" s="15"/>
      <c r="T1288" s="15"/>
    </row>
    <row r="1289" spans="17:20" x14ac:dyDescent="0.25">
      <c r="Q1289" s="11"/>
      <c r="S1289" s="15"/>
      <c r="T1289" s="15"/>
    </row>
    <row r="1290" spans="17:20" x14ac:dyDescent="0.25">
      <c r="Q1290" s="11"/>
      <c r="S1290" s="15"/>
      <c r="T1290" s="15"/>
    </row>
    <row r="1291" spans="17:20" x14ac:dyDescent="0.25">
      <c r="Q1291" s="11"/>
      <c r="S1291" s="15"/>
      <c r="T1291" s="15"/>
    </row>
    <row r="1292" spans="17:20" x14ac:dyDescent="0.25">
      <c r="Q1292" s="11"/>
      <c r="S1292" s="15"/>
      <c r="T1292" s="15"/>
    </row>
    <row r="1293" spans="17:20" x14ac:dyDescent="0.25">
      <c r="Q1293" s="11"/>
      <c r="S1293" s="15"/>
      <c r="T1293" s="15"/>
    </row>
    <row r="1294" spans="17:20" x14ac:dyDescent="0.25">
      <c r="Q1294" s="11"/>
      <c r="S1294" s="15"/>
      <c r="T1294" s="15"/>
    </row>
    <row r="1295" spans="17:20" x14ac:dyDescent="0.25">
      <c r="Q1295" s="11"/>
      <c r="S1295" s="15"/>
      <c r="T1295" s="15"/>
    </row>
    <row r="1296" spans="17:20" x14ac:dyDescent="0.25">
      <c r="Q1296" s="11"/>
      <c r="S1296" s="15"/>
      <c r="T1296" s="15"/>
    </row>
    <row r="1297" spans="17:20" x14ac:dyDescent="0.25">
      <c r="Q1297" s="11"/>
      <c r="S1297" s="15"/>
      <c r="T1297" s="15"/>
    </row>
    <row r="1298" spans="17:20" x14ac:dyDescent="0.25">
      <c r="Q1298" s="11"/>
      <c r="S1298" s="15"/>
      <c r="T1298" s="15"/>
    </row>
    <row r="1299" spans="17:20" x14ac:dyDescent="0.25">
      <c r="Q1299" s="11"/>
      <c r="S1299" s="15"/>
      <c r="T1299" s="15"/>
    </row>
    <row r="1300" spans="17:20" x14ac:dyDescent="0.25">
      <c r="Q1300" s="11"/>
      <c r="S1300" s="15"/>
      <c r="T1300" s="15"/>
    </row>
    <row r="1301" spans="17:20" x14ac:dyDescent="0.25">
      <c r="Q1301" s="11"/>
      <c r="S1301" s="15"/>
      <c r="T1301" s="15"/>
    </row>
    <row r="1302" spans="17:20" x14ac:dyDescent="0.25">
      <c r="Q1302" s="11"/>
      <c r="S1302" s="15"/>
      <c r="T1302" s="15"/>
    </row>
    <row r="1303" spans="17:20" x14ac:dyDescent="0.25">
      <c r="Q1303" s="11"/>
      <c r="S1303" s="15"/>
      <c r="T1303" s="15"/>
    </row>
    <row r="1304" spans="17:20" x14ac:dyDescent="0.25">
      <c r="Q1304" s="11"/>
      <c r="S1304" s="15"/>
      <c r="T1304" s="15"/>
    </row>
    <row r="1305" spans="17:20" x14ac:dyDescent="0.25">
      <c r="Q1305" s="11"/>
      <c r="S1305" s="15"/>
      <c r="T1305" s="15"/>
    </row>
    <row r="1306" spans="17:20" x14ac:dyDescent="0.25">
      <c r="Q1306" s="11"/>
      <c r="S1306" s="15"/>
      <c r="T1306" s="15"/>
    </row>
    <row r="1307" spans="17:20" x14ac:dyDescent="0.25">
      <c r="Q1307" s="11"/>
      <c r="S1307" s="15"/>
      <c r="T1307" s="15"/>
    </row>
    <row r="1308" spans="17:20" x14ac:dyDescent="0.25">
      <c r="Q1308" s="11"/>
      <c r="S1308" s="15"/>
      <c r="T1308" s="15"/>
    </row>
    <row r="1309" spans="17:20" x14ac:dyDescent="0.25">
      <c r="Q1309" s="11"/>
      <c r="S1309" s="15"/>
      <c r="T1309" s="15"/>
    </row>
    <row r="1310" spans="17:20" x14ac:dyDescent="0.25">
      <c r="Q1310" s="11"/>
      <c r="S1310" s="15"/>
      <c r="T1310" s="15"/>
    </row>
    <row r="1311" spans="17:20" x14ac:dyDescent="0.25">
      <c r="Q1311" s="11"/>
      <c r="S1311" s="15"/>
      <c r="T1311" s="15"/>
    </row>
    <row r="1312" spans="17:20" x14ac:dyDescent="0.25">
      <c r="Q1312" s="11"/>
      <c r="S1312" s="15"/>
      <c r="T1312" s="15"/>
    </row>
    <row r="1313" spans="17:20" x14ac:dyDescent="0.25">
      <c r="Q1313" s="11"/>
      <c r="S1313" s="15"/>
      <c r="T1313" s="15"/>
    </row>
    <row r="1314" spans="17:20" x14ac:dyDescent="0.25">
      <c r="Q1314" s="11"/>
      <c r="S1314" s="15"/>
      <c r="T1314" s="15"/>
    </row>
    <row r="1315" spans="17:20" x14ac:dyDescent="0.25">
      <c r="Q1315" s="11"/>
      <c r="S1315" s="15"/>
      <c r="T1315" s="15"/>
    </row>
    <row r="1316" spans="17:20" x14ac:dyDescent="0.25">
      <c r="Q1316" s="11"/>
      <c r="S1316" s="15"/>
      <c r="T1316" s="15"/>
    </row>
    <row r="1317" spans="17:20" x14ac:dyDescent="0.25">
      <c r="Q1317" s="11"/>
      <c r="S1317" s="15"/>
      <c r="T1317" s="15"/>
    </row>
    <row r="1318" spans="17:20" x14ac:dyDescent="0.25">
      <c r="Q1318" s="11"/>
      <c r="S1318" s="15"/>
      <c r="T1318" s="15"/>
    </row>
    <row r="1319" spans="17:20" x14ac:dyDescent="0.25">
      <c r="Q1319" s="11"/>
      <c r="S1319" s="15"/>
      <c r="T1319" s="15"/>
    </row>
    <row r="1320" spans="17:20" x14ac:dyDescent="0.25">
      <c r="Q1320" s="11"/>
      <c r="S1320" s="15"/>
      <c r="T1320" s="15"/>
    </row>
    <row r="1321" spans="17:20" x14ac:dyDescent="0.25">
      <c r="Q1321" s="11"/>
      <c r="S1321" s="15"/>
      <c r="T1321" s="15"/>
    </row>
    <row r="1322" spans="17:20" x14ac:dyDescent="0.25">
      <c r="Q1322" s="11"/>
      <c r="S1322" s="15"/>
      <c r="T1322" s="15"/>
    </row>
    <row r="1323" spans="17:20" x14ac:dyDescent="0.25">
      <c r="Q1323" s="11"/>
      <c r="S1323" s="15"/>
      <c r="T1323" s="15"/>
    </row>
    <row r="1324" spans="17:20" x14ac:dyDescent="0.25">
      <c r="Q1324" s="11"/>
      <c r="S1324" s="15"/>
      <c r="T1324" s="15"/>
    </row>
    <row r="1325" spans="17:20" x14ac:dyDescent="0.25">
      <c r="Q1325" s="11"/>
      <c r="S1325" s="15"/>
      <c r="T1325" s="15"/>
    </row>
    <row r="1326" spans="17:20" x14ac:dyDescent="0.25">
      <c r="Q1326" s="11"/>
      <c r="S1326" s="15"/>
      <c r="T1326" s="15"/>
    </row>
    <row r="1327" spans="17:20" x14ac:dyDescent="0.25">
      <c r="Q1327" s="11"/>
      <c r="S1327" s="15"/>
      <c r="T1327" s="15"/>
    </row>
    <row r="1328" spans="17:20" x14ac:dyDescent="0.25">
      <c r="Q1328" s="11"/>
      <c r="S1328" s="15"/>
      <c r="T1328" s="15"/>
    </row>
    <row r="1329" spans="17:20" x14ac:dyDescent="0.25">
      <c r="Q1329" s="11"/>
      <c r="S1329" s="15"/>
      <c r="T1329" s="15"/>
    </row>
    <row r="1330" spans="17:20" x14ac:dyDescent="0.25">
      <c r="Q1330" s="11"/>
      <c r="S1330" s="15"/>
      <c r="T1330" s="15"/>
    </row>
    <row r="1331" spans="17:20" x14ac:dyDescent="0.25">
      <c r="Q1331" s="11"/>
      <c r="S1331" s="15"/>
      <c r="T1331" s="15"/>
    </row>
    <row r="1332" spans="17:20" x14ac:dyDescent="0.25">
      <c r="Q1332" s="11"/>
      <c r="S1332" s="15"/>
      <c r="T1332" s="15"/>
    </row>
    <row r="1333" spans="17:20" x14ac:dyDescent="0.25">
      <c r="Q1333" s="11"/>
      <c r="S1333" s="15"/>
      <c r="T1333" s="15"/>
    </row>
    <row r="1334" spans="17:20" x14ac:dyDescent="0.25">
      <c r="Q1334" s="11"/>
      <c r="S1334" s="15"/>
      <c r="T1334" s="15"/>
    </row>
    <row r="1335" spans="17:20" x14ac:dyDescent="0.25">
      <c r="Q1335" s="11"/>
      <c r="S1335" s="15"/>
      <c r="T1335" s="15"/>
    </row>
    <row r="1336" spans="17:20" x14ac:dyDescent="0.25">
      <c r="Q1336" s="11"/>
      <c r="S1336" s="15"/>
      <c r="T1336" s="15"/>
    </row>
    <row r="1337" spans="17:20" x14ac:dyDescent="0.25">
      <c r="Q1337" s="11"/>
      <c r="S1337" s="15"/>
      <c r="T1337" s="15"/>
    </row>
    <row r="1338" spans="17:20" x14ac:dyDescent="0.25">
      <c r="Q1338" s="11"/>
      <c r="S1338" s="15"/>
      <c r="T1338" s="15"/>
    </row>
    <row r="1339" spans="17:20" x14ac:dyDescent="0.25">
      <c r="Q1339" s="11"/>
      <c r="S1339" s="15"/>
      <c r="T1339" s="15"/>
    </row>
    <row r="1340" spans="17:20" x14ac:dyDescent="0.25">
      <c r="Q1340" s="11"/>
      <c r="S1340" s="15"/>
      <c r="T1340" s="15"/>
    </row>
    <row r="1341" spans="17:20" x14ac:dyDescent="0.25">
      <c r="Q1341" s="11"/>
      <c r="S1341" s="15"/>
      <c r="T1341" s="15"/>
    </row>
    <row r="1342" spans="17:20" x14ac:dyDescent="0.25">
      <c r="Q1342" s="11"/>
      <c r="S1342" s="15"/>
      <c r="T1342" s="15"/>
    </row>
    <row r="1343" spans="17:20" x14ac:dyDescent="0.25">
      <c r="Q1343" s="11"/>
      <c r="S1343" s="15"/>
      <c r="T1343" s="15"/>
    </row>
    <row r="1344" spans="17:20" x14ac:dyDescent="0.25">
      <c r="Q1344" s="11"/>
      <c r="S1344" s="15"/>
      <c r="T1344" s="15"/>
    </row>
    <row r="1345" spans="17:20" x14ac:dyDescent="0.25">
      <c r="Q1345" s="11"/>
      <c r="S1345" s="15"/>
      <c r="T1345" s="15"/>
    </row>
    <row r="1346" spans="17:20" x14ac:dyDescent="0.25">
      <c r="Q1346" s="11"/>
      <c r="S1346" s="15"/>
      <c r="T1346" s="15"/>
    </row>
    <row r="1347" spans="17:20" x14ac:dyDescent="0.25">
      <c r="Q1347" s="11"/>
      <c r="S1347" s="15"/>
      <c r="T1347" s="15"/>
    </row>
    <row r="1348" spans="17:20" x14ac:dyDescent="0.25">
      <c r="Q1348" s="11"/>
      <c r="S1348" s="15"/>
      <c r="T1348" s="15"/>
    </row>
    <row r="1349" spans="17:20" x14ac:dyDescent="0.25">
      <c r="Q1349" s="11"/>
      <c r="S1349" s="15"/>
      <c r="T1349" s="15"/>
    </row>
    <row r="1350" spans="17:20" x14ac:dyDescent="0.25">
      <c r="Q1350" s="11"/>
      <c r="S1350" s="15"/>
      <c r="T1350" s="15"/>
    </row>
    <row r="1351" spans="17:20" x14ac:dyDescent="0.25">
      <c r="Q1351" s="11"/>
      <c r="S1351" s="15"/>
      <c r="T1351" s="15"/>
    </row>
    <row r="1352" spans="17:20" x14ac:dyDescent="0.25">
      <c r="Q1352" s="11"/>
      <c r="S1352" s="15"/>
      <c r="T1352" s="15"/>
    </row>
    <row r="1353" spans="17:20" x14ac:dyDescent="0.25">
      <c r="Q1353" s="11"/>
      <c r="S1353" s="15"/>
      <c r="T1353" s="15"/>
    </row>
    <row r="1354" spans="17:20" x14ac:dyDescent="0.25">
      <c r="Q1354" s="11"/>
      <c r="S1354" s="15"/>
      <c r="T1354" s="15"/>
    </row>
    <row r="1355" spans="17:20" x14ac:dyDescent="0.25">
      <c r="Q1355" s="11"/>
      <c r="S1355" s="15"/>
      <c r="T1355" s="15"/>
    </row>
    <row r="1356" spans="17:20" x14ac:dyDescent="0.25">
      <c r="Q1356" s="11"/>
      <c r="S1356" s="15"/>
      <c r="T1356" s="15"/>
    </row>
    <row r="1357" spans="17:20" x14ac:dyDescent="0.25">
      <c r="Q1357" s="11"/>
      <c r="S1357" s="15"/>
      <c r="T1357" s="15"/>
    </row>
    <row r="1358" spans="17:20" x14ac:dyDescent="0.25">
      <c r="Q1358" s="11"/>
      <c r="S1358" s="15"/>
      <c r="T1358" s="15"/>
    </row>
    <row r="1359" spans="17:20" x14ac:dyDescent="0.25">
      <c r="Q1359" s="11"/>
      <c r="S1359" s="15"/>
      <c r="T1359" s="15"/>
    </row>
    <row r="1360" spans="17:20" x14ac:dyDescent="0.25">
      <c r="Q1360" s="11"/>
      <c r="S1360" s="15"/>
      <c r="T1360" s="15"/>
    </row>
    <row r="1361" spans="17:20" x14ac:dyDescent="0.25">
      <c r="Q1361" s="11"/>
      <c r="S1361" s="15"/>
      <c r="T1361" s="15"/>
    </row>
    <row r="1362" spans="17:20" x14ac:dyDescent="0.25">
      <c r="Q1362" s="11"/>
      <c r="S1362" s="15"/>
      <c r="T1362" s="15"/>
    </row>
    <row r="1363" spans="17:20" x14ac:dyDescent="0.25">
      <c r="Q1363" s="11"/>
      <c r="S1363" s="15"/>
      <c r="T1363" s="15"/>
    </row>
    <row r="1364" spans="17:20" x14ac:dyDescent="0.25">
      <c r="Q1364" s="11"/>
      <c r="S1364" s="15"/>
      <c r="T1364" s="15"/>
    </row>
    <row r="1365" spans="17:20" x14ac:dyDescent="0.25">
      <c r="Q1365" s="11"/>
      <c r="S1365" s="15"/>
      <c r="T1365" s="15"/>
    </row>
    <row r="1366" spans="17:20" x14ac:dyDescent="0.25">
      <c r="Q1366" s="11"/>
      <c r="S1366" s="15"/>
      <c r="T1366" s="15"/>
    </row>
    <row r="1367" spans="17:20" x14ac:dyDescent="0.25">
      <c r="Q1367" s="11"/>
      <c r="S1367" s="15"/>
      <c r="T1367" s="15"/>
    </row>
    <row r="1368" spans="17:20" x14ac:dyDescent="0.25">
      <c r="Q1368" s="11"/>
      <c r="S1368" s="15"/>
      <c r="T1368" s="15"/>
    </row>
    <row r="1369" spans="17:20" x14ac:dyDescent="0.25">
      <c r="Q1369" s="11"/>
      <c r="S1369" s="15"/>
      <c r="T1369" s="15"/>
    </row>
    <row r="1370" spans="17:20" x14ac:dyDescent="0.25">
      <c r="Q1370" s="11"/>
      <c r="S1370" s="15"/>
      <c r="T1370" s="15"/>
    </row>
    <row r="1371" spans="17:20" x14ac:dyDescent="0.25">
      <c r="Q1371" s="11"/>
      <c r="S1371" s="15"/>
      <c r="T1371" s="15"/>
    </row>
    <row r="1372" spans="17:20" x14ac:dyDescent="0.25">
      <c r="Q1372" s="11"/>
      <c r="S1372" s="15"/>
      <c r="T1372" s="15"/>
    </row>
    <row r="1373" spans="17:20" x14ac:dyDescent="0.25">
      <c r="Q1373" s="11"/>
      <c r="S1373" s="15"/>
      <c r="T1373" s="15"/>
    </row>
    <row r="1374" spans="17:20" x14ac:dyDescent="0.25">
      <c r="Q1374" s="11"/>
      <c r="S1374" s="15"/>
      <c r="T1374" s="15"/>
    </row>
    <row r="1375" spans="17:20" x14ac:dyDescent="0.25">
      <c r="Q1375" s="11"/>
      <c r="S1375" s="15"/>
      <c r="T1375" s="15"/>
    </row>
    <row r="1376" spans="17:20" x14ac:dyDescent="0.25">
      <c r="Q1376" s="11"/>
      <c r="S1376" s="15"/>
      <c r="T1376" s="15"/>
    </row>
    <row r="1377" spans="17:20" x14ac:dyDescent="0.25">
      <c r="Q1377" s="11"/>
      <c r="S1377" s="15"/>
      <c r="T1377" s="15"/>
    </row>
    <row r="1378" spans="17:20" x14ac:dyDescent="0.25">
      <c r="Q1378" s="11"/>
      <c r="S1378" s="15"/>
      <c r="T1378" s="15"/>
    </row>
    <row r="1379" spans="17:20" x14ac:dyDescent="0.25">
      <c r="Q1379" s="11"/>
      <c r="S1379" s="15"/>
      <c r="T1379" s="15"/>
    </row>
    <row r="1380" spans="17:20" x14ac:dyDescent="0.25">
      <c r="Q1380" s="11"/>
      <c r="S1380" s="15"/>
      <c r="T1380" s="15"/>
    </row>
    <row r="1381" spans="17:20" x14ac:dyDescent="0.25">
      <c r="Q1381" s="11"/>
      <c r="S1381" s="15"/>
      <c r="T1381" s="15"/>
    </row>
    <row r="1382" spans="17:20" x14ac:dyDescent="0.25">
      <c r="Q1382" s="11"/>
      <c r="S1382" s="15"/>
      <c r="T1382" s="15"/>
    </row>
    <row r="1383" spans="17:20" x14ac:dyDescent="0.25">
      <c r="Q1383" s="11"/>
      <c r="S1383" s="15"/>
      <c r="T1383" s="15"/>
    </row>
    <row r="1384" spans="17:20" x14ac:dyDescent="0.25">
      <c r="Q1384" s="11"/>
      <c r="S1384" s="15"/>
      <c r="T1384" s="15"/>
    </row>
    <row r="1385" spans="17:20" x14ac:dyDescent="0.25">
      <c r="Q1385" s="11"/>
      <c r="S1385" s="15"/>
      <c r="T1385" s="15"/>
    </row>
    <row r="1386" spans="17:20" x14ac:dyDescent="0.25">
      <c r="Q1386" s="11"/>
      <c r="S1386" s="15"/>
      <c r="T1386" s="15"/>
    </row>
    <row r="1387" spans="17:20" x14ac:dyDescent="0.25">
      <c r="Q1387" s="11"/>
      <c r="S1387" s="15"/>
      <c r="T1387" s="15"/>
    </row>
    <row r="1388" spans="17:20" x14ac:dyDescent="0.25">
      <c r="Q1388" s="11"/>
      <c r="S1388" s="15"/>
      <c r="T1388" s="15"/>
    </row>
    <row r="1389" spans="17:20" x14ac:dyDescent="0.25">
      <c r="Q1389" s="11"/>
      <c r="S1389" s="15"/>
      <c r="T1389" s="15"/>
    </row>
    <row r="1390" spans="17:20" x14ac:dyDescent="0.25">
      <c r="Q1390" s="11"/>
      <c r="S1390" s="15"/>
      <c r="T1390" s="15"/>
    </row>
    <row r="1391" spans="17:20" x14ac:dyDescent="0.25">
      <c r="Q1391" s="11"/>
      <c r="S1391" s="15"/>
      <c r="T1391" s="15"/>
    </row>
    <row r="1392" spans="17:20" x14ac:dyDescent="0.25">
      <c r="Q1392" s="11"/>
      <c r="S1392" s="15"/>
      <c r="T1392" s="15"/>
    </row>
    <row r="1393" spans="17:20" x14ac:dyDescent="0.25">
      <c r="Q1393" s="11"/>
      <c r="S1393" s="15"/>
      <c r="T1393" s="15"/>
    </row>
    <row r="1394" spans="17:20" x14ac:dyDescent="0.25">
      <c r="Q1394" s="11"/>
      <c r="S1394" s="15"/>
      <c r="T1394" s="15"/>
    </row>
    <row r="1395" spans="17:20" x14ac:dyDescent="0.25">
      <c r="Q1395" s="11"/>
      <c r="S1395" s="15"/>
      <c r="T1395" s="15"/>
    </row>
    <row r="1396" spans="17:20" x14ac:dyDescent="0.25">
      <c r="Q1396" s="11"/>
      <c r="S1396" s="15"/>
      <c r="T1396" s="15"/>
    </row>
    <row r="1397" spans="17:20" x14ac:dyDescent="0.25">
      <c r="Q1397" s="11"/>
      <c r="S1397" s="15"/>
      <c r="T1397" s="15"/>
    </row>
    <row r="1398" spans="17:20" x14ac:dyDescent="0.25">
      <c r="Q1398" s="11"/>
      <c r="S1398" s="15"/>
      <c r="T1398" s="15"/>
    </row>
    <row r="1399" spans="17:20" x14ac:dyDescent="0.25">
      <c r="Q1399" s="11"/>
      <c r="S1399" s="15"/>
      <c r="T1399" s="15"/>
    </row>
    <row r="1400" spans="17:20" x14ac:dyDescent="0.25">
      <c r="Q1400" s="11"/>
      <c r="S1400" s="15"/>
      <c r="T1400" s="15"/>
    </row>
    <row r="1401" spans="17:20" x14ac:dyDescent="0.25">
      <c r="Q1401" s="11"/>
      <c r="S1401" s="15"/>
      <c r="T1401" s="15"/>
    </row>
    <row r="1402" spans="17:20" x14ac:dyDescent="0.25">
      <c r="Q1402" s="11"/>
      <c r="S1402" s="15"/>
      <c r="T1402" s="15"/>
    </row>
    <row r="1403" spans="17:20" x14ac:dyDescent="0.25">
      <c r="Q1403" s="11"/>
      <c r="S1403" s="15"/>
      <c r="T1403" s="15"/>
    </row>
    <row r="1404" spans="17:20" x14ac:dyDescent="0.25">
      <c r="Q1404" s="11"/>
      <c r="S1404" s="15"/>
      <c r="T1404" s="15"/>
    </row>
    <row r="1405" spans="17:20" x14ac:dyDescent="0.25">
      <c r="Q1405" s="11"/>
      <c r="S1405" s="15"/>
      <c r="T1405" s="15"/>
    </row>
    <row r="1406" spans="17:20" x14ac:dyDescent="0.25">
      <c r="Q1406" s="11"/>
      <c r="S1406" s="15"/>
      <c r="T1406" s="15"/>
    </row>
    <row r="1407" spans="17:20" x14ac:dyDescent="0.25">
      <c r="Q1407" s="11"/>
      <c r="S1407" s="15"/>
      <c r="T1407" s="15"/>
    </row>
    <row r="1408" spans="17:20" x14ac:dyDescent="0.25">
      <c r="Q1408" s="11"/>
      <c r="S1408" s="15"/>
      <c r="T1408" s="15"/>
    </row>
    <row r="1409" spans="17:20" x14ac:dyDescent="0.25">
      <c r="Q1409" s="11"/>
      <c r="S1409" s="15"/>
      <c r="T1409" s="15"/>
    </row>
    <row r="1410" spans="17:20" x14ac:dyDescent="0.25">
      <c r="Q1410" s="11"/>
      <c r="S1410" s="15"/>
      <c r="T1410" s="15"/>
    </row>
    <row r="1411" spans="17:20" x14ac:dyDescent="0.25">
      <c r="Q1411" s="11"/>
      <c r="S1411" s="15"/>
      <c r="T1411" s="15"/>
    </row>
    <row r="1412" spans="17:20" x14ac:dyDescent="0.25">
      <c r="Q1412" s="11"/>
      <c r="S1412" s="15"/>
      <c r="T1412" s="15"/>
    </row>
    <row r="1413" spans="17:20" x14ac:dyDescent="0.25">
      <c r="Q1413" s="11"/>
      <c r="S1413" s="15"/>
      <c r="T1413" s="15"/>
    </row>
    <row r="1414" spans="17:20" x14ac:dyDescent="0.25">
      <c r="Q1414" s="11"/>
      <c r="S1414" s="15"/>
      <c r="T1414" s="15"/>
    </row>
    <row r="1415" spans="17:20" x14ac:dyDescent="0.25">
      <c r="Q1415" s="11"/>
      <c r="S1415" s="15"/>
      <c r="T1415" s="15"/>
    </row>
    <row r="1416" spans="17:20" x14ac:dyDescent="0.25">
      <c r="Q1416" s="11"/>
      <c r="S1416" s="15"/>
      <c r="T1416" s="15"/>
    </row>
    <row r="1417" spans="17:20" x14ac:dyDescent="0.25">
      <c r="Q1417" s="11"/>
      <c r="S1417" s="15"/>
      <c r="T1417" s="15"/>
    </row>
    <row r="1418" spans="17:20" x14ac:dyDescent="0.25">
      <c r="Q1418" s="11"/>
      <c r="S1418" s="15"/>
      <c r="T1418" s="15"/>
    </row>
    <row r="1419" spans="17:20" x14ac:dyDescent="0.25">
      <c r="Q1419" s="11"/>
      <c r="S1419" s="15"/>
      <c r="T1419" s="15"/>
    </row>
    <row r="1420" spans="17:20" x14ac:dyDescent="0.25">
      <c r="Q1420" s="11"/>
      <c r="S1420" s="15"/>
      <c r="T1420" s="15"/>
    </row>
    <row r="1421" spans="17:20" x14ac:dyDescent="0.25">
      <c r="Q1421" s="11"/>
      <c r="S1421" s="15"/>
      <c r="T1421" s="15"/>
    </row>
    <row r="1422" spans="17:20" x14ac:dyDescent="0.25">
      <c r="Q1422" s="11"/>
      <c r="S1422" s="15"/>
      <c r="T1422" s="15"/>
    </row>
    <row r="1423" spans="17:20" x14ac:dyDescent="0.25">
      <c r="Q1423" s="11"/>
      <c r="S1423" s="15"/>
      <c r="T1423" s="15"/>
    </row>
    <row r="1424" spans="17:20" x14ac:dyDescent="0.25">
      <c r="Q1424" s="11"/>
      <c r="S1424" s="15"/>
      <c r="T1424" s="15"/>
    </row>
    <row r="1425" spans="17:20" x14ac:dyDescent="0.25">
      <c r="Q1425" s="11"/>
      <c r="S1425" s="15"/>
      <c r="T1425" s="15"/>
    </row>
    <row r="1426" spans="17:20" x14ac:dyDescent="0.25">
      <c r="Q1426" s="11"/>
      <c r="S1426" s="15"/>
      <c r="T1426" s="15"/>
    </row>
    <row r="1427" spans="17:20" x14ac:dyDescent="0.25">
      <c r="Q1427" s="11"/>
      <c r="S1427" s="15"/>
      <c r="T1427" s="15"/>
    </row>
    <row r="1428" spans="17:20" x14ac:dyDescent="0.25">
      <c r="Q1428" s="11"/>
      <c r="S1428" s="15"/>
      <c r="T1428" s="15"/>
    </row>
    <row r="1429" spans="17:20" x14ac:dyDescent="0.25">
      <c r="Q1429" s="11"/>
      <c r="S1429" s="15"/>
      <c r="T1429" s="15"/>
    </row>
    <row r="1430" spans="17:20" x14ac:dyDescent="0.25">
      <c r="Q1430" s="11"/>
      <c r="S1430" s="15"/>
      <c r="T1430" s="15"/>
    </row>
    <row r="1431" spans="17:20" x14ac:dyDescent="0.25">
      <c r="Q1431" s="11"/>
      <c r="S1431" s="15"/>
      <c r="T1431" s="15"/>
    </row>
    <row r="1432" spans="17:20" x14ac:dyDescent="0.25">
      <c r="Q1432" s="11"/>
      <c r="S1432" s="15"/>
      <c r="T1432" s="15"/>
    </row>
    <row r="1433" spans="17:20" x14ac:dyDescent="0.25">
      <c r="Q1433" s="11"/>
      <c r="S1433" s="15"/>
      <c r="T1433" s="15"/>
    </row>
    <row r="1434" spans="17:20" x14ac:dyDescent="0.25">
      <c r="Q1434" s="11"/>
      <c r="S1434" s="15"/>
      <c r="T1434" s="15"/>
    </row>
    <row r="1435" spans="17:20" x14ac:dyDescent="0.25">
      <c r="Q1435" s="11"/>
      <c r="S1435" s="15"/>
      <c r="T1435" s="15"/>
    </row>
    <row r="1436" spans="17:20" x14ac:dyDescent="0.25">
      <c r="Q1436" s="11"/>
      <c r="S1436" s="15"/>
      <c r="T1436" s="15"/>
    </row>
    <row r="1437" spans="17:20" x14ac:dyDescent="0.25">
      <c r="Q1437" s="11"/>
      <c r="S1437" s="15"/>
      <c r="T1437" s="15"/>
    </row>
    <row r="1438" spans="17:20" x14ac:dyDescent="0.25">
      <c r="Q1438" s="11"/>
      <c r="S1438" s="15"/>
      <c r="T1438" s="15"/>
    </row>
    <row r="1439" spans="17:20" x14ac:dyDescent="0.25">
      <c r="Q1439" s="11"/>
      <c r="S1439" s="15"/>
      <c r="T1439" s="15"/>
    </row>
    <row r="1440" spans="17:20" x14ac:dyDescent="0.25">
      <c r="Q1440" s="11"/>
      <c r="S1440" s="15"/>
      <c r="T1440" s="15"/>
    </row>
    <row r="1441" spans="17:20" x14ac:dyDescent="0.25">
      <c r="Q1441" s="11"/>
      <c r="S1441" s="15"/>
      <c r="T1441" s="15"/>
    </row>
    <row r="1442" spans="17:20" x14ac:dyDescent="0.25">
      <c r="Q1442" s="11"/>
      <c r="S1442" s="15"/>
      <c r="T1442" s="15"/>
    </row>
    <row r="1443" spans="17:20" x14ac:dyDescent="0.25">
      <c r="Q1443" s="11"/>
      <c r="S1443" s="15"/>
      <c r="T1443" s="15"/>
    </row>
    <row r="1444" spans="17:20" x14ac:dyDescent="0.25">
      <c r="Q1444" s="11"/>
      <c r="S1444" s="15"/>
      <c r="T1444" s="15"/>
    </row>
    <row r="1445" spans="17:20" x14ac:dyDescent="0.25">
      <c r="Q1445" s="11"/>
      <c r="S1445" s="15"/>
      <c r="T1445" s="15"/>
    </row>
    <row r="1446" spans="17:20" x14ac:dyDescent="0.25">
      <c r="Q1446" s="11"/>
      <c r="S1446" s="15"/>
      <c r="T1446" s="15"/>
    </row>
    <row r="1447" spans="17:20" x14ac:dyDescent="0.25">
      <c r="Q1447" s="11"/>
      <c r="S1447" s="15"/>
      <c r="T1447" s="15"/>
    </row>
    <row r="1448" spans="17:20" x14ac:dyDescent="0.25">
      <c r="Q1448" s="11"/>
      <c r="S1448" s="15"/>
      <c r="T1448" s="15"/>
    </row>
    <row r="1449" spans="17:20" x14ac:dyDescent="0.25">
      <c r="Q1449" s="11"/>
      <c r="S1449" s="15"/>
      <c r="T1449" s="15"/>
    </row>
    <row r="1450" spans="17:20" x14ac:dyDescent="0.25">
      <c r="Q1450" s="11"/>
      <c r="S1450" s="15"/>
      <c r="T1450" s="15"/>
    </row>
    <row r="1451" spans="17:20" x14ac:dyDescent="0.25">
      <c r="Q1451" s="11"/>
      <c r="S1451" s="15"/>
      <c r="T1451" s="15"/>
    </row>
    <row r="1452" spans="17:20" x14ac:dyDescent="0.25">
      <c r="Q1452" s="11"/>
      <c r="S1452" s="15"/>
      <c r="T1452" s="15"/>
    </row>
    <row r="1453" spans="17:20" x14ac:dyDescent="0.25">
      <c r="Q1453" s="11"/>
      <c r="S1453" s="15"/>
      <c r="T1453" s="15"/>
    </row>
    <row r="1454" spans="17:20" x14ac:dyDescent="0.25">
      <c r="Q1454" s="11"/>
      <c r="S1454" s="15"/>
      <c r="T1454" s="15"/>
    </row>
    <row r="1455" spans="17:20" x14ac:dyDescent="0.25">
      <c r="Q1455" s="11"/>
      <c r="S1455" s="15"/>
      <c r="T1455" s="15"/>
    </row>
    <row r="1456" spans="17:20" x14ac:dyDescent="0.25">
      <c r="Q1456" s="11"/>
      <c r="S1456" s="15"/>
      <c r="T1456" s="15"/>
    </row>
    <row r="1457" spans="17:20" x14ac:dyDescent="0.25">
      <c r="Q1457" s="11"/>
      <c r="S1457" s="15"/>
      <c r="T1457" s="15"/>
    </row>
    <row r="1458" spans="17:20" x14ac:dyDescent="0.25">
      <c r="Q1458" s="11"/>
      <c r="S1458" s="15"/>
      <c r="T1458" s="15"/>
    </row>
    <row r="1459" spans="17:20" x14ac:dyDescent="0.25">
      <c r="Q1459" s="11"/>
      <c r="S1459" s="15"/>
      <c r="T1459" s="15"/>
    </row>
    <row r="1460" spans="17:20" x14ac:dyDescent="0.25">
      <c r="Q1460" s="11"/>
      <c r="S1460" s="15"/>
      <c r="T1460" s="15"/>
    </row>
    <row r="1461" spans="17:20" x14ac:dyDescent="0.25">
      <c r="Q1461" s="11"/>
      <c r="S1461" s="15"/>
      <c r="T1461" s="15"/>
    </row>
    <row r="1462" spans="17:20" x14ac:dyDescent="0.25">
      <c r="Q1462" s="11"/>
      <c r="S1462" s="15"/>
      <c r="T1462" s="15"/>
    </row>
    <row r="1463" spans="17:20" x14ac:dyDescent="0.25">
      <c r="Q1463" s="11"/>
      <c r="S1463" s="15"/>
      <c r="T1463" s="15"/>
    </row>
    <row r="1464" spans="17:20" x14ac:dyDescent="0.25">
      <c r="Q1464" s="11"/>
      <c r="S1464" s="15"/>
      <c r="T1464" s="15"/>
    </row>
    <row r="1465" spans="17:20" x14ac:dyDescent="0.25">
      <c r="Q1465" s="11"/>
      <c r="S1465" s="15"/>
      <c r="T1465" s="15"/>
    </row>
    <row r="1466" spans="17:20" x14ac:dyDescent="0.25">
      <c r="Q1466" s="11"/>
      <c r="S1466" s="15"/>
      <c r="T1466" s="15"/>
    </row>
    <row r="1467" spans="17:20" x14ac:dyDescent="0.25">
      <c r="Q1467" s="11"/>
      <c r="S1467" s="15"/>
      <c r="T1467" s="15"/>
    </row>
    <row r="1468" spans="17:20" x14ac:dyDescent="0.25">
      <c r="Q1468" s="11"/>
      <c r="S1468" s="15"/>
      <c r="T1468" s="15"/>
    </row>
    <row r="1469" spans="17:20" x14ac:dyDescent="0.25">
      <c r="Q1469" s="11"/>
      <c r="S1469" s="15"/>
      <c r="T1469" s="15"/>
    </row>
    <row r="1470" spans="17:20" x14ac:dyDescent="0.25">
      <c r="Q1470" s="11"/>
      <c r="S1470" s="15"/>
      <c r="T1470" s="15"/>
    </row>
    <row r="1471" spans="17:20" x14ac:dyDescent="0.25">
      <c r="Q1471" s="11"/>
      <c r="S1471" s="15"/>
      <c r="T1471" s="15"/>
    </row>
    <row r="1472" spans="17:20" x14ac:dyDescent="0.25">
      <c r="Q1472" s="11"/>
      <c r="S1472" s="15"/>
      <c r="T1472" s="15"/>
    </row>
    <row r="1473" spans="17:20" x14ac:dyDescent="0.25">
      <c r="Q1473" s="11"/>
      <c r="S1473" s="15"/>
      <c r="T1473" s="15"/>
    </row>
    <row r="1474" spans="17:20" x14ac:dyDescent="0.25">
      <c r="Q1474" s="11"/>
      <c r="S1474" s="15"/>
      <c r="T1474" s="15"/>
    </row>
    <row r="1475" spans="17:20" x14ac:dyDescent="0.25">
      <c r="Q1475" s="11"/>
      <c r="S1475" s="15"/>
      <c r="T1475" s="15"/>
    </row>
    <row r="1476" spans="17:20" x14ac:dyDescent="0.25">
      <c r="Q1476" s="11"/>
      <c r="S1476" s="15"/>
      <c r="T1476" s="15"/>
    </row>
    <row r="1477" spans="17:20" x14ac:dyDescent="0.25">
      <c r="Q1477" s="11"/>
      <c r="S1477" s="15"/>
      <c r="T1477" s="15"/>
    </row>
    <row r="1478" spans="17:20" x14ac:dyDescent="0.25">
      <c r="Q1478" s="11"/>
      <c r="S1478" s="15"/>
      <c r="T1478" s="15"/>
    </row>
    <row r="1479" spans="17:20" x14ac:dyDescent="0.25">
      <c r="Q1479" s="11"/>
      <c r="S1479" s="15"/>
      <c r="T1479" s="15"/>
    </row>
    <row r="1480" spans="17:20" x14ac:dyDescent="0.25">
      <c r="Q1480" s="11"/>
      <c r="S1480" s="15"/>
      <c r="T1480" s="15"/>
    </row>
    <row r="1481" spans="17:20" x14ac:dyDescent="0.25">
      <c r="Q1481" s="11"/>
      <c r="S1481" s="15"/>
      <c r="T1481" s="15"/>
    </row>
    <row r="1482" spans="17:20" x14ac:dyDescent="0.25">
      <c r="Q1482" s="11"/>
      <c r="S1482" s="15"/>
      <c r="T1482" s="15"/>
    </row>
    <row r="1483" spans="17:20" x14ac:dyDescent="0.25">
      <c r="Q1483" s="11"/>
      <c r="S1483" s="15"/>
      <c r="T1483" s="15"/>
    </row>
    <row r="1484" spans="17:20" x14ac:dyDescent="0.25">
      <c r="Q1484" s="11"/>
      <c r="S1484" s="15"/>
      <c r="T1484" s="15"/>
    </row>
    <row r="1485" spans="17:20" x14ac:dyDescent="0.25">
      <c r="Q1485" s="11"/>
      <c r="S1485" s="15"/>
      <c r="T1485" s="15"/>
    </row>
    <row r="1486" spans="17:20" x14ac:dyDescent="0.25">
      <c r="Q1486" s="11"/>
      <c r="S1486" s="15"/>
      <c r="T1486" s="15"/>
    </row>
    <row r="1487" spans="17:20" x14ac:dyDescent="0.25">
      <c r="Q1487" s="11"/>
      <c r="S1487" s="15"/>
      <c r="T1487" s="15"/>
    </row>
    <row r="1488" spans="17:20" x14ac:dyDescent="0.25">
      <c r="Q1488" s="11"/>
      <c r="S1488" s="15"/>
      <c r="T1488" s="15"/>
    </row>
    <row r="1489" spans="17:20" x14ac:dyDescent="0.25">
      <c r="Q1489" s="11"/>
      <c r="S1489" s="15"/>
      <c r="T1489" s="15"/>
    </row>
    <row r="1490" spans="17:20" x14ac:dyDescent="0.25">
      <c r="Q1490" s="11"/>
      <c r="S1490" s="15"/>
      <c r="T1490" s="15"/>
    </row>
    <row r="1491" spans="17:20" x14ac:dyDescent="0.25">
      <c r="Q1491" s="11"/>
      <c r="S1491" s="15"/>
      <c r="T1491" s="15"/>
    </row>
    <row r="1492" spans="17:20" x14ac:dyDescent="0.25">
      <c r="Q1492" s="11"/>
      <c r="S1492" s="15"/>
      <c r="T1492" s="15"/>
    </row>
    <row r="1493" spans="17:20" x14ac:dyDescent="0.25">
      <c r="Q1493" s="11"/>
      <c r="S1493" s="15"/>
      <c r="T1493" s="15"/>
    </row>
    <row r="1494" spans="17:20" x14ac:dyDescent="0.25">
      <c r="Q1494" s="11"/>
      <c r="S1494" s="15"/>
      <c r="T1494" s="15"/>
    </row>
    <row r="1495" spans="17:20" x14ac:dyDescent="0.25">
      <c r="Q1495" s="11"/>
      <c r="S1495" s="15"/>
      <c r="T1495" s="15"/>
    </row>
    <row r="1496" spans="17:20" x14ac:dyDescent="0.25">
      <c r="Q1496" s="11"/>
      <c r="S1496" s="15"/>
      <c r="T1496" s="15"/>
    </row>
    <row r="1497" spans="17:20" x14ac:dyDescent="0.25">
      <c r="Q1497" s="11"/>
      <c r="S1497" s="15"/>
      <c r="T1497" s="15"/>
    </row>
    <row r="1498" spans="17:20" x14ac:dyDescent="0.25">
      <c r="Q1498" s="11"/>
      <c r="S1498" s="15"/>
      <c r="T1498" s="15"/>
    </row>
    <row r="1499" spans="17:20" x14ac:dyDescent="0.25">
      <c r="Q1499" s="11"/>
      <c r="S1499" s="15"/>
      <c r="T1499" s="15"/>
    </row>
    <row r="1500" spans="17:20" x14ac:dyDescent="0.25">
      <c r="Q1500" s="11"/>
      <c r="S1500" s="15"/>
      <c r="T1500" s="15"/>
    </row>
    <row r="1501" spans="17:20" x14ac:dyDescent="0.25">
      <c r="Q1501" s="11"/>
      <c r="S1501" s="15"/>
      <c r="T1501" s="15"/>
    </row>
    <row r="1502" spans="17:20" x14ac:dyDescent="0.25">
      <c r="Q1502" s="11"/>
      <c r="S1502" s="15"/>
      <c r="T1502" s="15"/>
    </row>
    <row r="1503" spans="17:20" x14ac:dyDescent="0.25">
      <c r="Q1503" s="11"/>
      <c r="S1503" s="15"/>
      <c r="T1503" s="15"/>
    </row>
    <row r="1504" spans="17:20" x14ac:dyDescent="0.25">
      <c r="Q1504" s="11"/>
      <c r="S1504" s="15"/>
      <c r="T1504" s="15"/>
    </row>
    <row r="1505" spans="17:20" x14ac:dyDescent="0.25">
      <c r="Q1505" s="11"/>
      <c r="S1505" s="15"/>
      <c r="T1505" s="15"/>
    </row>
    <row r="1506" spans="17:20" x14ac:dyDescent="0.25">
      <c r="Q1506" s="11"/>
      <c r="S1506" s="15"/>
      <c r="T1506" s="15"/>
    </row>
    <row r="1507" spans="17:20" x14ac:dyDescent="0.25">
      <c r="Q1507" s="11"/>
      <c r="S1507" s="15"/>
      <c r="T1507" s="15"/>
    </row>
    <row r="1508" spans="17:20" x14ac:dyDescent="0.25">
      <c r="Q1508" s="11"/>
      <c r="S1508" s="15"/>
      <c r="T1508" s="15"/>
    </row>
    <row r="1509" spans="17:20" x14ac:dyDescent="0.25">
      <c r="Q1509" s="11"/>
      <c r="S1509" s="15"/>
      <c r="T1509" s="15"/>
    </row>
    <row r="1510" spans="17:20" x14ac:dyDescent="0.25">
      <c r="Q1510" s="11"/>
      <c r="S1510" s="15"/>
      <c r="T1510" s="15"/>
    </row>
    <row r="1511" spans="17:20" x14ac:dyDescent="0.25">
      <c r="Q1511" s="11"/>
      <c r="S1511" s="15"/>
      <c r="T1511" s="15"/>
    </row>
    <row r="1512" spans="17:20" x14ac:dyDescent="0.25">
      <c r="Q1512" s="11"/>
      <c r="S1512" s="15"/>
      <c r="T1512" s="15"/>
    </row>
    <row r="1513" spans="17:20" x14ac:dyDescent="0.25">
      <c r="Q1513" s="11"/>
      <c r="S1513" s="15"/>
      <c r="T1513" s="15"/>
    </row>
    <row r="1514" spans="17:20" x14ac:dyDescent="0.25">
      <c r="Q1514" s="11"/>
      <c r="S1514" s="15"/>
      <c r="T1514" s="15"/>
    </row>
    <row r="1515" spans="17:20" x14ac:dyDescent="0.25">
      <c r="Q1515" s="11"/>
      <c r="S1515" s="15"/>
      <c r="T1515" s="15"/>
    </row>
    <row r="1516" spans="17:20" x14ac:dyDescent="0.25">
      <c r="Q1516" s="11"/>
      <c r="S1516" s="15"/>
      <c r="T1516" s="15"/>
    </row>
    <row r="1517" spans="17:20" x14ac:dyDescent="0.25">
      <c r="Q1517" s="11"/>
      <c r="S1517" s="15"/>
      <c r="T1517" s="15"/>
    </row>
    <row r="1518" spans="17:20" x14ac:dyDescent="0.25">
      <c r="Q1518" s="11"/>
      <c r="S1518" s="15"/>
      <c r="T1518" s="15"/>
    </row>
    <row r="1519" spans="17:20" x14ac:dyDescent="0.25">
      <c r="Q1519" s="11"/>
      <c r="S1519" s="15"/>
      <c r="T1519" s="15"/>
    </row>
    <row r="1520" spans="17:20" x14ac:dyDescent="0.25">
      <c r="Q1520" s="11"/>
      <c r="S1520" s="15"/>
      <c r="T1520" s="15"/>
    </row>
    <row r="1521" spans="17:20" x14ac:dyDescent="0.25">
      <c r="Q1521" s="11"/>
      <c r="S1521" s="15"/>
      <c r="T1521" s="15"/>
    </row>
    <row r="1522" spans="17:20" x14ac:dyDescent="0.25">
      <c r="Q1522" s="11"/>
      <c r="S1522" s="15"/>
      <c r="T1522" s="15"/>
    </row>
    <row r="1523" spans="17:20" x14ac:dyDescent="0.25">
      <c r="Q1523" s="11"/>
      <c r="S1523" s="15"/>
      <c r="T1523" s="15"/>
    </row>
    <row r="1524" spans="17:20" x14ac:dyDescent="0.25">
      <c r="Q1524" s="11"/>
      <c r="S1524" s="15"/>
      <c r="T1524" s="15"/>
    </row>
    <row r="1525" spans="17:20" x14ac:dyDescent="0.25">
      <c r="Q1525" s="11"/>
      <c r="S1525" s="15"/>
      <c r="T1525" s="15"/>
    </row>
    <row r="1526" spans="17:20" x14ac:dyDescent="0.25">
      <c r="Q1526" s="11"/>
      <c r="S1526" s="15"/>
      <c r="T1526" s="15"/>
    </row>
    <row r="1527" spans="17:20" x14ac:dyDescent="0.25">
      <c r="Q1527" s="11"/>
      <c r="S1527" s="15"/>
      <c r="T1527" s="15"/>
    </row>
    <row r="1528" spans="17:20" x14ac:dyDescent="0.25">
      <c r="Q1528" s="11"/>
      <c r="S1528" s="15"/>
      <c r="T1528" s="15"/>
    </row>
    <row r="1529" spans="17:20" x14ac:dyDescent="0.25">
      <c r="Q1529" s="11"/>
      <c r="S1529" s="15"/>
      <c r="T1529" s="15"/>
    </row>
    <row r="1530" spans="17:20" x14ac:dyDescent="0.25">
      <c r="Q1530" s="11"/>
      <c r="S1530" s="15"/>
      <c r="T1530" s="15"/>
    </row>
    <row r="1531" spans="17:20" x14ac:dyDescent="0.25">
      <c r="Q1531" s="11"/>
      <c r="S1531" s="15"/>
      <c r="T1531" s="15"/>
    </row>
    <row r="1532" spans="17:20" x14ac:dyDescent="0.25">
      <c r="Q1532" s="11"/>
      <c r="S1532" s="15"/>
      <c r="T1532" s="15"/>
    </row>
    <row r="1533" spans="17:20" x14ac:dyDescent="0.25">
      <c r="Q1533" s="11"/>
      <c r="S1533" s="15"/>
      <c r="T1533" s="15"/>
    </row>
    <row r="1534" spans="17:20" x14ac:dyDescent="0.25">
      <c r="Q1534" s="11"/>
      <c r="S1534" s="15"/>
      <c r="T1534" s="15"/>
    </row>
    <row r="1535" spans="17:20" x14ac:dyDescent="0.25">
      <c r="Q1535" s="11"/>
      <c r="S1535" s="15"/>
      <c r="T1535" s="15"/>
    </row>
    <row r="1536" spans="17:20" x14ac:dyDescent="0.25">
      <c r="Q1536" s="11"/>
      <c r="S1536" s="15"/>
      <c r="T1536" s="15"/>
    </row>
    <row r="1537" spans="17:20" x14ac:dyDescent="0.25">
      <c r="Q1537" s="11"/>
      <c r="S1537" s="15"/>
      <c r="T1537" s="15"/>
    </row>
    <row r="1538" spans="17:20" x14ac:dyDescent="0.25">
      <c r="Q1538" s="11"/>
      <c r="S1538" s="15"/>
      <c r="T1538" s="15"/>
    </row>
    <row r="1539" spans="17:20" x14ac:dyDescent="0.25">
      <c r="Q1539" s="11"/>
      <c r="S1539" s="15"/>
      <c r="T1539" s="15"/>
    </row>
    <row r="1540" spans="17:20" x14ac:dyDescent="0.25">
      <c r="Q1540" s="11"/>
      <c r="S1540" s="15"/>
      <c r="T1540" s="15"/>
    </row>
    <row r="1541" spans="17:20" x14ac:dyDescent="0.25">
      <c r="Q1541" s="11"/>
      <c r="S1541" s="15"/>
      <c r="T1541" s="15"/>
    </row>
    <row r="1542" spans="17:20" x14ac:dyDescent="0.25">
      <c r="Q1542" s="11"/>
      <c r="S1542" s="15"/>
      <c r="T1542" s="15"/>
    </row>
    <row r="1543" spans="17:20" x14ac:dyDescent="0.25">
      <c r="Q1543" s="11"/>
      <c r="S1543" s="15"/>
      <c r="T1543" s="15"/>
    </row>
    <row r="1544" spans="17:20" x14ac:dyDescent="0.25">
      <c r="Q1544" s="11"/>
      <c r="S1544" s="15"/>
      <c r="T1544" s="15"/>
    </row>
    <row r="1545" spans="17:20" x14ac:dyDescent="0.25">
      <c r="Q1545" s="11"/>
      <c r="S1545" s="15"/>
      <c r="T1545" s="15"/>
    </row>
    <row r="1546" spans="17:20" x14ac:dyDescent="0.25">
      <c r="Q1546" s="11"/>
      <c r="S1546" s="15"/>
      <c r="T1546" s="15"/>
    </row>
    <row r="1547" spans="17:20" x14ac:dyDescent="0.25">
      <c r="Q1547" s="11"/>
      <c r="S1547" s="15"/>
      <c r="T1547" s="15"/>
    </row>
    <row r="1548" spans="17:20" x14ac:dyDescent="0.25">
      <c r="Q1548" s="11"/>
      <c r="S1548" s="15"/>
      <c r="T1548" s="15"/>
    </row>
    <row r="1549" spans="17:20" x14ac:dyDescent="0.25">
      <c r="Q1549" s="11"/>
      <c r="S1549" s="15"/>
      <c r="T1549" s="15"/>
    </row>
    <row r="1550" spans="17:20" x14ac:dyDescent="0.25">
      <c r="Q1550" s="11"/>
      <c r="S1550" s="15"/>
      <c r="T1550" s="15"/>
    </row>
    <row r="1551" spans="17:20" x14ac:dyDescent="0.25">
      <c r="Q1551" s="11"/>
      <c r="S1551" s="15"/>
      <c r="T1551" s="15"/>
    </row>
    <row r="1552" spans="17:20" x14ac:dyDescent="0.25">
      <c r="Q1552" s="11"/>
      <c r="S1552" s="15"/>
      <c r="T1552" s="15"/>
    </row>
    <row r="1553" spans="17:20" x14ac:dyDescent="0.25">
      <c r="Q1553" s="11"/>
      <c r="S1553" s="15"/>
      <c r="T1553" s="15"/>
    </row>
    <row r="1554" spans="17:20" x14ac:dyDescent="0.25">
      <c r="Q1554" s="11"/>
      <c r="S1554" s="15"/>
      <c r="T1554" s="15"/>
    </row>
    <row r="1555" spans="17:20" x14ac:dyDescent="0.25">
      <c r="Q1555" s="11"/>
      <c r="S1555" s="15"/>
      <c r="T1555" s="15"/>
    </row>
    <row r="1556" spans="17:20" x14ac:dyDescent="0.25">
      <c r="Q1556" s="11"/>
      <c r="S1556" s="15"/>
      <c r="T1556" s="15"/>
    </row>
    <row r="1557" spans="17:20" x14ac:dyDescent="0.25">
      <c r="Q1557" s="11"/>
      <c r="S1557" s="15"/>
      <c r="T1557" s="15"/>
    </row>
    <row r="1558" spans="17:20" x14ac:dyDescent="0.25">
      <c r="Q1558" s="11"/>
      <c r="S1558" s="15"/>
      <c r="T1558" s="15"/>
    </row>
    <row r="1559" spans="17:20" x14ac:dyDescent="0.25">
      <c r="Q1559" s="11"/>
      <c r="S1559" s="15"/>
      <c r="T1559" s="15"/>
    </row>
    <row r="1560" spans="17:20" x14ac:dyDescent="0.25">
      <c r="Q1560" s="11"/>
      <c r="S1560" s="15"/>
      <c r="T1560" s="15"/>
    </row>
    <row r="1561" spans="17:20" x14ac:dyDescent="0.25">
      <c r="Q1561" s="11"/>
      <c r="S1561" s="15"/>
      <c r="T1561" s="15"/>
    </row>
    <row r="1562" spans="17:20" x14ac:dyDescent="0.25">
      <c r="Q1562" s="11"/>
      <c r="S1562" s="15"/>
      <c r="T1562" s="15"/>
    </row>
    <row r="1563" spans="17:20" x14ac:dyDescent="0.25">
      <c r="Q1563" s="11"/>
      <c r="S1563" s="15"/>
      <c r="T1563" s="15"/>
    </row>
    <row r="1564" spans="17:20" x14ac:dyDescent="0.25">
      <c r="Q1564" s="11"/>
      <c r="S1564" s="15"/>
      <c r="T1564" s="15"/>
    </row>
    <row r="1565" spans="17:20" x14ac:dyDescent="0.25">
      <c r="Q1565" s="11"/>
      <c r="S1565" s="15"/>
      <c r="T1565" s="15"/>
    </row>
    <row r="1566" spans="17:20" x14ac:dyDescent="0.25">
      <c r="Q1566" s="11"/>
      <c r="S1566" s="15"/>
      <c r="T1566" s="15"/>
    </row>
    <row r="1567" spans="17:20" x14ac:dyDescent="0.25">
      <c r="Q1567" s="11"/>
      <c r="S1567" s="15"/>
      <c r="T1567" s="15"/>
    </row>
    <row r="1568" spans="17:20" x14ac:dyDescent="0.25">
      <c r="Q1568" s="11"/>
      <c r="S1568" s="15"/>
      <c r="T1568" s="15"/>
    </row>
    <row r="1569" spans="17:20" x14ac:dyDescent="0.25">
      <c r="Q1569" s="11"/>
      <c r="S1569" s="15"/>
      <c r="T1569" s="15"/>
    </row>
    <row r="1570" spans="17:20" x14ac:dyDescent="0.25">
      <c r="Q1570" s="11"/>
      <c r="S1570" s="15"/>
      <c r="T1570" s="15"/>
    </row>
    <row r="1571" spans="17:20" x14ac:dyDescent="0.25">
      <c r="Q1571" s="11"/>
      <c r="S1571" s="15"/>
      <c r="T1571" s="15"/>
    </row>
    <row r="1572" spans="17:20" x14ac:dyDescent="0.25">
      <c r="Q1572" s="11"/>
      <c r="S1572" s="15"/>
      <c r="T1572" s="15"/>
    </row>
    <row r="1573" spans="17:20" x14ac:dyDescent="0.25">
      <c r="Q1573" s="11"/>
      <c r="S1573" s="15"/>
      <c r="T1573" s="15"/>
    </row>
    <row r="1574" spans="17:20" x14ac:dyDescent="0.25">
      <c r="Q1574" s="11"/>
      <c r="S1574" s="15"/>
      <c r="T1574" s="15"/>
    </row>
    <row r="1575" spans="17:20" x14ac:dyDescent="0.25">
      <c r="Q1575" s="11"/>
      <c r="S1575" s="15"/>
      <c r="T1575" s="15"/>
    </row>
    <row r="1576" spans="17:20" x14ac:dyDescent="0.25">
      <c r="Q1576" s="11"/>
      <c r="S1576" s="15"/>
      <c r="T1576" s="15"/>
    </row>
    <row r="1577" spans="17:20" x14ac:dyDescent="0.25">
      <c r="Q1577" s="11"/>
      <c r="S1577" s="15"/>
      <c r="T1577" s="15"/>
    </row>
    <row r="1578" spans="17:20" x14ac:dyDescent="0.25">
      <c r="Q1578" s="11"/>
      <c r="S1578" s="15"/>
      <c r="T1578" s="15"/>
    </row>
    <row r="1579" spans="17:20" x14ac:dyDescent="0.25">
      <c r="Q1579" s="11"/>
      <c r="S1579" s="15"/>
      <c r="T1579" s="15"/>
    </row>
    <row r="1580" spans="17:20" x14ac:dyDescent="0.25">
      <c r="Q1580" s="11"/>
      <c r="S1580" s="15"/>
      <c r="T1580" s="15"/>
    </row>
    <row r="1581" spans="17:20" x14ac:dyDescent="0.25">
      <c r="Q1581" s="11"/>
      <c r="S1581" s="15"/>
      <c r="T1581" s="15"/>
    </row>
    <row r="1582" spans="17:20" x14ac:dyDescent="0.25">
      <c r="Q1582" s="11"/>
      <c r="S1582" s="15"/>
      <c r="T1582" s="15"/>
    </row>
    <row r="1583" spans="17:20" x14ac:dyDescent="0.25">
      <c r="Q1583" s="11"/>
      <c r="S1583" s="15"/>
      <c r="T1583" s="15"/>
    </row>
    <row r="1584" spans="17:20" x14ac:dyDescent="0.25">
      <c r="Q1584" s="11"/>
      <c r="S1584" s="15"/>
      <c r="T1584" s="15"/>
    </row>
    <row r="1585" spans="17:20" x14ac:dyDescent="0.25">
      <c r="Q1585" s="11"/>
      <c r="S1585" s="15"/>
      <c r="T1585" s="15"/>
    </row>
    <row r="1586" spans="17:20" x14ac:dyDescent="0.25">
      <c r="Q1586" s="11"/>
      <c r="S1586" s="15"/>
      <c r="T1586" s="15"/>
    </row>
    <row r="1587" spans="17:20" x14ac:dyDescent="0.25">
      <c r="Q1587" s="11"/>
      <c r="S1587" s="15"/>
      <c r="T1587" s="15"/>
    </row>
    <row r="1588" spans="17:20" x14ac:dyDescent="0.25">
      <c r="Q1588" s="11"/>
      <c r="S1588" s="15"/>
      <c r="T1588" s="15"/>
    </row>
    <row r="1589" spans="17:20" x14ac:dyDescent="0.25">
      <c r="Q1589" s="11"/>
      <c r="S1589" s="15"/>
      <c r="T1589" s="15"/>
    </row>
    <row r="1590" spans="17:20" x14ac:dyDescent="0.25">
      <c r="Q1590" s="11"/>
      <c r="S1590" s="15"/>
      <c r="T1590" s="15"/>
    </row>
    <row r="1591" spans="17:20" x14ac:dyDescent="0.25">
      <c r="Q1591" s="11"/>
      <c r="S1591" s="15"/>
      <c r="T1591" s="15"/>
    </row>
    <row r="1592" spans="17:20" x14ac:dyDescent="0.25">
      <c r="Q1592" s="11"/>
      <c r="S1592" s="15"/>
      <c r="T1592" s="15"/>
    </row>
    <row r="1593" spans="17:20" x14ac:dyDescent="0.25">
      <c r="Q1593" s="11"/>
      <c r="S1593" s="15"/>
      <c r="T1593" s="15"/>
    </row>
    <row r="1594" spans="17:20" x14ac:dyDescent="0.25">
      <c r="Q1594" s="11"/>
      <c r="S1594" s="15"/>
      <c r="T1594" s="15"/>
    </row>
    <row r="1595" spans="17:20" x14ac:dyDescent="0.25">
      <c r="Q1595" s="11"/>
      <c r="S1595" s="15"/>
      <c r="T1595" s="15"/>
    </row>
    <row r="1596" spans="17:20" x14ac:dyDescent="0.25">
      <c r="Q1596" s="11"/>
      <c r="S1596" s="15"/>
      <c r="T1596" s="15"/>
    </row>
    <row r="1597" spans="17:20" x14ac:dyDescent="0.25">
      <c r="Q1597" s="11"/>
      <c r="S1597" s="15"/>
      <c r="T1597" s="15"/>
    </row>
    <row r="1598" spans="17:20" x14ac:dyDescent="0.25">
      <c r="Q1598" s="11"/>
      <c r="S1598" s="15"/>
      <c r="T1598" s="15"/>
    </row>
    <row r="1599" spans="17:20" x14ac:dyDescent="0.25">
      <c r="Q1599" s="11"/>
      <c r="S1599" s="15"/>
      <c r="T1599" s="15"/>
    </row>
    <row r="1600" spans="17:20" x14ac:dyDescent="0.25">
      <c r="Q1600" s="11"/>
      <c r="S1600" s="15"/>
      <c r="T1600" s="15"/>
    </row>
    <row r="1601" spans="17:20" x14ac:dyDescent="0.25">
      <c r="Q1601" s="11"/>
      <c r="S1601" s="15"/>
      <c r="T1601" s="15"/>
    </row>
    <row r="1602" spans="17:20" x14ac:dyDescent="0.25">
      <c r="Q1602" s="11"/>
      <c r="S1602" s="15"/>
      <c r="T1602" s="15"/>
    </row>
    <row r="1603" spans="17:20" x14ac:dyDescent="0.25">
      <c r="Q1603" s="11"/>
      <c r="S1603" s="15"/>
      <c r="T1603" s="15"/>
    </row>
    <row r="1604" spans="17:20" x14ac:dyDescent="0.25">
      <c r="Q1604" s="11"/>
      <c r="S1604" s="15"/>
      <c r="T1604" s="15"/>
    </row>
    <row r="1605" spans="17:20" x14ac:dyDescent="0.25">
      <c r="Q1605" s="11"/>
      <c r="S1605" s="15"/>
      <c r="T1605" s="15"/>
    </row>
    <row r="1606" spans="17:20" x14ac:dyDescent="0.25">
      <c r="Q1606" s="11"/>
      <c r="S1606" s="15"/>
      <c r="T1606" s="15"/>
    </row>
    <row r="1607" spans="17:20" x14ac:dyDescent="0.25">
      <c r="Q1607" s="11"/>
      <c r="S1607" s="15"/>
      <c r="T1607" s="15"/>
    </row>
    <row r="1608" spans="17:20" x14ac:dyDescent="0.25">
      <c r="Q1608" s="11"/>
      <c r="S1608" s="15"/>
      <c r="T1608" s="15"/>
    </row>
    <row r="1609" spans="17:20" x14ac:dyDescent="0.25">
      <c r="Q1609" s="11"/>
      <c r="S1609" s="15"/>
      <c r="T1609" s="15"/>
    </row>
    <row r="1610" spans="17:20" x14ac:dyDescent="0.25">
      <c r="Q1610" s="11"/>
      <c r="S1610" s="15"/>
      <c r="T1610" s="15"/>
    </row>
    <row r="1611" spans="17:20" x14ac:dyDescent="0.25">
      <c r="Q1611" s="11"/>
      <c r="S1611" s="15"/>
      <c r="T1611" s="15"/>
    </row>
    <row r="1612" spans="17:20" x14ac:dyDescent="0.25">
      <c r="Q1612" s="11"/>
      <c r="S1612" s="15"/>
      <c r="T1612" s="15"/>
    </row>
    <row r="1613" spans="17:20" x14ac:dyDescent="0.25">
      <c r="Q1613" s="11"/>
      <c r="S1613" s="15"/>
      <c r="T1613" s="15"/>
    </row>
    <row r="1614" spans="17:20" x14ac:dyDescent="0.25">
      <c r="Q1614" s="11"/>
      <c r="S1614" s="15"/>
      <c r="T1614" s="15"/>
    </row>
    <row r="1615" spans="17:20" x14ac:dyDescent="0.25">
      <c r="Q1615" s="11"/>
      <c r="S1615" s="15"/>
      <c r="T1615" s="15"/>
    </row>
    <row r="1616" spans="17:20" x14ac:dyDescent="0.25">
      <c r="Q1616" s="11"/>
      <c r="S1616" s="15"/>
      <c r="T1616" s="15"/>
    </row>
    <row r="1617" spans="17:20" x14ac:dyDescent="0.25">
      <c r="Q1617" s="11"/>
      <c r="S1617" s="15"/>
      <c r="T1617" s="15"/>
    </row>
    <row r="1618" spans="17:20" x14ac:dyDescent="0.25">
      <c r="Q1618" s="11"/>
      <c r="S1618" s="15"/>
      <c r="T1618" s="15"/>
    </row>
    <row r="1619" spans="17:20" x14ac:dyDescent="0.25">
      <c r="Q1619" s="11"/>
      <c r="S1619" s="15"/>
      <c r="T1619" s="15"/>
    </row>
    <row r="1620" spans="17:20" x14ac:dyDescent="0.25">
      <c r="Q1620" s="11"/>
      <c r="S1620" s="15"/>
      <c r="T1620" s="15"/>
    </row>
    <row r="1621" spans="17:20" x14ac:dyDescent="0.25">
      <c r="Q1621" s="11"/>
      <c r="S1621" s="15"/>
      <c r="T1621" s="15"/>
    </row>
    <row r="1622" spans="17:20" x14ac:dyDescent="0.25">
      <c r="Q1622" s="11"/>
      <c r="S1622" s="15"/>
      <c r="T1622" s="15"/>
    </row>
    <row r="1623" spans="17:20" x14ac:dyDescent="0.25">
      <c r="Q1623" s="11"/>
      <c r="S1623" s="15"/>
      <c r="T1623" s="15"/>
    </row>
    <row r="1624" spans="17:20" x14ac:dyDescent="0.25">
      <c r="Q1624" s="11"/>
      <c r="S1624" s="15"/>
      <c r="T1624" s="15"/>
    </row>
    <row r="1625" spans="17:20" x14ac:dyDescent="0.25">
      <c r="Q1625" s="11"/>
      <c r="S1625" s="15"/>
      <c r="T1625" s="15"/>
    </row>
    <row r="1626" spans="17:20" x14ac:dyDescent="0.25">
      <c r="Q1626" s="11"/>
      <c r="S1626" s="15"/>
      <c r="T1626" s="15"/>
    </row>
    <row r="1627" spans="17:20" x14ac:dyDescent="0.25">
      <c r="Q1627" s="11"/>
      <c r="S1627" s="15"/>
      <c r="T1627" s="15"/>
    </row>
    <row r="1628" spans="17:20" x14ac:dyDescent="0.25">
      <c r="Q1628" s="11"/>
      <c r="S1628" s="15"/>
      <c r="T1628" s="15"/>
    </row>
    <row r="1629" spans="17:20" x14ac:dyDescent="0.25">
      <c r="Q1629" s="11"/>
      <c r="S1629" s="15"/>
      <c r="T1629" s="15"/>
    </row>
    <row r="1630" spans="17:20" x14ac:dyDescent="0.25">
      <c r="Q1630" s="11"/>
      <c r="S1630" s="15"/>
      <c r="T1630" s="15"/>
    </row>
    <row r="1631" spans="17:20" x14ac:dyDescent="0.25">
      <c r="Q1631" s="11"/>
      <c r="S1631" s="15"/>
      <c r="T1631" s="15"/>
    </row>
    <row r="1632" spans="17:20" x14ac:dyDescent="0.25">
      <c r="Q1632" s="11"/>
      <c r="S1632" s="15"/>
      <c r="T1632" s="15"/>
    </row>
    <row r="1633" spans="17:20" x14ac:dyDescent="0.25">
      <c r="Q1633" s="11"/>
      <c r="S1633" s="15"/>
      <c r="T1633" s="15"/>
    </row>
    <row r="1634" spans="17:20" x14ac:dyDescent="0.25">
      <c r="Q1634" s="11"/>
      <c r="S1634" s="15"/>
      <c r="T1634" s="15"/>
    </row>
    <row r="1635" spans="17:20" x14ac:dyDescent="0.25">
      <c r="Q1635" s="11"/>
      <c r="S1635" s="15"/>
      <c r="T1635" s="15"/>
    </row>
    <row r="1636" spans="17:20" x14ac:dyDescent="0.25">
      <c r="Q1636" s="11"/>
      <c r="S1636" s="15"/>
      <c r="T1636" s="15"/>
    </row>
    <row r="1637" spans="17:20" x14ac:dyDescent="0.25">
      <c r="Q1637" s="11"/>
      <c r="S1637" s="15"/>
      <c r="T1637" s="15"/>
    </row>
    <row r="1638" spans="17:20" x14ac:dyDescent="0.25">
      <c r="Q1638" s="11"/>
      <c r="S1638" s="15"/>
      <c r="T1638" s="15"/>
    </row>
    <row r="1639" spans="17:20" x14ac:dyDescent="0.25">
      <c r="Q1639" s="11"/>
      <c r="S1639" s="15"/>
      <c r="T1639" s="15"/>
    </row>
    <row r="1640" spans="17:20" x14ac:dyDescent="0.25">
      <c r="Q1640" s="11"/>
      <c r="S1640" s="15"/>
      <c r="T1640" s="15"/>
    </row>
    <row r="1641" spans="17:20" x14ac:dyDescent="0.25">
      <c r="Q1641" s="11"/>
      <c r="S1641" s="15"/>
      <c r="T1641" s="15"/>
    </row>
    <row r="1642" spans="17:20" x14ac:dyDescent="0.25">
      <c r="Q1642" s="11"/>
      <c r="S1642" s="15"/>
      <c r="T1642" s="15"/>
    </row>
    <row r="1643" spans="17:20" x14ac:dyDescent="0.25">
      <c r="Q1643" s="11"/>
      <c r="S1643" s="15"/>
      <c r="T1643" s="15"/>
    </row>
    <row r="1644" spans="17:20" x14ac:dyDescent="0.25">
      <c r="Q1644" s="11"/>
      <c r="S1644" s="15"/>
      <c r="T1644" s="15"/>
    </row>
    <row r="1645" spans="17:20" x14ac:dyDescent="0.25">
      <c r="Q1645" s="11"/>
      <c r="S1645" s="15"/>
      <c r="T1645" s="15"/>
    </row>
    <row r="1646" spans="17:20" x14ac:dyDescent="0.25">
      <c r="Q1646" s="11"/>
      <c r="S1646" s="15"/>
      <c r="T1646" s="15"/>
    </row>
    <row r="1647" spans="17:20" x14ac:dyDescent="0.25">
      <c r="Q1647" s="11"/>
      <c r="S1647" s="15"/>
      <c r="T1647" s="15"/>
    </row>
    <row r="1648" spans="17:20" x14ac:dyDescent="0.25">
      <c r="Q1648" s="11"/>
      <c r="S1648" s="15"/>
      <c r="T1648" s="15"/>
    </row>
    <row r="1649" spans="17:20" x14ac:dyDescent="0.25">
      <c r="Q1649" s="11"/>
      <c r="S1649" s="15"/>
      <c r="T1649" s="15"/>
    </row>
    <row r="1650" spans="17:20" x14ac:dyDescent="0.25">
      <c r="Q1650" s="11"/>
      <c r="S1650" s="15"/>
      <c r="T1650" s="15"/>
    </row>
    <row r="1651" spans="17:20" x14ac:dyDescent="0.25">
      <c r="Q1651" s="11"/>
      <c r="S1651" s="15"/>
      <c r="T1651" s="15"/>
    </row>
    <row r="1652" spans="17:20" x14ac:dyDescent="0.25">
      <c r="Q1652" s="11"/>
      <c r="S1652" s="15"/>
      <c r="T1652" s="15"/>
    </row>
    <row r="1653" spans="17:20" x14ac:dyDescent="0.25">
      <c r="Q1653" s="11"/>
      <c r="S1653" s="15"/>
      <c r="T1653" s="15"/>
    </row>
    <row r="1654" spans="17:20" x14ac:dyDescent="0.25">
      <c r="Q1654" s="11"/>
      <c r="S1654" s="15"/>
      <c r="T1654" s="15"/>
    </row>
    <row r="1655" spans="17:20" x14ac:dyDescent="0.25">
      <c r="Q1655" s="11"/>
      <c r="S1655" s="15"/>
      <c r="T1655" s="15"/>
    </row>
    <row r="1656" spans="17:20" x14ac:dyDescent="0.25">
      <c r="Q1656" s="11"/>
      <c r="S1656" s="15"/>
      <c r="T1656" s="15"/>
    </row>
    <row r="1657" spans="17:20" x14ac:dyDescent="0.25">
      <c r="Q1657" s="11"/>
      <c r="S1657" s="15"/>
      <c r="T1657" s="15"/>
    </row>
    <row r="1658" spans="17:20" x14ac:dyDescent="0.25">
      <c r="Q1658" s="11"/>
      <c r="S1658" s="15"/>
      <c r="T1658" s="15"/>
    </row>
    <row r="1659" spans="17:20" x14ac:dyDescent="0.25">
      <c r="Q1659" s="11"/>
      <c r="S1659" s="15"/>
      <c r="T1659" s="15"/>
    </row>
    <row r="1660" spans="17:20" x14ac:dyDescent="0.25">
      <c r="Q1660" s="11"/>
      <c r="S1660" s="15"/>
      <c r="T1660" s="15"/>
    </row>
    <row r="1661" spans="17:20" x14ac:dyDescent="0.25">
      <c r="Q1661" s="11"/>
      <c r="S1661" s="15"/>
      <c r="T1661" s="15"/>
    </row>
    <row r="1662" spans="17:20" x14ac:dyDescent="0.25">
      <c r="Q1662" s="11"/>
      <c r="S1662" s="15"/>
      <c r="T1662" s="15"/>
    </row>
    <row r="1663" spans="17:20" x14ac:dyDescent="0.25">
      <c r="Q1663" s="11"/>
      <c r="S1663" s="15"/>
      <c r="T1663" s="15"/>
    </row>
    <row r="1664" spans="17:20" x14ac:dyDescent="0.25">
      <c r="Q1664" s="11"/>
      <c r="S1664" s="15"/>
      <c r="T1664" s="15"/>
    </row>
    <row r="1665" spans="17:20" x14ac:dyDescent="0.25">
      <c r="Q1665" s="11"/>
      <c r="S1665" s="15"/>
      <c r="T1665" s="15"/>
    </row>
    <row r="1666" spans="17:20" x14ac:dyDescent="0.25">
      <c r="Q1666" s="11"/>
      <c r="S1666" s="15"/>
      <c r="T1666" s="15"/>
    </row>
    <row r="1667" spans="17:20" x14ac:dyDescent="0.25">
      <c r="Q1667" s="11"/>
      <c r="S1667" s="15"/>
      <c r="T1667" s="15"/>
    </row>
    <row r="1668" spans="17:20" x14ac:dyDescent="0.25">
      <c r="Q1668" s="11"/>
      <c r="S1668" s="15"/>
      <c r="T1668" s="15"/>
    </row>
    <row r="1669" spans="17:20" x14ac:dyDescent="0.25">
      <c r="Q1669" s="11"/>
      <c r="S1669" s="15"/>
      <c r="T1669" s="15"/>
    </row>
    <row r="1670" spans="17:20" x14ac:dyDescent="0.25">
      <c r="Q1670" s="11"/>
      <c r="S1670" s="15"/>
      <c r="T1670" s="15"/>
    </row>
    <row r="1671" spans="17:20" x14ac:dyDescent="0.25">
      <c r="Q1671" s="11"/>
      <c r="S1671" s="15"/>
      <c r="T1671" s="15"/>
    </row>
    <row r="1672" spans="17:20" x14ac:dyDescent="0.25">
      <c r="Q1672" s="11"/>
      <c r="S1672" s="15"/>
      <c r="T1672" s="15"/>
    </row>
    <row r="1673" spans="17:20" x14ac:dyDescent="0.25">
      <c r="Q1673" s="11"/>
      <c r="S1673" s="15"/>
      <c r="T1673" s="15"/>
    </row>
    <row r="1674" spans="17:20" x14ac:dyDescent="0.25">
      <c r="Q1674" s="11"/>
      <c r="S1674" s="15"/>
      <c r="T1674" s="15"/>
    </row>
    <row r="1675" spans="17:20" x14ac:dyDescent="0.25">
      <c r="Q1675" s="11"/>
      <c r="S1675" s="15"/>
      <c r="T1675" s="15"/>
    </row>
    <row r="1676" spans="17:20" x14ac:dyDescent="0.25">
      <c r="Q1676" s="11"/>
      <c r="S1676" s="15"/>
      <c r="T1676" s="15"/>
    </row>
    <row r="1677" spans="17:20" x14ac:dyDescent="0.25">
      <c r="Q1677" s="11"/>
      <c r="S1677" s="15"/>
      <c r="T1677" s="15"/>
    </row>
    <row r="1678" spans="17:20" x14ac:dyDescent="0.25">
      <c r="Q1678" s="11"/>
      <c r="S1678" s="15"/>
      <c r="T1678" s="15"/>
    </row>
    <row r="1679" spans="17:20" x14ac:dyDescent="0.25">
      <c r="Q1679" s="11"/>
      <c r="S1679" s="15"/>
      <c r="T1679" s="15"/>
    </row>
    <row r="1680" spans="17:20" x14ac:dyDescent="0.25">
      <c r="Q1680" s="11"/>
      <c r="S1680" s="15"/>
      <c r="T1680" s="15"/>
    </row>
    <row r="1681" spans="17:20" x14ac:dyDescent="0.25">
      <c r="Q1681" s="11"/>
      <c r="S1681" s="15"/>
      <c r="T1681" s="15"/>
    </row>
    <row r="1682" spans="17:20" x14ac:dyDescent="0.25">
      <c r="Q1682" s="11"/>
      <c r="S1682" s="15"/>
      <c r="T1682" s="15"/>
    </row>
    <row r="1683" spans="17:20" x14ac:dyDescent="0.25">
      <c r="Q1683" s="11"/>
      <c r="S1683" s="15"/>
      <c r="T1683" s="15"/>
    </row>
    <row r="1684" spans="17:20" x14ac:dyDescent="0.25">
      <c r="Q1684" s="11"/>
      <c r="S1684" s="15"/>
      <c r="T1684" s="15"/>
    </row>
    <row r="1685" spans="17:20" x14ac:dyDescent="0.25">
      <c r="Q1685" s="11"/>
      <c r="S1685" s="15"/>
      <c r="T1685" s="15"/>
    </row>
    <row r="1686" spans="17:20" x14ac:dyDescent="0.25">
      <c r="Q1686" s="11"/>
      <c r="S1686" s="15"/>
      <c r="T1686" s="15"/>
    </row>
    <row r="1687" spans="17:20" x14ac:dyDescent="0.25">
      <c r="Q1687" s="11"/>
      <c r="S1687" s="15"/>
      <c r="T1687" s="15"/>
    </row>
    <row r="1688" spans="17:20" x14ac:dyDescent="0.25">
      <c r="Q1688" s="11"/>
      <c r="S1688" s="15"/>
      <c r="T1688" s="15"/>
    </row>
    <row r="1689" spans="17:20" x14ac:dyDescent="0.25">
      <c r="Q1689" s="11"/>
      <c r="S1689" s="15"/>
      <c r="T1689" s="15"/>
    </row>
    <row r="1690" spans="17:20" x14ac:dyDescent="0.25">
      <c r="Q1690" s="11"/>
      <c r="S1690" s="15"/>
      <c r="T1690" s="15"/>
    </row>
    <row r="1691" spans="17:20" x14ac:dyDescent="0.25">
      <c r="Q1691" s="11"/>
      <c r="S1691" s="15"/>
      <c r="T1691" s="15"/>
    </row>
    <row r="1692" spans="17:20" x14ac:dyDescent="0.25">
      <c r="Q1692" s="11"/>
      <c r="S1692" s="15"/>
      <c r="T1692" s="15"/>
    </row>
    <row r="1693" spans="17:20" x14ac:dyDescent="0.25">
      <c r="Q1693" s="11"/>
      <c r="S1693" s="15"/>
      <c r="T1693" s="15"/>
    </row>
    <row r="1694" spans="17:20" x14ac:dyDescent="0.25">
      <c r="Q1694" s="11"/>
      <c r="S1694" s="15"/>
      <c r="T1694" s="15"/>
    </row>
    <row r="1695" spans="17:20" x14ac:dyDescent="0.25">
      <c r="Q1695" s="11"/>
      <c r="S1695" s="15"/>
      <c r="T1695" s="15"/>
    </row>
    <row r="1696" spans="17:20" x14ac:dyDescent="0.25">
      <c r="Q1696" s="11"/>
      <c r="S1696" s="15"/>
      <c r="T1696" s="15"/>
    </row>
    <row r="1697" spans="17:20" x14ac:dyDescent="0.25">
      <c r="Q1697" s="11"/>
      <c r="S1697" s="15"/>
      <c r="T1697" s="15"/>
    </row>
    <row r="1698" spans="17:20" x14ac:dyDescent="0.25">
      <c r="Q1698" s="11"/>
      <c r="S1698" s="15"/>
      <c r="T1698" s="15"/>
    </row>
    <row r="1699" spans="17:20" x14ac:dyDescent="0.25">
      <c r="Q1699" s="11"/>
      <c r="S1699" s="15"/>
      <c r="T1699" s="15"/>
    </row>
    <row r="1700" spans="17:20" x14ac:dyDescent="0.25">
      <c r="Q1700" s="11"/>
      <c r="S1700" s="15"/>
      <c r="T1700" s="15"/>
    </row>
    <row r="1701" spans="17:20" x14ac:dyDescent="0.25">
      <c r="Q1701" s="11"/>
      <c r="S1701" s="15"/>
      <c r="T1701" s="15"/>
    </row>
    <row r="1702" spans="17:20" x14ac:dyDescent="0.25">
      <c r="Q1702" s="11"/>
      <c r="S1702" s="15"/>
      <c r="T1702" s="15"/>
    </row>
    <row r="1703" spans="17:20" x14ac:dyDescent="0.25">
      <c r="Q1703" s="11"/>
      <c r="S1703" s="15"/>
      <c r="T1703" s="15"/>
    </row>
    <row r="1704" spans="17:20" x14ac:dyDescent="0.25">
      <c r="Q1704" s="11"/>
      <c r="S1704" s="15"/>
      <c r="T1704" s="15"/>
    </row>
    <row r="1705" spans="17:20" x14ac:dyDescent="0.25">
      <c r="Q1705" s="11"/>
      <c r="S1705" s="15"/>
      <c r="T1705" s="15"/>
    </row>
    <row r="1706" spans="17:20" x14ac:dyDescent="0.25">
      <c r="Q1706" s="11"/>
      <c r="S1706" s="15"/>
      <c r="T1706" s="15"/>
    </row>
    <row r="1707" spans="17:20" x14ac:dyDescent="0.25">
      <c r="Q1707" s="11"/>
      <c r="S1707" s="15"/>
      <c r="T1707" s="15"/>
    </row>
    <row r="1708" spans="17:20" x14ac:dyDescent="0.25">
      <c r="Q1708" s="11"/>
      <c r="S1708" s="15"/>
      <c r="T1708" s="15"/>
    </row>
    <row r="1709" spans="17:20" x14ac:dyDescent="0.25">
      <c r="Q1709" s="11"/>
      <c r="S1709" s="15"/>
      <c r="T1709" s="15"/>
    </row>
    <row r="1710" spans="17:20" x14ac:dyDescent="0.25">
      <c r="Q1710" s="11"/>
      <c r="S1710" s="15"/>
      <c r="T1710" s="15"/>
    </row>
    <row r="1711" spans="17:20" x14ac:dyDescent="0.25">
      <c r="Q1711" s="11"/>
      <c r="S1711" s="15"/>
      <c r="T1711" s="15"/>
    </row>
    <row r="1712" spans="17:20" x14ac:dyDescent="0.25">
      <c r="Q1712" s="11"/>
      <c r="S1712" s="15"/>
      <c r="T1712" s="15"/>
    </row>
    <row r="1713" spans="17:20" x14ac:dyDescent="0.25">
      <c r="Q1713" s="11"/>
      <c r="S1713" s="15"/>
      <c r="T1713" s="15"/>
    </row>
    <row r="1714" spans="17:20" x14ac:dyDescent="0.25">
      <c r="Q1714" s="11"/>
      <c r="S1714" s="15"/>
      <c r="T1714" s="15"/>
    </row>
    <row r="1715" spans="17:20" x14ac:dyDescent="0.25">
      <c r="Q1715" s="11"/>
      <c r="S1715" s="15"/>
      <c r="T1715" s="15"/>
    </row>
    <row r="1716" spans="17:20" x14ac:dyDescent="0.25">
      <c r="Q1716" s="11"/>
      <c r="S1716" s="15"/>
      <c r="T1716" s="15"/>
    </row>
    <row r="1717" spans="17:20" x14ac:dyDescent="0.25">
      <c r="Q1717" s="11"/>
      <c r="S1717" s="15"/>
      <c r="T1717" s="15"/>
    </row>
    <row r="1718" spans="17:20" x14ac:dyDescent="0.25">
      <c r="Q1718" s="11"/>
      <c r="S1718" s="15"/>
      <c r="T1718" s="15"/>
    </row>
    <row r="1719" spans="17:20" x14ac:dyDescent="0.25">
      <c r="Q1719" s="11"/>
      <c r="S1719" s="15"/>
      <c r="T1719" s="15"/>
    </row>
    <row r="1720" spans="17:20" x14ac:dyDescent="0.25">
      <c r="Q1720" s="11"/>
      <c r="S1720" s="15"/>
      <c r="T1720" s="15"/>
    </row>
    <row r="1721" spans="17:20" x14ac:dyDescent="0.25">
      <c r="Q1721" s="11"/>
      <c r="S1721" s="15"/>
      <c r="T1721" s="15"/>
    </row>
    <row r="1722" spans="17:20" x14ac:dyDescent="0.25">
      <c r="Q1722" s="11"/>
      <c r="S1722" s="15"/>
      <c r="T1722" s="15"/>
    </row>
    <row r="1723" spans="17:20" x14ac:dyDescent="0.25">
      <c r="Q1723" s="11"/>
      <c r="S1723" s="15"/>
      <c r="T1723" s="15"/>
    </row>
    <row r="1724" spans="17:20" x14ac:dyDescent="0.25">
      <c r="Q1724" s="11"/>
      <c r="S1724" s="15"/>
      <c r="T1724" s="15"/>
    </row>
    <row r="1725" spans="17:20" x14ac:dyDescent="0.25">
      <c r="Q1725" s="11"/>
      <c r="S1725" s="15"/>
      <c r="T1725" s="15"/>
    </row>
    <row r="1726" spans="17:20" x14ac:dyDescent="0.25">
      <c r="Q1726" s="11"/>
      <c r="S1726" s="15"/>
      <c r="T1726" s="15"/>
    </row>
    <row r="1727" spans="17:20" x14ac:dyDescent="0.25">
      <c r="Q1727" s="11"/>
      <c r="S1727" s="15"/>
      <c r="T1727" s="15"/>
    </row>
    <row r="1728" spans="17:20" x14ac:dyDescent="0.25">
      <c r="Q1728" s="11"/>
      <c r="S1728" s="15"/>
      <c r="T1728" s="15"/>
    </row>
    <row r="1729" spans="17:20" x14ac:dyDescent="0.25">
      <c r="Q1729" s="11"/>
      <c r="S1729" s="15"/>
      <c r="T1729" s="15"/>
    </row>
    <row r="1730" spans="17:20" x14ac:dyDescent="0.25">
      <c r="Q1730" s="11"/>
      <c r="S1730" s="15"/>
      <c r="T1730" s="15"/>
    </row>
    <row r="1731" spans="17:20" x14ac:dyDescent="0.25">
      <c r="Q1731" s="11"/>
      <c r="S1731" s="15"/>
      <c r="T1731" s="15"/>
    </row>
    <row r="1732" spans="17:20" x14ac:dyDescent="0.25">
      <c r="Q1732" s="11"/>
      <c r="S1732" s="15"/>
      <c r="T1732" s="15"/>
    </row>
    <row r="1733" spans="17:20" x14ac:dyDescent="0.25">
      <c r="Q1733" s="11"/>
      <c r="S1733" s="15"/>
      <c r="T1733" s="15"/>
    </row>
    <row r="1734" spans="17:20" x14ac:dyDescent="0.25">
      <c r="Q1734" s="11"/>
      <c r="S1734" s="15"/>
      <c r="T1734" s="15"/>
    </row>
    <row r="1735" spans="17:20" x14ac:dyDescent="0.25">
      <c r="Q1735" s="11"/>
      <c r="S1735" s="15"/>
      <c r="T1735" s="15"/>
    </row>
    <row r="1736" spans="17:20" x14ac:dyDescent="0.25">
      <c r="Q1736" s="11"/>
      <c r="S1736" s="15"/>
      <c r="T1736" s="15"/>
    </row>
    <row r="1737" spans="17:20" x14ac:dyDescent="0.25">
      <c r="Q1737" s="11"/>
      <c r="S1737" s="15"/>
      <c r="T1737" s="15"/>
    </row>
    <row r="1738" spans="17:20" x14ac:dyDescent="0.25">
      <c r="Q1738" s="11"/>
      <c r="S1738" s="15"/>
      <c r="T1738" s="15"/>
    </row>
    <row r="1739" spans="17:20" x14ac:dyDescent="0.25">
      <c r="Q1739" s="11"/>
      <c r="S1739" s="15"/>
      <c r="T1739" s="15"/>
    </row>
    <row r="1740" spans="17:20" x14ac:dyDescent="0.25">
      <c r="Q1740" s="11"/>
      <c r="S1740" s="15"/>
      <c r="T1740" s="15"/>
    </row>
    <row r="1741" spans="17:20" x14ac:dyDescent="0.25">
      <c r="Q1741" s="11"/>
      <c r="S1741" s="15"/>
      <c r="T1741" s="15"/>
    </row>
    <row r="1742" spans="17:20" x14ac:dyDescent="0.25">
      <c r="Q1742" s="11"/>
      <c r="S1742" s="15"/>
      <c r="T1742" s="15"/>
    </row>
    <row r="1743" spans="17:20" x14ac:dyDescent="0.25">
      <c r="Q1743" s="11"/>
      <c r="S1743" s="15"/>
      <c r="T1743" s="15"/>
    </row>
    <row r="1744" spans="17:20" x14ac:dyDescent="0.25">
      <c r="Q1744" s="11"/>
      <c r="S1744" s="15"/>
      <c r="T1744" s="15"/>
    </row>
    <row r="1745" spans="17:20" x14ac:dyDescent="0.25">
      <c r="Q1745" s="11"/>
      <c r="S1745" s="15"/>
      <c r="T1745" s="15"/>
    </row>
    <row r="1746" spans="17:20" x14ac:dyDescent="0.25">
      <c r="Q1746" s="11"/>
      <c r="S1746" s="15"/>
      <c r="T1746" s="15"/>
    </row>
    <row r="1747" spans="17:20" x14ac:dyDescent="0.25">
      <c r="Q1747" s="11"/>
      <c r="S1747" s="15"/>
      <c r="T1747" s="15"/>
    </row>
    <row r="1748" spans="17:20" x14ac:dyDescent="0.25">
      <c r="Q1748" s="11"/>
      <c r="S1748" s="15"/>
      <c r="T1748" s="15"/>
    </row>
    <row r="1749" spans="17:20" x14ac:dyDescent="0.25">
      <c r="Q1749" s="11"/>
      <c r="S1749" s="15"/>
      <c r="T1749" s="15"/>
    </row>
    <row r="1750" spans="17:20" x14ac:dyDescent="0.25">
      <c r="Q1750" s="11"/>
      <c r="S1750" s="15"/>
      <c r="T1750" s="15"/>
    </row>
    <row r="1751" spans="17:20" x14ac:dyDescent="0.25">
      <c r="Q1751" s="11"/>
      <c r="S1751" s="15"/>
      <c r="T1751" s="15"/>
    </row>
    <row r="1752" spans="17:20" x14ac:dyDescent="0.25">
      <c r="Q1752" s="11"/>
      <c r="S1752" s="15"/>
      <c r="T1752" s="15"/>
    </row>
    <row r="1753" spans="17:20" x14ac:dyDescent="0.25">
      <c r="Q1753" s="11"/>
      <c r="S1753" s="15"/>
      <c r="T1753" s="15"/>
    </row>
    <row r="1754" spans="17:20" x14ac:dyDescent="0.25">
      <c r="Q1754" s="11"/>
      <c r="S1754" s="15"/>
      <c r="T1754" s="15"/>
    </row>
    <row r="1755" spans="17:20" x14ac:dyDescent="0.25">
      <c r="Q1755" s="11"/>
      <c r="S1755" s="15"/>
      <c r="T1755" s="15"/>
    </row>
    <row r="1756" spans="17:20" x14ac:dyDescent="0.25">
      <c r="Q1756" s="11"/>
      <c r="S1756" s="15"/>
      <c r="T1756" s="15"/>
    </row>
    <row r="1757" spans="17:20" x14ac:dyDescent="0.25">
      <c r="Q1757" s="11"/>
      <c r="S1757" s="15"/>
      <c r="T1757" s="15"/>
    </row>
    <row r="1758" spans="17:20" x14ac:dyDescent="0.25">
      <c r="Q1758" s="11"/>
      <c r="S1758" s="15"/>
      <c r="T1758" s="15"/>
    </row>
    <row r="1759" spans="17:20" x14ac:dyDescent="0.25">
      <c r="Q1759" s="11"/>
      <c r="S1759" s="15"/>
      <c r="T1759" s="15"/>
    </row>
    <row r="1760" spans="17:20" x14ac:dyDescent="0.25">
      <c r="Q1760" s="11"/>
      <c r="S1760" s="15"/>
      <c r="T1760" s="15"/>
    </row>
    <row r="1761" spans="17:20" x14ac:dyDescent="0.25">
      <c r="Q1761" s="11"/>
      <c r="S1761" s="15"/>
      <c r="T1761" s="15"/>
    </row>
    <row r="1762" spans="17:20" x14ac:dyDescent="0.25">
      <c r="Q1762" s="11"/>
      <c r="S1762" s="15"/>
      <c r="T1762" s="15"/>
    </row>
    <row r="1763" spans="17:20" x14ac:dyDescent="0.25">
      <c r="Q1763" s="11"/>
      <c r="S1763" s="15"/>
      <c r="T1763" s="15"/>
    </row>
    <row r="1764" spans="17:20" x14ac:dyDescent="0.25">
      <c r="Q1764" s="11"/>
      <c r="S1764" s="15"/>
      <c r="T1764" s="15"/>
    </row>
    <row r="1765" spans="17:20" x14ac:dyDescent="0.25">
      <c r="Q1765" s="11"/>
      <c r="S1765" s="15"/>
      <c r="T1765" s="15"/>
    </row>
    <row r="1766" spans="17:20" x14ac:dyDescent="0.25">
      <c r="Q1766" s="11"/>
      <c r="S1766" s="15"/>
      <c r="T1766" s="15"/>
    </row>
    <row r="1767" spans="17:20" x14ac:dyDescent="0.25">
      <c r="Q1767" s="11"/>
      <c r="S1767" s="15"/>
      <c r="T1767" s="15"/>
    </row>
    <row r="1768" spans="17:20" x14ac:dyDescent="0.25">
      <c r="Q1768" s="11"/>
      <c r="S1768" s="15"/>
      <c r="T1768" s="15"/>
    </row>
    <row r="1769" spans="17:20" x14ac:dyDescent="0.25">
      <c r="Q1769" s="11"/>
      <c r="S1769" s="15"/>
      <c r="T1769" s="15"/>
    </row>
    <row r="1770" spans="17:20" x14ac:dyDescent="0.25">
      <c r="Q1770" s="11"/>
      <c r="S1770" s="15"/>
      <c r="T1770" s="15"/>
    </row>
    <row r="1771" spans="17:20" x14ac:dyDescent="0.25">
      <c r="Q1771" s="11"/>
      <c r="S1771" s="15"/>
      <c r="T1771" s="15"/>
    </row>
    <row r="1772" spans="17:20" x14ac:dyDescent="0.25">
      <c r="Q1772" s="11"/>
      <c r="S1772" s="15"/>
      <c r="T1772" s="15"/>
    </row>
    <row r="1773" spans="17:20" x14ac:dyDescent="0.25">
      <c r="Q1773" s="11"/>
      <c r="S1773" s="15"/>
      <c r="T1773" s="15"/>
    </row>
    <row r="1774" spans="17:20" x14ac:dyDescent="0.25">
      <c r="Q1774" s="11"/>
      <c r="S1774" s="15"/>
      <c r="T1774" s="15"/>
    </row>
    <row r="1775" spans="17:20" x14ac:dyDescent="0.25">
      <c r="Q1775" s="11"/>
      <c r="S1775" s="15"/>
      <c r="T1775" s="15"/>
    </row>
    <row r="1776" spans="17:20" x14ac:dyDescent="0.25">
      <c r="Q1776" s="11"/>
      <c r="S1776" s="15"/>
      <c r="T1776" s="15"/>
    </row>
    <row r="1777" spans="17:20" x14ac:dyDescent="0.25">
      <c r="Q1777" s="11"/>
      <c r="S1777" s="15"/>
      <c r="T1777" s="15"/>
    </row>
    <row r="1778" spans="17:20" x14ac:dyDescent="0.25">
      <c r="Q1778" s="11"/>
      <c r="S1778" s="15"/>
      <c r="T1778" s="15"/>
    </row>
    <row r="1779" spans="17:20" x14ac:dyDescent="0.25">
      <c r="Q1779" s="11"/>
      <c r="S1779" s="15"/>
      <c r="T1779" s="15"/>
    </row>
    <row r="1780" spans="17:20" x14ac:dyDescent="0.25">
      <c r="Q1780" s="11"/>
      <c r="S1780" s="15"/>
      <c r="T1780" s="15"/>
    </row>
    <row r="1781" spans="17:20" x14ac:dyDescent="0.25">
      <c r="Q1781" s="11"/>
      <c r="S1781" s="15"/>
      <c r="T1781" s="15"/>
    </row>
    <row r="1782" spans="17:20" x14ac:dyDescent="0.25">
      <c r="Q1782" s="11"/>
      <c r="S1782" s="15"/>
      <c r="T1782" s="15"/>
    </row>
    <row r="1783" spans="17:20" x14ac:dyDescent="0.25">
      <c r="Q1783" s="11"/>
      <c r="S1783" s="15"/>
      <c r="T1783" s="15"/>
    </row>
    <row r="1784" spans="17:20" x14ac:dyDescent="0.25">
      <c r="Q1784" s="11"/>
      <c r="S1784" s="15"/>
      <c r="T1784" s="15"/>
    </row>
    <row r="1785" spans="17:20" x14ac:dyDescent="0.25">
      <c r="Q1785" s="11"/>
      <c r="S1785" s="15"/>
      <c r="T1785" s="15"/>
    </row>
    <row r="1786" spans="17:20" x14ac:dyDescent="0.25">
      <c r="Q1786" s="11"/>
      <c r="S1786" s="15"/>
      <c r="T1786" s="15"/>
    </row>
    <row r="1787" spans="17:20" x14ac:dyDescent="0.25">
      <c r="Q1787" s="11"/>
      <c r="S1787" s="15"/>
      <c r="T1787" s="15"/>
    </row>
    <row r="1788" spans="17:20" x14ac:dyDescent="0.25">
      <c r="Q1788" s="11"/>
      <c r="S1788" s="15"/>
      <c r="T1788" s="15"/>
    </row>
    <row r="1789" spans="17:20" x14ac:dyDescent="0.25">
      <c r="Q1789" s="11"/>
      <c r="S1789" s="15"/>
      <c r="T1789" s="15"/>
    </row>
    <row r="1790" spans="17:20" x14ac:dyDescent="0.25">
      <c r="Q1790" s="11"/>
      <c r="S1790" s="15"/>
      <c r="T1790" s="15"/>
    </row>
    <row r="1791" spans="17:20" x14ac:dyDescent="0.25">
      <c r="Q1791" s="11"/>
      <c r="S1791" s="15"/>
      <c r="T1791" s="15"/>
    </row>
    <row r="1792" spans="17:20" x14ac:dyDescent="0.25">
      <c r="Q1792" s="11"/>
      <c r="S1792" s="15"/>
      <c r="T1792" s="15"/>
    </row>
    <row r="1793" spans="17:20" x14ac:dyDescent="0.25">
      <c r="Q1793" s="11"/>
      <c r="S1793" s="15"/>
      <c r="T1793" s="15"/>
    </row>
    <row r="1794" spans="17:20" x14ac:dyDescent="0.25">
      <c r="Q1794" s="11"/>
      <c r="S1794" s="15"/>
      <c r="T1794" s="15"/>
    </row>
    <row r="1795" spans="17:20" x14ac:dyDescent="0.25">
      <c r="Q1795" s="11"/>
      <c r="S1795" s="15"/>
      <c r="T1795" s="15"/>
    </row>
    <row r="1796" spans="17:20" x14ac:dyDescent="0.25">
      <c r="Q1796" s="11"/>
      <c r="S1796" s="15"/>
      <c r="T1796" s="15"/>
    </row>
    <row r="1797" spans="17:20" x14ac:dyDescent="0.25">
      <c r="Q1797" s="11"/>
      <c r="S1797" s="15"/>
      <c r="T1797" s="15"/>
    </row>
    <row r="1798" spans="17:20" x14ac:dyDescent="0.25">
      <c r="Q1798" s="11"/>
      <c r="S1798" s="15"/>
      <c r="T1798" s="15"/>
    </row>
    <row r="1799" spans="17:20" x14ac:dyDescent="0.25">
      <c r="Q1799" s="11"/>
      <c r="S1799" s="15"/>
      <c r="T1799" s="15"/>
    </row>
    <row r="1800" spans="17:20" x14ac:dyDescent="0.25">
      <c r="Q1800" s="11"/>
      <c r="S1800" s="15"/>
      <c r="T1800" s="15"/>
    </row>
    <row r="1801" spans="17:20" x14ac:dyDescent="0.25">
      <c r="Q1801" s="11"/>
      <c r="S1801" s="15"/>
      <c r="T1801" s="15"/>
    </row>
    <row r="1802" spans="17:20" x14ac:dyDescent="0.25">
      <c r="Q1802" s="11"/>
      <c r="S1802" s="15"/>
      <c r="T1802" s="15"/>
    </row>
    <row r="1803" spans="17:20" x14ac:dyDescent="0.25">
      <c r="Q1803" s="11"/>
      <c r="S1803" s="15"/>
      <c r="T1803" s="15"/>
    </row>
    <row r="1804" spans="17:20" x14ac:dyDescent="0.25">
      <c r="Q1804" s="11"/>
      <c r="S1804" s="15"/>
      <c r="T1804" s="15"/>
    </row>
    <row r="1805" spans="17:20" x14ac:dyDescent="0.25">
      <c r="Q1805" s="11"/>
      <c r="S1805" s="15"/>
      <c r="T1805" s="15"/>
    </row>
    <row r="1806" spans="17:20" x14ac:dyDescent="0.25">
      <c r="Q1806" s="11"/>
      <c r="S1806" s="15"/>
      <c r="T1806" s="15"/>
    </row>
    <row r="1807" spans="17:20" x14ac:dyDescent="0.25">
      <c r="Q1807" s="11"/>
      <c r="S1807" s="15"/>
      <c r="T1807" s="15"/>
    </row>
    <row r="1808" spans="17:20" x14ac:dyDescent="0.25">
      <c r="Q1808" s="11"/>
      <c r="S1808" s="15"/>
      <c r="T1808" s="15"/>
    </row>
    <row r="1809" spans="17:20" x14ac:dyDescent="0.25">
      <c r="Q1809" s="11"/>
      <c r="S1809" s="15"/>
      <c r="T1809" s="15"/>
    </row>
    <row r="1810" spans="17:20" x14ac:dyDescent="0.25">
      <c r="Q1810" s="11"/>
      <c r="S1810" s="15"/>
      <c r="T1810" s="15"/>
    </row>
    <row r="1811" spans="17:20" x14ac:dyDescent="0.25">
      <c r="Q1811" s="11"/>
      <c r="S1811" s="15"/>
      <c r="T1811" s="15"/>
    </row>
    <row r="1812" spans="17:20" x14ac:dyDescent="0.25">
      <c r="Q1812" s="11"/>
      <c r="S1812" s="15"/>
      <c r="T1812" s="15"/>
    </row>
    <row r="1813" spans="17:20" x14ac:dyDescent="0.25">
      <c r="Q1813" s="11"/>
      <c r="S1813" s="15"/>
      <c r="T1813" s="15"/>
    </row>
    <row r="1814" spans="17:20" x14ac:dyDescent="0.25">
      <c r="Q1814" s="11"/>
      <c r="S1814" s="15"/>
      <c r="T1814" s="15"/>
    </row>
    <row r="1815" spans="17:20" x14ac:dyDescent="0.25">
      <c r="Q1815" s="11"/>
      <c r="S1815" s="15"/>
      <c r="T1815" s="15"/>
    </row>
    <row r="1816" spans="17:20" x14ac:dyDescent="0.25">
      <c r="Q1816" s="11"/>
      <c r="S1816" s="15"/>
      <c r="T1816" s="15"/>
    </row>
    <row r="1817" spans="17:20" x14ac:dyDescent="0.25">
      <c r="Q1817" s="11"/>
      <c r="S1817" s="15"/>
      <c r="T1817" s="15"/>
    </row>
    <row r="1818" spans="17:20" x14ac:dyDescent="0.25">
      <c r="Q1818" s="11"/>
      <c r="S1818" s="15"/>
      <c r="T1818" s="15"/>
    </row>
    <row r="1819" spans="17:20" x14ac:dyDescent="0.25">
      <c r="Q1819" s="11"/>
      <c r="S1819" s="15"/>
      <c r="T1819" s="15"/>
    </row>
    <row r="1820" spans="17:20" x14ac:dyDescent="0.25">
      <c r="Q1820" s="11"/>
      <c r="S1820" s="15"/>
      <c r="T1820" s="15"/>
    </row>
    <row r="1821" spans="17:20" x14ac:dyDescent="0.25">
      <c r="Q1821" s="11"/>
      <c r="S1821" s="15"/>
      <c r="T1821" s="15"/>
    </row>
    <row r="1822" spans="17:20" x14ac:dyDescent="0.25">
      <c r="Q1822" s="11"/>
      <c r="S1822" s="15"/>
      <c r="T1822" s="15"/>
    </row>
    <row r="1823" spans="17:20" x14ac:dyDescent="0.25">
      <c r="Q1823" s="11"/>
      <c r="S1823" s="15"/>
      <c r="T1823" s="15"/>
    </row>
    <row r="1824" spans="17:20" x14ac:dyDescent="0.25">
      <c r="Q1824" s="11"/>
      <c r="S1824" s="15"/>
      <c r="T1824" s="15"/>
    </row>
    <row r="1825" spans="17:20" x14ac:dyDescent="0.25">
      <c r="Q1825" s="11"/>
      <c r="S1825" s="15"/>
      <c r="T1825" s="15"/>
    </row>
    <row r="1826" spans="17:20" x14ac:dyDescent="0.25">
      <c r="Q1826" s="11"/>
      <c r="S1826" s="15"/>
      <c r="T1826" s="15"/>
    </row>
    <row r="1827" spans="17:20" x14ac:dyDescent="0.25">
      <c r="Q1827" s="11"/>
      <c r="S1827" s="15"/>
      <c r="T1827" s="15"/>
    </row>
    <row r="1828" spans="17:20" x14ac:dyDescent="0.25">
      <c r="Q1828" s="11"/>
      <c r="S1828" s="15"/>
      <c r="T1828" s="15"/>
    </row>
    <row r="1829" spans="17:20" x14ac:dyDescent="0.25">
      <c r="Q1829" s="11"/>
      <c r="S1829" s="15"/>
      <c r="T1829" s="15"/>
    </row>
    <row r="1830" spans="17:20" x14ac:dyDescent="0.25">
      <c r="Q1830" s="11"/>
      <c r="S1830" s="15"/>
      <c r="T1830" s="15"/>
    </row>
    <row r="1831" spans="17:20" x14ac:dyDescent="0.25">
      <c r="Q1831" s="11"/>
      <c r="S1831" s="15"/>
      <c r="T1831" s="15"/>
    </row>
    <row r="1832" spans="17:20" x14ac:dyDescent="0.25">
      <c r="Q1832" s="11"/>
      <c r="S1832" s="15"/>
      <c r="T1832" s="15"/>
    </row>
    <row r="1833" spans="17:20" x14ac:dyDescent="0.25">
      <c r="Q1833" s="11"/>
      <c r="S1833" s="15"/>
      <c r="T1833" s="15"/>
    </row>
    <row r="1834" spans="17:20" x14ac:dyDescent="0.25">
      <c r="Q1834" s="11"/>
      <c r="S1834" s="15"/>
      <c r="T1834" s="15"/>
    </row>
    <row r="1835" spans="17:20" x14ac:dyDescent="0.25">
      <c r="Q1835" s="11"/>
      <c r="S1835" s="15"/>
      <c r="T1835" s="15"/>
    </row>
    <row r="1836" spans="17:20" x14ac:dyDescent="0.25">
      <c r="Q1836" s="11"/>
      <c r="S1836" s="15"/>
      <c r="T1836" s="15"/>
    </row>
    <row r="1837" spans="17:20" x14ac:dyDescent="0.25">
      <c r="Q1837" s="11"/>
      <c r="S1837" s="15"/>
      <c r="T1837" s="15"/>
    </row>
    <row r="1838" spans="17:20" x14ac:dyDescent="0.25">
      <c r="Q1838" s="11"/>
      <c r="S1838" s="15"/>
      <c r="T1838" s="15"/>
    </row>
    <row r="1839" spans="17:20" x14ac:dyDescent="0.25">
      <c r="Q1839" s="11"/>
      <c r="S1839" s="15"/>
      <c r="T1839" s="15"/>
    </row>
    <row r="1840" spans="17:20" x14ac:dyDescent="0.25">
      <c r="Q1840" s="11"/>
      <c r="S1840" s="15"/>
      <c r="T1840" s="15"/>
    </row>
    <row r="1841" spans="17:20" x14ac:dyDescent="0.25">
      <c r="Q1841" s="11"/>
      <c r="S1841" s="15"/>
      <c r="T1841" s="15"/>
    </row>
    <row r="1842" spans="17:20" x14ac:dyDescent="0.25">
      <c r="Q1842" s="11"/>
      <c r="S1842" s="15"/>
      <c r="T1842" s="15"/>
    </row>
    <row r="1843" spans="17:20" x14ac:dyDescent="0.25">
      <c r="Q1843" s="11"/>
      <c r="S1843" s="15"/>
      <c r="T1843" s="15"/>
    </row>
    <row r="1844" spans="17:20" x14ac:dyDescent="0.25">
      <c r="Q1844" s="11"/>
      <c r="S1844" s="15"/>
      <c r="T1844" s="15"/>
    </row>
    <row r="1845" spans="17:20" x14ac:dyDescent="0.25">
      <c r="Q1845" s="11"/>
      <c r="S1845" s="15"/>
      <c r="T1845" s="15"/>
    </row>
    <row r="1846" spans="17:20" x14ac:dyDescent="0.25">
      <c r="Q1846" s="11"/>
      <c r="S1846" s="15"/>
      <c r="T1846" s="15"/>
    </row>
    <row r="1847" spans="17:20" x14ac:dyDescent="0.25">
      <c r="Q1847" s="11"/>
      <c r="S1847" s="15"/>
      <c r="T1847" s="15"/>
    </row>
    <row r="1848" spans="17:20" x14ac:dyDescent="0.25">
      <c r="Q1848" s="11"/>
      <c r="S1848" s="15"/>
      <c r="T1848" s="15"/>
    </row>
    <row r="1849" spans="17:20" x14ac:dyDescent="0.25">
      <c r="Q1849" s="11"/>
      <c r="S1849" s="15"/>
      <c r="T1849" s="15"/>
    </row>
    <row r="1850" spans="17:20" x14ac:dyDescent="0.25">
      <c r="Q1850" s="11"/>
      <c r="S1850" s="15"/>
      <c r="T1850" s="15"/>
    </row>
    <row r="1851" spans="17:20" x14ac:dyDescent="0.25">
      <c r="Q1851" s="11"/>
      <c r="S1851" s="15"/>
      <c r="T1851" s="15"/>
    </row>
    <row r="1852" spans="17:20" x14ac:dyDescent="0.25">
      <c r="Q1852" s="11"/>
      <c r="S1852" s="15"/>
      <c r="T1852" s="15"/>
    </row>
    <row r="1853" spans="17:20" x14ac:dyDescent="0.25">
      <c r="Q1853" s="11"/>
      <c r="S1853" s="15"/>
      <c r="T1853" s="15"/>
    </row>
    <row r="1854" spans="17:20" x14ac:dyDescent="0.25">
      <c r="Q1854" s="11"/>
      <c r="S1854" s="15"/>
      <c r="T1854" s="15"/>
    </row>
    <row r="1855" spans="17:20" x14ac:dyDescent="0.25">
      <c r="Q1855" s="11"/>
      <c r="S1855" s="15"/>
      <c r="T1855" s="15"/>
    </row>
    <row r="1856" spans="17:20" x14ac:dyDescent="0.25">
      <c r="Q1856" s="11"/>
      <c r="S1856" s="15"/>
      <c r="T1856" s="15"/>
    </row>
    <row r="1857" spans="17:20" x14ac:dyDescent="0.25">
      <c r="Q1857" s="11"/>
      <c r="S1857" s="15"/>
      <c r="T1857" s="15"/>
    </row>
    <row r="1858" spans="17:20" x14ac:dyDescent="0.25">
      <c r="Q1858" s="11"/>
      <c r="S1858" s="15"/>
      <c r="T1858" s="15"/>
    </row>
    <row r="1859" spans="17:20" x14ac:dyDescent="0.25">
      <c r="Q1859" s="11"/>
      <c r="S1859" s="15"/>
      <c r="T1859" s="15"/>
    </row>
    <row r="1860" spans="17:20" x14ac:dyDescent="0.25">
      <c r="Q1860" s="11"/>
      <c r="S1860" s="15"/>
      <c r="T1860" s="15"/>
    </row>
    <row r="1861" spans="17:20" x14ac:dyDescent="0.25">
      <c r="Q1861" s="11"/>
      <c r="S1861" s="15"/>
      <c r="T1861" s="15"/>
    </row>
    <row r="1862" spans="17:20" x14ac:dyDescent="0.25">
      <c r="Q1862" s="11"/>
      <c r="S1862" s="15"/>
      <c r="T1862" s="15"/>
    </row>
    <row r="1863" spans="17:20" x14ac:dyDescent="0.25">
      <c r="Q1863" s="11"/>
      <c r="S1863" s="15"/>
      <c r="T1863" s="15"/>
    </row>
    <row r="1864" spans="17:20" x14ac:dyDescent="0.25">
      <c r="Q1864" s="11"/>
      <c r="S1864" s="15"/>
      <c r="T1864" s="15"/>
    </row>
    <row r="1865" spans="17:20" x14ac:dyDescent="0.25">
      <c r="Q1865" s="11"/>
      <c r="S1865" s="15"/>
      <c r="T1865" s="15"/>
    </row>
    <row r="1866" spans="17:20" x14ac:dyDescent="0.25">
      <c r="Q1866" s="11"/>
      <c r="S1866" s="15"/>
      <c r="T1866" s="15"/>
    </row>
    <row r="1867" spans="17:20" x14ac:dyDescent="0.25">
      <c r="Q1867" s="11"/>
      <c r="S1867" s="15"/>
      <c r="T1867" s="15"/>
    </row>
    <row r="1868" spans="17:20" x14ac:dyDescent="0.25">
      <c r="Q1868" s="11"/>
      <c r="S1868" s="15"/>
      <c r="T1868" s="15"/>
    </row>
    <row r="1869" spans="17:20" x14ac:dyDescent="0.25">
      <c r="Q1869" s="11"/>
      <c r="S1869" s="15"/>
      <c r="T1869" s="15"/>
    </row>
    <row r="1870" spans="17:20" x14ac:dyDescent="0.25">
      <c r="Q1870" s="11"/>
      <c r="S1870" s="15"/>
      <c r="T1870" s="15"/>
    </row>
    <row r="1871" spans="17:20" x14ac:dyDescent="0.25">
      <c r="Q1871" s="11"/>
      <c r="S1871" s="15"/>
      <c r="T1871" s="15"/>
    </row>
    <row r="1872" spans="17:20" x14ac:dyDescent="0.25">
      <c r="Q1872" s="11"/>
      <c r="S1872" s="15"/>
      <c r="T1872" s="15"/>
    </row>
    <row r="1873" spans="17:20" x14ac:dyDescent="0.25">
      <c r="Q1873" s="11"/>
      <c r="S1873" s="15"/>
      <c r="T1873" s="15"/>
    </row>
    <row r="1874" spans="17:20" x14ac:dyDescent="0.25">
      <c r="Q1874" s="11"/>
      <c r="S1874" s="15"/>
      <c r="T1874" s="15"/>
    </row>
    <row r="1875" spans="17:20" x14ac:dyDescent="0.25">
      <c r="Q1875" s="11"/>
      <c r="S1875" s="15"/>
      <c r="T1875" s="15"/>
    </row>
    <row r="1876" spans="17:20" x14ac:dyDescent="0.25">
      <c r="Q1876" s="11"/>
      <c r="S1876" s="15"/>
      <c r="T1876" s="15"/>
    </row>
    <row r="1877" spans="17:20" x14ac:dyDescent="0.25">
      <c r="Q1877" s="11"/>
      <c r="S1877" s="15"/>
      <c r="T1877" s="15"/>
    </row>
    <row r="1878" spans="17:20" x14ac:dyDescent="0.25">
      <c r="Q1878" s="11"/>
      <c r="S1878" s="15"/>
      <c r="T1878" s="15"/>
    </row>
    <row r="1879" spans="17:20" x14ac:dyDescent="0.25">
      <c r="Q1879" s="11"/>
      <c r="S1879" s="15"/>
      <c r="T1879" s="15"/>
    </row>
    <row r="1880" spans="17:20" x14ac:dyDescent="0.25">
      <c r="Q1880" s="11"/>
      <c r="S1880" s="15"/>
      <c r="T1880" s="15"/>
    </row>
    <row r="1881" spans="17:20" x14ac:dyDescent="0.25">
      <c r="Q1881" s="11"/>
      <c r="S1881" s="15"/>
      <c r="T1881" s="15"/>
    </row>
    <row r="1882" spans="17:20" x14ac:dyDescent="0.25">
      <c r="Q1882" s="11"/>
      <c r="S1882" s="15"/>
      <c r="T1882" s="15"/>
    </row>
    <row r="1883" spans="17:20" x14ac:dyDescent="0.25">
      <c r="Q1883" s="11"/>
      <c r="S1883" s="15"/>
      <c r="T1883" s="15"/>
    </row>
    <row r="1884" spans="17:20" x14ac:dyDescent="0.25">
      <c r="Q1884" s="11"/>
      <c r="S1884" s="15"/>
      <c r="T1884" s="15"/>
    </row>
    <row r="1885" spans="17:20" x14ac:dyDescent="0.25">
      <c r="Q1885" s="11"/>
      <c r="S1885" s="15"/>
      <c r="T1885" s="15"/>
    </row>
    <row r="1886" spans="17:20" x14ac:dyDescent="0.25">
      <c r="Q1886" s="11"/>
      <c r="S1886" s="15"/>
      <c r="T1886" s="15"/>
    </row>
    <row r="1887" spans="17:20" x14ac:dyDescent="0.25">
      <c r="Q1887" s="11"/>
      <c r="S1887" s="15"/>
      <c r="T1887" s="15"/>
    </row>
    <row r="1888" spans="17:20" x14ac:dyDescent="0.25">
      <c r="Q1888" s="11"/>
      <c r="S1888" s="15"/>
      <c r="T1888" s="15"/>
    </row>
    <row r="1889" spans="17:20" x14ac:dyDescent="0.25">
      <c r="Q1889" s="11"/>
      <c r="S1889" s="15"/>
      <c r="T1889" s="15"/>
    </row>
    <row r="1890" spans="17:20" x14ac:dyDescent="0.25">
      <c r="Q1890" s="11"/>
      <c r="S1890" s="15"/>
      <c r="T1890" s="15"/>
    </row>
    <row r="1891" spans="17:20" x14ac:dyDescent="0.25">
      <c r="Q1891" s="11"/>
      <c r="S1891" s="15"/>
      <c r="T1891" s="15"/>
    </row>
    <row r="1892" spans="17:20" x14ac:dyDescent="0.25">
      <c r="Q1892" s="11"/>
      <c r="S1892" s="15"/>
      <c r="T1892" s="15"/>
    </row>
    <row r="1893" spans="17:20" x14ac:dyDescent="0.25">
      <c r="Q1893" s="11"/>
      <c r="S1893" s="15"/>
      <c r="T1893" s="15"/>
    </row>
    <row r="1894" spans="17:20" x14ac:dyDescent="0.25">
      <c r="Q1894" s="11"/>
      <c r="S1894" s="15"/>
      <c r="T1894" s="15"/>
    </row>
    <row r="1895" spans="17:20" x14ac:dyDescent="0.25">
      <c r="Q1895" s="11"/>
      <c r="S1895" s="15"/>
      <c r="T1895" s="15"/>
    </row>
    <row r="1896" spans="17:20" x14ac:dyDescent="0.25">
      <c r="Q1896" s="11"/>
      <c r="S1896" s="15"/>
      <c r="T1896" s="15"/>
    </row>
    <row r="1897" spans="17:20" x14ac:dyDescent="0.25">
      <c r="Q1897" s="11"/>
      <c r="S1897" s="15"/>
      <c r="T1897" s="15"/>
    </row>
    <row r="1898" spans="17:20" x14ac:dyDescent="0.25">
      <c r="Q1898" s="11"/>
      <c r="S1898" s="15"/>
      <c r="T1898" s="15"/>
    </row>
    <row r="1899" spans="17:20" x14ac:dyDescent="0.25">
      <c r="Q1899" s="11"/>
      <c r="S1899" s="15"/>
      <c r="T1899" s="15"/>
    </row>
    <row r="1900" spans="17:20" x14ac:dyDescent="0.25">
      <c r="Q1900" s="11"/>
      <c r="S1900" s="15"/>
      <c r="T1900" s="15"/>
    </row>
    <row r="1901" spans="17:20" x14ac:dyDescent="0.25">
      <c r="Q1901" s="11"/>
      <c r="S1901" s="15"/>
      <c r="T1901" s="15"/>
    </row>
    <row r="1902" spans="17:20" x14ac:dyDescent="0.25">
      <c r="Q1902" s="11"/>
      <c r="S1902" s="15"/>
      <c r="T1902" s="15"/>
    </row>
    <row r="1903" spans="17:20" x14ac:dyDescent="0.25">
      <c r="Q1903" s="11"/>
      <c r="S1903" s="15"/>
      <c r="T1903" s="15"/>
    </row>
    <row r="1904" spans="17:20" x14ac:dyDescent="0.25">
      <c r="Q1904" s="11"/>
      <c r="S1904" s="15"/>
      <c r="T1904" s="15"/>
    </row>
    <row r="1905" spans="17:20" x14ac:dyDescent="0.25">
      <c r="Q1905" s="11"/>
      <c r="S1905" s="15"/>
      <c r="T1905" s="15"/>
    </row>
    <row r="1906" spans="17:20" x14ac:dyDescent="0.25">
      <c r="Q1906" s="11"/>
      <c r="S1906" s="15"/>
      <c r="T1906" s="15"/>
    </row>
    <row r="1907" spans="17:20" x14ac:dyDescent="0.25">
      <c r="Q1907" s="11"/>
      <c r="S1907" s="15"/>
      <c r="T1907" s="15"/>
    </row>
    <row r="1908" spans="17:20" x14ac:dyDescent="0.25">
      <c r="Q1908" s="11"/>
      <c r="S1908" s="15"/>
      <c r="T1908" s="15"/>
    </row>
    <row r="1909" spans="17:20" x14ac:dyDescent="0.25">
      <c r="Q1909" s="11"/>
      <c r="S1909" s="15"/>
      <c r="T1909" s="15"/>
    </row>
    <row r="1910" spans="17:20" x14ac:dyDescent="0.25">
      <c r="Q1910" s="11"/>
      <c r="S1910" s="15"/>
      <c r="T1910" s="15"/>
    </row>
    <row r="1911" spans="17:20" x14ac:dyDescent="0.25">
      <c r="Q1911" s="11"/>
      <c r="S1911" s="15"/>
      <c r="T1911" s="15"/>
    </row>
    <row r="1912" spans="17:20" x14ac:dyDescent="0.25">
      <c r="Q1912" s="11"/>
      <c r="S1912" s="15"/>
      <c r="T1912" s="15"/>
    </row>
    <row r="1913" spans="17:20" x14ac:dyDescent="0.25">
      <c r="Q1913" s="11"/>
      <c r="S1913" s="15"/>
      <c r="T1913" s="15"/>
    </row>
    <row r="1914" spans="17:20" x14ac:dyDescent="0.25">
      <c r="Q1914" s="11"/>
      <c r="S1914" s="15"/>
      <c r="T1914" s="15"/>
    </row>
    <row r="1915" spans="17:20" x14ac:dyDescent="0.25">
      <c r="Q1915" s="11"/>
      <c r="S1915" s="15"/>
      <c r="T1915" s="15"/>
    </row>
    <row r="1916" spans="17:20" x14ac:dyDescent="0.25">
      <c r="Q1916" s="11"/>
      <c r="S1916" s="15"/>
      <c r="T1916" s="15"/>
    </row>
    <row r="1917" spans="17:20" x14ac:dyDescent="0.25">
      <c r="Q1917" s="11"/>
      <c r="S1917" s="15"/>
      <c r="T1917" s="15"/>
    </row>
    <row r="1918" spans="17:20" x14ac:dyDescent="0.25">
      <c r="Q1918" s="11"/>
      <c r="S1918" s="15"/>
      <c r="T1918" s="15"/>
    </row>
    <row r="1919" spans="17:20" x14ac:dyDescent="0.25">
      <c r="Q1919" s="11"/>
      <c r="S1919" s="15"/>
      <c r="T1919" s="15"/>
    </row>
    <row r="1920" spans="17:20" x14ac:dyDescent="0.25">
      <c r="Q1920" s="11"/>
      <c r="S1920" s="15"/>
      <c r="T1920" s="15"/>
    </row>
    <row r="1921" spans="17:20" x14ac:dyDescent="0.25">
      <c r="Q1921" s="11"/>
      <c r="S1921" s="15"/>
      <c r="T1921" s="15"/>
    </row>
    <row r="1922" spans="17:20" x14ac:dyDescent="0.25">
      <c r="Q1922" s="11"/>
      <c r="S1922" s="15"/>
      <c r="T1922" s="15"/>
    </row>
    <row r="1923" spans="17:20" x14ac:dyDescent="0.25">
      <c r="Q1923" s="11"/>
      <c r="S1923" s="15"/>
      <c r="T1923" s="15"/>
    </row>
    <row r="1924" spans="17:20" x14ac:dyDescent="0.25">
      <c r="Q1924" s="11"/>
      <c r="S1924" s="15"/>
      <c r="T1924" s="15"/>
    </row>
    <row r="1925" spans="17:20" x14ac:dyDescent="0.25">
      <c r="Q1925" s="11"/>
      <c r="S1925" s="15"/>
      <c r="T1925" s="15"/>
    </row>
    <row r="1926" spans="17:20" x14ac:dyDescent="0.25">
      <c r="Q1926" s="11"/>
      <c r="S1926" s="15"/>
      <c r="T1926" s="15"/>
    </row>
    <row r="1927" spans="17:20" x14ac:dyDescent="0.25">
      <c r="Q1927" s="11"/>
      <c r="S1927" s="15"/>
      <c r="T1927" s="15"/>
    </row>
    <row r="1928" spans="17:20" x14ac:dyDescent="0.25">
      <c r="Q1928" s="11"/>
      <c r="S1928" s="15"/>
      <c r="T1928" s="15"/>
    </row>
    <row r="1929" spans="17:20" x14ac:dyDescent="0.25">
      <c r="Q1929" s="11"/>
      <c r="S1929" s="15"/>
      <c r="T1929" s="15"/>
    </row>
    <row r="1930" spans="17:20" x14ac:dyDescent="0.25">
      <c r="Q1930" s="11"/>
      <c r="S1930" s="15"/>
      <c r="T1930" s="15"/>
    </row>
    <row r="1931" spans="17:20" x14ac:dyDescent="0.25">
      <c r="Q1931" s="11"/>
      <c r="S1931" s="15"/>
      <c r="T1931" s="15"/>
    </row>
    <row r="1932" spans="17:20" x14ac:dyDescent="0.25">
      <c r="Q1932" s="11"/>
      <c r="S1932" s="15"/>
      <c r="T1932" s="15"/>
    </row>
    <row r="1933" spans="17:20" x14ac:dyDescent="0.25">
      <c r="Q1933" s="11"/>
      <c r="S1933" s="15"/>
      <c r="T1933" s="15"/>
    </row>
    <row r="1934" spans="17:20" x14ac:dyDescent="0.25">
      <c r="Q1934" s="11"/>
      <c r="S1934" s="15"/>
      <c r="T1934" s="15"/>
    </row>
    <row r="1935" spans="17:20" x14ac:dyDescent="0.25">
      <c r="Q1935" s="11"/>
      <c r="S1935" s="15"/>
      <c r="T1935" s="15"/>
    </row>
    <row r="1936" spans="17:20" x14ac:dyDescent="0.25">
      <c r="Q1936" s="11"/>
      <c r="S1936" s="15"/>
      <c r="T1936" s="15"/>
    </row>
    <row r="1937" spans="17:20" x14ac:dyDescent="0.25">
      <c r="Q1937" s="11"/>
      <c r="S1937" s="15"/>
      <c r="T1937" s="15"/>
    </row>
    <row r="1938" spans="17:20" x14ac:dyDescent="0.25">
      <c r="Q1938" s="11"/>
      <c r="S1938" s="15"/>
      <c r="T1938" s="15"/>
    </row>
    <row r="1939" spans="17:20" x14ac:dyDescent="0.25">
      <c r="Q1939" s="11"/>
      <c r="S1939" s="15"/>
      <c r="T1939" s="15"/>
    </row>
    <row r="1940" spans="17:20" x14ac:dyDescent="0.25">
      <c r="Q1940" s="11"/>
      <c r="S1940" s="15"/>
      <c r="T1940" s="15"/>
    </row>
    <row r="1941" spans="17:20" x14ac:dyDescent="0.25">
      <c r="Q1941" s="11"/>
      <c r="S1941" s="15"/>
      <c r="T1941" s="15"/>
    </row>
    <row r="1942" spans="17:20" x14ac:dyDescent="0.25">
      <c r="Q1942" s="11"/>
      <c r="S1942" s="15"/>
      <c r="T1942" s="15"/>
    </row>
    <row r="1943" spans="17:20" x14ac:dyDescent="0.25">
      <c r="Q1943" s="11"/>
      <c r="S1943" s="15"/>
      <c r="T1943" s="15"/>
    </row>
    <row r="1944" spans="17:20" x14ac:dyDescent="0.25">
      <c r="Q1944" s="11"/>
      <c r="S1944" s="15"/>
      <c r="T1944" s="15"/>
    </row>
    <row r="1945" spans="17:20" x14ac:dyDescent="0.25">
      <c r="Q1945" s="11"/>
      <c r="S1945" s="15"/>
      <c r="T1945" s="15"/>
    </row>
    <row r="1946" spans="17:20" x14ac:dyDescent="0.25">
      <c r="Q1946" s="11"/>
      <c r="S1946" s="15"/>
      <c r="T1946" s="15"/>
    </row>
    <row r="1947" spans="17:20" x14ac:dyDescent="0.25">
      <c r="Q1947" s="11"/>
      <c r="S1947" s="15"/>
      <c r="T1947" s="15"/>
    </row>
    <row r="1948" spans="17:20" x14ac:dyDescent="0.25">
      <c r="Q1948" s="11"/>
      <c r="S1948" s="15"/>
      <c r="T1948" s="15"/>
    </row>
    <row r="1949" spans="17:20" x14ac:dyDescent="0.25">
      <c r="Q1949" s="11"/>
      <c r="S1949" s="15"/>
      <c r="T1949" s="15"/>
    </row>
    <row r="1950" spans="17:20" x14ac:dyDescent="0.25">
      <c r="Q1950" s="11"/>
      <c r="S1950" s="15"/>
      <c r="T1950" s="15"/>
    </row>
    <row r="1951" spans="17:20" x14ac:dyDescent="0.25">
      <c r="Q1951" s="11"/>
      <c r="S1951" s="15"/>
      <c r="T1951" s="15"/>
    </row>
    <row r="1952" spans="17:20" x14ac:dyDescent="0.25">
      <c r="Q1952" s="11"/>
      <c r="S1952" s="15"/>
      <c r="T1952" s="15"/>
    </row>
    <row r="1953" spans="17:20" x14ac:dyDescent="0.25">
      <c r="Q1953" s="11"/>
      <c r="S1953" s="15"/>
      <c r="T1953" s="15"/>
    </row>
    <row r="1954" spans="17:20" x14ac:dyDescent="0.25">
      <c r="Q1954" s="11"/>
      <c r="S1954" s="15"/>
      <c r="T1954" s="15"/>
    </row>
    <row r="1955" spans="17:20" x14ac:dyDescent="0.25">
      <c r="Q1955" s="11"/>
      <c r="S1955" s="15"/>
      <c r="T1955" s="15"/>
    </row>
    <row r="1956" spans="17:20" x14ac:dyDescent="0.25">
      <c r="Q1956" s="11"/>
      <c r="S1956" s="15"/>
      <c r="T1956" s="15"/>
    </row>
    <row r="1957" spans="17:20" x14ac:dyDescent="0.25">
      <c r="Q1957" s="11"/>
      <c r="S1957" s="15"/>
      <c r="T1957" s="15"/>
    </row>
    <row r="1958" spans="17:20" x14ac:dyDescent="0.25">
      <c r="Q1958" s="11"/>
      <c r="S1958" s="15"/>
      <c r="T1958" s="15"/>
    </row>
    <row r="1959" spans="17:20" x14ac:dyDescent="0.25">
      <c r="Q1959" s="11"/>
      <c r="S1959" s="15"/>
      <c r="T1959" s="15"/>
    </row>
    <row r="1960" spans="17:20" x14ac:dyDescent="0.25">
      <c r="Q1960" s="11"/>
      <c r="S1960" s="15"/>
      <c r="T1960" s="15"/>
    </row>
    <row r="1961" spans="17:20" x14ac:dyDescent="0.25">
      <c r="Q1961" s="11"/>
      <c r="S1961" s="15"/>
      <c r="T1961" s="15"/>
    </row>
    <row r="1962" spans="17:20" x14ac:dyDescent="0.25">
      <c r="Q1962" s="11"/>
      <c r="S1962" s="15"/>
      <c r="T1962" s="15"/>
    </row>
    <row r="1963" spans="17:20" x14ac:dyDescent="0.25">
      <c r="Q1963" s="11"/>
      <c r="S1963" s="15"/>
      <c r="T1963" s="15"/>
    </row>
    <row r="1964" spans="17:20" x14ac:dyDescent="0.25">
      <c r="Q1964" s="11"/>
      <c r="S1964" s="15"/>
      <c r="T1964" s="15"/>
    </row>
    <row r="1965" spans="17:20" x14ac:dyDescent="0.25">
      <c r="Q1965" s="11"/>
      <c r="S1965" s="15"/>
      <c r="T1965" s="15"/>
    </row>
    <row r="1966" spans="17:20" x14ac:dyDescent="0.25">
      <c r="Q1966" s="11"/>
      <c r="S1966" s="15"/>
      <c r="T1966" s="15"/>
    </row>
    <row r="1967" spans="17:20" x14ac:dyDescent="0.25">
      <c r="Q1967" s="11"/>
      <c r="S1967" s="15"/>
      <c r="T1967" s="15"/>
    </row>
    <row r="1968" spans="17:20" x14ac:dyDescent="0.25">
      <c r="Q1968" s="11"/>
      <c r="S1968" s="15"/>
      <c r="T1968" s="15"/>
    </row>
    <row r="1969" spans="17:20" x14ac:dyDescent="0.25">
      <c r="Q1969" s="11"/>
      <c r="S1969" s="15"/>
      <c r="T1969" s="15"/>
    </row>
    <row r="1970" spans="17:20" x14ac:dyDescent="0.25">
      <c r="Q1970" s="11"/>
      <c r="S1970" s="15"/>
      <c r="T1970" s="15"/>
    </row>
    <row r="1971" spans="17:20" x14ac:dyDescent="0.25">
      <c r="Q1971" s="11"/>
      <c r="S1971" s="15"/>
      <c r="T1971" s="15"/>
    </row>
    <row r="1972" spans="17:20" x14ac:dyDescent="0.25">
      <c r="Q1972" s="11"/>
      <c r="S1972" s="15"/>
      <c r="T1972" s="15"/>
    </row>
    <row r="1973" spans="17:20" x14ac:dyDescent="0.25">
      <c r="Q1973" s="11"/>
      <c r="S1973" s="15"/>
      <c r="T1973" s="15"/>
    </row>
    <row r="1974" spans="17:20" x14ac:dyDescent="0.25">
      <c r="Q1974" s="11"/>
      <c r="S1974" s="15"/>
      <c r="T1974" s="15"/>
    </row>
    <row r="1975" spans="17:20" x14ac:dyDescent="0.25">
      <c r="Q1975" s="11"/>
      <c r="S1975" s="15"/>
      <c r="T1975" s="15"/>
    </row>
    <row r="1976" spans="17:20" x14ac:dyDescent="0.25">
      <c r="Q1976" s="11"/>
      <c r="S1976" s="15"/>
      <c r="T1976" s="15"/>
    </row>
    <row r="1977" spans="17:20" x14ac:dyDescent="0.25">
      <c r="Q1977" s="11"/>
      <c r="S1977" s="15"/>
      <c r="T1977" s="15"/>
    </row>
    <row r="1978" spans="17:20" x14ac:dyDescent="0.25">
      <c r="Q1978" s="11"/>
      <c r="S1978" s="15"/>
      <c r="T1978" s="15"/>
    </row>
    <row r="1979" spans="17:20" x14ac:dyDescent="0.25">
      <c r="Q1979" s="11"/>
      <c r="S1979" s="15"/>
      <c r="T1979" s="15"/>
    </row>
    <row r="1980" spans="17:20" x14ac:dyDescent="0.25">
      <c r="Q1980" s="11"/>
      <c r="S1980" s="15"/>
      <c r="T1980" s="15"/>
    </row>
    <row r="1981" spans="17:20" x14ac:dyDescent="0.25">
      <c r="Q1981" s="11"/>
      <c r="S1981" s="15"/>
      <c r="T1981" s="15"/>
    </row>
    <row r="1982" spans="17:20" x14ac:dyDescent="0.25">
      <c r="Q1982" s="11"/>
      <c r="S1982" s="15"/>
      <c r="T1982" s="15"/>
    </row>
    <row r="1983" spans="17:20" x14ac:dyDescent="0.25">
      <c r="Q1983" s="11"/>
      <c r="S1983" s="15"/>
      <c r="T1983" s="15"/>
    </row>
    <row r="1984" spans="17:20" x14ac:dyDescent="0.25">
      <c r="Q1984" s="11"/>
      <c r="S1984" s="15"/>
      <c r="T1984" s="15"/>
    </row>
    <row r="1985" spans="17:20" x14ac:dyDescent="0.25">
      <c r="Q1985" s="11"/>
      <c r="S1985" s="15"/>
      <c r="T1985" s="15"/>
    </row>
    <row r="1986" spans="17:20" x14ac:dyDescent="0.25">
      <c r="Q1986" s="11"/>
      <c r="S1986" s="15"/>
      <c r="T1986" s="15"/>
    </row>
    <row r="1987" spans="17:20" x14ac:dyDescent="0.25">
      <c r="Q1987" s="11"/>
      <c r="S1987" s="15"/>
      <c r="T1987" s="15"/>
    </row>
    <row r="1988" spans="17:20" x14ac:dyDescent="0.25">
      <c r="Q1988" s="11"/>
      <c r="S1988" s="15"/>
      <c r="T1988" s="15"/>
    </row>
    <row r="1989" spans="17:20" x14ac:dyDescent="0.25">
      <c r="Q1989" s="11"/>
      <c r="S1989" s="15"/>
      <c r="T1989" s="15"/>
    </row>
    <row r="1990" spans="17:20" x14ac:dyDescent="0.25">
      <c r="Q1990" s="11"/>
      <c r="S1990" s="15"/>
      <c r="T1990" s="15"/>
    </row>
    <row r="1991" spans="17:20" x14ac:dyDescent="0.25">
      <c r="Q1991" s="11"/>
      <c r="S1991" s="15"/>
      <c r="T1991" s="15"/>
    </row>
    <row r="1992" spans="17:20" x14ac:dyDescent="0.25">
      <c r="Q1992" s="11"/>
      <c r="S1992" s="15"/>
      <c r="T1992" s="15"/>
    </row>
    <row r="1993" spans="17:20" x14ac:dyDescent="0.25">
      <c r="Q1993" s="11"/>
      <c r="S1993" s="15"/>
      <c r="T1993" s="15"/>
    </row>
    <row r="1994" spans="17:20" x14ac:dyDescent="0.25">
      <c r="Q1994" s="11"/>
      <c r="S1994" s="15"/>
      <c r="T1994" s="15"/>
    </row>
    <row r="1995" spans="17:20" x14ac:dyDescent="0.25">
      <c r="Q1995" s="11"/>
      <c r="S1995" s="15"/>
      <c r="T1995" s="15"/>
    </row>
    <row r="1996" spans="17:20" x14ac:dyDescent="0.25">
      <c r="Q1996" s="11"/>
      <c r="S1996" s="15"/>
      <c r="T1996" s="15"/>
    </row>
    <row r="1997" spans="17:20" x14ac:dyDescent="0.25">
      <c r="Q1997" s="11"/>
      <c r="S1997" s="15"/>
      <c r="T1997" s="15"/>
    </row>
    <row r="1998" spans="17:20" x14ac:dyDescent="0.25">
      <c r="Q1998" s="11"/>
      <c r="S1998" s="15"/>
      <c r="T1998" s="15"/>
    </row>
    <row r="1999" spans="17:20" x14ac:dyDescent="0.25">
      <c r="Q1999" s="11"/>
      <c r="S1999" s="15"/>
      <c r="T1999" s="15"/>
    </row>
    <row r="2000" spans="17:20" x14ac:dyDescent="0.25">
      <c r="Q2000" s="11"/>
      <c r="S2000" s="15"/>
      <c r="T2000" s="15"/>
    </row>
    <row r="2001" spans="17:20" x14ac:dyDescent="0.25">
      <c r="Q2001" s="11"/>
      <c r="S2001" s="15"/>
      <c r="T2001" s="15"/>
    </row>
    <row r="2002" spans="17:20" x14ac:dyDescent="0.25">
      <c r="Q2002" s="11"/>
      <c r="S2002" s="15"/>
      <c r="T2002" s="15"/>
    </row>
    <row r="2003" spans="17:20" x14ac:dyDescent="0.25">
      <c r="Q2003" s="11"/>
      <c r="S2003" s="15"/>
      <c r="T2003" s="15"/>
    </row>
    <row r="2004" spans="17:20" x14ac:dyDescent="0.25">
      <c r="Q2004" s="11"/>
      <c r="S2004" s="15"/>
      <c r="T2004" s="15"/>
    </row>
    <row r="2005" spans="17:20" x14ac:dyDescent="0.25">
      <c r="Q2005" s="11"/>
      <c r="S2005" s="15"/>
      <c r="T2005" s="15"/>
    </row>
    <row r="2006" spans="17:20" x14ac:dyDescent="0.25">
      <c r="Q2006" s="11"/>
      <c r="S2006" s="15"/>
      <c r="T2006" s="15"/>
    </row>
    <row r="2007" spans="17:20" x14ac:dyDescent="0.25">
      <c r="Q2007" s="11"/>
      <c r="S2007" s="15"/>
      <c r="T2007" s="15"/>
    </row>
    <row r="2008" spans="17:20" x14ac:dyDescent="0.25">
      <c r="Q2008" s="11"/>
      <c r="S2008" s="15"/>
      <c r="T2008" s="15"/>
    </row>
    <row r="2009" spans="17:20" x14ac:dyDescent="0.25">
      <c r="Q2009" s="11"/>
      <c r="S2009" s="15"/>
      <c r="T2009" s="15"/>
    </row>
    <row r="2010" spans="17:20" x14ac:dyDescent="0.25">
      <c r="Q2010" s="11"/>
      <c r="S2010" s="15"/>
      <c r="T2010" s="15"/>
    </row>
    <row r="2011" spans="17:20" x14ac:dyDescent="0.25">
      <c r="Q2011" s="11"/>
      <c r="S2011" s="15"/>
      <c r="T2011" s="15"/>
    </row>
    <row r="2012" spans="17:20" x14ac:dyDescent="0.25">
      <c r="Q2012" s="11"/>
      <c r="S2012" s="15"/>
      <c r="T2012" s="15"/>
    </row>
    <row r="2013" spans="17:20" x14ac:dyDescent="0.25">
      <c r="Q2013" s="11"/>
      <c r="S2013" s="15"/>
      <c r="T2013" s="15"/>
    </row>
    <row r="2014" spans="17:20" x14ac:dyDescent="0.25">
      <c r="Q2014" s="11"/>
      <c r="S2014" s="15"/>
      <c r="T2014" s="15"/>
    </row>
    <row r="2015" spans="17:20" x14ac:dyDescent="0.25">
      <c r="Q2015" s="11"/>
      <c r="S2015" s="15"/>
      <c r="T2015" s="15"/>
    </row>
    <row r="2016" spans="17:20" x14ac:dyDescent="0.25">
      <c r="Q2016" s="11"/>
      <c r="S2016" s="15"/>
      <c r="T2016" s="15"/>
    </row>
    <row r="2017" spans="17:20" x14ac:dyDescent="0.25">
      <c r="Q2017" s="11"/>
      <c r="S2017" s="15"/>
      <c r="T2017" s="15"/>
    </row>
    <row r="2018" spans="17:20" x14ac:dyDescent="0.25">
      <c r="Q2018" s="11"/>
      <c r="S2018" s="15"/>
      <c r="T2018" s="15"/>
    </row>
    <row r="2019" spans="17:20" x14ac:dyDescent="0.25">
      <c r="Q2019" s="11"/>
      <c r="S2019" s="15"/>
      <c r="T2019" s="15"/>
    </row>
    <row r="2020" spans="17:20" x14ac:dyDescent="0.25">
      <c r="Q2020" s="11"/>
      <c r="S2020" s="15"/>
      <c r="T2020" s="15"/>
    </row>
    <row r="2021" spans="17:20" x14ac:dyDescent="0.25">
      <c r="Q2021" s="11"/>
      <c r="S2021" s="15"/>
      <c r="T2021" s="15"/>
    </row>
    <row r="2022" spans="17:20" x14ac:dyDescent="0.25">
      <c r="Q2022" s="11"/>
      <c r="S2022" s="15"/>
      <c r="T2022" s="15"/>
    </row>
    <row r="2023" spans="17:20" x14ac:dyDescent="0.25">
      <c r="Q2023" s="11"/>
      <c r="S2023" s="15"/>
      <c r="T2023" s="15"/>
    </row>
    <row r="2024" spans="17:20" x14ac:dyDescent="0.25">
      <c r="Q2024" s="11"/>
      <c r="S2024" s="15"/>
      <c r="T2024" s="15"/>
    </row>
    <row r="2025" spans="17:20" x14ac:dyDescent="0.25">
      <c r="Q2025" s="11"/>
      <c r="S2025" s="15"/>
      <c r="T2025" s="15"/>
    </row>
    <row r="2026" spans="17:20" x14ac:dyDescent="0.25">
      <c r="Q2026" s="11"/>
      <c r="S2026" s="15"/>
      <c r="T2026" s="15"/>
    </row>
    <row r="2027" spans="17:20" x14ac:dyDescent="0.25">
      <c r="Q2027" s="11"/>
      <c r="S2027" s="15"/>
      <c r="T2027" s="15"/>
    </row>
    <row r="2028" spans="17:20" x14ac:dyDescent="0.25">
      <c r="Q2028" s="11"/>
      <c r="S2028" s="15"/>
      <c r="T2028" s="15"/>
    </row>
    <row r="2029" spans="17:20" x14ac:dyDescent="0.25">
      <c r="Q2029" s="11"/>
      <c r="S2029" s="15"/>
      <c r="T2029" s="15"/>
    </row>
    <row r="2030" spans="17:20" x14ac:dyDescent="0.25">
      <c r="Q2030" s="11"/>
      <c r="S2030" s="15"/>
      <c r="T2030" s="15"/>
    </row>
    <row r="2031" spans="17:20" x14ac:dyDescent="0.25">
      <c r="Q2031" s="11"/>
      <c r="S2031" s="15"/>
      <c r="T2031" s="15"/>
    </row>
    <row r="2032" spans="17:20" x14ac:dyDescent="0.25">
      <c r="Q2032" s="11"/>
      <c r="S2032" s="15"/>
      <c r="T2032" s="15"/>
    </row>
    <row r="2033" spans="17:20" x14ac:dyDescent="0.25">
      <c r="Q2033" s="11"/>
      <c r="S2033" s="15"/>
      <c r="T2033" s="15"/>
    </row>
    <row r="2034" spans="17:20" x14ac:dyDescent="0.25">
      <c r="Q2034" s="11"/>
      <c r="S2034" s="15"/>
      <c r="T2034" s="15"/>
    </row>
    <row r="2035" spans="17:20" x14ac:dyDescent="0.25">
      <c r="Q2035" s="11"/>
      <c r="S2035" s="15"/>
      <c r="T2035" s="15"/>
    </row>
    <row r="2036" spans="17:20" x14ac:dyDescent="0.25">
      <c r="Q2036" s="11"/>
      <c r="S2036" s="15"/>
      <c r="T2036" s="15"/>
    </row>
    <row r="2037" spans="17:20" x14ac:dyDescent="0.25">
      <c r="Q2037" s="11"/>
      <c r="S2037" s="15"/>
      <c r="T2037" s="15"/>
    </row>
    <row r="2038" spans="17:20" x14ac:dyDescent="0.25">
      <c r="Q2038" s="11"/>
      <c r="S2038" s="15"/>
      <c r="T2038" s="15"/>
    </row>
    <row r="2039" spans="17:20" x14ac:dyDescent="0.25">
      <c r="Q2039" s="11"/>
      <c r="S2039" s="15"/>
      <c r="T2039" s="15"/>
    </row>
    <row r="2040" spans="17:20" x14ac:dyDescent="0.25">
      <c r="Q2040" s="11"/>
      <c r="S2040" s="15"/>
      <c r="T2040" s="15"/>
    </row>
    <row r="2041" spans="17:20" x14ac:dyDescent="0.25">
      <c r="Q2041" s="11"/>
      <c r="S2041" s="15"/>
      <c r="T2041" s="15"/>
    </row>
    <row r="2042" spans="17:20" x14ac:dyDescent="0.25">
      <c r="Q2042" s="11"/>
      <c r="S2042" s="15"/>
      <c r="T2042" s="15"/>
    </row>
    <row r="2043" spans="17:20" x14ac:dyDescent="0.25">
      <c r="Q2043" s="11"/>
      <c r="S2043" s="15"/>
      <c r="T2043" s="15"/>
    </row>
    <row r="2044" spans="17:20" x14ac:dyDescent="0.25">
      <c r="Q2044" s="11"/>
      <c r="S2044" s="15"/>
      <c r="T2044" s="15"/>
    </row>
    <row r="2045" spans="17:20" x14ac:dyDescent="0.25">
      <c r="Q2045" s="11"/>
      <c r="S2045" s="15"/>
      <c r="T2045" s="15"/>
    </row>
    <row r="2046" spans="17:20" x14ac:dyDescent="0.25">
      <c r="Q2046" s="11"/>
      <c r="S2046" s="15"/>
      <c r="T2046" s="15"/>
    </row>
    <row r="2047" spans="17:20" x14ac:dyDescent="0.25">
      <c r="Q2047" s="11"/>
      <c r="S2047" s="15"/>
      <c r="T2047" s="15"/>
    </row>
    <row r="2048" spans="17:20" x14ac:dyDescent="0.25">
      <c r="Q2048" s="11"/>
      <c r="S2048" s="15"/>
      <c r="T2048" s="15"/>
    </row>
    <row r="2049" spans="17:20" x14ac:dyDescent="0.25">
      <c r="Q2049" s="11"/>
      <c r="S2049" s="15"/>
      <c r="T2049" s="15"/>
    </row>
    <row r="2050" spans="17:20" x14ac:dyDescent="0.25">
      <c r="Q2050" s="11"/>
      <c r="S2050" s="15"/>
      <c r="T2050" s="15"/>
    </row>
    <row r="2051" spans="17:20" x14ac:dyDescent="0.25">
      <c r="Q2051" s="11"/>
      <c r="S2051" s="15"/>
      <c r="T2051" s="15"/>
    </row>
    <row r="2052" spans="17:20" x14ac:dyDescent="0.25">
      <c r="Q2052" s="11"/>
      <c r="S2052" s="15"/>
      <c r="T2052" s="15"/>
    </row>
    <row r="2053" spans="17:20" x14ac:dyDescent="0.25">
      <c r="Q2053" s="11"/>
      <c r="S2053" s="15"/>
      <c r="T2053" s="15"/>
    </row>
    <row r="2054" spans="17:20" x14ac:dyDescent="0.25">
      <c r="Q2054" s="11"/>
      <c r="S2054" s="15"/>
      <c r="T2054" s="15"/>
    </row>
    <row r="2055" spans="17:20" x14ac:dyDescent="0.25">
      <c r="Q2055" s="11"/>
      <c r="S2055" s="15"/>
      <c r="T2055" s="15"/>
    </row>
    <row r="2056" spans="17:20" x14ac:dyDescent="0.25">
      <c r="Q2056" s="11"/>
      <c r="S2056" s="15"/>
      <c r="T2056" s="15"/>
    </row>
    <row r="2057" spans="17:20" x14ac:dyDescent="0.25">
      <c r="Q2057" s="11"/>
      <c r="S2057" s="15"/>
      <c r="T2057" s="15"/>
    </row>
    <row r="2058" spans="17:20" x14ac:dyDescent="0.25">
      <c r="Q2058" s="11"/>
      <c r="S2058" s="15"/>
      <c r="T2058" s="15"/>
    </row>
    <row r="2059" spans="17:20" x14ac:dyDescent="0.25">
      <c r="Q2059" s="11"/>
      <c r="S2059" s="15"/>
      <c r="T2059" s="15"/>
    </row>
    <row r="2060" spans="17:20" x14ac:dyDescent="0.25">
      <c r="Q2060" s="11"/>
      <c r="S2060" s="15"/>
      <c r="T2060" s="15"/>
    </row>
    <row r="2061" spans="17:20" x14ac:dyDescent="0.25">
      <c r="Q2061" s="11"/>
      <c r="S2061" s="15"/>
      <c r="T2061" s="15"/>
    </row>
    <row r="2062" spans="17:20" x14ac:dyDescent="0.25">
      <c r="Q2062" s="11"/>
      <c r="S2062" s="15"/>
      <c r="T2062" s="15"/>
    </row>
    <row r="2063" spans="17:20" x14ac:dyDescent="0.25">
      <c r="Q2063" s="11"/>
      <c r="S2063" s="15"/>
      <c r="T2063" s="15"/>
    </row>
    <row r="2064" spans="17:20" x14ac:dyDescent="0.25">
      <c r="Q2064" s="11"/>
      <c r="S2064" s="15"/>
      <c r="T2064" s="15"/>
    </row>
    <row r="2065" spans="17:20" x14ac:dyDescent="0.25">
      <c r="Q2065" s="11"/>
      <c r="S2065" s="15"/>
      <c r="T2065" s="15"/>
    </row>
    <row r="2066" spans="17:20" x14ac:dyDescent="0.25">
      <c r="Q2066" s="11"/>
      <c r="S2066" s="15"/>
      <c r="T2066" s="15"/>
    </row>
    <row r="2067" spans="17:20" x14ac:dyDescent="0.25">
      <c r="Q2067" s="11"/>
      <c r="S2067" s="15"/>
      <c r="T2067" s="15"/>
    </row>
    <row r="2068" spans="17:20" x14ac:dyDescent="0.25">
      <c r="Q2068" s="11"/>
      <c r="S2068" s="15"/>
      <c r="T2068" s="15"/>
    </row>
    <row r="2069" spans="17:20" x14ac:dyDescent="0.25">
      <c r="Q2069" s="11"/>
      <c r="S2069" s="15"/>
      <c r="T2069" s="15"/>
    </row>
    <row r="2070" spans="17:20" x14ac:dyDescent="0.25">
      <c r="Q2070" s="11"/>
      <c r="S2070" s="15"/>
      <c r="T2070" s="15"/>
    </row>
    <row r="2071" spans="17:20" x14ac:dyDescent="0.25">
      <c r="Q2071" s="11"/>
      <c r="S2071" s="15"/>
      <c r="T2071" s="15"/>
    </row>
    <row r="2072" spans="17:20" x14ac:dyDescent="0.25">
      <c r="Q2072" s="11"/>
      <c r="S2072" s="15"/>
      <c r="T2072" s="15"/>
    </row>
    <row r="2073" spans="17:20" x14ac:dyDescent="0.25">
      <c r="Q2073" s="11"/>
      <c r="S2073" s="15"/>
      <c r="T2073" s="15"/>
    </row>
    <row r="2074" spans="17:20" x14ac:dyDescent="0.25">
      <c r="Q2074" s="11"/>
      <c r="S2074" s="15"/>
      <c r="T2074" s="15"/>
    </row>
    <row r="2075" spans="17:20" x14ac:dyDescent="0.25">
      <c r="Q2075" s="11"/>
      <c r="S2075" s="15"/>
      <c r="T2075" s="15"/>
    </row>
    <row r="2076" spans="17:20" x14ac:dyDescent="0.25">
      <c r="Q2076" s="11"/>
      <c r="S2076" s="15"/>
      <c r="T2076" s="15"/>
    </row>
    <row r="2077" spans="17:20" x14ac:dyDescent="0.25">
      <c r="Q2077" s="11"/>
      <c r="S2077" s="15"/>
      <c r="T2077" s="15"/>
    </row>
    <row r="2078" spans="17:20" x14ac:dyDescent="0.25">
      <c r="Q2078" s="11"/>
      <c r="S2078" s="15"/>
      <c r="T2078" s="15"/>
    </row>
    <row r="2079" spans="17:20" x14ac:dyDescent="0.25">
      <c r="Q2079" s="11"/>
      <c r="S2079" s="15"/>
      <c r="T2079" s="15"/>
    </row>
    <row r="2080" spans="17:20" x14ac:dyDescent="0.25">
      <c r="Q2080" s="11"/>
      <c r="S2080" s="15"/>
      <c r="T2080" s="15"/>
    </row>
    <row r="2081" spans="17:20" x14ac:dyDescent="0.25">
      <c r="Q2081" s="11"/>
      <c r="S2081" s="15"/>
      <c r="T2081" s="15"/>
    </row>
    <row r="2082" spans="17:20" x14ac:dyDescent="0.25">
      <c r="Q2082" s="11"/>
      <c r="S2082" s="15"/>
      <c r="T2082" s="15"/>
    </row>
    <row r="2083" spans="17:20" x14ac:dyDescent="0.25">
      <c r="Q2083" s="11"/>
      <c r="S2083" s="15"/>
      <c r="T2083" s="15"/>
    </row>
    <row r="2084" spans="17:20" x14ac:dyDescent="0.25">
      <c r="Q2084" s="11"/>
      <c r="S2084" s="15"/>
      <c r="T2084" s="15"/>
    </row>
    <row r="2085" spans="17:20" x14ac:dyDescent="0.25">
      <c r="Q2085" s="11"/>
      <c r="S2085" s="15"/>
      <c r="T2085" s="15"/>
    </row>
    <row r="2086" spans="17:20" x14ac:dyDescent="0.25">
      <c r="Q2086" s="11"/>
      <c r="S2086" s="15"/>
      <c r="T2086" s="15"/>
    </row>
    <row r="2087" spans="17:20" x14ac:dyDescent="0.25">
      <c r="Q2087" s="11"/>
      <c r="S2087" s="15"/>
      <c r="T2087" s="15"/>
    </row>
    <row r="2088" spans="17:20" x14ac:dyDescent="0.25">
      <c r="Q2088" s="11"/>
      <c r="S2088" s="15"/>
      <c r="T2088" s="15"/>
    </row>
    <row r="2089" spans="17:20" x14ac:dyDescent="0.25">
      <c r="Q2089" s="11"/>
      <c r="S2089" s="15"/>
      <c r="T2089" s="15"/>
    </row>
    <row r="2090" spans="17:20" x14ac:dyDescent="0.25">
      <c r="Q2090" s="11"/>
      <c r="S2090" s="15"/>
      <c r="T2090" s="15"/>
    </row>
    <row r="2091" spans="17:20" x14ac:dyDescent="0.25">
      <c r="Q2091" s="11"/>
      <c r="S2091" s="15"/>
      <c r="T2091" s="15"/>
    </row>
    <row r="2092" spans="17:20" x14ac:dyDescent="0.25">
      <c r="Q2092" s="11"/>
      <c r="S2092" s="15"/>
      <c r="T2092" s="15"/>
    </row>
    <row r="2093" spans="17:20" x14ac:dyDescent="0.25">
      <c r="Q2093" s="11"/>
      <c r="S2093" s="15"/>
      <c r="T2093" s="15"/>
    </row>
    <row r="2094" spans="17:20" x14ac:dyDescent="0.25">
      <c r="Q2094" s="11"/>
      <c r="S2094" s="15"/>
      <c r="T2094" s="15"/>
    </row>
    <row r="2095" spans="17:20" x14ac:dyDescent="0.25">
      <c r="Q2095" s="11"/>
      <c r="S2095" s="15"/>
      <c r="T2095" s="15"/>
    </row>
    <row r="2096" spans="17:20" x14ac:dyDescent="0.25">
      <c r="Q2096" s="11"/>
      <c r="S2096" s="15"/>
      <c r="T2096" s="15"/>
    </row>
    <row r="2097" spans="17:20" x14ac:dyDescent="0.25">
      <c r="Q2097" s="11"/>
      <c r="S2097" s="15"/>
      <c r="T2097" s="15"/>
    </row>
    <row r="2098" spans="17:20" x14ac:dyDescent="0.25">
      <c r="Q2098" s="11"/>
      <c r="S2098" s="15"/>
      <c r="T2098" s="15"/>
    </row>
    <row r="2099" spans="17:20" x14ac:dyDescent="0.25">
      <c r="Q2099" s="11"/>
      <c r="S2099" s="15"/>
      <c r="T2099" s="15"/>
    </row>
    <row r="2100" spans="17:20" x14ac:dyDescent="0.25">
      <c r="Q2100" s="11"/>
      <c r="S2100" s="15"/>
      <c r="T2100" s="15"/>
    </row>
    <row r="2101" spans="17:20" x14ac:dyDescent="0.25">
      <c r="Q2101" s="11"/>
      <c r="S2101" s="15"/>
      <c r="T2101" s="15"/>
    </row>
    <row r="2102" spans="17:20" x14ac:dyDescent="0.25">
      <c r="Q2102" s="11"/>
      <c r="S2102" s="15"/>
      <c r="T2102" s="15"/>
    </row>
    <row r="2103" spans="17:20" x14ac:dyDescent="0.25">
      <c r="Q2103" s="11"/>
      <c r="S2103" s="15"/>
      <c r="T2103" s="15"/>
    </row>
    <row r="2104" spans="17:20" x14ac:dyDescent="0.25">
      <c r="Q2104" s="11"/>
      <c r="S2104" s="15"/>
      <c r="T2104" s="15"/>
    </row>
    <row r="2105" spans="17:20" x14ac:dyDescent="0.25">
      <c r="Q2105" s="11"/>
      <c r="S2105" s="15"/>
      <c r="T2105" s="15"/>
    </row>
    <row r="2106" spans="17:20" x14ac:dyDescent="0.25">
      <c r="Q2106" s="11"/>
      <c r="S2106" s="15"/>
      <c r="T2106" s="15"/>
    </row>
    <row r="2107" spans="17:20" x14ac:dyDescent="0.25">
      <c r="Q2107" s="11"/>
      <c r="S2107" s="15"/>
      <c r="T2107" s="15"/>
    </row>
    <row r="2108" spans="17:20" x14ac:dyDescent="0.25">
      <c r="Q2108" s="11"/>
      <c r="S2108" s="15"/>
      <c r="T2108" s="15"/>
    </row>
    <row r="2109" spans="17:20" x14ac:dyDescent="0.25">
      <c r="Q2109" s="11"/>
      <c r="S2109" s="15"/>
      <c r="T2109" s="15"/>
    </row>
    <row r="2110" spans="17:20" x14ac:dyDescent="0.25">
      <c r="Q2110" s="11"/>
      <c r="S2110" s="15"/>
      <c r="T2110" s="15"/>
    </row>
    <row r="2111" spans="17:20" x14ac:dyDescent="0.25">
      <c r="Q2111" s="11"/>
      <c r="S2111" s="15"/>
      <c r="T2111" s="15"/>
    </row>
    <row r="2112" spans="17:20" x14ac:dyDescent="0.25">
      <c r="Q2112" s="11"/>
      <c r="S2112" s="15"/>
      <c r="T2112" s="15"/>
    </row>
    <row r="2113" spans="17:20" x14ac:dyDescent="0.25">
      <c r="Q2113" s="11"/>
      <c r="S2113" s="15"/>
      <c r="T2113" s="15"/>
    </row>
    <row r="2114" spans="17:20" x14ac:dyDescent="0.25">
      <c r="Q2114" s="11"/>
      <c r="S2114" s="15"/>
      <c r="T2114" s="15"/>
    </row>
    <row r="2115" spans="17:20" x14ac:dyDescent="0.25">
      <c r="Q2115" s="11"/>
      <c r="S2115" s="15"/>
      <c r="T2115" s="15"/>
    </row>
    <row r="2116" spans="17:20" x14ac:dyDescent="0.25">
      <c r="Q2116" s="11"/>
      <c r="S2116" s="15"/>
      <c r="T2116" s="15"/>
    </row>
    <row r="2117" spans="17:20" x14ac:dyDescent="0.25">
      <c r="Q2117" s="11"/>
      <c r="S2117" s="15"/>
      <c r="T2117" s="15"/>
    </row>
    <row r="2118" spans="17:20" x14ac:dyDescent="0.25">
      <c r="Q2118" s="11"/>
      <c r="S2118" s="15"/>
      <c r="T2118" s="15"/>
    </row>
    <row r="2119" spans="17:20" x14ac:dyDescent="0.25">
      <c r="Q2119" s="11"/>
      <c r="S2119" s="15"/>
      <c r="T2119" s="15"/>
    </row>
    <row r="2120" spans="17:20" x14ac:dyDescent="0.25">
      <c r="Q2120" s="11"/>
      <c r="S2120" s="15"/>
      <c r="T2120" s="15"/>
    </row>
    <row r="2121" spans="17:20" x14ac:dyDescent="0.25">
      <c r="Q2121" s="11"/>
      <c r="S2121" s="15"/>
      <c r="T2121" s="15"/>
    </row>
    <row r="2122" spans="17:20" x14ac:dyDescent="0.25">
      <c r="Q2122" s="11"/>
      <c r="S2122" s="15"/>
      <c r="T2122" s="15"/>
    </row>
    <row r="2123" spans="17:20" x14ac:dyDescent="0.25">
      <c r="Q2123" s="11"/>
      <c r="S2123" s="15"/>
      <c r="T2123" s="15"/>
    </row>
    <row r="2124" spans="17:20" x14ac:dyDescent="0.25">
      <c r="Q2124" s="11"/>
      <c r="S2124" s="15"/>
      <c r="T2124" s="15"/>
    </row>
    <row r="2125" spans="17:20" x14ac:dyDescent="0.25">
      <c r="Q2125" s="11"/>
      <c r="S2125" s="15"/>
      <c r="T2125" s="15"/>
    </row>
    <row r="2126" spans="17:20" x14ac:dyDescent="0.25">
      <c r="Q2126" s="11"/>
      <c r="S2126" s="15"/>
      <c r="T2126" s="15"/>
    </row>
    <row r="2127" spans="17:20" x14ac:dyDescent="0.25">
      <c r="Q2127" s="11"/>
      <c r="S2127" s="15"/>
      <c r="T2127" s="15"/>
    </row>
    <row r="2128" spans="17:20" x14ac:dyDescent="0.25">
      <c r="Q2128" s="11"/>
      <c r="S2128" s="15"/>
      <c r="T2128" s="15"/>
    </row>
    <row r="2129" spans="17:20" x14ac:dyDescent="0.25">
      <c r="Q2129" s="11"/>
      <c r="S2129" s="15"/>
      <c r="T2129" s="15"/>
    </row>
    <row r="2130" spans="17:20" x14ac:dyDescent="0.25">
      <c r="Q2130" s="11"/>
      <c r="S2130" s="15"/>
      <c r="T2130" s="15"/>
    </row>
    <row r="2131" spans="17:20" x14ac:dyDescent="0.25">
      <c r="Q2131" s="11"/>
      <c r="S2131" s="15"/>
      <c r="T2131" s="15"/>
    </row>
    <row r="2132" spans="17:20" x14ac:dyDescent="0.25">
      <c r="Q2132" s="11"/>
      <c r="S2132" s="15"/>
      <c r="T2132" s="15"/>
    </row>
    <row r="2133" spans="17:20" x14ac:dyDescent="0.25">
      <c r="Q2133" s="11"/>
      <c r="S2133" s="15"/>
      <c r="T2133" s="15"/>
    </row>
    <row r="2134" spans="17:20" x14ac:dyDescent="0.25">
      <c r="Q2134" s="11"/>
      <c r="S2134" s="15"/>
      <c r="T2134" s="15"/>
    </row>
    <row r="2135" spans="17:20" x14ac:dyDescent="0.25">
      <c r="Q2135" s="11"/>
      <c r="S2135" s="15"/>
      <c r="T2135" s="15"/>
    </row>
    <row r="2136" spans="17:20" x14ac:dyDescent="0.25">
      <c r="Q2136" s="11"/>
      <c r="S2136" s="15"/>
      <c r="T2136" s="15"/>
    </row>
    <row r="2137" spans="17:20" x14ac:dyDescent="0.25">
      <c r="Q2137" s="11"/>
      <c r="S2137" s="15"/>
      <c r="T2137" s="15"/>
    </row>
    <row r="2138" spans="17:20" x14ac:dyDescent="0.25">
      <c r="Q2138" s="11"/>
      <c r="S2138" s="15"/>
      <c r="T2138" s="15"/>
    </row>
    <row r="2139" spans="17:20" x14ac:dyDescent="0.25">
      <c r="Q2139" s="11"/>
      <c r="S2139" s="15"/>
      <c r="T2139" s="15"/>
    </row>
    <row r="2140" spans="17:20" x14ac:dyDescent="0.25">
      <c r="Q2140" s="11"/>
      <c r="S2140" s="15"/>
      <c r="T2140" s="15"/>
    </row>
    <row r="2141" spans="17:20" x14ac:dyDescent="0.25">
      <c r="Q2141" s="11"/>
      <c r="S2141" s="15"/>
      <c r="T2141" s="15"/>
    </row>
    <row r="2142" spans="17:20" x14ac:dyDescent="0.25">
      <c r="Q2142" s="11"/>
      <c r="S2142" s="15"/>
      <c r="T2142" s="15"/>
    </row>
    <row r="2143" spans="17:20" x14ac:dyDescent="0.25">
      <c r="Q2143" s="11"/>
      <c r="S2143" s="15"/>
      <c r="T2143" s="15"/>
    </row>
    <row r="2144" spans="17:20" x14ac:dyDescent="0.25">
      <c r="Q2144" s="11"/>
      <c r="S2144" s="15"/>
      <c r="T2144" s="15"/>
    </row>
    <row r="2145" spans="17:20" x14ac:dyDescent="0.25">
      <c r="Q2145" s="11"/>
      <c r="S2145" s="15"/>
      <c r="T2145" s="15"/>
    </row>
    <row r="2146" spans="17:20" x14ac:dyDescent="0.25">
      <c r="Q2146" s="11"/>
      <c r="S2146" s="15"/>
      <c r="T2146" s="15"/>
    </row>
    <row r="2147" spans="17:20" x14ac:dyDescent="0.25">
      <c r="Q2147" s="11"/>
      <c r="S2147" s="15"/>
      <c r="T2147" s="15"/>
    </row>
    <row r="2148" spans="17:20" x14ac:dyDescent="0.25">
      <c r="Q2148" s="11"/>
      <c r="S2148" s="15"/>
      <c r="T2148" s="15"/>
    </row>
    <row r="2149" spans="17:20" x14ac:dyDescent="0.25">
      <c r="Q2149" s="11"/>
      <c r="S2149" s="15"/>
      <c r="T2149" s="15"/>
    </row>
    <row r="2150" spans="17:20" x14ac:dyDescent="0.25">
      <c r="Q2150" s="11"/>
      <c r="S2150" s="15"/>
      <c r="T2150" s="15"/>
    </row>
    <row r="2151" spans="17:20" x14ac:dyDescent="0.25">
      <c r="Q2151" s="11"/>
      <c r="S2151" s="15"/>
      <c r="T2151" s="15"/>
    </row>
    <row r="2152" spans="17:20" x14ac:dyDescent="0.25">
      <c r="Q2152" s="11"/>
      <c r="S2152" s="15"/>
      <c r="T2152" s="15"/>
    </row>
    <row r="2153" spans="17:20" x14ac:dyDescent="0.25">
      <c r="Q2153" s="11"/>
      <c r="S2153" s="15"/>
      <c r="T2153" s="15"/>
    </row>
    <row r="2154" spans="17:20" x14ac:dyDescent="0.25">
      <c r="Q2154" s="11"/>
      <c r="S2154" s="15"/>
      <c r="T2154" s="15"/>
    </row>
    <row r="2155" spans="17:20" x14ac:dyDescent="0.25">
      <c r="Q2155" s="11"/>
      <c r="S2155" s="15"/>
      <c r="T2155" s="15"/>
    </row>
    <row r="2156" spans="17:20" x14ac:dyDescent="0.25">
      <c r="Q2156" s="11"/>
      <c r="S2156" s="15"/>
      <c r="T2156" s="15"/>
    </row>
    <row r="2157" spans="17:20" x14ac:dyDescent="0.25">
      <c r="Q2157" s="11"/>
      <c r="S2157" s="15"/>
      <c r="T2157" s="15"/>
    </row>
    <row r="2158" spans="17:20" x14ac:dyDescent="0.25">
      <c r="Q2158" s="11"/>
      <c r="S2158" s="15"/>
      <c r="T2158" s="15"/>
    </row>
    <row r="2159" spans="17:20" x14ac:dyDescent="0.25">
      <c r="Q2159" s="11"/>
      <c r="S2159" s="15"/>
      <c r="T2159" s="15"/>
    </row>
    <row r="2160" spans="17:20" x14ac:dyDescent="0.25">
      <c r="Q2160" s="11"/>
      <c r="S2160" s="15"/>
      <c r="T2160" s="15"/>
    </row>
    <row r="2161" spans="17:20" x14ac:dyDescent="0.25">
      <c r="Q2161" s="11"/>
      <c r="S2161" s="15"/>
      <c r="T2161" s="15"/>
    </row>
    <row r="2162" spans="17:20" x14ac:dyDescent="0.25">
      <c r="Q2162" s="11"/>
      <c r="S2162" s="15"/>
      <c r="T2162" s="15"/>
    </row>
    <row r="2163" spans="17:20" x14ac:dyDescent="0.25">
      <c r="Q2163" s="11"/>
      <c r="S2163" s="15"/>
      <c r="T2163" s="15"/>
    </row>
    <row r="2164" spans="17:20" x14ac:dyDescent="0.25">
      <c r="Q2164" s="11"/>
      <c r="S2164" s="15"/>
      <c r="T2164" s="15"/>
    </row>
    <row r="2165" spans="17:20" x14ac:dyDescent="0.25">
      <c r="Q2165" s="11"/>
      <c r="S2165" s="15"/>
      <c r="T2165" s="15"/>
    </row>
    <row r="2166" spans="17:20" x14ac:dyDescent="0.25">
      <c r="Q2166" s="11"/>
      <c r="S2166" s="15"/>
      <c r="T2166" s="15"/>
    </row>
    <row r="2167" spans="17:20" x14ac:dyDescent="0.25">
      <c r="Q2167" s="11"/>
      <c r="S2167" s="15"/>
      <c r="T2167" s="15"/>
    </row>
    <row r="2168" spans="17:20" x14ac:dyDescent="0.25">
      <c r="Q2168" s="11"/>
      <c r="S2168" s="15"/>
      <c r="T2168" s="15"/>
    </row>
    <row r="2169" spans="17:20" x14ac:dyDescent="0.25">
      <c r="Q2169" s="11"/>
      <c r="S2169" s="15"/>
      <c r="T2169" s="15"/>
    </row>
    <row r="2170" spans="17:20" x14ac:dyDescent="0.25">
      <c r="Q2170" s="11"/>
      <c r="S2170" s="15"/>
      <c r="T2170" s="15"/>
    </row>
    <row r="2171" spans="17:20" x14ac:dyDescent="0.25">
      <c r="Q2171" s="11"/>
      <c r="S2171" s="15"/>
      <c r="T2171" s="15"/>
    </row>
    <row r="2172" spans="17:20" x14ac:dyDescent="0.25">
      <c r="Q2172" s="11"/>
      <c r="S2172" s="15"/>
      <c r="T2172" s="15"/>
    </row>
    <row r="2173" spans="17:20" x14ac:dyDescent="0.25">
      <c r="Q2173" s="11"/>
      <c r="S2173" s="15"/>
      <c r="T2173" s="15"/>
    </row>
    <row r="2174" spans="17:20" x14ac:dyDescent="0.25">
      <c r="Q2174" s="11"/>
      <c r="S2174" s="15"/>
      <c r="T2174" s="15"/>
    </row>
    <row r="2175" spans="17:20" x14ac:dyDescent="0.25">
      <c r="Q2175" s="11"/>
      <c r="S2175" s="15"/>
      <c r="T2175" s="15"/>
    </row>
    <row r="2176" spans="17:20" x14ac:dyDescent="0.25">
      <c r="Q2176" s="11"/>
      <c r="S2176" s="15"/>
      <c r="T2176" s="15"/>
    </row>
    <row r="2177" spans="17:20" x14ac:dyDescent="0.25">
      <c r="Q2177" s="11"/>
      <c r="S2177" s="15"/>
      <c r="T2177" s="15"/>
    </row>
    <row r="2178" spans="17:20" x14ac:dyDescent="0.25">
      <c r="Q2178" s="11"/>
      <c r="S2178" s="15"/>
      <c r="T2178" s="15"/>
    </row>
    <row r="2179" spans="17:20" x14ac:dyDescent="0.25">
      <c r="Q2179" s="11"/>
      <c r="S2179" s="15"/>
      <c r="T2179" s="15"/>
    </row>
    <row r="2180" spans="17:20" x14ac:dyDescent="0.25">
      <c r="Q2180" s="11"/>
      <c r="S2180" s="15"/>
      <c r="T2180" s="15"/>
    </row>
    <row r="2181" spans="17:20" x14ac:dyDescent="0.25">
      <c r="Q2181" s="11"/>
      <c r="S2181" s="15"/>
      <c r="T2181" s="15"/>
    </row>
    <row r="2182" spans="17:20" x14ac:dyDescent="0.25">
      <c r="Q2182" s="11"/>
      <c r="S2182" s="15"/>
      <c r="T2182" s="15"/>
    </row>
    <row r="2183" spans="17:20" x14ac:dyDescent="0.25">
      <c r="Q2183" s="11"/>
      <c r="S2183" s="15"/>
      <c r="T2183" s="15"/>
    </row>
    <row r="2184" spans="17:20" x14ac:dyDescent="0.25">
      <c r="Q2184" s="11"/>
      <c r="S2184" s="15"/>
      <c r="T2184" s="15"/>
    </row>
    <row r="2185" spans="17:20" x14ac:dyDescent="0.25">
      <c r="Q2185" s="11"/>
      <c r="S2185" s="15"/>
      <c r="T2185" s="15"/>
    </row>
    <row r="2186" spans="17:20" x14ac:dyDescent="0.25">
      <c r="Q2186" s="11"/>
      <c r="S2186" s="15"/>
      <c r="T2186" s="15"/>
    </row>
    <row r="2187" spans="17:20" x14ac:dyDescent="0.25">
      <c r="Q2187" s="11"/>
      <c r="S2187" s="15"/>
      <c r="T2187" s="15"/>
    </row>
    <row r="2188" spans="17:20" x14ac:dyDescent="0.25">
      <c r="Q2188" s="11"/>
      <c r="S2188" s="15"/>
      <c r="T2188" s="15"/>
    </row>
    <row r="2189" spans="17:20" x14ac:dyDescent="0.25">
      <c r="Q2189" s="11"/>
      <c r="S2189" s="15"/>
      <c r="T2189" s="15"/>
    </row>
    <row r="2190" spans="17:20" x14ac:dyDescent="0.25">
      <c r="Q2190" s="11"/>
      <c r="S2190" s="15"/>
      <c r="T2190" s="15"/>
    </row>
    <row r="2191" spans="17:20" x14ac:dyDescent="0.25">
      <c r="Q2191" s="11"/>
      <c r="S2191" s="15"/>
      <c r="T2191" s="15"/>
    </row>
    <row r="2192" spans="17:20" x14ac:dyDescent="0.25">
      <c r="Q2192" s="11"/>
      <c r="S2192" s="15"/>
      <c r="T2192" s="15"/>
    </row>
    <row r="2193" spans="17:20" x14ac:dyDescent="0.25">
      <c r="Q2193" s="11"/>
      <c r="S2193" s="15"/>
      <c r="T2193" s="15"/>
    </row>
    <row r="2194" spans="17:20" x14ac:dyDescent="0.25">
      <c r="Q2194" s="11"/>
      <c r="S2194" s="15"/>
      <c r="T2194" s="15"/>
    </row>
    <row r="2195" spans="17:20" x14ac:dyDescent="0.25">
      <c r="Q2195" s="11"/>
      <c r="S2195" s="15"/>
      <c r="T2195" s="15"/>
    </row>
    <row r="2196" spans="17:20" x14ac:dyDescent="0.25">
      <c r="Q2196" s="11"/>
      <c r="S2196" s="15"/>
      <c r="T2196" s="15"/>
    </row>
    <row r="2197" spans="17:20" x14ac:dyDescent="0.25">
      <c r="Q2197" s="11"/>
      <c r="S2197" s="15"/>
      <c r="T2197" s="15"/>
    </row>
    <row r="2198" spans="17:20" x14ac:dyDescent="0.25">
      <c r="Q2198" s="11"/>
      <c r="S2198" s="15"/>
      <c r="T2198" s="15"/>
    </row>
    <row r="2199" spans="17:20" x14ac:dyDescent="0.25">
      <c r="Q2199" s="11"/>
      <c r="S2199" s="15"/>
      <c r="T2199" s="15"/>
    </row>
    <row r="2200" spans="17:20" x14ac:dyDescent="0.25">
      <c r="Q2200" s="11"/>
      <c r="S2200" s="15"/>
      <c r="T2200" s="15"/>
    </row>
    <row r="2201" spans="17:20" x14ac:dyDescent="0.25">
      <c r="Q2201" s="11"/>
      <c r="S2201" s="15"/>
      <c r="T2201" s="15"/>
    </row>
    <row r="2202" spans="17:20" x14ac:dyDescent="0.25">
      <c r="Q2202" s="11"/>
      <c r="S2202" s="15"/>
      <c r="T2202" s="15"/>
    </row>
    <row r="2203" spans="17:20" x14ac:dyDescent="0.25">
      <c r="Q2203" s="11"/>
      <c r="S2203" s="15"/>
      <c r="T2203" s="15"/>
    </row>
    <row r="2204" spans="17:20" x14ac:dyDescent="0.25">
      <c r="Q2204" s="11"/>
      <c r="S2204" s="15"/>
      <c r="T2204" s="15"/>
    </row>
    <row r="2205" spans="17:20" x14ac:dyDescent="0.25">
      <c r="Q2205" s="11"/>
      <c r="S2205" s="15"/>
      <c r="T2205" s="15"/>
    </row>
    <row r="2206" spans="17:20" x14ac:dyDescent="0.25">
      <c r="Q2206" s="11"/>
      <c r="S2206" s="15"/>
      <c r="T2206" s="15"/>
    </row>
    <row r="2207" spans="17:20" x14ac:dyDescent="0.25">
      <c r="Q2207" s="11"/>
      <c r="S2207" s="15"/>
      <c r="T2207" s="15"/>
    </row>
    <row r="2208" spans="17:20" x14ac:dyDescent="0.25">
      <c r="Q2208" s="11"/>
      <c r="S2208" s="15"/>
      <c r="T2208" s="15"/>
    </row>
    <row r="2209" spans="17:20" x14ac:dyDescent="0.25">
      <c r="Q2209" s="11"/>
      <c r="S2209" s="15"/>
      <c r="T2209" s="15"/>
    </row>
    <row r="2210" spans="17:20" x14ac:dyDescent="0.25">
      <c r="Q2210" s="11"/>
      <c r="S2210" s="15"/>
      <c r="T2210" s="15"/>
    </row>
    <row r="2211" spans="17:20" x14ac:dyDescent="0.25">
      <c r="Q2211" s="11"/>
      <c r="S2211" s="15"/>
      <c r="T2211" s="15"/>
    </row>
    <row r="2212" spans="17:20" x14ac:dyDescent="0.25">
      <c r="Q2212" s="11"/>
      <c r="S2212" s="15"/>
      <c r="T2212" s="15"/>
    </row>
    <row r="2213" spans="17:20" x14ac:dyDescent="0.25">
      <c r="Q2213" s="11"/>
      <c r="S2213" s="15"/>
      <c r="T2213" s="15"/>
    </row>
    <row r="2214" spans="17:20" x14ac:dyDescent="0.25">
      <c r="Q2214" s="11"/>
      <c r="S2214" s="15"/>
      <c r="T2214" s="15"/>
    </row>
    <row r="2215" spans="17:20" x14ac:dyDescent="0.25">
      <c r="Q2215" s="11"/>
      <c r="S2215" s="15"/>
      <c r="T2215" s="15"/>
    </row>
    <row r="2216" spans="17:20" x14ac:dyDescent="0.25">
      <c r="Q2216" s="11"/>
      <c r="S2216" s="15"/>
      <c r="T2216" s="15"/>
    </row>
    <row r="2217" spans="17:20" x14ac:dyDescent="0.25">
      <c r="Q2217" s="11"/>
      <c r="S2217" s="15"/>
      <c r="T2217" s="15"/>
    </row>
    <row r="2218" spans="17:20" x14ac:dyDescent="0.25">
      <c r="Q2218" s="11"/>
      <c r="S2218" s="15"/>
      <c r="T2218" s="15"/>
    </row>
    <row r="2219" spans="17:20" x14ac:dyDescent="0.25">
      <c r="Q2219" s="11"/>
      <c r="S2219" s="15"/>
      <c r="T2219" s="15"/>
    </row>
    <row r="2220" spans="17:20" x14ac:dyDescent="0.25">
      <c r="Q2220" s="11"/>
      <c r="S2220" s="15"/>
      <c r="T2220" s="15"/>
    </row>
    <row r="2221" spans="17:20" x14ac:dyDescent="0.25">
      <c r="Q2221" s="11"/>
      <c r="S2221" s="15"/>
      <c r="T2221" s="15"/>
    </row>
    <row r="2222" spans="17:20" x14ac:dyDescent="0.25">
      <c r="Q2222" s="11"/>
      <c r="S2222" s="15"/>
      <c r="T2222" s="15"/>
    </row>
    <row r="2223" spans="17:20" x14ac:dyDescent="0.25">
      <c r="Q2223" s="11"/>
      <c r="S2223" s="15"/>
      <c r="T2223" s="15"/>
    </row>
    <row r="2224" spans="17:20" x14ac:dyDescent="0.25">
      <c r="Q2224" s="11"/>
      <c r="S2224" s="15"/>
      <c r="T2224" s="15"/>
    </row>
    <row r="2225" spans="17:20" x14ac:dyDescent="0.25">
      <c r="Q2225" s="11"/>
      <c r="S2225" s="15"/>
      <c r="T2225" s="15"/>
    </row>
    <row r="2226" spans="17:20" x14ac:dyDescent="0.25">
      <c r="Q2226" s="11"/>
      <c r="S2226" s="15"/>
      <c r="T2226" s="15"/>
    </row>
    <row r="2227" spans="17:20" x14ac:dyDescent="0.25">
      <c r="Q2227" s="11"/>
      <c r="S2227" s="15"/>
      <c r="T2227" s="15"/>
    </row>
    <row r="2228" spans="17:20" x14ac:dyDescent="0.25">
      <c r="Q2228" s="11"/>
      <c r="S2228" s="15"/>
      <c r="T2228" s="15"/>
    </row>
    <row r="2229" spans="17:20" x14ac:dyDescent="0.25">
      <c r="Q2229" s="11"/>
      <c r="S2229" s="15"/>
      <c r="T2229" s="15"/>
    </row>
    <row r="2230" spans="17:20" x14ac:dyDescent="0.25">
      <c r="Q2230" s="11"/>
      <c r="S2230" s="15"/>
      <c r="T2230" s="15"/>
    </row>
    <row r="2231" spans="17:20" x14ac:dyDescent="0.25">
      <c r="Q2231" s="11"/>
      <c r="S2231" s="15"/>
      <c r="T2231" s="15"/>
    </row>
    <row r="2232" spans="17:20" x14ac:dyDescent="0.25">
      <c r="Q2232" s="11"/>
      <c r="S2232" s="15"/>
      <c r="T2232" s="15"/>
    </row>
    <row r="2233" spans="17:20" x14ac:dyDescent="0.25">
      <c r="Q2233" s="11"/>
      <c r="S2233" s="15"/>
      <c r="T2233" s="15"/>
    </row>
    <row r="2234" spans="17:20" x14ac:dyDescent="0.25">
      <c r="Q2234" s="11"/>
      <c r="S2234" s="15"/>
      <c r="T2234" s="15"/>
    </row>
    <row r="2235" spans="17:20" x14ac:dyDescent="0.25">
      <c r="Q2235" s="11"/>
      <c r="S2235" s="15"/>
      <c r="T2235" s="15"/>
    </row>
    <row r="2236" spans="17:20" x14ac:dyDescent="0.25">
      <c r="Q2236" s="11"/>
      <c r="S2236" s="15"/>
      <c r="T2236" s="15"/>
    </row>
    <row r="2237" spans="17:20" x14ac:dyDescent="0.25">
      <c r="Q2237" s="11"/>
      <c r="S2237" s="15"/>
      <c r="T2237" s="15"/>
    </row>
    <row r="2238" spans="17:20" x14ac:dyDescent="0.25">
      <c r="Q2238" s="11"/>
      <c r="S2238" s="15"/>
      <c r="T2238" s="15"/>
    </row>
    <row r="2239" spans="17:20" x14ac:dyDescent="0.25">
      <c r="Q2239" s="11"/>
      <c r="S2239" s="15"/>
      <c r="T2239" s="15"/>
    </row>
    <row r="2240" spans="17:20" x14ac:dyDescent="0.25">
      <c r="Q2240" s="11"/>
      <c r="S2240" s="15"/>
      <c r="T2240" s="15"/>
    </row>
    <row r="2241" spans="17:20" x14ac:dyDescent="0.25">
      <c r="Q2241" s="11"/>
      <c r="S2241" s="15"/>
      <c r="T2241" s="15"/>
    </row>
    <row r="2242" spans="17:20" x14ac:dyDescent="0.25">
      <c r="Q2242" s="11"/>
      <c r="S2242" s="15"/>
      <c r="T2242" s="15"/>
    </row>
    <row r="2243" spans="17:20" x14ac:dyDescent="0.25">
      <c r="Q2243" s="11"/>
      <c r="S2243" s="15"/>
      <c r="T2243" s="15"/>
    </row>
    <row r="2244" spans="17:20" x14ac:dyDescent="0.25">
      <c r="Q2244" s="11"/>
      <c r="S2244" s="15"/>
      <c r="T2244" s="15"/>
    </row>
    <row r="2245" spans="17:20" x14ac:dyDescent="0.25">
      <c r="Q2245" s="11"/>
      <c r="S2245" s="15"/>
      <c r="T2245" s="15"/>
    </row>
    <row r="2246" spans="17:20" x14ac:dyDescent="0.25">
      <c r="Q2246" s="11"/>
      <c r="S2246" s="15"/>
      <c r="T2246" s="15"/>
    </row>
    <row r="2247" spans="17:20" x14ac:dyDescent="0.25">
      <c r="Q2247" s="11"/>
      <c r="S2247" s="15"/>
      <c r="T2247" s="15"/>
    </row>
    <row r="2248" spans="17:20" x14ac:dyDescent="0.25">
      <c r="Q2248" s="11"/>
      <c r="S2248" s="15"/>
      <c r="T2248" s="15"/>
    </row>
    <row r="2249" spans="17:20" x14ac:dyDescent="0.25">
      <c r="Q2249" s="11"/>
      <c r="S2249" s="15"/>
      <c r="T2249" s="15"/>
    </row>
    <row r="2250" spans="17:20" x14ac:dyDescent="0.25">
      <c r="Q2250" s="11"/>
      <c r="S2250" s="15"/>
      <c r="T2250" s="15"/>
    </row>
    <row r="2251" spans="17:20" x14ac:dyDescent="0.25">
      <c r="Q2251" s="11"/>
      <c r="S2251" s="15"/>
      <c r="T2251" s="15"/>
    </row>
    <row r="2252" spans="17:20" x14ac:dyDescent="0.25">
      <c r="Q2252" s="11"/>
      <c r="S2252" s="15"/>
      <c r="T2252" s="15"/>
    </row>
    <row r="2253" spans="17:20" x14ac:dyDescent="0.25">
      <c r="Q2253" s="11"/>
      <c r="S2253" s="15"/>
      <c r="T2253" s="15"/>
    </row>
    <row r="2254" spans="17:20" x14ac:dyDescent="0.25">
      <c r="Q2254" s="11"/>
      <c r="S2254" s="15"/>
      <c r="T2254" s="15"/>
    </row>
    <row r="2255" spans="17:20" x14ac:dyDescent="0.25">
      <c r="Q2255" s="11"/>
      <c r="S2255" s="15"/>
      <c r="T2255" s="15"/>
    </row>
    <row r="2256" spans="17:20" x14ac:dyDescent="0.25">
      <c r="Q2256" s="11"/>
      <c r="S2256" s="15"/>
      <c r="T2256" s="15"/>
    </row>
    <row r="2257" spans="17:20" x14ac:dyDescent="0.25">
      <c r="Q2257" s="11"/>
      <c r="S2257" s="15"/>
      <c r="T2257" s="15"/>
    </row>
    <row r="2258" spans="17:20" x14ac:dyDescent="0.25">
      <c r="Q2258" s="11"/>
      <c r="S2258" s="15"/>
      <c r="T2258" s="15"/>
    </row>
    <row r="2259" spans="17:20" x14ac:dyDescent="0.25">
      <c r="Q2259" s="11"/>
      <c r="S2259" s="15"/>
      <c r="T2259" s="15"/>
    </row>
    <row r="2260" spans="17:20" x14ac:dyDescent="0.25">
      <c r="Q2260" s="11"/>
      <c r="S2260" s="15"/>
      <c r="T2260" s="15"/>
    </row>
    <row r="2261" spans="17:20" x14ac:dyDescent="0.25">
      <c r="Q2261" s="11"/>
      <c r="S2261" s="15"/>
      <c r="T2261" s="15"/>
    </row>
    <row r="2262" spans="17:20" x14ac:dyDescent="0.25">
      <c r="Q2262" s="11"/>
      <c r="S2262" s="15"/>
      <c r="T2262" s="15"/>
    </row>
    <row r="2263" spans="17:20" x14ac:dyDescent="0.25">
      <c r="Q2263" s="11"/>
      <c r="S2263" s="15"/>
      <c r="T2263" s="15"/>
    </row>
    <row r="2264" spans="17:20" x14ac:dyDescent="0.25">
      <c r="Q2264" s="11"/>
      <c r="S2264" s="15"/>
      <c r="T2264" s="15"/>
    </row>
    <row r="2265" spans="17:20" x14ac:dyDescent="0.25">
      <c r="Q2265" s="11"/>
      <c r="S2265" s="15"/>
      <c r="T2265" s="15"/>
    </row>
    <row r="2266" spans="17:20" x14ac:dyDescent="0.25">
      <c r="Q2266" s="11"/>
      <c r="S2266" s="15"/>
      <c r="T2266" s="15"/>
    </row>
    <row r="2267" spans="17:20" x14ac:dyDescent="0.25">
      <c r="Q2267" s="11"/>
      <c r="S2267" s="15"/>
      <c r="T2267" s="15"/>
    </row>
    <row r="2268" spans="17:20" x14ac:dyDescent="0.25">
      <c r="Q2268" s="11"/>
      <c r="S2268" s="15"/>
      <c r="T2268" s="15"/>
    </row>
    <row r="2269" spans="17:20" x14ac:dyDescent="0.25">
      <c r="Q2269" s="11"/>
      <c r="S2269" s="15"/>
      <c r="T2269" s="15"/>
    </row>
    <row r="2270" spans="17:20" x14ac:dyDescent="0.25">
      <c r="Q2270" s="11"/>
      <c r="S2270" s="15"/>
      <c r="T2270" s="15"/>
    </row>
    <row r="2271" spans="17:20" x14ac:dyDescent="0.25">
      <c r="Q2271" s="11"/>
      <c r="S2271" s="15"/>
      <c r="T2271" s="15"/>
    </row>
    <row r="2272" spans="17:20" x14ac:dyDescent="0.25">
      <c r="Q2272" s="11"/>
      <c r="S2272" s="15"/>
      <c r="T2272" s="15"/>
    </row>
    <row r="2273" spans="17:20" x14ac:dyDescent="0.25">
      <c r="Q2273" s="11"/>
      <c r="S2273" s="15"/>
      <c r="T2273" s="15"/>
    </row>
    <row r="2274" spans="17:20" x14ac:dyDescent="0.25">
      <c r="Q2274" s="11"/>
      <c r="S2274" s="15"/>
      <c r="T2274" s="15"/>
    </row>
    <row r="2275" spans="17:20" x14ac:dyDescent="0.25">
      <c r="Q2275" s="11"/>
      <c r="S2275" s="15"/>
      <c r="T2275" s="15"/>
    </row>
    <row r="2276" spans="17:20" x14ac:dyDescent="0.25">
      <c r="Q2276" s="11"/>
      <c r="S2276" s="15"/>
      <c r="T2276" s="15"/>
    </row>
    <row r="2277" spans="17:20" x14ac:dyDescent="0.25">
      <c r="Q2277" s="11"/>
      <c r="S2277" s="15"/>
      <c r="T2277" s="15"/>
    </row>
    <row r="2278" spans="17:20" x14ac:dyDescent="0.25">
      <c r="Q2278" s="11"/>
      <c r="S2278" s="15"/>
      <c r="T2278" s="15"/>
    </row>
    <row r="2279" spans="17:20" x14ac:dyDescent="0.25">
      <c r="Q2279" s="11"/>
      <c r="S2279" s="15"/>
      <c r="T2279" s="15"/>
    </row>
    <row r="2280" spans="17:20" x14ac:dyDescent="0.25">
      <c r="Q2280" s="11"/>
      <c r="S2280" s="15"/>
      <c r="T2280" s="15"/>
    </row>
    <row r="2281" spans="17:20" x14ac:dyDescent="0.25">
      <c r="Q2281" s="11"/>
      <c r="S2281" s="15"/>
      <c r="T2281" s="15"/>
    </row>
    <row r="2282" spans="17:20" x14ac:dyDescent="0.25">
      <c r="Q2282" s="11"/>
      <c r="S2282" s="15"/>
      <c r="T2282" s="15"/>
    </row>
    <row r="2283" spans="17:20" x14ac:dyDescent="0.25">
      <c r="Q2283" s="11"/>
      <c r="S2283" s="15"/>
      <c r="T2283" s="15"/>
    </row>
    <row r="2284" spans="17:20" x14ac:dyDescent="0.25">
      <c r="Q2284" s="11"/>
      <c r="S2284" s="15"/>
      <c r="T2284" s="15"/>
    </row>
    <row r="2285" spans="17:20" x14ac:dyDescent="0.25">
      <c r="Q2285" s="11"/>
      <c r="S2285" s="15"/>
      <c r="T2285" s="15"/>
    </row>
    <row r="2286" spans="17:20" x14ac:dyDescent="0.25">
      <c r="Q2286" s="11"/>
      <c r="S2286" s="15"/>
      <c r="T2286" s="15"/>
    </row>
    <row r="2287" spans="17:20" x14ac:dyDescent="0.25">
      <c r="Q2287" s="11"/>
      <c r="S2287" s="15"/>
      <c r="T2287" s="15"/>
    </row>
    <row r="2288" spans="17:20" x14ac:dyDescent="0.25">
      <c r="Q2288" s="11"/>
      <c r="S2288" s="15"/>
      <c r="T2288" s="15"/>
    </row>
    <row r="2289" spans="17:20" x14ac:dyDescent="0.25">
      <c r="Q2289" s="11"/>
      <c r="S2289" s="15"/>
      <c r="T2289" s="15"/>
    </row>
    <row r="2290" spans="17:20" x14ac:dyDescent="0.25">
      <c r="Q2290" s="11"/>
      <c r="S2290" s="15"/>
      <c r="T2290" s="15"/>
    </row>
    <row r="2291" spans="17:20" x14ac:dyDescent="0.25">
      <c r="Q2291" s="11"/>
      <c r="S2291" s="15"/>
      <c r="T2291" s="15"/>
    </row>
    <row r="2292" spans="17:20" x14ac:dyDescent="0.25">
      <c r="Q2292" s="11"/>
      <c r="S2292" s="15"/>
      <c r="T2292" s="15"/>
    </row>
    <row r="2293" spans="17:20" x14ac:dyDescent="0.25">
      <c r="Q2293" s="11"/>
      <c r="S2293" s="15"/>
      <c r="T2293" s="15"/>
    </row>
    <row r="2294" spans="17:20" x14ac:dyDescent="0.25">
      <c r="Q2294" s="11"/>
      <c r="S2294" s="15"/>
      <c r="T2294" s="15"/>
    </row>
    <row r="2295" spans="17:20" x14ac:dyDescent="0.25">
      <c r="Q2295" s="11"/>
      <c r="S2295" s="15"/>
      <c r="T2295" s="15"/>
    </row>
    <row r="2296" spans="17:20" x14ac:dyDescent="0.25">
      <c r="Q2296" s="11"/>
      <c r="S2296" s="15"/>
      <c r="T2296" s="15"/>
    </row>
    <row r="2297" spans="17:20" x14ac:dyDescent="0.25">
      <c r="Q2297" s="11"/>
      <c r="S2297" s="15"/>
      <c r="T2297" s="15"/>
    </row>
    <row r="2298" spans="17:20" x14ac:dyDescent="0.25">
      <c r="Q2298" s="11"/>
      <c r="S2298" s="15"/>
      <c r="T2298" s="15"/>
    </row>
    <row r="2299" spans="17:20" x14ac:dyDescent="0.25">
      <c r="Q2299" s="11"/>
      <c r="S2299" s="15"/>
      <c r="T2299" s="15"/>
    </row>
    <row r="2300" spans="17:20" x14ac:dyDescent="0.25">
      <c r="Q2300" s="11"/>
      <c r="S2300" s="15"/>
      <c r="T2300" s="15"/>
    </row>
    <row r="2301" spans="17:20" x14ac:dyDescent="0.25">
      <c r="Q2301" s="11"/>
      <c r="S2301" s="15"/>
      <c r="T2301" s="15"/>
    </row>
    <row r="2302" spans="17:20" x14ac:dyDescent="0.25">
      <c r="Q2302" s="11"/>
      <c r="S2302" s="15"/>
      <c r="T2302" s="15"/>
    </row>
    <row r="2303" spans="17:20" x14ac:dyDescent="0.25">
      <c r="Q2303" s="11"/>
      <c r="S2303" s="15"/>
      <c r="T2303" s="15"/>
    </row>
    <row r="2304" spans="17:20" x14ac:dyDescent="0.25">
      <c r="Q2304" s="11"/>
      <c r="S2304" s="15"/>
      <c r="T2304" s="15"/>
    </row>
    <row r="2305" spans="17:20" x14ac:dyDescent="0.25">
      <c r="Q2305" s="11"/>
      <c r="S2305" s="15"/>
      <c r="T2305" s="15"/>
    </row>
    <row r="2306" spans="17:20" x14ac:dyDescent="0.25">
      <c r="Q2306" s="11"/>
      <c r="S2306" s="15"/>
      <c r="T2306" s="15"/>
    </row>
    <row r="2307" spans="17:20" x14ac:dyDescent="0.25">
      <c r="Q2307" s="11"/>
      <c r="S2307" s="15"/>
      <c r="T2307" s="15"/>
    </row>
    <row r="2308" spans="17:20" x14ac:dyDescent="0.25">
      <c r="Q2308" s="11"/>
      <c r="S2308" s="15"/>
      <c r="T2308" s="15"/>
    </row>
    <row r="2309" spans="17:20" x14ac:dyDescent="0.25">
      <c r="Q2309" s="11"/>
      <c r="S2309" s="15"/>
      <c r="T2309" s="15"/>
    </row>
    <row r="2310" spans="17:20" x14ac:dyDescent="0.25">
      <c r="Q2310" s="11"/>
      <c r="S2310" s="15"/>
      <c r="T2310" s="15"/>
    </row>
    <row r="2311" spans="17:20" x14ac:dyDescent="0.25">
      <c r="Q2311" s="11"/>
      <c r="S2311" s="15"/>
      <c r="T2311" s="15"/>
    </row>
    <row r="2312" spans="17:20" x14ac:dyDescent="0.25">
      <c r="Q2312" s="11"/>
      <c r="S2312" s="15"/>
      <c r="T2312" s="15"/>
    </row>
    <row r="2313" spans="17:20" x14ac:dyDescent="0.25">
      <c r="Q2313" s="11"/>
      <c r="S2313" s="15"/>
      <c r="T2313" s="15"/>
    </row>
    <row r="2314" spans="17:20" x14ac:dyDescent="0.25">
      <c r="Q2314" s="11"/>
      <c r="S2314" s="15"/>
      <c r="T2314" s="15"/>
    </row>
    <row r="2315" spans="17:20" x14ac:dyDescent="0.25">
      <c r="Q2315" s="11"/>
      <c r="S2315" s="15"/>
      <c r="T2315" s="15"/>
    </row>
    <row r="2316" spans="17:20" x14ac:dyDescent="0.25">
      <c r="Q2316" s="11"/>
      <c r="S2316" s="15"/>
      <c r="T2316" s="15"/>
    </row>
    <row r="2317" spans="17:20" x14ac:dyDescent="0.25">
      <c r="Q2317" s="11"/>
      <c r="S2317" s="15"/>
      <c r="T2317" s="15"/>
    </row>
    <row r="2318" spans="17:20" x14ac:dyDescent="0.25">
      <c r="Q2318" s="11"/>
      <c r="S2318" s="15"/>
      <c r="T2318" s="15"/>
    </row>
    <row r="2319" spans="17:20" x14ac:dyDescent="0.25">
      <c r="Q2319" s="11"/>
      <c r="S2319" s="15"/>
      <c r="T2319" s="15"/>
    </row>
    <row r="2320" spans="17:20" x14ac:dyDescent="0.25">
      <c r="Q2320" s="11"/>
      <c r="S2320" s="15"/>
      <c r="T2320" s="15"/>
    </row>
    <row r="2321" spans="17:20" x14ac:dyDescent="0.25">
      <c r="Q2321" s="11"/>
      <c r="S2321" s="15"/>
      <c r="T2321" s="15"/>
    </row>
    <row r="2322" spans="17:20" x14ac:dyDescent="0.25">
      <c r="Q2322" s="11"/>
      <c r="S2322" s="15"/>
      <c r="T2322" s="15"/>
    </row>
    <row r="2323" spans="17:20" x14ac:dyDescent="0.25">
      <c r="Q2323" s="11"/>
      <c r="S2323" s="15"/>
      <c r="T2323" s="15"/>
    </row>
    <row r="2324" spans="17:20" x14ac:dyDescent="0.25">
      <c r="Q2324" s="11"/>
      <c r="S2324" s="15"/>
      <c r="T2324" s="15"/>
    </row>
    <row r="2325" spans="17:20" x14ac:dyDescent="0.25">
      <c r="Q2325" s="11"/>
      <c r="S2325" s="15"/>
      <c r="T2325" s="15"/>
    </row>
    <row r="2326" spans="17:20" x14ac:dyDescent="0.25">
      <c r="Q2326" s="11"/>
      <c r="S2326" s="15"/>
      <c r="T2326" s="15"/>
    </row>
    <row r="2327" spans="17:20" x14ac:dyDescent="0.25">
      <c r="Q2327" s="11"/>
      <c r="S2327" s="15"/>
      <c r="T2327" s="15"/>
    </row>
    <row r="2328" spans="17:20" x14ac:dyDescent="0.25">
      <c r="Q2328" s="11"/>
      <c r="S2328" s="15"/>
      <c r="T2328" s="15"/>
    </row>
    <row r="2329" spans="17:20" x14ac:dyDescent="0.25">
      <c r="Q2329" s="11"/>
      <c r="S2329" s="15"/>
      <c r="T2329" s="15"/>
    </row>
    <row r="2330" spans="17:20" x14ac:dyDescent="0.25">
      <c r="Q2330" s="11"/>
      <c r="S2330" s="15"/>
      <c r="T2330" s="15"/>
    </row>
    <row r="2331" spans="17:20" x14ac:dyDescent="0.25">
      <c r="Q2331" s="11"/>
      <c r="S2331" s="15"/>
      <c r="T2331" s="15"/>
    </row>
    <row r="2332" spans="17:20" x14ac:dyDescent="0.25">
      <c r="Q2332" s="11"/>
      <c r="S2332" s="15"/>
      <c r="T2332" s="15"/>
    </row>
    <row r="2333" spans="17:20" x14ac:dyDescent="0.25">
      <c r="Q2333" s="11"/>
      <c r="S2333" s="15"/>
      <c r="T2333" s="15"/>
    </row>
    <row r="2334" spans="17:20" x14ac:dyDescent="0.25">
      <c r="Q2334" s="11"/>
      <c r="S2334" s="15"/>
      <c r="T2334" s="15"/>
    </row>
    <row r="2335" spans="17:20" x14ac:dyDescent="0.25">
      <c r="Q2335" s="11"/>
      <c r="S2335" s="15"/>
      <c r="T2335" s="15"/>
    </row>
    <row r="2336" spans="17:20" x14ac:dyDescent="0.25">
      <c r="Q2336" s="11"/>
      <c r="S2336" s="15"/>
      <c r="T2336" s="15"/>
    </row>
    <row r="2337" spans="17:20" x14ac:dyDescent="0.25">
      <c r="Q2337" s="11"/>
      <c r="S2337" s="15"/>
      <c r="T2337" s="15"/>
    </row>
    <row r="2338" spans="17:20" x14ac:dyDescent="0.25">
      <c r="Q2338" s="11"/>
      <c r="S2338" s="15"/>
      <c r="T2338" s="15"/>
    </row>
    <row r="2339" spans="17:20" x14ac:dyDescent="0.25">
      <c r="Q2339" s="11"/>
      <c r="S2339" s="15"/>
      <c r="T2339" s="15"/>
    </row>
    <row r="2340" spans="17:20" x14ac:dyDescent="0.25">
      <c r="Q2340" s="11"/>
      <c r="S2340" s="15"/>
      <c r="T2340" s="15"/>
    </row>
    <row r="2341" spans="17:20" x14ac:dyDescent="0.25">
      <c r="Q2341" s="11"/>
      <c r="S2341" s="15"/>
      <c r="T2341" s="15"/>
    </row>
    <row r="2342" spans="17:20" x14ac:dyDescent="0.25">
      <c r="Q2342" s="11"/>
      <c r="S2342" s="15"/>
      <c r="T2342" s="15"/>
    </row>
    <row r="2343" spans="17:20" x14ac:dyDescent="0.25">
      <c r="Q2343" s="11"/>
      <c r="S2343" s="15"/>
      <c r="T2343" s="15"/>
    </row>
    <row r="2344" spans="17:20" x14ac:dyDescent="0.25">
      <c r="Q2344" s="11"/>
      <c r="S2344" s="15"/>
      <c r="T2344" s="15"/>
    </row>
    <row r="2345" spans="17:20" x14ac:dyDescent="0.25">
      <c r="Q2345" s="11"/>
      <c r="S2345" s="15"/>
      <c r="T2345" s="15"/>
    </row>
    <row r="2346" spans="17:20" x14ac:dyDescent="0.25">
      <c r="Q2346" s="11"/>
      <c r="S2346" s="15"/>
      <c r="T2346" s="15"/>
    </row>
    <row r="2347" spans="17:20" x14ac:dyDescent="0.25">
      <c r="Q2347" s="11"/>
      <c r="S2347" s="15"/>
      <c r="T2347" s="15"/>
    </row>
    <row r="2348" spans="17:20" x14ac:dyDescent="0.25">
      <c r="Q2348" s="11"/>
      <c r="S2348" s="15"/>
      <c r="T2348" s="15"/>
    </row>
    <row r="2349" spans="17:20" x14ac:dyDescent="0.25">
      <c r="Q2349" s="11"/>
      <c r="S2349" s="15"/>
      <c r="T2349" s="15"/>
    </row>
    <row r="2350" spans="17:20" x14ac:dyDescent="0.25">
      <c r="Q2350" s="11"/>
      <c r="S2350" s="15"/>
      <c r="T2350" s="15"/>
    </row>
    <row r="2351" spans="17:20" x14ac:dyDescent="0.25">
      <c r="Q2351" s="11"/>
      <c r="S2351" s="15"/>
      <c r="T2351" s="15"/>
    </row>
    <row r="2352" spans="17:20" x14ac:dyDescent="0.25">
      <c r="Q2352" s="11"/>
      <c r="S2352" s="15"/>
      <c r="T2352" s="15"/>
    </row>
    <row r="2353" spans="17:20" x14ac:dyDescent="0.25">
      <c r="Q2353" s="11"/>
      <c r="S2353" s="15"/>
      <c r="T2353" s="15"/>
    </row>
    <row r="2354" spans="17:20" x14ac:dyDescent="0.25">
      <c r="Q2354" s="11"/>
      <c r="S2354" s="15"/>
      <c r="T2354" s="15"/>
    </row>
    <row r="2355" spans="17:20" x14ac:dyDescent="0.25">
      <c r="Q2355" s="11"/>
      <c r="S2355" s="15"/>
      <c r="T2355" s="15"/>
    </row>
    <row r="2356" spans="17:20" x14ac:dyDescent="0.25">
      <c r="Q2356" s="11"/>
      <c r="S2356" s="15"/>
      <c r="T2356" s="15"/>
    </row>
    <row r="2357" spans="17:20" x14ac:dyDescent="0.25">
      <c r="Q2357" s="11"/>
      <c r="S2357" s="15"/>
      <c r="T2357" s="15"/>
    </row>
    <row r="2358" spans="17:20" x14ac:dyDescent="0.25">
      <c r="Q2358" s="11"/>
      <c r="S2358" s="15"/>
      <c r="T2358" s="15"/>
    </row>
    <row r="2359" spans="17:20" x14ac:dyDescent="0.25">
      <c r="Q2359" s="11"/>
      <c r="S2359" s="15"/>
      <c r="T2359" s="15"/>
    </row>
    <row r="2360" spans="17:20" x14ac:dyDescent="0.25">
      <c r="Q2360" s="11"/>
      <c r="S2360" s="15"/>
      <c r="T2360" s="15"/>
    </row>
    <row r="2361" spans="17:20" x14ac:dyDescent="0.25">
      <c r="Q2361" s="11"/>
      <c r="S2361" s="15"/>
      <c r="T2361" s="15"/>
    </row>
    <row r="2362" spans="17:20" x14ac:dyDescent="0.25">
      <c r="Q2362" s="11"/>
      <c r="S2362" s="15"/>
      <c r="T2362" s="15"/>
    </row>
    <row r="2363" spans="17:20" x14ac:dyDescent="0.25">
      <c r="Q2363" s="11"/>
      <c r="S2363" s="15"/>
      <c r="T2363" s="15"/>
    </row>
    <row r="2364" spans="17:20" x14ac:dyDescent="0.25">
      <c r="Q2364" s="11"/>
      <c r="S2364" s="15"/>
      <c r="T2364" s="15"/>
    </row>
    <row r="2365" spans="17:20" x14ac:dyDescent="0.25">
      <c r="Q2365" s="11"/>
      <c r="S2365" s="15"/>
      <c r="T2365" s="15"/>
    </row>
    <row r="2366" spans="17:20" x14ac:dyDescent="0.25">
      <c r="Q2366" s="11"/>
      <c r="S2366" s="15"/>
      <c r="T2366" s="15"/>
    </row>
    <row r="2367" spans="17:20" x14ac:dyDescent="0.25">
      <c r="Q2367" s="11"/>
      <c r="S2367" s="15"/>
      <c r="T2367" s="15"/>
    </row>
    <row r="2368" spans="17:20" x14ac:dyDescent="0.25">
      <c r="Q2368" s="11"/>
      <c r="S2368" s="15"/>
      <c r="T2368" s="15"/>
    </row>
    <row r="2369" spans="17:20" x14ac:dyDescent="0.25">
      <c r="Q2369" s="11"/>
      <c r="S2369" s="15"/>
      <c r="T2369" s="15"/>
    </row>
    <row r="2370" spans="17:20" x14ac:dyDescent="0.25">
      <c r="Q2370" s="11"/>
      <c r="S2370" s="15"/>
      <c r="T2370" s="15"/>
    </row>
    <row r="2371" spans="17:20" x14ac:dyDescent="0.25">
      <c r="Q2371" s="11"/>
      <c r="S2371" s="15"/>
      <c r="T2371" s="15"/>
    </row>
    <row r="2372" spans="17:20" x14ac:dyDescent="0.25">
      <c r="Q2372" s="11"/>
      <c r="S2372" s="15"/>
      <c r="T2372" s="15"/>
    </row>
    <row r="2373" spans="17:20" x14ac:dyDescent="0.25">
      <c r="Q2373" s="11"/>
      <c r="S2373" s="15"/>
      <c r="T2373" s="15"/>
    </row>
    <row r="2374" spans="17:20" x14ac:dyDescent="0.25">
      <c r="Q2374" s="11"/>
      <c r="S2374" s="15"/>
      <c r="T2374" s="15"/>
    </row>
    <row r="2375" spans="17:20" x14ac:dyDescent="0.25">
      <c r="Q2375" s="11"/>
      <c r="S2375" s="15"/>
      <c r="T2375" s="15"/>
    </row>
    <row r="2376" spans="17:20" x14ac:dyDescent="0.25">
      <c r="Q2376" s="11"/>
      <c r="S2376" s="15"/>
      <c r="T2376" s="15"/>
    </row>
    <row r="2377" spans="17:20" x14ac:dyDescent="0.25">
      <c r="Q2377" s="11"/>
      <c r="S2377" s="15"/>
      <c r="T2377" s="15"/>
    </row>
    <row r="2378" spans="17:20" x14ac:dyDescent="0.25">
      <c r="Q2378" s="11"/>
      <c r="S2378" s="15"/>
      <c r="T2378" s="15"/>
    </row>
    <row r="2379" spans="17:20" x14ac:dyDescent="0.25">
      <c r="Q2379" s="11"/>
      <c r="S2379" s="15"/>
      <c r="T2379" s="15"/>
    </row>
    <row r="2380" spans="17:20" x14ac:dyDescent="0.25">
      <c r="Q2380" s="11"/>
      <c r="S2380" s="15"/>
      <c r="T2380" s="15"/>
    </row>
    <row r="2381" spans="17:20" x14ac:dyDescent="0.25">
      <c r="Q2381" s="11"/>
      <c r="S2381" s="15"/>
      <c r="T2381" s="15"/>
    </row>
    <row r="2382" spans="17:20" x14ac:dyDescent="0.25">
      <c r="Q2382" s="11"/>
      <c r="S2382" s="15"/>
      <c r="T2382" s="15"/>
    </row>
    <row r="2383" spans="17:20" x14ac:dyDescent="0.25">
      <c r="Q2383" s="11"/>
      <c r="S2383" s="15"/>
      <c r="T2383" s="15"/>
    </row>
    <row r="2384" spans="17:20" x14ac:dyDescent="0.25">
      <c r="Q2384" s="11"/>
      <c r="S2384" s="15"/>
      <c r="T2384" s="15"/>
    </row>
    <row r="2385" spans="17:20" x14ac:dyDescent="0.25">
      <c r="Q2385" s="11"/>
      <c r="S2385" s="15"/>
      <c r="T2385" s="15"/>
    </row>
    <row r="2386" spans="17:20" x14ac:dyDescent="0.25">
      <c r="Q2386" s="11"/>
      <c r="S2386" s="15"/>
      <c r="T2386" s="15"/>
    </row>
    <row r="2387" spans="17:20" x14ac:dyDescent="0.25">
      <c r="Q2387" s="11"/>
      <c r="S2387" s="15"/>
      <c r="T2387" s="15"/>
    </row>
    <row r="2388" spans="17:20" x14ac:dyDescent="0.25">
      <c r="Q2388" s="11"/>
      <c r="S2388" s="15"/>
      <c r="T2388" s="15"/>
    </row>
    <row r="2389" spans="17:20" x14ac:dyDescent="0.25">
      <c r="Q2389" s="11"/>
      <c r="S2389" s="15"/>
      <c r="T2389" s="15"/>
    </row>
    <row r="2390" spans="17:20" x14ac:dyDescent="0.25">
      <c r="Q2390" s="11"/>
      <c r="S2390" s="15"/>
      <c r="T2390" s="15"/>
    </row>
    <row r="2391" spans="17:20" x14ac:dyDescent="0.25">
      <c r="Q2391" s="11"/>
      <c r="S2391" s="15"/>
      <c r="T2391" s="15"/>
    </row>
    <row r="2392" spans="17:20" x14ac:dyDescent="0.25">
      <c r="Q2392" s="11"/>
      <c r="S2392" s="15"/>
      <c r="T2392" s="15"/>
    </row>
    <row r="2393" spans="17:20" x14ac:dyDescent="0.25">
      <c r="Q2393" s="11"/>
      <c r="S2393" s="15"/>
      <c r="T2393" s="15"/>
    </row>
    <row r="2394" spans="17:20" x14ac:dyDescent="0.25">
      <c r="Q2394" s="11"/>
      <c r="S2394" s="15"/>
      <c r="T2394" s="15"/>
    </row>
    <row r="2395" spans="17:20" x14ac:dyDescent="0.25">
      <c r="Q2395" s="11"/>
      <c r="S2395" s="15"/>
      <c r="T2395" s="15"/>
    </row>
    <row r="2396" spans="17:20" x14ac:dyDescent="0.25">
      <c r="Q2396" s="11"/>
      <c r="S2396" s="15"/>
      <c r="T2396" s="15"/>
    </row>
    <row r="2397" spans="17:20" x14ac:dyDescent="0.25">
      <c r="Q2397" s="11"/>
      <c r="S2397" s="15"/>
      <c r="T2397" s="15"/>
    </row>
    <row r="2398" spans="17:20" x14ac:dyDescent="0.25">
      <c r="Q2398" s="11"/>
      <c r="S2398" s="15"/>
      <c r="T2398" s="15"/>
    </row>
    <row r="2399" spans="17:20" x14ac:dyDescent="0.25">
      <c r="Q2399" s="11"/>
      <c r="S2399" s="15"/>
      <c r="T2399" s="15"/>
    </row>
    <row r="2400" spans="17:20" x14ac:dyDescent="0.25">
      <c r="Q2400" s="11"/>
      <c r="S2400" s="15"/>
      <c r="T2400" s="15"/>
    </row>
    <row r="2401" spans="17:20" x14ac:dyDescent="0.25">
      <c r="Q2401" s="11"/>
      <c r="S2401" s="15"/>
      <c r="T2401" s="15"/>
    </row>
    <row r="2402" spans="17:20" x14ac:dyDescent="0.25">
      <c r="Q2402" s="11"/>
      <c r="S2402" s="15"/>
      <c r="T2402" s="15"/>
    </row>
    <row r="2403" spans="17:20" x14ac:dyDescent="0.25">
      <c r="Q2403" s="11"/>
      <c r="S2403" s="15"/>
      <c r="T2403" s="15"/>
    </row>
    <row r="2404" spans="17:20" x14ac:dyDescent="0.25">
      <c r="Q2404" s="11"/>
      <c r="S2404" s="15"/>
      <c r="T2404" s="15"/>
    </row>
    <row r="2405" spans="17:20" x14ac:dyDescent="0.25">
      <c r="Q2405" s="11"/>
      <c r="S2405" s="15"/>
      <c r="T2405" s="15"/>
    </row>
    <row r="2406" spans="17:20" x14ac:dyDescent="0.25">
      <c r="Q2406" s="11"/>
      <c r="S2406" s="15"/>
      <c r="T2406" s="15"/>
    </row>
    <row r="2407" spans="17:20" x14ac:dyDescent="0.25">
      <c r="Q2407" s="11"/>
      <c r="S2407" s="15"/>
      <c r="T2407" s="15"/>
    </row>
    <row r="2408" spans="17:20" x14ac:dyDescent="0.25">
      <c r="Q2408" s="11"/>
      <c r="S2408" s="15"/>
      <c r="T2408" s="15"/>
    </row>
    <row r="2409" spans="17:20" x14ac:dyDescent="0.25">
      <c r="Q2409" s="11"/>
      <c r="S2409" s="15"/>
      <c r="T2409" s="15"/>
    </row>
    <row r="2410" spans="17:20" x14ac:dyDescent="0.25">
      <c r="Q2410" s="11"/>
      <c r="S2410" s="15"/>
      <c r="T2410" s="15"/>
    </row>
    <row r="2411" spans="17:20" x14ac:dyDescent="0.25">
      <c r="Q2411" s="11"/>
      <c r="S2411" s="15"/>
      <c r="T2411" s="15"/>
    </row>
    <row r="2412" spans="17:20" x14ac:dyDescent="0.25">
      <c r="Q2412" s="11"/>
      <c r="S2412" s="15"/>
      <c r="T2412" s="15"/>
    </row>
    <row r="2413" spans="17:20" x14ac:dyDescent="0.25">
      <c r="Q2413" s="11"/>
      <c r="S2413" s="15"/>
      <c r="T2413" s="15"/>
    </row>
    <row r="2414" spans="17:20" x14ac:dyDescent="0.25">
      <c r="Q2414" s="11"/>
      <c r="S2414" s="15"/>
      <c r="T2414" s="15"/>
    </row>
    <row r="2415" spans="17:20" x14ac:dyDescent="0.25">
      <c r="Q2415" s="11"/>
      <c r="S2415" s="15"/>
      <c r="T2415" s="15"/>
    </row>
    <row r="2416" spans="17:20" x14ac:dyDescent="0.25">
      <c r="Q2416" s="11"/>
      <c r="S2416" s="15"/>
      <c r="T2416" s="15"/>
    </row>
    <row r="2417" spans="17:20" x14ac:dyDescent="0.25">
      <c r="Q2417" s="11"/>
      <c r="S2417" s="15"/>
      <c r="T2417" s="15"/>
    </row>
    <row r="2418" spans="17:20" x14ac:dyDescent="0.25">
      <c r="Q2418" s="11"/>
      <c r="S2418" s="15"/>
      <c r="T2418" s="15"/>
    </row>
    <row r="2419" spans="17:20" x14ac:dyDescent="0.25">
      <c r="Q2419" s="11"/>
      <c r="S2419" s="15"/>
      <c r="T2419" s="15"/>
    </row>
    <row r="2420" spans="17:20" x14ac:dyDescent="0.25">
      <c r="Q2420" s="11"/>
      <c r="S2420" s="15"/>
      <c r="T2420" s="15"/>
    </row>
    <row r="2421" spans="17:20" x14ac:dyDescent="0.25">
      <c r="Q2421" s="11"/>
      <c r="S2421" s="15"/>
      <c r="T2421" s="15"/>
    </row>
    <row r="2422" spans="17:20" x14ac:dyDescent="0.25">
      <c r="Q2422" s="11"/>
      <c r="S2422" s="15"/>
      <c r="T2422" s="15"/>
    </row>
    <row r="2423" spans="17:20" x14ac:dyDescent="0.25">
      <c r="Q2423" s="11"/>
      <c r="S2423" s="15"/>
      <c r="T2423" s="15"/>
    </row>
    <row r="2424" spans="17:20" x14ac:dyDescent="0.25">
      <c r="Q2424" s="11"/>
      <c r="S2424" s="15"/>
      <c r="T2424" s="15"/>
    </row>
    <row r="2425" spans="17:20" x14ac:dyDescent="0.25">
      <c r="Q2425" s="11"/>
      <c r="S2425" s="15"/>
      <c r="T2425" s="15"/>
    </row>
    <row r="2426" spans="17:20" x14ac:dyDescent="0.25">
      <c r="Q2426" s="11"/>
      <c r="S2426" s="15"/>
      <c r="T2426" s="15"/>
    </row>
    <row r="2427" spans="17:20" x14ac:dyDescent="0.25">
      <c r="Q2427" s="11"/>
      <c r="S2427" s="15"/>
      <c r="T2427" s="15"/>
    </row>
    <row r="2428" spans="17:20" x14ac:dyDescent="0.25">
      <c r="Q2428" s="11"/>
      <c r="S2428" s="15"/>
      <c r="T2428" s="15"/>
    </row>
    <row r="2429" spans="17:20" x14ac:dyDescent="0.25">
      <c r="Q2429" s="11"/>
      <c r="S2429" s="15"/>
      <c r="T2429" s="15"/>
    </row>
    <row r="2430" spans="17:20" x14ac:dyDescent="0.25">
      <c r="Q2430" s="11"/>
      <c r="S2430" s="15"/>
      <c r="T2430" s="15"/>
    </row>
    <row r="2431" spans="17:20" x14ac:dyDescent="0.25">
      <c r="Q2431" s="11"/>
      <c r="S2431" s="15"/>
      <c r="T2431" s="15"/>
    </row>
    <row r="2432" spans="17:20" x14ac:dyDescent="0.25">
      <c r="Q2432" s="11"/>
      <c r="S2432" s="15"/>
      <c r="T2432" s="15"/>
    </row>
    <row r="2433" spans="17:20" x14ac:dyDescent="0.25">
      <c r="Q2433" s="11"/>
      <c r="S2433" s="15"/>
      <c r="T2433" s="15"/>
    </row>
    <row r="2434" spans="17:20" x14ac:dyDescent="0.25">
      <c r="Q2434" s="11"/>
      <c r="S2434" s="15"/>
      <c r="T2434" s="15"/>
    </row>
    <row r="2435" spans="17:20" x14ac:dyDescent="0.25">
      <c r="Q2435" s="11"/>
      <c r="S2435" s="15"/>
      <c r="T2435" s="15"/>
    </row>
    <row r="2436" spans="17:20" x14ac:dyDescent="0.25">
      <c r="Q2436" s="11"/>
      <c r="S2436" s="15"/>
      <c r="T2436" s="15"/>
    </row>
    <row r="2437" spans="17:20" x14ac:dyDescent="0.25">
      <c r="Q2437" s="11"/>
      <c r="S2437" s="15"/>
      <c r="T2437" s="15"/>
    </row>
    <row r="2438" spans="17:20" x14ac:dyDescent="0.25">
      <c r="Q2438" s="11"/>
      <c r="S2438" s="15"/>
      <c r="T2438" s="15"/>
    </row>
    <row r="2439" spans="17:20" x14ac:dyDescent="0.25">
      <c r="Q2439" s="11"/>
      <c r="S2439" s="15"/>
      <c r="T2439" s="15"/>
    </row>
    <row r="2440" spans="17:20" x14ac:dyDescent="0.25">
      <c r="Q2440" s="11"/>
      <c r="S2440" s="15"/>
      <c r="T2440" s="15"/>
    </row>
    <row r="2441" spans="17:20" x14ac:dyDescent="0.25">
      <c r="Q2441" s="11"/>
      <c r="S2441" s="15"/>
      <c r="T2441" s="15"/>
    </row>
    <row r="2442" spans="17:20" x14ac:dyDescent="0.25">
      <c r="Q2442" s="11"/>
      <c r="S2442" s="15"/>
      <c r="T2442" s="15"/>
    </row>
    <row r="2443" spans="17:20" x14ac:dyDescent="0.25">
      <c r="Q2443" s="11"/>
      <c r="S2443" s="15"/>
      <c r="T2443" s="15"/>
    </row>
    <row r="2444" spans="17:20" x14ac:dyDescent="0.25">
      <c r="Q2444" s="11"/>
      <c r="S2444" s="15"/>
      <c r="T2444" s="15"/>
    </row>
    <row r="2445" spans="17:20" x14ac:dyDescent="0.25">
      <c r="Q2445" s="11"/>
      <c r="S2445" s="15"/>
      <c r="T2445" s="15"/>
    </row>
    <row r="2446" spans="17:20" x14ac:dyDescent="0.25">
      <c r="Q2446" s="11"/>
      <c r="S2446" s="15"/>
      <c r="T2446" s="15"/>
    </row>
    <row r="2447" spans="17:20" x14ac:dyDescent="0.25">
      <c r="Q2447" s="11"/>
      <c r="S2447" s="15"/>
      <c r="T2447" s="15"/>
    </row>
    <row r="2448" spans="17:20" x14ac:dyDescent="0.25">
      <c r="Q2448" s="11"/>
      <c r="S2448" s="15"/>
      <c r="T2448" s="15"/>
    </row>
    <row r="2449" spans="17:20" x14ac:dyDescent="0.25">
      <c r="Q2449" s="11"/>
      <c r="S2449" s="15"/>
      <c r="T2449" s="15"/>
    </row>
    <row r="2450" spans="17:20" x14ac:dyDescent="0.25">
      <c r="Q2450" s="11"/>
      <c r="S2450" s="15"/>
      <c r="T2450" s="15"/>
    </row>
    <row r="2451" spans="17:20" x14ac:dyDescent="0.25">
      <c r="Q2451" s="11"/>
      <c r="S2451" s="15"/>
      <c r="T2451" s="15"/>
    </row>
    <row r="2452" spans="17:20" x14ac:dyDescent="0.25">
      <c r="Q2452" s="11"/>
      <c r="S2452" s="15"/>
      <c r="T2452" s="15"/>
    </row>
    <row r="2453" spans="17:20" x14ac:dyDescent="0.25">
      <c r="Q2453" s="11"/>
      <c r="S2453" s="15"/>
      <c r="T2453" s="15"/>
    </row>
    <row r="2454" spans="17:20" x14ac:dyDescent="0.25">
      <c r="Q2454" s="11"/>
      <c r="S2454" s="15"/>
      <c r="T2454" s="15"/>
    </row>
    <row r="2455" spans="17:20" x14ac:dyDescent="0.25">
      <c r="Q2455" s="11"/>
      <c r="S2455" s="15"/>
      <c r="T2455" s="15"/>
    </row>
    <row r="2456" spans="17:20" x14ac:dyDescent="0.25">
      <c r="Q2456" s="11"/>
      <c r="S2456" s="15"/>
      <c r="T2456" s="15"/>
    </row>
    <row r="2457" spans="17:20" x14ac:dyDescent="0.25">
      <c r="Q2457" s="11"/>
      <c r="S2457" s="15"/>
      <c r="T2457" s="15"/>
    </row>
    <row r="2458" spans="17:20" x14ac:dyDescent="0.25">
      <c r="Q2458" s="11"/>
      <c r="S2458" s="15"/>
      <c r="T2458" s="15"/>
    </row>
    <row r="2459" spans="17:20" x14ac:dyDescent="0.25">
      <c r="Q2459" s="11"/>
      <c r="S2459" s="15"/>
      <c r="T2459" s="15"/>
    </row>
    <row r="2460" spans="17:20" x14ac:dyDescent="0.25">
      <c r="Q2460" s="11"/>
      <c r="S2460" s="15"/>
      <c r="T2460" s="15"/>
    </row>
    <row r="2461" spans="17:20" x14ac:dyDescent="0.25">
      <c r="Q2461" s="11"/>
      <c r="S2461" s="15"/>
      <c r="T2461" s="15"/>
    </row>
    <row r="2462" spans="17:20" x14ac:dyDescent="0.25">
      <c r="Q2462" s="11"/>
      <c r="S2462" s="15"/>
      <c r="T2462" s="15"/>
    </row>
    <row r="2463" spans="17:20" x14ac:dyDescent="0.25">
      <c r="Q2463" s="11"/>
      <c r="S2463" s="15"/>
      <c r="T2463" s="15"/>
    </row>
    <row r="2464" spans="17:20" x14ac:dyDescent="0.25">
      <c r="Q2464" s="11"/>
      <c r="S2464" s="15"/>
      <c r="T2464" s="15"/>
    </row>
    <row r="2465" spans="17:20" x14ac:dyDescent="0.25">
      <c r="Q2465" s="11"/>
      <c r="S2465" s="15"/>
      <c r="T2465" s="15"/>
    </row>
    <row r="2466" spans="17:20" x14ac:dyDescent="0.25">
      <c r="Q2466" s="11"/>
      <c r="S2466" s="15"/>
      <c r="T2466" s="15"/>
    </row>
    <row r="2467" spans="17:20" x14ac:dyDescent="0.25">
      <c r="Q2467" s="11"/>
      <c r="S2467" s="15"/>
      <c r="T2467" s="15"/>
    </row>
    <row r="2468" spans="17:20" x14ac:dyDescent="0.25">
      <c r="Q2468" s="11"/>
      <c r="S2468" s="15"/>
      <c r="T2468" s="15"/>
    </row>
    <row r="2469" spans="17:20" x14ac:dyDescent="0.25">
      <c r="Q2469" s="11"/>
      <c r="S2469" s="15"/>
      <c r="T2469" s="15"/>
    </row>
    <row r="2470" spans="17:20" x14ac:dyDescent="0.25">
      <c r="Q2470" s="11"/>
      <c r="S2470" s="15"/>
      <c r="T2470" s="15"/>
    </row>
    <row r="2471" spans="17:20" x14ac:dyDescent="0.25">
      <c r="Q2471" s="11"/>
      <c r="S2471" s="15"/>
      <c r="T2471" s="15"/>
    </row>
    <row r="2472" spans="17:20" x14ac:dyDescent="0.25">
      <c r="Q2472" s="11"/>
      <c r="S2472" s="15"/>
      <c r="T2472" s="15"/>
    </row>
    <row r="2473" spans="17:20" x14ac:dyDescent="0.25">
      <c r="Q2473" s="11"/>
      <c r="S2473" s="15"/>
      <c r="T2473" s="15"/>
    </row>
    <row r="2474" spans="17:20" x14ac:dyDescent="0.25">
      <c r="Q2474" s="11"/>
      <c r="S2474" s="15"/>
      <c r="T2474" s="15"/>
    </row>
    <row r="2475" spans="17:20" x14ac:dyDescent="0.25">
      <c r="Q2475" s="11"/>
      <c r="S2475" s="15"/>
      <c r="T2475" s="15"/>
    </row>
    <row r="2476" spans="17:20" x14ac:dyDescent="0.25">
      <c r="Q2476" s="11"/>
      <c r="S2476" s="15"/>
      <c r="T2476" s="15"/>
    </row>
    <row r="2477" spans="17:20" x14ac:dyDescent="0.25">
      <c r="Q2477" s="11"/>
      <c r="S2477" s="15"/>
      <c r="T2477" s="15"/>
    </row>
    <row r="2478" spans="17:20" x14ac:dyDescent="0.25">
      <c r="Q2478" s="11"/>
      <c r="S2478" s="15"/>
      <c r="T2478" s="15"/>
    </row>
    <row r="2479" spans="17:20" x14ac:dyDescent="0.25">
      <c r="Q2479" s="11"/>
      <c r="S2479" s="15"/>
      <c r="T2479" s="15"/>
    </row>
    <row r="2480" spans="17:20" x14ac:dyDescent="0.25">
      <c r="Q2480" s="11"/>
      <c r="S2480" s="15"/>
      <c r="T2480" s="15"/>
    </row>
    <row r="2481" spans="17:20" x14ac:dyDescent="0.25">
      <c r="Q2481" s="11"/>
      <c r="S2481" s="15"/>
      <c r="T2481" s="15"/>
    </row>
    <row r="2482" spans="17:20" x14ac:dyDescent="0.25">
      <c r="Q2482" s="11"/>
      <c r="S2482" s="15"/>
      <c r="T2482" s="15"/>
    </row>
    <row r="2483" spans="17:20" x14ac:dyDescent="0.25">
      <c r="Q2483" s="11"/>
      <c r="S2483" s="15"/>
      <c r="T2483" s="15"/>
    </row>
    <row r="2484" spans="17:20" x14ac:dyDescent="0.25">
      <c r="Q2484" s="11"/>
      <c r="S2484" s="15"/>
      <c r="T2484" s="15"/>
    </row>
    <row r="2485" spans="17:20" x14ac:dyDescent="0.25">
      <c r="Q2485" s="11"/>
      <c r="S2485" s="15"/>
      <c r="T2485" s="15"/>
    </row>
    <row r="2486" spans="17:20" x14ac:dyDescent="0.25">
      <c r="Q2486" s="11"/>
      <c r="S2486" s="15"/>
      <c r="T2486" s="15"/>
    </row>
    <row r="2487" spans="17:20" x14ac:dyDescent="0.25">
      <c r="Q2487" s="11"/>
      <c r="S2487" s="15"/>
      <c r="T2487" s="15"/>
    </row>
    <row r="2488" spans="17:20" x14ac:dyDescent="0.25">
      <c r="Q2488" s="11"/>
      <c r="S2488" s="15"/>
      <c r="T2488" s="15"/>
    </row>
    <row r="2489" spans="17:20" x14ac:dyDescent="0.25">
      <c r="Q2489" s="11"/>
      <c r="S2489" s="15"/>
      <c r="T2489" s="15"/>
    </row>
    <row r="2490" spans="17:20" x14ac:dyDescent="0.25">
      <c r="Q2490" s="11"/>
      <c r="S2490" s="15"/>
      <c r="T2490" s="15"/>
    </row>
    <row r="2491" spans="17:20" x14ac:dyDescent="0.25">
      <c r="Q2491" s="11"/>
      <c r="S2491" s="15"/>
      <c r="T2491" s="15"/>
    </row>
    <row r="2492" spans="17:20" x14ac:dyDescent="0.25">
      <c r="Q2492" s="11"/>
      <c r="S2492" s="15"/>
      <c r="T2492" s="15"/>
    </row>
    <row r="2493" spans="17:20" x14ac:dyDescent="0.25">
      <c r="Q2493" s="11"/>
      <c r="S2493" s="15"/>
      <c r="T2493" s="15"/>
    </row>
    <row r="2494" spans="17:20" x14ac:dyDescent="0.25">
      <c r="Q2494" s="11"/>
      <c r="S2494" s="15"/>
      <c r="T2494" s="15"/>
    </row>
    <row r="2495" spans="17:20" x14ac:dyDescent="0.25">
      <c r="Q2495" s="11"/>
      <c r="S2495" s="15"/>
      <c r="T2495" s="15"/>
    </row>
    <row r="2496" spans="17:20" x14ac:dyDescent="0.25">
      <c r="Q2496" s="11"/>
      <c r="S2496" s="15"/>
      <c r="T2496" s="15"/>
    </row>
    <row r="2497" spans="17:20" x14ac:dyDescent="0.25">
      <c r="Q2497" s="11"/>
      <c r="S2497" s="15"/>
      <c r="T2497" s="15"/>
    </row>
    <row r="2498" spans="17:20" x14ac:dyDescent="0.25">
      <c r="Q2498" s="11"/>
      <c r="S2498" s="15"/>
      <c r="T2498" s="15"/>
    </row>
    <row r="2499" spans="17:20" x14ac:dyDescent="0.25">
      <c r="Q2499" s="11"/>
      <c r="S2499" s="15"/>
      <c r="T2499" s="15"/>
    </row>
    <row r="2500" spans="17:20" x14ac:dyDescent="0.25">
      <c r="Q2500" s="11"/>
      <c r="S2500" s="15"/>
      <c r="T2500" s="15"/>
    </row>
    <row r="2501" spans="17:20" x14ac:dyDescent="0.25">
      <c r="Q2501" s="11"/>
      <c r="S2501" s="15"/>
      <c r="T2501" s="15"/>
    </row>
    <row r="2502" spans="17:20" x14ac:dyDescent="0.25">
      <c r="Q2502" s="11"/>
      <c r="S2502" s="15"/>
      <c r="T2502" s="15"/>
    </row>
    <row r="2503" spans="17:20" x14ac:dyDescent="0.25">
      <c r="Q2503" s="11"/>
      <c r="S2503" s="15"/>
      <c r="T2503" s="15"/>
    </row>
    <row r="2504" spans="17:20" x14ac:dyDescent="0.25">
      <c r="Q2504" s="11"/>
      <c r="S2504" s="15"/>
      <c r="T2504" s="15"/>
    </row>
    <row r="2505" spans="17:20" x14ac:dyDescent="0.25">
      <c r="Q2505" s="11"/>
      <c r="S2505" s="15"/>
      <c r="T2505" s="15"/>
    </row>
    <row r="2506" spans="17:20" x14ac:dyDescent="0.25">
      <c r="Q2506" s="11"/>
      <c r="S2506" s="15"/>
      <c r="T2506" s="15"/>
    </row>
    <row r="2507" spans="17:20" x14ac:dyDescent="0.25">
      <c r="Q2507" s="11"/>
      <c r="S2507" s="15"/>
      <c r="T2507" s="15"/>
    </row>
    <row r="2508" spans="17:20" x14ac:dyDescent="0.25">
      <c r="Q2508" s="11"/>
      <c r="S2508" s="15"/>
      <c r="T2508" s="15"/>
    </row>
    <row r="2509" spans="17:20" x14ac:dyDescent="0.25">
      <c r="Q2509" s="11"/>
      <c r="S2509" s="15"/>
      <c r="T2509" s="15"/>
    </row>
    <row r="2510" spans="17:20" x14ac:dyDescent="0.25">
      <c r="Q2510" s="11"/>
      <c r="S2510" s="15"/>
      <c r="T2510" s="15"/>
    </row>
    <row r="2511" spans="17:20" x14ac:dyDescent="0.25">
      <c r="Q2511" s="11"/>
      <c r="S2511" s="15"/>
      <c r="T2511" s="15"/>
    </row>
    <row r="2512" spans="17:20" x14ac:dyDescent="0.25">
      <c r="Q2512" s="11"/>
      <c r="S2512" s="15"/>
      <c r="T2512" s="15"/>
    </row>
    <row r="2513" spans="17:20" x14ac:dyDescent="0.25">
      <c r="Q2513" s="11"/>
      <c r="S2513" s="15"/>
      <c r="T2513" s="15"/>
    </row>
    <row r="2514" spans="17:20" x14ac:dyDescent="0.25">
      <c r="Q2514" s="11"/>
      <c r="S2514" s="15"/>
      <c r="T2514" s="15"/>
    </row>
    <row r="2515" spans="17:20" x14ac:dyDescent="0.25">
      <c r="Q2515" s="11"/>
      <c r="S2515" s="15"/>
      <c r="T2515" s="15"/>
    </row>
    <row r="2516" spans="17:20" x14ac:dyDescent="0.25">
      <c r="Q2516" s="11"/>
      <c r="S2516" s="15"/>
      <c r="T2516" s="15"/>
    </row>
    <row r="2517" spans="17:20" x14ac:dyDescent="0.25">
      <c r="Q2517" s="11"/>
      <c r="S2517" s="15"/>
      <c r="T2517" s="15"/>
    </row>
    <row r="2518" spans="17:20" x14ac:dyDescent="0.25">
      <c r="Q2518" s="11"/>
      <c r="S2518" s="15"/>
      <c r="T2518" s="15"/>
    </row>
    <row r="2519" spans="17:20" x14ac:dyDescent="0.25">
      <c r="Q2519" s="11"/>
      <c r="S2519" s="15"/>
      <c r="T2519" s="15"/>
    </row>
    <row r="2520" spans="17:20" x14ac:dyDescent="0.25">
      <c r="Q2520" s="11"/>
      <c r="S2520" s="15"/>
      <c r="T2520" s="15"/>
    </row>
    <row r="2521" spans="17:20" x14ac:dyDescent="0.25">
      <c r="Q2521" s="11"/>
      <c r="S2521" s="15"/>
      <c r="T2521" s="15"/>
    </row>
    <row r="2522" spans="17:20" x14ac:dyDescent="0.25">
      <c r="Q2522" s="11"/>
      <c r="S2522" s="15"/>
      <c r="T2522" s="15"/>
    </row>
    <row r="2523" spans="17:20" x14ac:dyDescent="0.25">
      <c r="Q2523" s="11"/>
      <c r="S2523" s="15"/>
      <c r="T2523" s="15"/>
    </row>
    <row r="2524" spans="17:20" x14ac:dyDescent="0.25">
      <c r="Q2524" s="11"/>
      <c r="S2524" s="15"/>
      <c r="T2524" s="15"/>
    </row>
    <row r="2525" spans="17:20" x14ac:dyDescent="0.25">
      <c r="Q2525" s="11"/>
      <c r="S2525" s="15"/>
      <c r="T2525" s="15"/>
    </row>
    <row r="2526" spans="17:20" x14ac:dyDescent="0.25">
      <c r="Q2526" s="11"/>
      <c r="S2526" s="15"/>
      <c r="T2526" s="15"/>
    </row>
    <row r="2527" spans="17:20" x14ac:dyDescent="0.25">
      <c r="Q2527" s="11"/>
      <c r="S2527" s="15"/>
      <c r="T2527" s="15"/>
    </row>
    <row r="2528" spans="17:20" x14ac:dyDescent="0.25">
      <c r="Q2528" s="11"/>
      <c r="S2528" s="15"/>
      <c r="T2528" s="15"/>
    </row>
    <row r="2529" spans="17:20" x14ac:dyDescent="0.25">
      <c r="Q2529" s="11"/>
      <c r="S2529" s="15"/>
      <c r="T2529" s="15"/>
    </row>
    <row r="2530" spans="17:20" x14ac:dyDescent="0.25">
      <c r="Q2530" s="11"/>
      <c r="S2530" s="15"/>
      <c r="T2530" s="15"/>
    </row>
    <row r="2531" spans="17:20" x14ac:dyDescent="0.25">
      <c r="Q2531" s="11"/>
      <c r="S2531" s="15"/>
      <c r="T2531" s="15"/>
    </row>
    <row r="2532" spans="17:20" x14ac:dyDescent="0.25">
      <c r="Q2532" s="11"/>
      <c r="S2532" s="15"/>
      <c r="T2532" s="15"/>
    </row>
    <row r="2533" spans="17:20" x14ac:dyDescent="0.25">
      <c r="Q2533" s="11"/>
      <c r="S2533" s="15"/>
      <c r="T2533" s="15"/>
    </row>
    <row r="2534" spans="17:20" x14ac:dyDescent="0.25">
      <c r="Q2534" s="11"/>
      <c r="S2534" s="15"/>
      <c r="T2534" s="15"/>
    </row>
    <row r="2535" spans="17:20" x14ac:dyDescent="0.25">
      <c r="Q2535" s="11"/>
      <c r="S2535" s="15"/>
      <c r="T2535" s="15"/>
    </row>
    <row r="2536" spans="17:20" x14ac:dyDescent="0.25">
      <c r="Q2536" s="11"/>
      <c r="S2536" s="15"/>
      <c r="T2536" s="15"/>
    </row>
    <row r="2537" spans="17:20" x14ac:dyDescent="0.25">
      <c r="Q2537" s="11"/>
      <c r="S2537" s="15"/>
      <c r="T2537" s="15"/>
    </row>
    <row r="2538" spans="17:20" x14ac:dyDescent="0.25">
      <c r="Q2538" s="11"/>
      <c r="S2538" s="15"/>
      <c r="T2538" s="15"/>
    </row>
    <row r="2539" spans="17:20" x14ac:dyDescent="0.25">
      <c r="Q2539" s="11"/>
      <c r="S2539" s="15"/>
      <c r="T2539" s="15"/>
    </row>
    <row r="2540" spans="17:20" x14ac:dyDescent="0.25">
      <c r="Q2540" s="11"/>
      <c r="S2540" s="15"/>
      <c r="T2540" s="15"/>
    </row>
    <row r="2541" spans="17:20" x14ac:dyDescent="0.25">
      <c r="Q2541" s="11"/>
      <c r="S2541" s="15"/>
      <c r="T2541" s="15"/>
    </row>
    <row r="2542" spans="17:20" x14ac:dyDescent="0.25">
      <c r="Q2542" s="11"/>
      <c r="S2542" s="15"/>
      <c r="T2542" s="15"/>
    </row>
    <row r="2543" spans="17:20" x14ac:dyDescent="0.25">
      <c r="Q2543" s="11"/>
      <c r="S2543" s="15"/>
      <c r="T2543" s="15"/>
    </row>
    <row r="2544" spans="17:20" x14ac:dyDescent="0.25">
      <c r="Q2544" s="11"/>
      <c r="S2544" s="15"/>
      <c r="T2544" s="15"/>
    </row>
    <row r="2545" spans="17:20" x14ac:dyDescent="0.25">
      <c r="Q2545" s="11"/>
      <c r="S2545" s="15"/>
      <c r="T2545" s="15"/>
    </row>
    <row r="2546" spans="17:20" x14ac:dyDescent="0.25">
      <c r="Q2546" s="11"/>
      <c r="S2546" s="15"/>
      <c r="T2546" s="15"/>
    </row>
    <row r="2547" spans="17:20" x14ac:dyDescent="0.25">
      <c r="Q2547" s="11"/>
      <c r="S2547" s="15"/>
      <c r="T2547" s="15"/>
    </row>
    <row r="2548" spans="17:20" x14ac:dyDescent="0.25">
      <c r="Q2548" s="11"/>
      <c r="S2548" s="15"/>
      <c r="T2548" s="15"/>
    </row>
    <row r="2549" spans="17:20" x14ac:dyDescent="0.25">
      <c r="Q2549" s="11"/>
      <c r="S2549" s="15"/>
      <c r="T2549" s="15"/>
    </row>
    <row r="2550" spans="17:20" x14ac:dyDescent="0.25">
      <c r="Q2550" s="11"/>
      <c r="S2550" s="15"/>
      <c r="T2550" s="15"/>
    </row>
    <row r="2551" spans="17:20" x14ac:dyDescent="0.25">
      <c r="Q2551" s="11"/>
      <c r="S2551" s="15"/>
      <c r="T2551" s="15"/>
    </row>
    <row r="2552" spans="17:20" x14ac:dyDescent="0.25">
      <c r="Q2552" s="11"/>
      <c r="S2552" s="15"/>
      <c r="T2552" s="15"/>
    </row>
    <row r="2553" spans="17:20" x14ac:dyDescent="0.25">
      <c r="Q2553" s="11"/>
      <c r="S2553" s="15"/>
      <c r="T2553" s="15"/>
    </row>
    <row r="2554" spans="17:20" x14ac:dyDescent="0.25">
      <c r="Q2554" s="11"/>
      <c r="S2554" s="15"/>
      <c r="T2554" s="15"/>
    </row>
    <row r="2555" spans="17:20" x14ac:dyDescent="0.25">
      <c r="Q2555" s="11"/>
      <c r="S2555" s="15"/>
      <c r="T2555" s="15"/>
    </row>
    <row r="2556" spans="17:20" x14ac:dyDescent="0.25">
      <c r="Q2556" s="11"/>
      <c r="S2556" s="15"/>
      <c r="T2556" s="15"/>
    </row>
    <row r="2557" spans="17:20" x14ac:dyDescent="0.25">
      <c r="Q2557" s="11"/>
      <c r="S2557" s="15"/>
      <c r="T2557" s="15"/>
    </row>
    <row r="2558" spans="17:20" x14ac:dyDescent="0.25">
      <c r="Q2558" s="11"/>
      <c r="S2558" s="15"/>
      <c r="T2558" s="15"/>
    </row>
    <row r="2559" spans="17:20" x14ac:dyDescent="0.25">
      <c r="Q2559" s="11"/>
      <c r="S2559" s="15"/>
      <c r="T2559" s="15"/>
    </row>
    <row r="2560" spans="17:20" x14ac:dyDescent="0.25">
      <c r="Q2560" s="11"/>
      <c r="S2560" s="15"/>
      <c r="T2560" s="15"/>
    </row>
    <row r="2561" spans="17:20" x14ac:dyDescent="0.25">
      <c r="Q2561" s="11"/>
      <c r="S2561" s="15"/>
      <c r="T2561" s="15"/>
    </row>
    <row r="2562" spans="17:20" x14ac:dyDescent="0.25">
      <c r="Q2562" s="11"/>
      <c r="S2562" s="15"/>
      <c r="T2562" s="15"/>
    </row>
    <row r="2563" spans="17:20" x14ac:dyDescent="0.25">
      <c r="Q2563" s="11"/>
      <c r="S2563" s="15"/>
      <c r="T2563" s="15"/>
    </row>
    <row r="2564" spans="17:20" x14ac:dyDescent="0.25">
      <c r="Q2564" s="11"/>
      <c r="S2564" s="15"/>
      <c r="T2564" s="15"/>
    </row>
    <row r="2565" spans="17:20" x14ac:dyDescent="0.25">
      <c r="Q2565" s="11"/>
      <c r="S2565" s="15"/>
      <c r="T2565" s="15"/>
    </row>
    <row r="2566" spans="17:20" x14ac:dyDescent="0.25">
      <c r="Q2566" s="11"/>
      <c r="S2566" s="15"/>
      <c r="T2566" s="15"/>
    </row>
    <row r="2567" spans="17:20" x14ac:dyDescent="0.25">
      <c r="Q2567" s="11"/>
      <c r="S2567" s="15"/>
      <c r="T2567" s="15"/>
    </row>
    <row r="2568" spans="17:20" x14ac:dyDescent="0.25">
      <c r="Q2568" s="11"/>
      <c r="S2568" s="15"/>
      <c r="T2568" s="15"/>
    </row>
    <row r="2569" spans="17:20" x14ac:dyDescent="0.25">
      <c r="Q2569" s="11"/>
      <c r="S2569" s="15"/>
      <c r="T2569" s="15"/>
    </row>
    <row r="2570" spans="17:20" x14ac:dyDescent="0.25">
      <c r="Q2570" s="11"/>
      <c r="S2570" s="15"/>
      <c r="T2570" s="15"/>
    </row>
    <row r="2571" spans="17:20" x14ac:dyDescent="0.25">
      <c r="Q2571" s="11"/>
      <c r="S2571" s="15"/>
      <c r="T2571" s="15"/>
    </row>
    <row r="2572" spans="17:20" x14ac:dyDescent="0.25">
      <c r="Q2572" s="11"/>
      <c r="S2572" s="15"/>
      <c r="T2572" s="15"/>
    </row>
    <row r="2573" spans="17:20" x14ac:dyDescent="0.25">
      <c r="Q2573" s="11"/>
      <c r="S2573" s="15"/>
      <c r="T2573" s="15"/>
    </row>
    <row r="2574" spans="17:20" x14ac:dyDescent="0.25">
      <c r="Q2574" s="11"/>
      <c r="S2574" s="15"/>
      <c r="T2574" s="15"/>
    </row>
    <row r="2575" spans="17:20" x14ac:dyDescent="0.25">
      <c r="Q2575" s="11"/>
      <c r="S2575" s="15"/>
      <c r="T2575" s="15"/>
    </row>
    <row r="2576" spans="17:20" x14ac:dyDescent="0.25">
      <c r="Q2576" s="11"/>
      <c r="S2576" s="15"/>
      <c r="T2576" s="15"/>
    </row>
    <row r="2577" spans="17:20" x14ac:dyDescent="0.25">
      <c r="Q2577" s="11"/>
      <c r="S2577" s="15"/>
      <c r="T2577" s="15"/>
    </row>
    <row r="2578" spans="17:20" x14ac:dyDescent="0.25">
      <c r="Q2578" s="11"/>
      <c r="S2578" s="15"/>
      <c r="T2578" s="15"/>
    </row>
    <row r="2579" spans="17:20" x14ac:dyDescent="0.25">
      <c r="Q2579" s="11"/>
      <c r="S2579" s="15"/>
      <c r="T2579" s="15"/>
    </row>
    <row r="2580" spans="17:20" x14ac:dyDescent="0.25">
      <c r="Q2580" s="11"/>
      <c r="S2580" s="15"/>
      <c r="T2580" s="15"/>
    </row>
    <row r="2581" spans="17:20" x14ac:dyDescent="0.25">
      <c r="Q2581" s="11"/>
      <c r="S2581" s="15"/>
      <c r="T2581" s="15"/>
    </row>
    <row r="2582" spans="17:20" x14ac:dyDescent="0.25">
      <c r="Q2582" s="11"/>
      <c r="S2582" s="15"/>
      <c r="T2582" s="15"/>
    </row>
    <row r="2583" spans="17:20" x14ac:dyDescent="0.25">
      <c r="Q2583" s="11"/>
      <c r="S2583" s="15"/>
      <c r="T2583" s="15"/>
    </row>
    <row r="2584" spans="17:20" x14ac:dyDescent="0.25">
      <c r="Q2584" s="11"/>
      <c r="S2584" s="15"/>
      <c r="T2584" s="15"/>
    </row>
    <row r="2585" spans="17:20" x14ac:dyDescent="0.25">
      <c r="Q2585" s="11"/>
      <c r="S2585" s="15"/>
      <c r="T2585" s="15"/>
    </row>
    <row r="2586" spans="17:20" x14ac:dyDescent="0.25">
      <c r="Q2586" s="11"/>
      <c r="S2586" s="15"/>
      <c r="T2586" s="15"/>
    </row>
    <row r="2587" spans="17:20" x14ac:dyDescent="0.25">
      <c r="Q2587" s="11"/>
      <c r="S2587" s="15"/>
      <c r="T2587" s="15"/>
    </row>
    <row r="2588" spans="17:20" x14ac:dyDescent="0.25">
      <c r="Q2588" s="11"/>
      <c r="S2588" s="15"/>
      <c r="T2588" s="15"/>
    </row>
    <row r="2589" spans="17:20" x14ac:dyDescent="0.25">
      <c r="Q2589" s="11"/>
      <c r="S2589" s="15"/>
      <c r="T2589" s="15"/>
    </row>
    <row r="2590" spans="17:20" x14ac:dyDescent="0.25">
      <c r="Q2590" s="11"/>
      <c r="S2590" s="15"/>
      <c r="T2590" s="15"/>
    </row>
    <row r="2591" spans="17:20" x14ac:dyDescent="0.25">
      <c r="Q2591" s="11"/>
      <c r="S2591" s="15"/>
      <c r="T2591" s="15"/>
    </row>
    <row r="2592" spans="17:20" x14ac:dyDescent="0.25">
      <c r="Q2592" s="11"/>
      <c r="S2592" s="15"/>
      <c r="T2592" s="15"/>
    </row>
    <row r="2593" spans="17:20" x14ac:dyDescent="0.25">
      <c r="Q2593" s="11"/>
      <c r="S2593" s="15"/>
      <c r="T2593" s="15"/>
    </row>
    <row r="2594" spans="17:20" x14ac:dyDescent="0.25">
      <c r="Q2594" s="11"/>
      <c r="S2594" s="15"/>
      <c r="T2594" s="15"/>
    </row>
    <row r="2595" spans="17:20" x14ac:dyDescent="0.25">
      <c r="Q2595" s="11"/>
      <c r="S2595" s="15"/>
      <c r="T2595" s="15"/>
    </row>
    <row r="2596" spans="17:20" x14ac:dyDescent="0.25">
      <c r="Q2596" s="11"/>
      <c r="S2596" s="15"/>
      <c r="T2596" s="15"/>
    </row>
    <row r="2597" spans="17:20" x14ac:dyDescent="0.25">
      <c r="Q2597" s="11"/>
      <c r="S2597" s="15"/>
      <c r="T2597" s="15"/>
    </row>
    <row r="2598" spans="17:20" x14ac:dyDescent="0.25">
      <c r="Q2598" s="11"/>
      <c r="S2598" s="15"/>
      <c r="T2598" s="15"/>
    </row>
    <row r="2599" spans="17:20" x14ac:dyDescent="0.25">
      <c r="Q2599" s="11"/>
      <c r="S2599" s="15"/>
      <c r="T2599" s="15"/>
    </row>
    <row r="2600" spans="17:20" x14ac:dyDescent="0.25">
      <c r="Q2600" s="11"/>
      <c r="S2600" s="15"/>
      <c r="T2600" s="15"/>
    </row>
    <row r="2601" spans="17:20" x14ac:dyDescent="0.25">
      <c r="Q2601" s="11"/>
      <c r="S2601" s="15"/>
      <c r="T2601" s="15"/>
    </row>
    <row r="2602" spans="17:20" x14ac:dyDescent="0.25">
      <c r="Q2602" s="11"/>
      <c r="S2602" s="15"/>
      <c r="T2602" s="15"/>
    </row>
    <row r="2603" spans="17:20" x14ac:dyDescent="0.25">
      <c r="Q2603" s="11"/>
      <c r="S2603" s="15"/>
      <c r="T2603" s="15"/>
    </row>
    <row r="2604" spans="17:20" x14ac:dyDescent="0.25">
      <c r="Q2604" s="11"/>
      <c r="S2604" s="15"/>
      <c r="T2604" s="15"/>
    </row>
    <row r="2605" spans="17:20" x14ac:dyDescent="0.25">
      <c r="Q2605" s="11"/>
      <c r="S2605" s="15"/>
      <c r="T2605" s="15"/>
    </row>
    <row r="2606" spans="17:20" x14ac:dyDescent="0.25">
      <c r="Q2606" s="11"/>
      <c r="S2606" s="15"/>
      <c r="T2606" s="15"/>
    </row>
    <row r="2607" spans="17:20" x14ac:dyDescent="0.25">
      <c r="Q2607" s="11"/>
      <c r="S2607" s="15"/>
      <c r="T2607" s="15"/>
    </row>
    <row r="2608" spans="17:20" x14ac:dyDescent="0.25">
      <c r="Q2608" s="11"/>
      <c r="S2608" s="15"/>
      <c r="T2608" s="15"/>
    </row>
    <row r="2609" spans="17:20" x14ac:dyDescent="0.25">
      <c r="Q2609" s="11"/>
      <c r="S2609" s="15"/>
      <c r="T2609" s="15"/>
    </row>
    <row r="2610" spans="17:20" x14ac:dyDescent="0.25">
      <c r="Q2610" s="11"/>
      <c r="S2610" s="15"/>
      <c r="T2610" s="15"/>
    </row>
    <row r="2611" spans="17:20" x14ac:dyDescent="0.25">
      <c r="Q2611" s="11"/>
      <c r="S2611" s="15"/>
      <c r="T2611" s="15"/>
    </row>
    <row r="2612" spans="17:20" x14ac:dyDescent="0.25">
      <c r="Q2612" s="11"/>
      <c r="S2612" s="15"/>
      <c r="T2612" s="15"/>
    </row>
    <row r="2613" spans="17:20" x14ac:dyDescent="0.25">
      <c r="Q2613" s="11"/>
      <c r="S2613" s="15"/>
      <c r="T2613" s="15"/>
    </row>
    <row r="2614" spans="17:20" x14ac:dyDescent="0.25">
      <c r="Q2614" s="11"/>
      <c r="S2614" s="15"/>
      <c r="T2614" s="15"/>
    </row>
    <row r="2615" spans="17:20" x14ac:dyDescent="0.25">
      <c r="Q2615" s="11"/>
      <c r="S2615" s="15"/>
      <c r="T2615" s="15"/>
    </row>
    <row r="2616" spans="17:20" x14ac:dyDescent="0.25">
      <c r="Q2616" s="11"/>
      <c r="S2616" s="15"/>
      <c r="T2616" s="15"/>
    </row>
    <row r="2617" spans="17:20" x14ac:dyDescent="0.25">
      <c r="Q2617" s="11"/>
      <c r="S2617" s="15"/>
      <c r="T2617" s="15"/>
    </row>
    <row r="2618" spans="17:20" x14ac:dyDescent="0.25">
      <c r="Q2618" s="11"/>
      <c r="S2618" s="15"/>
      <c r="T2618" s="15"/>
    </row>
    <row r="2619" spans="17:20" x14ac:dyDescent="0.25">
      <c r="Q2619" s="11"/>
      <c r="S2619" s="15"/>
      <c r="T2619" s="15"/>
    </row>
    <row r="2620" spans="17:20" x14ac:dyDescent="0.25">
      <c r="Q2620" s="11"/>
      <c r="S2620" s="15"/>
      <c r="T2620" s="15"/>
    </row>
    <row r="2621" spans="17:20" x14ac:dyDescent="0.25">
      <c r="Q2621" s="11"/>
      <c r="S2621" s="15"/>
      <c r="T2621" s="15"/>
    </row>
    <row r="2622" spans="17:20" x14ac:dyDescent="0.25">
      <c r="Q2622" s="11"/>
      <c r="S2622" s="15"/>
      <c r="T2622" s="15"/>
    </row>
    <row r="2623" spans="17:20" x14ac:dyDescent="0.25">
      <c r="Q2623" s="11"/>
      <c r="S2623" s="15"/>
      <c r="T2623" s="15"/>
    </row>
    <row r="2624" spans="17:20" x14ac:dyDescent="0.25">
      <c r="Q2624" s="11"/>
      <c r="S2624" s="15"/>
      <c r="T2624" s="15"/>
    </row>
    <row r="2625" spans="17:20" x14ac:dyDescent="0.25">
      <c r="Q2625" s="11"/>
      <c r="S2625" s="15"/>
      <c r="T2625" s="15"/>
    </row>
    <row r="2626" spans="17:20" x14ac:dyDescent="0.25">
      <c r="Q2626" s="11"/>
      <c r="S2626" s="15"/>
      <c r="T2626" s="15"/>
    </row>
    <row r="2627" spans="17:20" x14ac:dyDescent="0.25">
      <c r="Q2627" s="11"/>
      <c r="S2627" s="15"/>
      <c r="T2627" s="15"/>
    </row>
    <row r="2628" spans="17:20" x14ac:dyDescent="0.25">
      <c r="Q2628" s="11"/>
      <c r="S2628" s="15"/>
      <c r="T2628" s="15"/>
    </row>
    <row r="2629" spans="17:20" x14ac:dyDescent="0.25">
      <c r="Q2629" s="11"/>
      <c r="S2629" s="15"/>
      <c r="T2629" s="15"/>
    </row>
    <row r="2630" spans="17:20" x14ac:dyDescent="0.25">
      <c r="Q2630" s="11"/>
      <c r="S2630" s="15"/>
      <c r="T2630" s="15"/>
    </row>
    <row r="2631" spans="17:20" x14ac:dyDescent="0.25">
      <c r="Q2631" s="11"/>
      <c r="S2631" s="15"/>
      <c r="T2631" s="15"/>
    </row>
    <row r="2632" spans="17:20" x14ac:dyDescent="0.25">
      <c r="Q2632" s="11"/>
      <c r="S2632" s="15"/>
      <c r="T2632" s="15"/>
    </row>
    <row r="2633" spans="17:20" x14ac:dyDescent="0.25">
      <c r="Q2633" s="11"/>
      <c r="S2633" s="15"/>
      <c r="T2633" s="15"/>
    </row>
    <row r="2634" spans="17:20" x14ac:dyDescent="0.25">
      <c r="Q2634" s="11"/>
      <c r="S2634" s="15"/>
      <c r="T2634" s="15"/>
    </row>
    <row r="2635" spans="17:20" x14ac:dyDescent="0.25">
      <c r="Q2635" s="11"/>
      <c r="S2635" s="15"/>
      <c r="T2635" s="15"/>
    </row>
    <row r="2636" spans="17:20" x14ac:dyDescent="0.25">
      <c r="Q2636" s="11"/>
      <c r="S2636" s="15"/>
      <c r="T2636" s="15"/>
    </row>
    <row r="2637" spans="17:20" x14ac:dyDescent="0.25">
      <c r="Q2637" s="11"/>
      <c r="S2637" s="15"/>
      <c r="T2637" s="15"/>
    </row>
    <row r="2638" spans="17:20" x14ac:dyDescent="0.25">
      <c r="Q2638" s="11"/>
      <c r="S2638" s="15"/>
      <c r="T2638" s="15"/>
    </row>
    <row r="2639" spans="17:20" x14ac:dyDescent="0.25">
      <c r="Q2639" s="11"/>
      <c r="S2639" s="15"/>
      <c r="T2639" s="15"/>
    </row>
    <row r="2640" spans="17:20" x14ac:dyDescent="0.25">
      <c r="Q2640" s="11"/>
      <c r="S2640" s="15"/>
      <c r="T2640" s="15"/>
    </row>
    <row r="2641" spans="17:20" x14ac:dyDescent="0.25">
      <c r="Q2641" s="11"/>
      <c r="S2641" s="15"/>
      <c r="T2641" s="15"/>
    </row>
    <row r="2642" spans="17:20" x14ac:dyDescent="0.25">
      <c r="Q2642" s="11"/>
      <c r="S2642" s="15"/>
      <c r="T2642" s="15"/>
    </row>
    <row r="2643" spans="17:20" x14ac:dyDescent="0.25">
      <c r="Q2643" s="11"/>
      <c r="S2643" s="15"/>
      <c r="T2643" s="15"/>
    </row>
    <row r="2644" spans="17:20" x14ac:dyDescent="0.25">
      <c r="Q2644" s="11"/>
      <c r="S2644" s="15"/>
      <c r="T2644" s="15"/>
    </row>
    <row r="2645" spans="17:20" x14ac:dyDescent="0.25">
      <c r="Q2645" s="11"/>
      <c r="S2645" s="15"/>
      <c r="T2645" s="15"/>
    </row>
    <row r="2646" spans="17:20" x14ac:dyDescent="0.25">
      <c r="Q2646" s="11"/>
      <c r="S2646" s="15"/>
      <c r="T2646" s="15"/>
    </row>
    <row r="2647" spans="17:20" x14ac:dyDescent="0.25">
      <c r="Q2647" s="11"/>
      <c r="S2647" s="15"/>
      <c r="T2647" s="15"/>
    </row>
    <row r="2648" spans="17:20" x14ac:dyDescent="0.25">
      <c r="Q2648" s="11"/>
      <c r="S2648" s="15"/>
      <c r="T2648" s="15"/>
    </row>
    <row r="2649" spans="17:20" x14ac:dyDescent="0.25">
      <c r="Q2649" s="11"/>
      <c r="S2649" s="15"/>
      <c r="T2649" s="15"/>
    </row>
    <row r="2650" spans="17:20" x14ac:dyDescent="0.25">
      <c r="Q2650" s="11"/>
      <c r="S2650" s="15"/>
      <c r="T2650" s="15"/>
    </row>
    <row r="2651" spans="17:20" x14ac:dyDescent="0.25">
      <c r="Q2651" s="11"/>
      <c r="S2651" s="15"/>
      <c r="T2651" s="15"/>
    </row>
    <row r="2652" spans="17:20" x14ac:dyDescent="0.25">
      <c r="Q2652" s="11"/>
      <c r="S2652" s="15"/>
      <c r="T2652" s="15"/>
    </row>
    <row r="2653" spans="17:20" x14ac:dyDescent="0.25">
      <c r="Q2653" s="11"/>
      <c r="S2653" s="15"/>
      <c r="T2653" s="15"/>
    </row>
    <row r="2654" spans="17:20" x14ac:dyDescent="0.25">
      <c r="Q2654" s="11"/>
      <c r="S2654" s="15"/>
      <c r="T2654" s="15"/>
    </row>
    <row r="2655" spans="17:20" x14ac:dyDescent="0.25">
      <c r="Q2655" s="11"/>
      <c r="S2655" s="15"/>
      <c r="T2655" s="15"/>
    </row>
    <row r="2656" spans="17:20" x14ac:dyDescent="0.25">
      <c r="Q2656" s="11"/>
      <c r="S2656" s="15"/>
      <c r="T2656" s="15"/>
    </row>
    <row r="2657" spans="17:20" x14ac:dyDescent="0.25">
      <c r="Q2657" s="11"/>
      <c r="S2657" s="15"/>
      <c r="T2657" s="15"/>
    </row>
    <row r="2658" spans="17:20" x14ac:dyDescent="0.25">
      <c r="Q2658" s="11"/>
      <c r="S2658" s="15"/>
      <c r="T2658" s="15"/>
    </row>
    <row r="2659" spans="17:20" x14ac:dyDescent="0.25">
      <c r="Q2659" s="11"/>
      <c r="S2659" s="15"/>
      <c r="T2659" s="15"/>
    </row>
    <row r="2660" spans="17:20" x14ac:dyDescent="0.25">
      <c r="Q2660" s="11"/>
      <c r="S2660" s="15"/>
      <c r="T2660" s="15"/>
    </row>
    <row r="2661" spans="17:20" x14ac:dyDescent="0.25">
      <c r="Q2661" s="11"/>
      <c r="S2661" s="15"/>
      <c r="T2661" s="15"/>
    </row>
    <row r="2662" spans="17:20" x14ac:dyDescent="0.25">
      <c r="Q2662" s="11"/>
      <c r="S2662" s="15"/>
      <c r="T2662" s="15"/>
    </row>
    <row r="2663" spans="17:20" x14ac:dyDescent="0.25">
      <c r="Q2663" s="11"/>
      <c r="S2663" s="15"/>
      <c r="T2663" s="15"/>
    </row>
    <row r="2664" spans="17:20" x14ac:dyDescent="0.25">
      <c r="Q2664" s="11"/>
      <c r="S2664" s="15"/>
      <c r="T2664" s="15"/>
    </row>
    <row r="2665" spans="17:20" x14ac:dyDescent="0.25">
      <c r="Q2665" s="11"/>
      <c r="S2665" s="15"/>
      <c r="T2665" s="15"/>
    </row>
    <row r="2666" spans="17:20" x14ac:dyDescent="0.25">
      <c r="Q2666" s="11"/>
      <c r="S2666" s="15"/>
      <c r="T2666" s="15"/>
    </row>
    <row r="2667" spans="17:20" x14ac:dyDescent="0.25">
      <c r="Q2667" s="11"/>
      <c r="S2667" s="15"/>
      <c r="T2667" s="15"/>
    </row>
    <row r="2668" spans="17:20" x14ac:dyDescent="0.25">
      <c r="Q2668" s="11"/>
      <c r="S2668" s="15"/>
      <c r="T2668" s="15"/>
    </row>
    <row r="2669" spans="17:20" x14ac:dyDescent="0.25">
      <c r="Q2669" s="11"/>
      <c r="S2669" s="15"/>
      <c r="T2669" s="15"/>
    </row>
    <row r="2670" spans="17:20" x14ac:dyDescent="0.25">
      <c r="Q2670" s="11"/>
      <c r="S2670" s="15"/>
      <c r="T2670" s="15"/>
    </row>
    <row r="2671" spans="17:20" x14ac:dyDescent="0.25">
      <c r="Q2671" s="11"/>
      <c r="S2671" s="15"/>
      <c r="T2671" s="15"/>
    </row>
    <row r="2672" spans="17:20" x14ac:dyDescent="0.25">
      <c r="Q2672" s="11"/>
      <c r="S2672" s="15"/>
      <c r="T2672" s="15"/>
    </row>
    <row r="2673" spans="17:20" x14ac:dyDescent="0.25">
      <c r="Q2673" s="11"/>
      <c r="S2673" s="15"/>
      <c r="T2673" s="15"/>
    </row>
    <row r="2674" spans="17:20" x14ac:dyDescent="0.25">
      <c r="Q2674" s="11"/>
      <c r="S2674" s="15"/>
      <c r="T2674" s="15"/>
    </row>
    <row r="2675" spans="17:20" x14ac:dyDescent="0.25">
      <c r="Q2675" s="11"/>
      <c r="S2675" s="15"/>
      <c r="T2675" s="15"/>
    </row>
    <row r="2676" spans="17:20" x14ac:dyDescent="0.25">
      <c r="Q2676" s="11"/>
      <c r="S2676" s="15"/>
      <c r="T2676" s="15"/>
    </row>
    <row r="2677" spans="17:20" x14ac:dyDescent="0.25">
      <c r="Q2677" s="11"/>
      <c r="S2677" s="15"/>
      <c r="T2677" s="15"/>
    </row>
    <row r="2678" spans="17:20" x14ac:dyDescent="0.25">
      <c r="Q2678" s="11"/>
      <c r="S2678" s="15"/>
      <c r="T2678" s="15"/>
    </row>
    <row r="2679" spans="17:20" x14ac:dyDescent="0.25">
      <c r="Q2679" s="11"/>
      <c r="S2679" s="15"/>
      <c r="T2679" s="15"/>
    </row>
    <row r="2680" spans="17:20" x14ac:dyDescent="0.25">
      <c r="Q2680" s="11"/>
      <c r="S2680" s="15"/>
      <c r="T2680" s="15"/>
    </row>
    <row r="2681" spans="17:20" x14ac:dyDescent="0.25">
      <c r="Q2681" s="11"/>
      <c r="S2681" s="15"/>
      <c r="T2681" s="15"/>
    </row>
    <row r="2682" spans="17:20" x14ac:dyDescent="0.25">
      <c r="Q2682" s="11"/>
      <c r="S2682" s="15"/>
      <c r="T2682" s="15"/>
    </row>
    <row r="2683" spans="17:20" x14ac:dyDescent="0.25">
      <c r="Q2683" s="11"/>
      <c r="S2683" s="15"/>
      <c r="T2683" s="15"/>
    </row>
    <row r="2684" spans="17:20" x14ac:dyDescent="0.25">
      <c r="Q2684" s="11"/>
      <c r="S2684" s="15"/>
      <c r="T2684" s="15"/>
    </row>
    <row r="2685" spans="17:20" x14ac:dyDescent="0.25">
      <c r="Q2685" s="11"/>
      <c r="S2685" s="15"/>
      <c r="T2685" s="15"/>
    </row>
    <row r="2686" spans="17:20" x14ac:dyDescent="0.25">
      <c r="Q2686" s="11"/>
      <c r="S2686" s="15"/>
      <c r="T2686" s="15"/>
    </row>
    <row r="2687" spans="17:20" x14ac:dyDescent="0.25">
      <c r="Q2687" s="11"/>
      <c r="S2687" s="15"/>
      <c r="T2687" s="15"/>
    </row>
    <row r="2688" spans="17:20" x14ac:dyDescent="0.25">
      <c r="Q2688" s="11"/>
      <c r="S2688" s="15"/>
      <c r="T2688" s="15"/>
    </row>
    <row r="2689" spans="17:20" x14ac:dyDescent="0.25">
      <c r="Q2689" s="11"/>
      <c r="S2689" s="15"/>
      <c r="T2689" s="15"/>
    </row>
    <row r="2690" spans="17:20" x14ac:dyDescent="0.25">
      <c r="Q2690" s="11"/>
      <c r="S2690" s="15"/>
      <c r="T2690" s="15"/>
    </row>
    <row r="2691" spans="17:20" x14ac:dyDescent="0.25">
      <c r="Q2691" s="11"/>
      <c r="S2691" s="15"/>
      <c r="T2691" s="15"/>
    </row>
    <row r="2692" spans="17:20" x14ac:dyDescent="0.25">
      <c r="Q2692" s="11"/>
      <c r="S2692" s="15"/>
      <c r="T2692" s="15"/>
    </row>
    <row r="2693" spans="17:20" x14ac:dyDescent="0.25">
      <c r="Q2693" s="11"/>
      <c r="S2693" s="15"/>
      <c r="T2693" s="15"/>
    </row>
    <row r="2694" spans="17:20" x14ac:dyDescent="0.25">
      <c r="Q2694" s="11"/>
      <c r="S2694" s="15"/>
      <c r="T2694" s="15"/>
    </row>
    <row r="2695" spans="17:20" x14ac:dyDescent="0.25">
      <c r="Q2695" s="11"/>
      <c r="S2695" s="15"/>
      <c r="T2695" s="15"/>
    </row>
    <row r="2696" spans="17:20" x14ac:dyDescent="0.25">
      <c r="Q2696" s="11"/>
      <c r="S2696" s="15"/>
      <c r="T2696" s="15"/>
    </row>
    <row r="2697" spans="17:20" x14ac:dyDescent="0.25">
      <c r="Q2697" s="11"/>
      <c r="S2697" s="15"/>
      <c r="T2697" s="15"/>
    </row>
    <row r="2698" spans="17:20" x14ac:dyDescent="0.25">
      <c r="Q2698" s="11"/>
      <c r="S2698" s="15"/>
      <c r="T2698" s="15"/>
    </row>
    <row r="2699" spans="17:20" x14ac:dyDescent="0.25">
      <c r="Q2699" s="11"/>
      <c r="S2699" s="15"/>
      <c r="T2699" s="15"/>
    </row>
    <row r="2700" spans="17:20" x14ac:dyDescent="0.25">
      <c r="Q2700" s="11"/>
      <c r="S2700" s="15"/>
      <c r="T2700" s="15"/>
    </row>
    <row r="2701" spans="17:20" x14ac:dyDescent="0.25">
      <c r="Q2701" s="11"/>
      <c r="S2701" s="15"/>
      <c r="T2701" s="15"/>
    </row>
    <row r="2702" spans="17:20" x14ac:dyDescent="0.25">
      <c r="Q2702" s="11"/>
      <c r="S2702" s="15"/>
      <c r="T2702" s="15"/>
    </row>
    <row r="2703" spans="17:20" x14ac:dyDescent="0.25">
      <c r="Q2703" s="11"/>
      <c r="S2703" s="15"/>
      <c r="T2703" s="15"/>
    </row>
    <row r="2704" spans="17:20" x14ac:dyDescent="0.25">
      <c r="Q2704" s="11"/>
      <c r="S2704" s="15"/>
      <c r="T2704" s="15"/>
    </row>
    <row r="2705" spans="17:20" x14ac:dyDescent="0.25">
      <c r="Q2705" s="11"/>
      <c r="S2705" s="15"/>
      <c r="T2705" s="15"/>
    </row>
    <row r="2706" spans="17:20" x14ac:dyDescent="0.25">
      <c r="Q2706" s="11"/>
      <c r="S2706" s="15"/>
      <c r="T2706" s="15"/>
    </row>
    <row r="2707" spans="17:20" x14ac:dyDescent="0.25">
      <c r="Q2707" s="11"/>
      <c r="S2707" s="15"/>
      <c r="T2707" s="15"/>
    </row>
    <row r="2708" spans="17:20" x14ac:dyDescent="0.25">
      <c r="Q2708" s="11"/>
      <c r="S2708" s="15"/>
      <c r="T2708" s="15"/>
    </row>
    <row r="2709" spans="17:20" x14ac:dyDescent="0.25">
      <c r="Q2709" s="11"/>
      <c r="S2709" s="15"/>
      <c r="T2709" s="15"/>
    </row>
    <row r="2710" spans="17:20" x14ac:dyDescent="0.25">
      <c r="Q2710" s="11"/>
      <c r="S2710" s="15"/>
      <c r="T2710" s="15"/>
    </row>
    <row r="2711" spans="17:20" x14ac:dyDescent="0.25">
      <c r="Q2711" s="11"/>
      <c r="S2711" s="15"/>
      <c r="T2711" s="15"/>
    </row>
    <row r="2712" spans="17:20" x14ac:dyDescent="0.25">
      <c r="Q2712" s="11"/>
      <c r="S2712" s="15"/>
      <c r="T2712" s="15"/>
    </row>
    <row r="2713" spans="17:20" x14ac:dyDescent="0.25">
      <c r="Q2713" s="11"/>
      <c r="S2713" s="15"/>
      <c r="T2713" s="15"/>
    </row>
    <row r="2714" spans="17:20" x14ac:dyDescent="0.25">
      <c r="Q2714" s="11"/>
      <c r="S2714" s="15"/>
      <c r="T2714" s="15"/>
    </row>
    <row r="2715" spans="17:20" x14ac:dyDescent="0.25">
      <c r="Q2715" s="11"/>
      <c r="S2715" s="15"/>
      <c r="T2715" s="15"/>
    </row>
    <row r="2716" spans="17:20" x14ac:dyDescent="0.25">
      <c r="Q2716" s="11"/>
      <c r="S2716" s="15"/>
      <c r="T2716" s="15"/>
    </row>
    <row r="2717" spans="17:20" x14ac:dyDescent="0.25">
      <c r="Q2717" s="11"/>
      <c r="S2717" s="15"/>
      <c r="T2717" s="15"/>
    </row>
    <row r="2718" spans="17:20" x14ac:dyDescent="0.25">
      <c r="Q2718" s="11"/>
      <c r="S2718" s="15"/>
      <c r="T2718" s="15"/>
    </row>
    <row r="2719" spans="17:20" x14ac:dyDescent="0.25">
      <c r="Q2719" s="11"/>
      <c r="S2719" s="15"/>
      <c r="T2719" s="15"/>
    </row>
    <row r="2720" spans="17:20" x14ac:dyDescent="0.25">
      <c r="Q2720" s="11"/>
      <c r="S2720" s="15"/>
      <c r="T2720" s="15"/>
    </row>
    <row r="2721" spans="17:20" x14ac:dyDescent="0.25">
      <c r="Q2721" s="11"/>
      <c r="S2721" s="15"/>
      <c r="T2721" s="15"/>
    </row>
    <row r="2722" spans="17:20" x14ac:dyDescent="0.25">
      <c r="Q2722" s="11"/>
      <c r="S2722" s="15"/>
      <c r="T2722" s="15"/>
    </row>
    <row r="2723" spans="17:20" x14ac:dyDescent="0.25">
      <c r="Q2723" s="11"/>
      <c r="S2723" s="15"/>
      <c r="T2723" s="15"/>
    </row>
    <row r="2724" spans="17:20" x14ac:dyDescent="0.25">
      <c r="Q2724" s="11"/>
      <c r="S2724" s="15"/>
      <c r="T2724" s="15"/>
    </row>
    <row r="2725" spans="17:20" x14ac:dyDescent="0.25">
      <c r="Q2725" s="11"/>
      <c r="S2725" s="15"/>
      <c r="T2725" s="15"/>
    </row>
    <row r="2726" spans="17:20" x14ac:dyDescent="0.25">
      <c r="Q2726" s="11"/>
      <c r="S2726" s="15"/>
      <c r="T2726" s="15"/>
    </row>
    <row r="2727" spans="17:20" x14ac:dyDescent="0.25">
      <c r="Q2727" s="11"/>
      <c r="S2727" s="15"/>
      <c r="T2727" s="15"/>
    </row>
    <row r="2728" spans="17:20" x14ac:dyDescent="0.25">
      <c r="Q2728" s="11"/>
      <c r="S2728" s="15"/>
      <c r="T2728" s="15"/>
    </row>
    <row r="2729" spans="17:20" x14ac:dyDescent="0.25">
      <c r="Q2729" s="11"/>
      <c r="S2729" s="15"/>
      <c r="T2729" s="15"/>
    </row>
    <row r="2730" spans="17:20" x14ac:dyDescent="0.25">
      <c r="Q2730" s="11"/>
      <c r="S2730" s="15"/>
      <c r="T2730" s="15"/>
    </row>
    <row r="2731" spans="17:20" x14ac:dyDescent="0.25">
      <c r="Q2731" s="11"/>
      <c r="S2731" s="15"/>
      <c r="T2731" s="15"/>
    </row>
    <row r="2732" spans="17:20" x14ac:dyDescent="0.25">
      <c r="Q2732" s="11"/>
      <c r="S2732" s="15"/>
      <c r="T2732" s="15"/>
    </row>
    <row r="2733" spans="17:20" x14ac:dyDescent="0.25">
      <c r="Q2733" s="11"/>
      <c r="S2733" s="15"/>
      <c r="T2733" s="15"/>
    </row>
    <row r="2734" spans="17:20" x14ac:dyDescent="0.25">
      <c r="Q2734" s="11"/>
      <c r="S2734" s="15"/>
      <c r="T2734" s="15"/>
    </row>
    <row r="2735" spans="17:20" x14ac:dyDescent="0.25">
      <c r="Q2735" s="11"/>
      <c r="S2735" s="15"/>
      <c r="T2735" s="15"/>
    </row>
    <row r="2736" spans="17:20" x14ac:dyDescent="0.25">
      <c r="Q2736" s="11"/>
      <c r="S2736" s="15"/>
      <c r="T2736" s="15"/>
    </row>
    <row r="2737" spans="17:20" x14ac:dyDescent="0.25">
      <c r="Q2737" s="11"/>
      <c r="S2737" s="15"/>
      <c r="T2737" s="15"/>
    </row>
    <row r="2738" spans="17:20" x14ac:dyDescent="0.25">
      <c r="Q2738" s="11"/>
      <c r="S2738" s="15"/>
      <c r="T2738" s="15"/>
    </row>
    <row r="2739" spans="17:20" x14ac:dyDescent="0.25">
      <c r="Q2739" s="11"/>
      <c r="S2739" s="15"/>
      <c r="T2739" s="15"/>
    </row>
    <row r="2740" spans="17:20" x14ac:dyDescent="0.25">
      <c r="Q2740" s="11"/>
      <c r="S2740" s="15"/>
      <c r="T2740" s="15"/>
    </row>
    <row r="2741" spans="17:20" x14ac:dyDescent="0.25">
      <c r="Q2741" s="11"/>
      <c r="S2741" s="15"/>
      <c r="T2741" s="15"/>
    </row>
    <row r="2742" spans="17:20" x14ac:dyDescent="0.25">
      <c r="Q2742" s="11"/>
      <c r="S2742" s="15"/>
      <c r="T2742" s="15"/>
    </row>
    <row r="2743" spans="17:20" x14ac:dyDescent="0.25">
      <c r="Q2743" s="11"/>
      <c r="S2743" s="15"/>
      <c r="T2743" s="15"/>
    </row>
    <row r="2744" spans="17:20" x14ac:dyDescent="0.25">
      <c r="Q2744" s="11"/>
      <c r="S2744" s="15"/>
      <c r="T2744" s="15"/>
    </row>
    <row r="2745" spans="17:20" x14ac:dyDescent="0.25">
      <c r="Q2745" s="11"/>
      <c r="S2745" s="15"/>
      <c r="T2745" s="15"/>
    </row>
    <row r="2746" spans="17:20" x14ac:dyDescent="0.25">
      <c r="Q2746" s="11"/>
      <c r="S2746" s="15"/>
      <c r="T2746" s="15"/>
    </row>
    <row r="2747" spans="17:20" x14ac:dyDescent="0.25">
      <c r="Q2747" s="11"/>
      <c r="S2747" s="15"/>
      <c r="T2747" s="15"/>
    </row>
    <row r="2748" spans="17:20" x14ac:dyDescent="0.25">
      <c r="Q2748" s="11"/>
      <c r="S2748" s="15"/>
      <c r="T2748" s="15"/>
    </row>
    <row r="2749" spans="17:20" x14ac:dyDescent="0.25">
      <c r="Q2749" s="11"/>
      <c r="S2749" s="15"/>
      <c r="T2749" s="15"/>
    </row>
    <row r="2750" spans="17:20" x14ac:dyDescent="0.25">
      <c r="Q2750" s="11"/>
      <c r="S2750" s="15"/>
      <c r="T2750" s="15"/>
    </row>
    <row r="2751" spans="17:20" x14ac:dyDescent="0.25">
      <c r="Q2751" s="11"/>
      <c r="S2751" s="15"/>
      <c r="T2751" s="15"/>
    </row>
    <row r="2752" spans="17:20" x14ac:dyDescent="0.25">
      <c r="Q2752" s="11"/>
      <c r="S2752" s="15"/>
      <c r="T2752" s="15"/>
    </row>
    <row r="2753" spans="17:20" x14ac:dyDescent="0.25">
      <c r="Q2753" s="11"/>
      <c r="S2753" s="15"/>
      <c r="T2753" s="15"/>
    </row>
    <row r="2754" spans="17:20" x14ac:dyDescent="0.25">
      <c r="Q2754" s="11"/>
      <c r="S2754" s="15"/>
      <c r="T2754" s="15"/>
    </row>
    <row r="2755" spans="17:20" x14ac:dyDescent="0.25">
      <c r="Q2755" s="11"/>
      <c r="S2755" s="15"/>
      <c r="T2755" s="15"/>
    </row>
    <row r="2756" spans="17:20" x14ac:dyDescent="0.25">
      <c r="Q2756" s="11"/>
      <c r="S2756" s="15"/>
      <c r="T2756" s="15"/>
    </row>
    <row r="2757" spans="17:20" x14ac:dyDescent="0.25">
      <c r="Q2757" s="11"/>
      <c r="S2757" s="15"/>
      <c r="T2757" s="15"/>
    </row>
    <row r="2758" spans="17:20" x14ac:dyDescent="0.25">
      <c r="Q2758" s="11"/>
      <c r="S2758" s="15"/>
      <c r="T2758" s="15"/>
    </row>
    <row r="2759" spans="17:20" x14ac:dyDescent="0.25">
      <c r="Q2759" s="11"/>
      <c r="S2759" s="15"/>
      <c r="T2759" s="15"/>
    </row>
    <row r="2760" spans="17:20" x14ac:dyDescent="0.25">
      <c r="Q2760" s="11"/>
      <c r="S2760" s="15"/>
      <c r="T2760" s="15"/>
    </row>
    <row r="2761" spans="17:20" x14ac:dyDescent="0.25">
      <c r="Q2761" s="11"/>
      <c r="S2761" s="15"/>
      <c r="T2761" s="15"/>
    </row>
    <row r="2762" spans="17:20" x14ac:dyDescent="0.25">
      <c r="Q2762" s="11"/>
      <c r="S2762" s="15"/>
      <c r="T2762" s="15"/>
    </row>
    <row r="2763" spans="17:20" x14ac:dyDescent="0.25">
      <c r="Q2763" s="11"/>
      <c r="S2763" s="15"/>
      <c r="T2763" s="15"/>
    </row>
    <row r="2764" spans="17:20" x14ac:dyDescent="0.25">
      <c r="Q2764" s="11"/>
      <c r="S2764" s="15"/>
      <c r="T2764" s="15"/>
    </row>
    <row r="2765" spans="17:20" x14ac:dyDescent="0.25">
      <c r="Q2765" s="11"/>
      <c r="S2765" s="15"/>
      <c r="T2765" s="15"/>
    </row>
    <row r="2766" spans="17:20" x14ac:dyDescent="0.25">
      <c r="Q2766" s="11"/>
      <c r="S2766" s="15"/>
      <c r="T2766" s="15"/>
    </row>
    <row r="2767" spans="17:20" x14ac:dyDescent="0.25">
      <c r="Q2767" s="11"/>
      <c r="S2767" s="15"/>
      <c r="T2767" s="15"/>
    </row>
    <row r="2768" spans="17:20" x14ac:dyDescent="0.25">
      <c r="Q2768" s="11"/>
      <c r="S2768" s="15"/>
      <c r="T2768" s="15"/>
    </row>
    <row r="2769" spans="17:20" x14ac:dyDescent="0.25">
      <c r="Q2769" s="11"/>
      <c r="S2769" s="15"/>
      <c r="T2769" s="15"/>
    </row>
    <row r="2770" spans="17:20" x14ac:dyDescent="0.25">
      <c r="Q2770" s="11"/>
      <c r="S2770" s="15"/>
      <c r="T2770" s="15"/>
    </row>
    <row r="2771" spans="17:20" x14ac:dyDescent="0.25">
      <c r="Q2771" s="11"/>
      <c r="S2771" s="15"/>
      <c r="T2771" s="15"/>
    </row>
    <row r="2772" spans="17:20" x14ac:dyDescent="0.25">
      <c r="Q2772" s="11"/>
      <c r="S2772" s="15"/>
      <c r="T2772" s="15"/>
    </row>
    <row r="2773" spans="17:20" x14ac:dyDescent="0.25">
      <c r="Q2773" s="11"/>
      <c r="S2773" s="15"/>
      <c r="T2773" s="15"/>
    </row>
    <row r="2774" spans="17:20" x14ac:dyDescent="0.25">
      <c r="Q2774" s="11"/>
      <c r="S2774" s="15"/>
      <c r="T2774" s="15"/>
    </row>
    <row r="2775" spans="17:20" x14ac:dyDescent="0.25">
      <c r="Q2775" s="11"/>
      <c r="S2775" s="15"/>
      <c r="T2775" s="15"/>
    </row>
    <row r="2776" spans="17:20" x14ac:dyDescent="0.25">
      <c r="Q2776" s="11"/>
      <c r="S2776" s="15"/>
      <c r="T2776" s="15"/>
    </row>
    <row r="2777" spans="17:20" x14ac:dyDescent="0.25">
      <c r="Q2777" s="11"/>
      <c r="S2777" s="15"/>
      <c r="T2777" s="15"/>
    </row>
    <row r="2778" spans="17:20" x14ac:dyDescent="0.25">
      <c r="Q2778" s="11"/>
      <c r="S2778" s="15"/>
      <c r="T2778" s="15"/>
    </row>
    <row r="2779" spans="17:20" x14ac:dyDescent="0.25">
      <c r="Q2779" s="11"/>
      <c r="S2779" s="15"/>
      <c r="T2779" s="15"/>
    </row>
    <row r="2780" spans="17:20" x14ac:dyDescent="0.25">
      <c r="Q2780" s="11"/>
      <c r="S2780" s="15"/>
      <c r="T2780" s="15"/>
    </row>
    <row r="2781" spans="17:20" x14ac:dyDescent="0.25">
      <c r="Q2781" s="11"/>
      <c r="S2781" s="15"/>
      <c r="T2781" s="15"/>
    </row>
    <row r="2782" spans="17:20" x14ac:dyDescent="0.25">
      <c r="Q2782" s="11"/>
      <c r="S2782" s="15"/>
      <c r="T2782" s="15"/>
    </row>
    <row r="2783" spans="17:20" x14ac:dyDescent="0.25">
      <c r="Q2783" s="11"/>
      <c r="S2783" s="15"/>
      <c r="T2783" s="15"/>
    </row>
    <row r="2784" spans="17:20" x14ac:dyDescent="0.25">
      <c r="Q2784" s="11"/>
      <c r="S2784" s="15"/>
      <c r="T2784" s="15"/>
    </row>
    <row r="2785" spans="17:20" x14ac:dyDescent="0.25">
      <c r="Q2785" s="11"/>
      <c r="S2785" s="15"/>
      <c r="T2785" s="15"/>
    </row>
    <row r="2786" spans="17:20" x14ac:dyDescent="0.25">
      <c r="Q2786" s="11"/>
      <c r="S2786" s="15"/>
      <c r="T2786" s="15"/>
    </row>
    <row r="2787" spans="17:20" x14ac:dyDescent="0.25">
      <c r="Q2787" s="11"/>
      <c r="S2787" s="15"/>
      <c r="T2787" s="15"/>
    </row>
    <row r="2788" spans="17:20" x14ac:dyDescent="0.25">
      <c r="Q2788" s="11"/>
      <c r="S2788" s="15"/>
      <c r="T2788" s="15"/>
    </row>
    <row r="2789" spans="17:20" x14ac:dyDescent="0.25">
      <c r="Q2789" s="11"/>
      <c r="S2789" s="15"/>
      <c r="T2789" s="15"/>
    </row>
    <row r="2790" spans="17:20" x14ac:dyDescent="0.25">
      <c r="Q2790" s="11"/>
      <c r="S2790" s="15"/>
      <c r="T2790" s="15"/>
    </row>
    <row r="2791" spans="17:20" x14ac:dyDescent="0.25">
      <c r="Q2791" s="11"/>
      <c r="S2791" s="15"/>
      <c r="T2791" s="15"/>
    </row>
    <row r="2792" spans="17:20" x14ac:dyDescent="0.25">
      <c r="Q2792" s="11"/>
      <c r="S2792" s="15"/>
      <c r="T2792" s="15"/>
    </row>
    <row r="2793" spans="17:20" x14ac:dyDescent="0.25">
      <c r="Q2793" s="11"/>
      <c r="S2793" s="15"/>
      <c r="T2793" s="15"/>
    </row>
    <row r="2794" spans="17:20" x14ac:dyDescent="0.25">
      <c r="Q2794" s="11"/>
      <c r="S2794" s="15"/>
      <c r="T2794" s="15"/>
    </row>
    <row r="2795" spans="17:20" x14ac:dyDescent="0.25">
      <c r="Q2795" s="11"/>
      <c r="S2795" s="15"/>
      <c r="T2795" s="15"/>
    </row>
    <row r="2796" spans="17:20" x14ac:dyDescent="0.25">
      <c r="Q2796" s="11"/>
      <c r="S2796" s="15"/>
      <c r="T2796" s="15"/>
    </row>
    <row r="2797" spans="17:20" x14ac:dyDescent="0.25">
      <c r="Q2797" s="11"/>
      <c r="S2797" s="15"/>
      <c r="T2797" s="15"/>
    </row>
    <row r="2798" spans="17:20" x14ac:dyDescent="0.25">
      <c r="Q2798" s="11"/>
      <c r="S2798" s="15"/>
      <c r="T2798" s="15"/>
    </row>
    <row r="2799" spans="17:20" x14ac:dyDescent="0.25">
      <c r="Q2799" s="11"/>
      <c r="S2799" s="15"/>
      <c r="T2799" s="15"/>
    </row>
    <row r="2800" spans="17:20" x14ac:dyDescent="0.25">
      <c r="Q2800" s="11"/>
      <c r="S2800" s="15"/>
      <c r="T2800" s="15"/>
    </row>
    <row r="2801" spans="17:20" x14ac:dyDescent="0.25">
      <c r="Q2801" s="11"/>
      <c r="S2801" s="15"/>
      <c r="T2801" s="15"/>
    </row>
    <row r="2802" spans="17:20" x14ac:dyDescent="0.25">
      <c r="Q2802" s="11"/>
      <c r="S2802" s="15"/>
      <c r="T2802" s="15"/>
    </row>
    <row r="2803" spans="17:20" x14ac:dyDescent="0.25">
      <c r="Q2803" s="11"/>
      <c r="S2803" s="15"/>
      <c r="T2803" s="15"/>
    </row>
    <row r="2804" spans="17:20" x14ac:dyDescent="0.25">
      <c r="Q2804" s="11"/>
      <c r="S2804" s="15"/>
      <c r="T2804" s="15"/>
    </row>
    <row r="2805" spans="17:20" x14ac:dyDescent="0.25">
      <c r="Q2805" s="11"/>
      <c r="S2805" s="15"/>
      <c r="T2805" s="15"/>
    </row>
    <row r="2806" spans="17:20" x14ac:dyDescent="0.25">
      <c r="Q2806" s="11"/>
      <c r="S2806" s="15"/>
      <c r="T2806" s="15"/>
    </row>
    <row r="2807" spans="17:20" x14ac:dyDescent="0.25">
      <c r="Q2807" s="11"/>
      <c r="S2807" s="15"/>
      <c r="T2807" s="15"/>
    </row>
    <row r="2808" spans="17:20" x14ac:dyDescent="0.25">
      <c r="Q2808" s="11"/>
      <c r="S2808" s="15"/>
      <c r="T2808" s="15"/>
    </row>
    <row r="2809" spans="17:20" x14ac:dyDescent="0.25">
      <c r="Q2809" s="11"/>
      <c r="S2809" s="15"/>
      <c r="T2809" s="15"/>
    </row>
    <row r="2810" spans="17:20" x14ac:dyDescent="0.25">
      <c r="Q2810" s="11"/>
      <c r="S2810" s="15"/>
      <c r="T2810" s="15"/>
    </row>
    <row r="2811" spans="17:20" x14ac:dyDescent="0.25">
      <c r="Q2811" s="11"/>
      <c r="S2811" s="15"/>
      <c r="T2811" s="15"/>
    </row>
    <row r="2812" spans="17:20" x14ac:dyDescent="0.25">
      <c r="Q2812" s="11"/>
      <c r="S2812" s="15"/>
      <c r="T2812" s="15"/>
    </row>
    <row r="2813" spans="17:20" x14ac:dyDescent="0.25">
      <c r="Q2813" s="11"/>
      <c r="S2813" s="15"/>
      <c r="T2813" s="15"/>
    </row>
    <row r="2814" spans="17:20" x14ac:dyDescent="0.25">
      <c r="Q2814" s="11"/>
      <c r="S2814" s="15"/>
      <c r="T2814" s="15"/>
    </row>
    <row r="2815" spans="17:20" x14ac:dyDescent="0.25">
      <c r="Q2815" s="11"/>
      <c r="S2815" s="15"/>
      <c r="T2815" s="15"/>
    </row>
    <row r="2816" spans="17:20" x14ac:dyDescent="0.25">
      <c r="Q2816" s="11"/>
      <c r="S2816" s="15"/>
      <c r="T2816" s="15"/>
    </row>
    <row r="2817" spans="17:20" x14ac:dyDescent="0.25">
      <c r="Q2817" s="11"/>
      <c r="S2817" s="15"/>
      <c r="T2817" s="15"/>
    </row>
    <row r="2818" spans="17:20" x14ac:dyDescent="0.25">
      <c r="Q2818" s="11"/>
      <c r="S2818" s="15"/>
      <c r="T2818" s="15"/>
    </row>
    <row r="2819" spans="17:20" x14ac:dyDescent="0.25">
      <c r="Q2819" s="11"/>
      <c r="S2819" s="15"/>
      <c r="T2819" s="15"/>
    </row>
    <row r="2820" spans="17:20" x14ac:dyDescent="0.25">
      <c r="Q2820" s="11"/>
      <c r="S2820" s="15"/>
      <c r="T2820" s="15"/>
    </row>
    <row r="2821" spans="17:20" x14ac:dyDescent="0.25">
      <c r="Q2821" s="11"/>
      <c r="S2821" s="15"/>
      <c r="T2821" s="15"/>
    </row>
    <row r="2822" spans="17:20" x14ac:dyDescent="0.25">
      <c r="Q2822" s="11"/>
      <c r="S2822" s="15"/>
      <c r="T2822" s="15"/>
    </row>
    <row r="2823" spans="17:20" x14ac:dyDescent="0.25">
      <c r="Q2823" s="11"/>
      <c r="S2823" s="15"/>
      <c r="T2823" s="15"/>
    </row>
    <row r="2824" spans="17:20" x14ac:dyDescent="0.25">
      <c r="Q2824" s="11"/>
      <c r="S2824" s="15"/>
      <c r="T2824" s="15"/>
    </row>
    <row r="2825" spans="17:20" x14ac:dyDescent="0.25">
      <c r="Q2825" s="11"/>
      <c r="S2825" s="15"/>
      <c r="T2825" s="15"/>
    </row>
    <row r="2826" spans="17:20" x14ac:dyDescent="0.25">
      <c r="Q2826" s="11"/>
      <c r="S2826" s="15"/>
      <c r="T2826" s="15"/>
    </row>
    <row r="2827" spans="17:20" x14ac:dyDescent="0.25">
      <c r="Q2827" s="11"/>
      <c r="S2827" s="15"/>
      <c r="T2827" s="15"/>
    </row>
    <row r="2828" spans="17:20" x14ac:dyDescent="0.25">
      <c r="Q2828" s="11"/>
      <c r="S2828" s="15"/>
      <c r="T2828" s="15"/>
    </row>
    <row r="2829" spans="17:20" x14ac:dyDescent="0.25">
      <c r="Q2829" s="11"/>
      <c r="S2829" s="15"/>
      <c r="T2829" s="15"/>
    </row>
    <row r="2830" spans="17:20" x14ac:dyDescent="0.25">
      <c r="Q2830" s="11"/>
      <c r="S2830" s="15"/>
      <c r="T2830" s="15"/>
    </row>
    <row r="2831" spans="17:20" x14ac:dyDescent="0.25">
      <c r="Q2831" s="11"/>
      <c r="S2831" s="15"/>
      <c r="T2831" s="15"/>
    </row>
    <row r="2832" spans="17:20" x14ac:dyDescent="0.25">
      <c r="Q2832" s="11"/>
      <c r="S2832" s="15"/>
      <c r="T2832" s="15"/>
    </row>
    <row r="2833" spans="17:20" x14ac:dyDescent="0.25">
      <c r="Q2833" s="11"/>
      <c r="S2833" s="15"/>
      <c r="T2833" s="15"/>
    </row>
    <row r="2834" spans="17:20" x14ac:dyDescent="0.25">
      <c r="Q2834" s="11"/>
      <c r="S2834" s="15"/>
      <c r="T2834" s="15"/>
    </row>
    <row r="2835" spans="17:20" x14ac:dyDescent="0.25">
      <c r="Q2835" s="11"/>
      <c r="S2835" s="15"/>
      <c r="T2835" s="15"/>
    </row>
    <row r="2836" spans="17:20" x14ac:dyDescent="0.25">
      <c r="Q2836" s="11"/>
      <c r="S2836" s="15"/>
      <c r="T2836" s="15"/>
    </row>
    <row r="2837" spans="17:20" x14ac:dyDescent="0.25">
      <c r="Q2837" s="11"/>
      <c r="S2837" s="15"/>
      <c r="T2837" s="15"/>
    </row>
    <row r="2838" spans="17:20" x14ac:dyDescent="0.25">
      <c r="Q2838" s="11"/>
      <c r="S2838" s="15"/>
      <c r="T2838" s="15"/>
    </row>
    <row r="2839" spans="17:20" x14ac:dyDescent="0.25">
      <c r="Q2839" s="11"/>
      <c r="S2839" s="15"/>
      <c r="T2839" s="15"/>
    </row>
    <row r="2840" spans="17:20" x14ac:dyDescent="0.25">
      <c r="Q2840" s="11"/>
      <c r="S2840" s="15"/>
      <c r="T2840" s="15"/>
    </row>
    <row r="2841" spans="17:20" x14ac:dyDescent="0.25">
      <c r="Q2841" s="11"/>
      <c r="S2841" s="15"/>
      <c r="T2841" s="15"/>
    </row>
    <row r="2842" spans="17:20" x14ac:dyDescent="0.25">
      <c r="Q2842" s="11"/>
      <c r="S2842" s="15"/>
      <c r="T2842" s="15"/>
    </row>
    <row r="2843" spans="17:20" x14ac:dyDescent="0.25">
      <c r="Q2843" s="11"/>
      <c r="S2843" s="15"/>
      <c r="T2843" s="15"/>
    </row>
    <row r="2844" spans="17:20" x14ac:dyDescent="0.25">
      <c r="Q2844" s="11"/>
      <c r="S2844" s="15"/>
      <c r="T2844" s="15"/>
    </row>
    <row r="2845" spans="17:20" x14ac:dyDescent="0.25">
      <c r="Q2845" s="11"/>
      <c r="S2845" s="15"/>
      <c r="T2845" s="15"/>
    </row>
    <row r="2846" spans="17:20" x14ac:dyDescent="0.25">
      <c r="Q2846" s="11"/>
      <c r="S2846" s="15"/>
      <c r="T2846" s="15"/>
    </row>
    <row r="2847" spans="17:20" x14ac:dyDescent="0.25">
      <c r="Q2847" s="11"/>
      <c r="S2847" s="15"/>
      <c r="T2847" s="15"/>
    </row>
    <row r="2848" spans="17:20" x14ac:dyDescent="0.25">
      <c r="Q2848" s="11"/>
      <c r="S2848" s="15"/>
      <c r="T2848" s="15"/>
    </row>
    <row r="2849" spans="17:20" x14ac:dyDescent="0.25">
      <c r="Q2849" s="11"/>
      <c r="S2849" s="15"/>
      <c r="T2849" s="15"/>
    </row>
    <row r="2850" spans="17:20" x14ac:dyDescent="0.25">
      <c r="Q2850" s="11"/>
      <c r="S2850" s="15"/>
      <c r="T2850" s="15"/>
    </row>
    <row r="2851" spans="17:20" x14ac:dyDescent="0.25">
      <c r="Q2851" s="11"/>
      <c r="S2851" s="15"/>
      <c r="T2851" s="15"/>
    </row>
    <row r="2852" spans="17:20" x14ac:dyDescent="0.25">
      <c r="Q2852" s="11"/>
      <c r="S2852" s="15"/>
      <c r="T2852" s="15"/>
    </row>
    <row r="2853" spans="17:20" x14ac:dyDescent="0.25">
      <c r="Q2853" s="11"/>
      <c r="S2853" s="15"/>
      <c r="T2853" s="15"/>
    </row>
    <row r="2854" spans="17:20" x14ac:dyDescent="0.25">
      <c r="Q2854" s="11"/>
      <c r="S2854" s="15"/>
      <c r="T2854" s="15"/>
    </row>
    <row r="2855" spans="17:20" x14ac:dyDescent="0.25">
      <c r="Q2855" s="11"/>
      <c r="S2855" s="15"/>
      <c r="T2855" s="15"/>
    </row>
    <row r="2856" spans="17:20" x14ac:dyDescent="0.25">
      <c r="Q2856" s="11"/>
      <c r="S2856" s="15"/>
      <c r="T2856" s="15"/>
    </row>
    <row r="2857" spans="17:20" x14ac:dyDescent="0.25">
      <c r="Q2857" s="11"/>
      <c r="S2857" s="15"/>
      <c r="T2857" s="15"/>
    </row>
    <row r="2858" spans="17:20" x14ac:dyDescent="0.25">
      <c r="Q2858" s="11"/>
      <c r="S2858" s="15"/>
      <c r="T2858" s="15"/>
    </row>
    <row r="2859" spans="17:20" x14ac:dyDescent="0.25">
      <c r="Q2859" s="11"/>
      <c r="S2859" s="15"/>
      <c r="T2859" s="15"/>
    </row>
    <row r="2860" spans="17:20" x14ac:dyDescent="0.25">
      <c r="Q2860" s="11"/>
      <c r="S2860" s="15"/>
      <c r="T2860" s="15"/>
    </row>
    <row r="2861" spans="17:20" x14ac:dyDescent="0.25">
      <c r="Q2861" s="11"/>
      <c r="S2861" s="15"/>
      <c r="T2861" s="15"/>
    </row>
    <row r="2862" spans="17:20" x14ac:dyDescent="0.25">
      <c r="Q2862" s="11"/>
      <c r="S2862" s="15"/>
      <c r="T2862" s="15"/>
    </row>
    <row r="2863" spans="17:20" x14ac:dyDescent="0.25">
      <c r="Q2863" s="11"/>
      <c r="S2863" s="15"/>
      <c r="T2863" s="15"/>
    </row>
    <row r="2864" spans="17:20" x14ac:dyDescent="0.25">
      <c r="Q2864" s="11"/>
      <c r="S2864" s="15"/>
      <c r="T2864" s="15"/>
    </row>
    <row r="2865" spans="17:20" x14ac:dyDescent="0.25">
      <c r="Q2865" s="11"/>
      <c r="S2865" s="15"/>
      <c r="T2865" s="15"/>
    </row>
    <row r="2866" spans="17:20" x14ac:dyDescent="0.25">
      <c r="Q2866" s="11"/>
      <c r="S2866" s="15"/>
      <c r="T2866" s="15"/>
    </row>
    <row r="2867" spans="17:20" x14ac:dyDescent="0.25">
      <c r="Q2867" s="11"/>
      <c r="S2867" s="15"/>
      <c r="T2867" s="15"/>
    </row>
    <row r="2868" spans="17:20" x14ac:dyDescent="0.25">
      <c r="Q2868" s="11"/>
      <c r="S2868" s="15"/>
      <c r="T2868" s="15"/>
    </row>
    <row r="2869" spans="17:20" x14ac:dyDescent="0.25">
      <c r="Q2869" s="11"/>
      <c r="S2869" s="15"/>
      <c r="T2869" s="15"/>
    </row>
    <row r="2870" spans="17:20" x14ac:dyDescent="0.25">
      <c r="Q2870" s="11"/>
      <c r="S2870" s="15"/>
      <c r="T2870" s="15"/>
    </row>
    <row r="2871" spans="17:20" x14ac:dyDescent="0.25">
      <c r="Q2871" s="11"/>
      <c r="S2871" s="15"/>
      <c r="T2871" s="15"/>
    </row>
    <row r="2872" spans="17:20" x14ac:dyDescent="0.25">
      <c r="Q2872" s="11"/>
      <c r="S2872" s="15"/>
      <c r="T2872" s="15"/>
    </row>
    <row r="2873" spans="17:20" x14ac:dyDescent="0.25">
      <c r="Q2873" s="11"/>
      <c r="S2873" s="15"/>
      <c r="T2873" s="15"/>
    </row>
    <row r="2874" spans="17:20" x14ac:dyDescent="0.25">
      <c r="Q2874" s="11"/>
      <c r="S2874" s="15"/>
      <c r="T2874" s="15"/>
    </row>
    <row r="2875" spans="17:20" x14ac:dyDescent="0.25">
      <c r="Q2875" s="11"/>
      <c r="S2875" s="15"/>
      <c r="T2875" s="15"/>
    </row>
    <row r="2876" spans="17:20" x14ac:dyDescent="0.25">
      <c r="Q2876" s="11"/>
      <c r="S2876" s="15"/>
      <c r="T2876" s="15"/>
    </row>
    <row r="2877" spans="17:20" x14ac:dyDescent="0.25">
      <c r="Q2877" s="11"/>
      <c r="S2877" s="15"/>
      <c r="T2877" s="15"/>
    </row>
    <row r="2878" spans="17:20" x14ac:dyDescent="0.25">
      <c r="Q2878" s="11"/>
      <c r="S2878" s="15"/>
      <c r="T2878" s="15"/>
    </row>
    <row r="2879" spans="17:20" x14ac:dyDescent="0.25">
      <c r="Q2879" s="11"/>
      <c r="S2879" s="15"/>
      <c r="T2879" s="15"/>
    </row>
    <row r="2880" spans="17:20" x14ac:dyDescent="0.25">
      <c r="Q2880" s="11"/>
      <c r="S2880" s="15"/>
      <c r="T2880" s="15"/>
    </row>
    <row r="2881" spans="17:20" x14ac:dyDescent="0.25">
      <c r="Q2881" s="11"/>
      <c r="S2881" s="15"/>
      <c r="T2881" s="15"/>
    </row>
    <row r="2882" spans="17:20" x14ac:dyDescent="0.25">
      <c r="Q2882" s="11"/>
      <c r="S2882" s="15"/>
      <c r="T2882" s="15"/>
    </row>
    <row r="2883" spans="17:20" x14ac:dyDescent="0.25">
      <c r="Q2883" s="11"/>
      <c r="S2883" s="15"/>
      <c r="T2883" s="15"/>
    </row>
    <row r="2884" spans="17:20" x14ac:dyDescent="0.25">
      <c r="Q2884" s="11"/>
      <c r="S2884" s="15"/>
      <c r="T2884" s="15"/>
    </row>
    <row r="2885" spans="17:20" x14ac:dyDescent="0.25">
      <c r="Q2885" s="11"/>
      <c r="S2885" s="15"/>
      <c r="T2885" s="15"/>
    </row>
    <row r="2886" spans="17:20" x14ac:dyDescent="0.25">
      <c r="Q2886" s="11"/>
      <c r="S2886" s="15"/>
      <c r="T2886" s="15"/>
    </row>
    <row r="2887" spans="17:20" x14ac:dyDescent="0.25">
      <c r="Q2887" s="11"/>
      <c r="S2887" s="15"/>
      <c r="T2887" s="15"/>
    </row>
    <row r="2888" spans="17:20" x14ac:dyDescent="0.25">
      <c r="Q2888" s="11"/>
      <c r="S2888" s="15"/>
      <c r="T2888" s="15"/>
    </row>
    <row r="2889" spans="17:20" x14ac:dyDescent="0.25">
      <c r="Q2889" s="11"/>
      <c r="S2889" s="15"/>
      <c r="T2889" s="15"/>
    </row>
    <row r="2890" spans="17:20" x14ac:dyDescent="0.25">
      <c r="Q2890" s="11"/>
      <c r="S2890" s="15"/>
      <c r="T2890" s="15"/>
    </row>
    <row r="2891" spans="17:20" x14ac:dyDescent="0.25">
      <c r="Q2891" s="11"/>
      <c r="S2891" s="15"/>
      <c r="T2891" s="15"/>
    </row>
    <row r="2892" spans="17:20" x14ac:dyDescent="0.25">
      <c r="Q2892" s="11"/>
      <c r="S2892" s="15"/>
      <c r="T2892" s="15"/>
    </row>
    <row r="2893" spans="17:20" x14ac:dyDescent="0.25">
      <c r="Q2893" s="11"/>
      <c r="S2893" s="15"/>
      <c r="T2893" s="15"/>
    </row>
    <row r="2894" spans="17:20" x14ac:dyDescent="0.25">
      <c r="Q2894" s="11"/>
      <c r="S2894" s="15"/>
      <c r="T2894" s="15"/>
    </row>
    <row r="2895" spans="17:20" x14ac:dyDescent="0.25">
      <c r="Q2895" s="11"/>
      <c r="S2895" s="15"/>
      <c r="T2895" s="15"/>
    </row>
    <row r="2896" spans="17:20" x14ac:dyDescent="0.25">
      <c r="Q2896" s="11"/>
      <c r="S2896" s="15"/>
      <c r="T2896" s="15"/>
    </row>
    <row r="2897" spans="17:20" x14ac:dyDescent="0.25">
      <c r="Q2897" s="11"/>
      <c r="S2897" s="15"/>
      <c r="T2897" s="15"/>
    </row>
    <row r="2898" spans="17:20" x14ac:dyDescent="0.25">
      <c r="Q2898" s="11"/>
      <c r="S2898" s="15"/>
      <c r="T2898" s="15"/>
    </row>
    <row r="2899" spans="17:20" x14ac:dyDescent="0.25">
      <c r="Q2899" s="11"/>
      <c r="S2899" s="15"/>
      <c r="T2899" s="15"/>
    </row>
    <row r="2900" spans="17:20" x14ac:dyDescent="0.25">
      <c r="Q2900" s="11"/>
      <c r="S2900" s="15"/>
      <c r="T2900" s="15"/>
    </row>
    <row r="2901" spans="17:20" x14ac:dyDescent="0.25">
      <c r="Q2901" s="11"/>
      <c r="S2901" s="15"/>
      <c r="T2901" s="15"/>
    </row>
    <row r="2902" spans="17:20" x14ac:dyDescent="0.25">
      <c r="Q2902" s="11"/>
      <c r="S2902" s="15"/>
      <c r="T2902" s="15"/>
    </row>
    <row r="2903" spans="17:20" x14ac:dyDescent="0.25">
      <c r="Q2903" s="11"/>
      <c r="S2903" s="15"/>
      <c r="T2903" s="15"/>
    </row>
    <row r="2904" spans="17:20" x14ac:dyDescent="0.25">
      <c r="Q2904" s="11"/>
      <c r="S2904" s="15"/>
      <c r="T2904" s="15"/>
    </row>
    <row r="2905" spans="17:20" x14ac:dyDescent="0.25">
      <c r="Q2905" s="11"/>
      <c r="S2905" s="15"/>
      <c r="T2905" s="15"/>
    </row>
    <row r="2906" spans="17:20" x14ac:dyDescent="0.25">
      <c r="Q2906" s="11"/>
      <c r="S2906" s="15"/>
      <c r="T2906" s="15"/>
    </row>
    <row r="2907" spans="17:20" x14ac:dyDescent="0.25">
      <c r="Q2907" s="11"/>
      <c r="S2907" s="15"/>
      <c r="T2907" s="15"/>
    </row>
    <row r="2908" spans="17:20" x14ac:dyDescent="0.25">
      <c r="Q2908" s="11"/>
      <c r="S2908" s="15"/>
      <c r="T2908" s="15"/>
    </row>
    <row r="2909" spans="17:20" x14ac:dyDescent="0.25">
      <c r="Q2909" s="11"/>
      <c r="S2909" s="15"/>
      <c r="T2909" s="15"/>
    </row>
    <row r="2910" spans="17:20" x14ac:dyDescent="0.25">
      <c r="Q2910" s="11"/>
      <c r="S2910" s="15"/>
      <c r="T2910" s="15"/>
    </row>
    <row r="2911" spans="17:20" x14ac:dyDescent="0.25">
      <c r="Q2911" s="11"/>
      <c r="S2911" s="15"/>
      <c r="T2911" s="15"/>
    </row>
    <row r="2912" spans="17:20" x14ac:dyDescent="0.25">
      <c r="Q2912" s="11"/>
      <c r="S2912" s="15"/>
      <c r="T2912" s="15"/>
    </row>
    <row r="2913" spans="17:20" x14ac:dyDescent="0.25">
      <c r="Q2913" s="11"/>
      <c r="S2913" s="15"/>
      <c r="T2913" s="15"/>
    </row>
    <row r="2914" spans="17:20" x14ac:dyDescent="0.25">
      <c r="Q2914" s="11"/>
      <c r="S2914" s="15"/>
      <c r="T2914" s="15"/>
    </row>
    <row r="2915" spans="17:20" x14ac:dyDescent="0.25">
      <c r="Q2915" s="11"/>
      <c r="S2915" s="15"/>
      <c r="T2915" s="15"/>
    </row>
    <row r="2916" spans="17:20" x14ac:dyDescent="0.25">
      <c r="Q2916" s="11"/>
      <c r="S2916" s="15"/>
      <c r="T2916" s="15"/>
    </row>
    <row r="2917" spans="17:20" x14ac:dyDescent="0.25">
      <c r="Q2917" s="11"/>
      <c r="S2917" s="15"/>
      <c r="T2917" s="15"/>
    </row>
    <row r="2918" spans="17:20" x14ac:dyDescent="0.25">
      <c r="Q2918" s="11"/>
      <c r="S2918" s="15"/>
      <c r="T2918" s="15"/>
    </row>
    <row r="2919" spans="17:20" x14ac:dyDescent="0.25">
      <c r="Q2919" s="11"/>
      <c r="S2919" s="15"/>
      <c r="T2919" s="15"/>
    </row>
    <row r="2920" spans="17:20" x14ac:dyDescent="0.25">
      <c r="Q2920" s="11"/>
      <c r="S2920" s="15"/>
      <c r="T2920" s="15"/>
    </row>
    <row r="2921" spans="17:20" x14ac:dyDescent="0.25">
      <c r="Q2921" s="11"/>
      <c r="S2921" s="15"/>
      <c r="T2921" s="15"/>
    </row>
    <row r="2922" spans="17:20" x14ac:dyDescent="0.25">
      <c r="Q2922" s="11"/>
      <c r="S2922" s="15"/>
      <c r="T2922" s="15"/>
    </row>
    <row r="2923" spans="17:20" x14ac:dyDescent="0.25">
      <c r="Q2923" s="11"/>
      <c r="S2923" s="15"/>
      <c r="T2923" s="15"/>
    </row>
    <row r="2924" spans="17:20" x14ac:dyDescent="0.25">
      <c r="Q2924" s="11"/>
      <c r="S2924" s="15"/>
      <c r="T2924" s="15"/>
    </row>
    <row r="2925" spans="17:20" x14ac:dyDescent="0.25">
      <c r="Q2925" s="11"/>
      <c r="S2925" s="15"/>
      <c r="T2925" s="15"/>
    </row>
    <row r="2926" spans="17:20" x14ac:dyDescent="0.25">
      <c r="Q2926" s="11"/>
      <c r="S2926" s="15"/>
      <c r="T2926" s="15"/>
    </row>
    <row r="2927" spans="17:20" x14ac:dyDescent="0.25">
      <c r="Q2927" s="11"/>
      <c r="S2927" s="15"/>
      <c r="T2927" s="15"/>
    </row>
    <row r="2928" spans="17:20" x14ac:dyDescent="0.25">
      <c r="Q2928" s="11"/>
      <c r="S2928" s="15"/>
      <c r="T2928" s="15"/>
    </row>
    <row r="2929" spans="17:20" x14ac:dyDescent="0.25">
      <c r="Q2929" s="11"/>
      <c r="S2929" s="15"/>
      <c r="T2929" s="15"/>
    </row>
    <row r="2930" spans="17:20" x14ac:dyDescent="0.25">
      <c r="Q2930" s="11"/>
      <c r="S2930" s="15"/>
      <c r="T2930" s="15"/>
    </row>
    <row r="2931" spans="17:20" x14ac:dyDescent="0.25">
      <c r="Q2931" s="11"/>
      <c r="S2931" s="15"/>
      <c r="T2931" s="15"/>
    </row>
    <row r="2932" spans="17:20" x14ac:dyDescent="0.25">
      <c r="Q2932" s="11"/>
      <c r="S2932" s="15"/>
      <c r="T2932" s="15"/>
    </row>
    <row r="2933" spans="17:20" x14ac:dyDescent="0.25">
      <c r="Q2933" s="11"/>
      <c r="S2933" s="15"/>
      <c r="T2933" s="15"/>
    </row>
    <row r="2934" spans="17:20" x14ac:dyDescent="0.25">
      <c r="Q2934" s="11"/>
      <c r="S2934" s="15"/>
      <c r="T2934" s="15"/>
    </row>
    <row r="2935" spans="17:20" x14ac:dyDescent="0.25">
      <c r="Q2935" s="11"/>
      <c r="S2935" s="15"/>
      <c r="T2935" s="15"/>
    </row>
    <row r="2936" spans="17:20" x14ac:dyDescent="0.25">
      <c r="Q2936" s="11"/>
      <c r="S2936" s="15"/>
      <c r="T2936" s="15"/>
    </row>
    <row r="2937" spans="17:20" x14ac:dyDescent="0.25">
      <c r="Q2937" s="11"/>
      <c r="S2937" s="15"/>
      <c r="T2937" s="15"/>
    </row>
    <row r="2938" spans="17:20" x14ac:dyDescent="0.25">
      <c r="Q2938" s="11"/>
      <c r="S2938" s="15"/>
      <c r="T2938" s="15"/>
    </row>
    <row r="2939" spans="17:20" x14ac:dyDescent="0.25">
      <c r="Q2939" s="11"/>
      <c r="S2939" s="15"/>
      <c r="T2939" s="15"/>
    </row>
    <row r="2940" spans="17:20" x14ac:dyDescent="0.25">
      <c r="Q2940" s="11"/>
      <c r="S2940" s="15"/>
      <c r="T2940" s="15"/>
    </row>
    <row r="2941" spans="17:20" x14ac:dyDescent="0.25">
      <c r="Q2941" s="11"/>
      <c r="S2941" s="15"/>
      <c r="T2941" s="15"/>
    </row>
    <row r="2942" spans="17:20" x14ac:dyDescent="0.25">
      <c r="Q2942" s="11"/>
      <c r="S2942" s="15"/>
      <c r="T2942" s="15"/>
    </row>
    <row r="2943" spans="17:20" x14ac:dyDescent="0.25">
      <c r="Q2943" s="11"/>
      <c r="S2943" s="15"/>
      <c r="T2943" s="15"/>
    </row>
    <row r="2944" spans="17:20" x14ac:dyDescent="0.25">
      <c r="Q2944" s="11"/>
      <c r="S2944" s="15"/>
      <c r="T2944" s="15"/>
    </row>
    <row r="2945" spans="17:20" x14ac:dyDescent="0.25">
      <c r="Q2945" s="11"/>
      <c r="S2945" s="15"/>
      <c r="T2945" s="15"/>
    </row>
    <row r="2946" spans="17:20" x14ac:dyDescent="0.25">
      <c r="Q2946" s="11"/>
      <c r="S2946" s="15"/>
      <c r="T2946" s="15"/>
    </row>
    <row r="2947" spans="17:20" x14ac:dyDescent="0.25">
      <c r="Q2947" s="11"/>
      <c r="S2947" s="15"/>
      <c r="T2947" s="15"/>
    </row>
    <row r="2948" spans="17:20" x14ac:dyDescent="0.25">
      <c r="Q2948" s="11"/>
      <c r="S2948" s="15"/>
      <c r="T2948" s="15"/>
    </row>
    <row r="2949" spans="17:20" x14ac:dyDescent="0.25">
      <c r="Q2949" s="11"/>
      <c r="S2949" s="15"/>
      <c r="T2949" s="15"/>
    </row>
    <row r="2950" spans="17:20" x14ac:dyDescent="0.25">
      <c r="Q2950" s="11"/>
      <c r="S2950" s="15"/>
      <c r="T2950" s="15"/>
    </row>
    <row r="2951" spans="17:20" x14ac:dyDescent="0.25">
      <c r="Q2951" s="11"/>
      <c r="S2951" s="15"/>
      <c r="T2951" s="15"/>
    </row>
    <row r="2952" spans="17:20" x14ac:dyDescent="0.25">
      <c r="Q2952" s="11"/>
      <c r="S2952" s="15"/>
      <c r="T2952" s="15"/>
    </row>
    <row r="2953" spans="17:20" x14ac:dyDescent="0.25">
      <c r="Q2953" s="11"/>
      <c r="S2953" s="15"/>
      <c r="T2953" s="15"/>
    </row>
    <row r="2954" spans="17:20" x14ac:dyDescent="0.25">
      <c r="Q2954" s="11"/>
      <c r="S2954" s="15"/>
      <c r="T2954" s="15"/>
    </row>
    <row r="2955" spans="17:20" x14ac:dyDescent="0.25">
      <c r="Q2955" s="11"/>
      <c r="S2955" s="15"/>
      <c r="T2955" s="15"/>
    </row>
    <row r="2956" spans="17:20" x14ac:dyDescent="0.25">
      <c r="Q2956" s="11"/>
      <c r="S2956" s="15"/>
      <c r="T2956" s="15"/>
    </row>
    <row r="2957" spans="17:20" x14ac:dyDescent="0.25">
      <c r="Q2957" s="11"/>
      <c r="S2957" s="15"/>
      <c r="T2957" s="15"/>
    </row>
    <row r="2958" spans="17:20" x14ac:dyDescent="0.25">
      <c r="Q2958" s="11"/>
      <c r="S2958" s="15"/>
      <c r="T2958" s="15"/>
    </row>
    <row r="2959" spans="17:20" x14ac:dyDescent="0.25">
      <c r="Q2959" s="11"/>
      <c r="S2959" s="15"/>
      <c r="T2959" s="15"/>
    </row>
    <row r="2960" spans="17:20" x14ac:dyDescent="0.25">
      <c r="Q2960" s="11"/>
      <c r="S2960" s="15"/>
      <c r="T2960" s="15"/>
    </row>
    <row r="2961" spans="17:20" x14ac:dyDescent="0.25">
      <c r="Q2961" s="11"/>
      <c r="S2961" s="15"/>
      <c r="T2961" s="15"/>
    </row>
    <row r="2962" spans="17:20" x14ac:dyDescent="0.25">
      <c r="Q2962" s="11"/>
      <c r="S2962" s="15"/>
      <c r="T2962" s="15"/>
    </row>
    <row r="2963" spans="17:20" x14ac:dyDescent="0.25">
      <c r="Q2963" s="11"/>
      <c r="S2963" s="15"/>
      <c r="T2963" s="15"/>
    </row>
    <row r="2964" spans="17:20" x14ac:dyDescent="0.25">
      <c r="Q2964" s="11"/>
      <c r="S2964" s="15"/>
      <c r="T2964" s="15"/>
    </row>
    <row r="2965" spans="17:20" x14ac:dyDescent="0.25">
      <c r="Q2965" s="11"/>
      <c r="S2965" s="15"/>
      <c r="T2965" s="15"/>
    </row>
    <row r="2966" spans="17:20" x14ac:dyDescent="0.25">
      <c r="Q2966" s="11"/>
      <c r="S2966" s="15"/>
      <c r="T2966" s="15"/>
    </row>
    <row r="2967" spans="17:20" x14ac:dyDescent="0.25">
      <c r="Q2967" s="11"/>
      <c r="S2967" s="15"/>
      <c r="T2967" s="15"/>
    </row>
    <row r="2968" spans="17:20" x14ac:dyDescent="0.25">
      <c r="Q2968" s="11"/>
      <c r="S2968" s="15"/>
      <c r="T2968" s="15"/>
    </row>
    <row r="2969" spans="17:20" x14ac:dyDescent="0.25">
      <c r="Q2969" s="11"/>
      <c r="S2969" s="15"/>
      <c r="T2969" s="15"/>
    </row>
    <row r="2970" spans="17:20" x14ac:dyDescent="0.25">
      <c r="Q2970" s="11"/>
      <c r="S2970" s="15"/>
      <c r="T2970" s="15"/>
    </row>
    <row r="2971" spans="17:20" x14ac:dyDescent="0.25">
      <c r="Q2971" s="11"/>
      <c r="S2971" s="15"/>
      <c r="T2971" s="15"/>
    </row>
    <row r="2972" spans="17:20" x14ac:dyDescent="0.25">
      <c r="Q2972" s="11"/>
      <c r="S2972" s="15"/>
      <c r="T2972" s="15"/>
    </row>
    <row r="2973" spans="17:20" x14ac:dyDescent="0.25">
      <c r="Q2973" s="11"/>
      <c r="S2973" s="15"/>
      <c r="T2973" s="15"/>
    </row>
    <row r="2974" spans="17:20" x14ac:dyDescent="0.25">
      <c r="Q2974" s="11"/>
      <c r="S2974" s="15"/>
      <c r="T2974" s="15"/>
    </row>
    <row r="2975" spans="17:20" x14ac:dyDescent="0.25">
      <c r="Q2975" s="11"/>
      <c r="S2975" s="15"/>
      <c r="T2975" s="15"/>
    </row>
    <row r="2976" spans="17:20" x14ac:dyDescent="0.25">
      <c r="Q2976" s="11"/>
      <c r="S2976" s="15"/>
      <c r="T2976" s="15"/>
    </row>
    <row r="2977" spans="17:20" x14ac:dyDescent="0.25">
      <c r="Q2977" s="11"/>
      <c r="S2977" s="15"/>
      <c r="T2977" s="15"/>
    </row>
    <row r="2978" spans="17:20" x14ac:dyDescent="0.25">
      <c r="Q2978" s="11"/>
      <c r="S2978" s="15"/>
      <c r="T2978" s="15"/>
    </row>
    <row r="2979" spans="17:20" x14ac:dyDescent="0.25">
      <c r="Q2979" s="11"/>
      <c r="S2979" s="15"/>
      <c r="T2979" s="15"/>
    </row>
    <row r="2980" spans="17:20" x14ac:dyDescent="0.25">
      <c r="Q2980" s="11"/>
      <c r="S2980" s="15"/>
      <c r="T2980" s="15"/>
    </row>
    <row r="2981" spans="17:20" x14ac:dyDescent="0.25">
      <c r="Q2981" s="11"/>
      <c r="S2981" s="15"/>
      <c r="T2981" s="15"/>
    </row>
    <row r="2982" spans="17:20" x14ac:dyDescent="0.25">
      <c r="Q2982" s="11"/>
      <c r="S2982" s="15"/>
      <c r="T2982" s="15"/>
    </row>
    <row r="2983" spans="17:20" x14ac:dyDescent="0.25">
      <c r="Q2983" s="11"/>
      <c r="S2983" s="15"/>
      <c r="T2983" s="15"/>
    </row>
    <row r="2984" spans="17:20" x14ac:dyDescent="0.25">
      <c r="Q2984" s="11"/>
      <c r="S2984" s="15"/>
      <c r="T2984" s="15"/>
    </row>
    <row r="2985" spans="17:20" x14ac:dyDescent="0.25">
      <c r="Q2985" s="11"/>
      <c r="S2985" s="15"/>
      <c r="T2985" s="15"/>
    </row>
    <row r="2986" spans="17:20" x14ac:dyDescent="0.25">
      <c r="Q2986" s="11"/>
      <c r="S2986" s="15"/>
      <c r="T2986" s="15"/>
    </row>
    <row r="2987" spans="17:20" x14ac:dyDescent="0.25">
      <c r="Q2987" s="11"/>
      <c r="S2987" s="15"/>
      <c r="T2987" s="15"/>
    </row>
    <row r="2988" spans="17:20" x14ac:dyDescent="0.25">
      <c r="Q2988" s="11"/>
      <c r="S2988" s="15"/>
      <c r="T2988" s="15"/>
    </row>
    <row r="2989" spans="17:20" x14ac:dyDescent="0.25">
      <c r="Q2989" s="11"/>
      <c r="S2989" s="15"/>
      <c r="T2989" s="15"/>
    </row>
    <row r="2990" spans="17:20" x14ac:dyDescent="0.25">
      <c r="Q2990" s="11"/>
      <c r="S2990" s="15"/>
      <c r="T2990" s="15"/>
    </row>
    <row r="2991" spans="17:20" x14ac:dyDescent="0.25">
      <c r="Q2991" s="11"/>
      <c r="S2991" s="15"/>
      <c r="T2991" s="15"/>
    </row>
    <row r="2992" spans="17:20" x14ac:dyDescent="0.25">
      <c r="Q2992" s="11"/>
      <c r="S2992" s="15"/>
      <c r="T2992" s="15"/>
    </row>
    <row r="2993" spans="17:20" x14ac:dyDescent="0.25">
      <c r="Q2993" s="11"/>
      <c r="S2993" s="15"/>
      <c r="T2993" s="15"/>
    </row>
    <row r="2994" spans="17:20" x14ac:dyDescent="0.25">
      <c r="Q2994" s="11"/>
      <c r="S2994" s="15"/>
      <c r="T2994" s="15"/>
    </row>
    <row r="2995" spans="17:20" x14ac:dyDescent="0.25">
      <c r="Q2995" s="11"/>
      <c r="S2995" s="15"/>
      <c r="T2995" s="15"/>
    </row>
    <row r="2996" spans="17:20" x14ac:dyDescent="0.25">
      <c r="Q2996" s="11"/>
      <c r="S2996" s="15"/>
      <c r="T2996" s="15"/>
    </row>
    <row r="2997" spans="17:20" x14ac:dyDescent="0.25">
      <c r="Q2997" s="11"/>
      <c r="S2997" s="15"/>
      <c r="T2997" s="15"/>
    </row>
    <row r="2998" spans="17:20" x14ac:dyDescent="0.25">
      <c r="Q2998" s="11"/>
      <c r="S2998" s="15"/>
      <c r="T2998" s="15"/>
    </row>
    <row r="2999" spans="17:20" x14ac:dyDescent="0.25">
      <c r="Q2999" s="11"/>
      <c r="S2999" s="15"/>
      <c r="T2999" s="15"/>
    </row>
    <row r="3000" spans="17:20" x14ac:dyDescent="0.25">
      <c r="Q3000" s="11"/>
      <c r="S3000" s="15"/>
      <c r="T3000" s="15"/>
    </row>
    <row r="3001" spans="17:20" x14ac:dyDescent="0.25">
      <c r="Q3001" s="11"/>
      <c r="S3001" s="15"/>
      <c r="T3001" s="15"/>
    </row>
    <row r="3002" spans="17:20" x14ac:dyDescent="0.25">
      <c r="Q3002" s="11"/>
      <c r="S3002" s="15"/>
      <c r="T3002" s="15"/>
    </row>
    <row r="3003" spans="17:20" x14ac:dyDescent="0.25">
      <c r="Q3003" s="11"/>
      <c r="S3003" s="15"/>
      <c r="T3003" s="15"/>
    </row>
    <row r="3004" spans="17:20" x14ac:dyDescent="0.25">
      <c r="Q3004" s="11"/>
      <c r="S3004" s="15"/>
      <c r="T3004" s="15"/>
    </row>
    <row r="3005" spans="17:20" x14ac:dyDescent="0.25">
      <c r="Q3005" s="11"/>
      <c r="S3005" s="15"/>
      <c r="T3005" s="15"/>
    </row>
    <row r="3006" spans="17:20" x14ac:dyDescent="0.25">
      <c r="Q3006" s="11"/>
      <c r="S3006" s="15"/>
      <c r="T3006" s="15"/>
    </row>
    <row r="3007" spans="17:20" x14ac:dyDescent="0.25">
      <c r="Q3007" s="11"/>
      <c r="S3007" s="15"/>
      <c r="T3007" s="15"/>
    </row>
    <row r="3008" spans="17:20" x14ac:dyDescent="0.25">
      <c r="Q3008" s="11"/>
      <c r="S3008" s="15"/>
      <c r="T3008" s="15"/>
    </row>
    <row r="3009" spans="17:20" x14ac:dyDescent="0.25">
      <c r="Q3009" s="11"/>
      <c r="S3009" s="15"/>
      <c r="T3009" s="15"/>
    </row>
    <row r="3010" spans="17:20" x14ac:dyDescent="0.25">
      <c r="Q3010" s="11"/>
      <c r="S3010" s="15"/>
      <c r="T3010" s="15"/>
    </row>
    <row r="3011" spans="17:20" x14ac:dyDescent="0.25">
      <c r="Q3011" s="11"/>
      <c r="S3011" s="15"/>
      <c r="T3011" s="15"/>
    </row>
    <row r="3012" spans="17:20" x14ac:dyDescent="0.25">
      <c r="Q3012" s="11"/>
      <c r="S3012" s="15"/>
      <c r="T3012" s="15"/>
    </row>
    <row r="3013" spans="17:20" x14ac:dyDescent="0.25">
      <c r="Q3013" s="11"/>
      <c r="S3013" s="15"/>
      <c r="T3013" s="15"/>
    </row>
    <row r="3014" spans="17:20" x14ac:dyDescent="0.25">
      <c r="Q3014" s="11"/>
      <c r="S3014" s="15"/>
      <c r="T3014" s="15"/>
    </row>
    <row r="3015" spans="17:20" x14ac:dyDescent="0.25">
      <c r="Q3015" s="11"/>
      <c r="S3015" s="15"/>
      <c r="T3015" s="15"/>
    </row>
    <row r="3016" spans="17:20" x14ac:dyDescent="0.25">
      <c r="Q3016" s="11"/>
      <c r="S3016" s="15"/>
      <c r="T3016" s="15"/>
    </row>
    <row r="3017" spans="17:20" x14ac:dyDescent="0.25">
      <c r="Q3017" s="11"/>
      <c r="S3017" s="15"/>
      <c r="T3017" s="15"/>
    </row>
    <row r="3018" spans="17:20" x14ac:dyDescent="0.25">
      <c r="Q3018" s="11"/>
      <c r="S3018" s="15"/>
      <c r="T3018" s="15"/>
    </row>
    <row r="3019" spans="17:20" x14ac:dyDescent="0.25">
      <c r="Q3019" s="11"/>
      <c r="S3019" s="15"/>
      <c r="T3019" s="15"/>
    </row>
    <row r="3020" spans="17:20" x14ac:dyDescent="0.25">
      <c r="Q3020" s="11"/>
      <c r="S3020" s="15"/>
      <c r="T3020" s="15"/>
    </row>
    <row r="3021" spans="17:20" x14ac:dyDescent="0.25">
      <c r="Q3021" s="11"/>
      <c r="S3021" s="15"/>
      <c r="T3021" s="15"/>
    </row>
    <row r="3022" spans="17:20" x14ac:dyDescent="0.25">
      <c r="Q3022" s="11"/>
      <c r="S3022" s="15"/>
      <c r="T3022" s="15"/>
    </row>
    <row r="3023" spans="17:20" x14ac:dyDescent="0.25">
      <c r="Q3023" s="11"/>
      <c r="S3023" s="15"/>
      <c r="T3023" s="15"/>
    </row>
    <row r="3024" spans="17:20" x14ac:dyDescent="0.25">
      <c r="Q3024" s="11"/>
      <c r="S3024" s="15"/>
      <c r="T3024" s="15"/>
    </row>
    <row r="3025" spans="17:20" x14ac:dyDescent="0.25">
      <c r="Q3025" s="11"/>
      <c r="S3025" s="15"/>
      <c r="T3025" s="15"/>
    </row>
    <row r="3026" spans="17:20" x14ac:dyDescent="0.25">
      <c r="Q3026" s="11"/>
      <c r="S3026" s="15"/>
      <c r="T3026" s="15"/>
    </row>
    <row r="3027" spans="17:20" x14ac:dyDescent="0.25">
      <c r="Q3027" s="11"/>
      <c r="S3027" s="15"/>
      <c r="T3027" s="15"/>
    </row>
    <row r="3028" spans="17:20" x14ac:dyDescent="0.25">
      <c r="Q3028" s="11"/>
      <c r="S3028" s="15"/>
      <c r="T3028" s="15"/>
    </row>
    <row r="3029" spans="17:20" x14ac:dyDescent="0.25">
      <c r="Q3029" s="11"/>
      <c r="S3029" s="15"/>
      <c r="T3029" s="15"/>
    </row>
    <row r="3030" spans="17:20" x14ac:dyDescent="0.25">
      <c r="Q3030" s="11"/>
      <c r="S3030" s="15"/>
      <c r="T3030" s="15"/>
    </row>
    <row r="3031" spans="17:20" x14ac:dyDescent="0.25">
      <c r="Q3031" s="11"/>
      <c r="S3031" s="15"/>
      <c r="T3031" s="15"/>
    </row>
    <row r="3032" spans="17:20" x14ac:dyDescent="0.25">
      <c r="Q3032" s="11"/>
      <c r="S3032" s="15"/>
      <c r="T3032" s="15"/>
    </row>
    <row r="3033" spans="17:20" x14ac:dyDescent="0.25">
      <c r="Q3033" s="11"/>
      <c r="S3033" s="15"/>
      <c r="T3033" s="15"/>
    </row>
    <row r="3034" spans="17:20" x14ac:dyDescent="0.25">
      <c r="Q3034" s="11"/>
      <c r="S3034" s="15"/>
      <c r="T3034" s="15"/>
    </row>
    <row r="3035" spans="17:20" x14ac:dyDescent="0.25">
      <c r="Q3035" s="11"/>
      <c r="S3035" s="15"/>
      <c r="T3035" s="15"/>
    </row>
    <row r="3036" spans="17:20" x14ac:dyDescent="0.25">
      <c r="Q3036" s="11"/>
      <c r="S3036" s="15"/>
      <c r="T3036" s="15"/>
    </row>
    <row r="3037" spans="17:20" x14ac:dyDescent="0.25">
      <c r="Q3037" s="11"/>
      <c r="S3037" s="15"/>
      <c r="T3037" s="15"/>
    </row>
    <row r="3038" spans="17:20" x14ac:dyDescent="0.25">
      <c r="Q3038" s="11"/>
      <c r="S3038" s="15"/>
      <c r="T3038" s="15"/>
    </row>
    <row r="3039" spans="17:20" x14ac:dyDescent="0.25">
      <c r="Q3039" s="11"/>
      <c r="S3039" s="15"/>
      <c r="T3039" s="15"/>
    </row>
    <row r="3040" spans="17:20" x14ac:dyDescent="0.25">
      <c r="Q3040" s="11"/>
      <c r="S3040" s="15"/>
      <c r="T3040" s="15"/>
    </row>
    <row r="3041" spans="17:20" x14ac:dyDescent="0.25">
      <c r="Q3041" s="11"/>
      <c r="S3041" s="15"/>
      <c r="T3041" s="15"/>
    </row>
    <row r="3042" spans="17:20" x14ac:dyDescent="0.25">
      <c r="Q3042" s="11"/>
      <c r="S3042" s="15"/>
      <c r="T3042" s="15"/>
    </row>
    <row r="3043" spans="17:20" x14ac:dyDescent="0.25">
      <c r="Q3043" s="11"/>
      <c r="S3043" s="15"/>
      <c r="T3043" s="15"/>
    </row>
    <row r="3044" spans="17:20" x14ac:dyDescent="0.25">
      <c r="Q3044" s="11"/>
      <c r="S3044" s="15"/>
      <c r="T3044" s="15"/>
    </row>
    <row r="3045" spans="17:20" x14ac:dyDescent="0.25">
      <c r="Q3045" s="11"/>
      <c r="S3045" s="15"/>
      <c r="T3045" s="15"/>
    </row>
    <row r="3046" spans="17:20" x14ac:dyDescent="0.25">
      <c r="Q3046" s="11"/>
      <c r="S3046" s="15"/>
      <c r="T3046" s="15"/>
    </row>
    <row r="3047" spans="17:20" x14ac:dyDescent="0.25">
      <c r="Q3047" s="11"/>
      <c r="S3047" s="15"/>
      <c r="T3047" s="15"/>
    </row>
    <row r="3048" spans="17:20" x14ac:dyDescent="0.25">
      <c r="Q3048" s="11"/>
      <c r="S3048" s="15"/>
      <c r="T3048" s="15"/>
    </row>
    <row r="3049" spans="17:20" x14ac:dyDescent="0.25">
      <c r="Q3049" s="11"/>
      <c r="S3049" s="15"/>
      <c r="T3049" s="15"/>
    </row>
    <row r="3050" spans="17:20" x14ac:dyDescent="0.25">
      <c r="Q3050" s="11"/>
      <c r="S3050" s="15"/>
      <c r="T3050" s="15"/>
    </row>
    <row r="3051" spans="17:20" x14ac:dyDescent="0.25">
      <c r="Q3051" s="11"/>
      <c r="S3051" s="15"/>
      <c r="T3051" s="15"/>
    </row>
    <row r="3052" spans="17:20" x14ac:dyDescent="0.25">
      <c r="Q3052" s="11"/>
      <c r="S3052" s="15"/>
      <c r="T3052" s="15"/>
    </row>
    <row r="3053" spans="17:20" x14ac:dyDescent="0.25">
      <c r="Q3053" s="11"/>
      <c r="S3053" s="15"/>
      <c r="T3053" s="15"/>
    </row>
    <row r="3054" spans="17:20" x14ac:dyDescent="0.25">
      <c r="Q3054" s="11"/>
      <c r="S3054" s="15"/>
      <c r="T3054" s="15"/>
    </row>
    <row r="3055" spans="17:20" x14ac:dyDescent="0.25">
      <c r="Q3055" s="11"/>
      <c r="S3055" s="15"/>
      <c r="T3055" s="15"/>
    </row>
    <row r="3056" spans="17:20" x14ac:dyDescent="0.25">
      <c r="Q3056" s="11"/>
      <c r="S3056" s="15"/>
      <c r="T3056" s="15"/>
    </row>
    <row r="3057" spans="17:20" x14ac:dyDescent="0.25">
      <c r="Q3057" s="11"/>
      <c r="S3057" s="15"/>
      <c r="T3057" s="15"/>
    </row>
    <row r="3058" spans="17:20" x14ac:dyDescent="0.25">
      <c r="Q3058" s="11"/>
      <c r="S3058" s="15"/>
      <c r="T3058" s="15"/>
    </row>
    <row r="3059" spans="17:20" x14ac:dyDescent="0.25">
      <c r="Q3059" s="11"/>
      <c r="S3059" s="15"/>
      <c r="T3059" s="15"/>
    </row>
    <row r="3060" spans="17:20" x14ac:dyDescent="0.25">
      <c r="Q3060" s="11"/>
      <c r="S3060" s="15"/>
      <c r="T3060" s="15"/>
    </row>
    <row r="3061" spans="17:20" x14ac:dyDescent="0.25">
      <c r="Q3061" s="11"/>
      <c r="S3061" s="15"/>
      <c r="T3061" s="15"/>
    </row>
    <row r="3062" spans="17:20" x14ac:dyDescent="0.25">
      <c r="Q3062" s="11"/>
      <c r="S3062" s="15"/>
      <c r="T3062" s="15"/>
    </row>
    <row r="3063" spans="17:20" x14ac:dyDescent="0.25">
      <c r="Q3063" s="11"/>
      <c r="S3063" s="15"/>
      <c r="T3063" s="15"/>
    </row>
    <row r="3064" spans="17:20" x14ac:dyDescent="0.25">
      <c r="Q3064" s="11"/>
      <c r="S3064" s="15"/>
      <c r="T3064" s="15"/>
    </row>
    <row r="3065" spans="17:20" x14ac:dyDescent="0.25">
      <c r="Q3065" s="11"/>
      <c r="S3065" s="15"/>
      <c r="T3065" s="15"/>
    </row>
    <row r="3066" spans="17:20" x14ac:dyDescent="0.25">
      <c r="Q3066" s="11"/>
      <c r="S3066" s="15"/>
      <c r="T3066" s="15"/>
    </row>
    <row r="3067" spans="17:20" x14ac:dyDescent="0.25">
      <c r="Q3067" s="11"/>
      <c r="S3067" s="15"/>
      <c r="T3067" s="15"/>
    </row>
    <row r="3068" spans="17:20" x14ac:dyDescent="0.25">
      <c r="Q3068" s="11"/>
      <c r="S3068" s="15"/>
      <c r="T3068" s="15"/>
    </row>
    <row r="3069" spans="17:20" x14ac:dyDescent="0.25">
      <c r="Q3069" s="11"/>
      <c r="S3069" s="15"/>
      <c r="T3069" s="15"/>
    </row>
    <row r="3070" spans="17:20" x14ac:dyDescent="0.25">
      <c r="Q3070" s="11"/>
      <c r="S3070" s="15"/>
      <c r="T3070" s="15"/>
    </row>
    <row r="3071" spans="17:20" x14ac:dyDescent="0.25">
      <c r="Q3071" s="11"/>
      <c r="S3071" s="15"/>
      <c r="T3071" s="15"/>
    </row>
    <row r="3072" spans="17:20" x14ac:dyDescent="0.25">
      <c r="Q3072" s="11"/>
      <c r="S3072" s="15"/>
      <c r="T3072" s="15"/>
    </row>
    <row r="3073" spans="17:20" x14ac:dyDescent="0.25">
      <c r="Q3073" s="11"/>
      <c r="S3073" s="15"/>
      <c r="T3073" s="15"/>
    </row>
    <row r="3074" spans="17:20" x14ac:dyDescent="0.25">
      <c r="Q3074" s="11"/>
      <c r="S3074" s="15"/>
      <c r="T3074" s="15"/>
    </row>
    <row r="3075" spans="17:20" x14ac:dyDescent="0.25">
      <c r="Q3075" s="11"/>
      <c r="S3075" s="15"/>
      <c r="T3075" s="15"/>
    </row>
    <row r="3076" spans="17:20" x14ac:dyDescent="0.25">
      <c r="Q3076" s="11"/>
      <c r="S3076" s="15"/>
      <c r="T3076" s="15"/>
    </row>
    <row r="3077" spans="17:20" x14ac:dyDescent="0.25">
      <c r="Q3077" s="11"/>
      <c r="S3077" s="15"/>
      <c r="T3077" s="15"/>
    </row>
    <row r="3078" spans="17:20" x14ac:dyDescent="0.25">
      <c r="Q3078" s="11"/>
      <c r="S3078" s="15"/>
      <c r="T3078" s="15"/>
    </row>
    <row r="3079" spans="17:20" x14ac:dyDescent="0.25">
      <c r="Q3079" s="11"/>
      <c r="S3079" s="15"/>
      <c r="T3079" s="15"/>
    </row>
    <row r="3080" spans="17:20" x14ac:dyDescent="0.25">
      <c r="Q3080" s="11"/>
      <c r="S3080" s="15"/>
      <c r="T3080" s="15"/>
    </row>
    <row r="3081" spans="17:20" x14ac:dyDescent="0.25">
      <c r="Q3081" s="11"/>
      <c r="S3081" s="15"/>
      <c r="T3081" s="15"/>
    </row>
    <row r="3082" spans="17:20" x14ac:dyDescent="0.25">
      <c r="Q3082" s="11"/>
      <c r="S3082" s="15"/>
      <c r="T3082" s="15"/>
    </row>
    <row r="3083" spans="17:20" x14ac:dyDescent="0.25">
      <c r="Q3083" s="11"/>
      <c r="S3083" s="15"/>
      <c r="T3083" s="15"/>
    </row>
    <row r="3084" spans="17:20" x14ac:dyDescent="0.25">
      <c r="Q3084" s="11"/>
      <c r="S3084" s="15"/>
      <c r="T3084" s="15"/>
    </row>
    <row r="3085" spans="17:20" x14ac:dyDescent="0.25">
      <c r="Q3085" s="11"/>
      <c r="S3085" s="15"/>
      <c r="T3085" s="15"/>
    </row>
    <row r="3086" spans="17:20" x14ac:dyDescent="0.25">
      <c r="Q3086" s="11"/>
      <c r="S3086" s="15"/>
      <c r="T3086" s="15"/>
    </row>
    <row r="3087" spans="17:20" x14ac:dyDescent="0.25">
      <c r="Q3087" s="11"/>
      <c r="S3087" s="15"/>
      <c r="T3087" s="15"/>
    </row>
    <row r="3088" spans="17:20" x14ac:dyDescent="0.25">
      <c r="Q3088" s="11"/>
      <c r="S3088" s="15"/>
      <c r="T3088" s="15"/>
    </row>
    <row r="3089" spans="17:20" x14ac:dyDescent="0.25">
      <c r="Q3089" s="11"/>
      <c r="S3089" s="15"/>
      <c r="T3089" s="15"/>
    </row>
    <row r="3090" spans="17:20" x14ac:dyDescent="0.25">
      <c r="Q3090" s="11"/>
      <c r="S3090" s="15"/>
      <c r="T3090" s="15"/>
    </row>
    <row r="3091" spans="17:20" x14ac:dyDescent="0.25">
      <c r="Q3091" s="11"/>
      <c r="S3091" s="15"/>
      <c r="T3091" s="15"/>
    </row>
    <row r="3092" spans="17:20" x14ac:dyDescent="0.25">
      <c r="Q3092" s="11"/>
      <c r="S3092" s="15"/>
      <c r="T3092" s="15"/>
    </row>
    <row r="3093" spans="17:20" x14ac:dyDescent="0.25">
      <c r="Q3093" s="11"/>
      <c r="S3093" s="15"/>
      <c r="T3093" s="15"/>
    </row>
    <row r="3094" spans="17:20" x14ac:dyDescent="0.25">
      <c r="Q3094" s="11"/>
      <c r="S3094" s="15"/>
      <c r="T3094" s="15"/>
    </row>
    <row r="3095" spans="17:20" x14ac:dyDescent="0.25">
      <c r="Q3095" s="11"/>
      <c r="S3095" s="15"/>
      <c r="T3095" s="15"/>
    </row>
    <row r="3096" spans="17:20" x14ac:dyDescent="0.25">
      <c r="Q3096" s="11"/>
      <c r="S3096" s="15"/>
      <c r="T3096" s="15"/>
    </row>
    <row r="3097" spans="17:20" x14ac:dyDescent="0.25">
      <c r="Q3097" s="11"/>
      <c r="S3097" s="15"/>
      <c r="T3097" s="15"/>
    </row>
    <row r="3098" spans="17:20" x14ac:dyDescent="0.25">
      <c r="Q3098" s="11"/>
      <c r="S3098" s="15"/>
      <c r="T3098" s="15"/>
    </row>
    <row r="3099" spans="17:20" x14ac:dyDescent="0.25">
      <c r="Q3099" s="11"/>
      <c r="S3099" s="15"/>
      <c r="T3099" s="15"/>
    </row>
    <row r="3100" spans="17:20" x14ac:dyDescent="0.25">
      <c r="Q3100" s="11"/>
      <c r="S3100" s="15"/>
      <c r="T3100" s="15"/>
    </row>
    <row r="3101" spans="17:20" x14ac:dyDescent="0.25">
      <c r="Q3101" s="11"/>
      <c r="S3101" s="15"/>
      <c r="T3101" s="15"/>
    </row>
    <row r="3102" spans="17:20" x14ac:dyDescent="0.25">
      <c r="Q3102" s="11"/>
      <c r="S3102" s="15"/>
      <c r="T3102" s="15"/>
    </row>
    <row r="3103" spans="17:20" x14ac:dyDescent="0.25">
      <c r="Q3103" s="11"/>
      <c r="S3103" s="15"/>
      <c r="T3103" s="15"/>
    </row>
    <row r="3104" spans="17:20" x14ac:dyDescent="0.25">
      <c r="Q3104" s="11"/>
      <c r="S3104" s="15"/>
      <c r="T3104" s="15"/>
    </row>
    <row r="3105" spans="17:20" x14ac:dyDescent="0.25">
      <c r="Q3105" s="11"/>
      <c r="S3105" s="15"/>
      <c r="T3105" s="15"/>
    </row>
    <row r="3106" spans="17:20" x14ac:dyDescent="0.25">
      <c r="Q3106" s="11"/>
      <c r="S3106" s="15"/>
      <c r="T3106" s="15"/>
    </row>
    <row r="3107" spans="17:20" x14ac:dyDescent="0.25">
      <c r="Q3107" s="11"/>
      <c r="S3107" s="15"/>
      <c r="T3107" s="15"/>
    </row>
    <row r="3108" spans="17:20" x14ac:dyDescent="0.25">
      <c r="Q3108" s="11"/>
      <c r="S3108" s="15"/>
      <c r="T3108" s="15"/>
    </row>
    <row r="3109" spans="17:20" x14ac:dyDescent="0.25">
      <c r="Q3109" s="11"/>
      <c r="S3109" s="15"/>
      <c r="T3109" s="15"/>
    </row>
    <row r="3110" spans="17:20" x14ac:dyDescent="0.25">
      <c r="Q3110" s="11"/>
      <c r="S3110" s="15"/>
      <c r="T3110" s="15"/>
    </row>
    <row r="3111" spans="17:20" x14ac:dyDescent="0.25">
      <c r="Q3111" s="11"/>
      <c r="S3111" s="15"/>
      <c r="T3111" s="15"/>
    </row>
    <row r="3112" spans="17:20" x14ac:dyDescent="0.25">
      <c r="Q3112" s="11"/>
      <c r="S3112" s="15"/>
      <c r="T3112" s="15"/>
    </row>
    <row r="3113" spans="17:20" x14ac:dyDescent="0.25">
      <c r="Q3113" s="11"/>
      <c r="S3113" s="15"/>
      <c r="T3113" s="15"/>
    </row>
    <row r="3114" spans="17:20" x14ac:dyDescent="0.25">
      <c r="Q3114" s="11"/>
      <c r="S3114" s="15"/>
      <c r="T3114" s="15"/>
    </row>
    <row r="3115" spans="17:20" x14ac:dyDescent="0.25">
      <c r="Q3115" s="11"/>
      <c r="S3115" s="15"/>
      <c r="T3115" s="15"/>
    </row>
    <row r="3116" spans="17:20" x14ac:dyDescent="0.25">
      <c r="Q3116" s="11"/>
      <c r="S3116" s="15"/>
      <c r="T3116" s="15"/>
    </row>
    <row r="3117" spans="17:20" x14ac:dyDescent="0.25">
      <c r="Q3117" s="11"/>
      <c r="S3117" s="15"/>
      <c r="T3117" s="15"/>
    </row>
    <row r="3118" spans="17:20" x14ac:dyDescent="0.25">
      <c r="Q3118" s="11"/>
      <c r="S3118" s="15"/>
      <c r="T3118" s="15"/>
    </row>
    <row r="3119" spans="17:20" x14ac:dyDescent="0.25">
      <c r="Q3119" s="11"/>
      <c r="S3119" s="15"/>
      <c r="T3119" s="15"/>
    </row>
    <row r="3120" spans="17:20" x14ac:dyDescent="0.25">
      <c r="Q3120" s="11"/>
      <c r="S3120" s="15"/>
      <c r="T3120" s="15"/>
    </row>
    <row r="3121" spans="17:20" x14ac:dyDescent="0.25">
      <c r="Q3121" s="11"/>
      <c r="S3121" s="15"/>
      <c r="T3121" s="15"/>
    </row>
    <row r="3122" spans="17:20" x14ac:dyDescent="0.25">
      <c r="Q3122" s="11"/>
      <c r="S3122" s="15"/>
      <c r="T3122" s="15"/>
    </row>
    <row r="3123" spans="17:20" x14ac:dyDescent="0.25">
      <c r="Q3123" s="11"/>
      <c r="S3123" s="15"/>
      <c r="T3123" s="15"/>
    </row>
    <row r="3124" spans="17:20" x14ac:dyDescent="0.25">
      <c r="Q3124" s="11"/>
      <c r="S3124" s="15"/>
      <c r="T3124" s="15"/>
    </row>
    <row r="3125" spans="17:20" x14ac:dyDescent="0.25">
      <c r="Q3125" s="11"/>
      <c r="S3125" s="15"/>
      <c r="T3125" s="15"/>
    </row>
    <row r="3126" spans="17:20" x14ac:dyDescent="0.25">
      <c r="Q3126" s="11"/>
      <c r="S3126" s="15"/>
      <c r="T3126" s="15"/>
    </row>
    <row r="3127" spans="17:20" x14ac:dyDescent="0.25">
      <c r="Q3127" s="11"/>
      <c r="S3127" s="15"/>
      <c r="T3127" s="15"/>
    </row>
    <row r="3128" spans="17:20" x14ac:dyDescent="0.25">
      <c r="Q3128" s="11"/>
      <c r="S3128" s="15"/>
      <c r="T3128" s="15"/>
    </row>
    <row r="3129" spans="17:20" x14ac:dyDescent="0.25">
      <c r="Q3129" s="11"/>
      <c r="S3129" s="15"/>
      <c r="T3129" s="15"/>
    </row>
    <row r="3130" spans="17:20" x14ac:dyDescent="0.25">
      <c r="Q3130" s="11"/>
      <c r="S3130" s="15"/>
      <c r="T3130" s="15"/>
    </row>
    <row r="3131" spans="17:20" x14ac:dyDescent="0.25">
      <c r="Q3131" s="11"/>
      <c r="S3131" s="15"/>
      <c r="T3131" s="15"/>
    </row>
    <row r="3132" spans="17:20" x14ac:dyDescent="0.25">
      <c r="Q3132" s="11"/>
      <c r="S3132" s="15"/>
      <c r="T3132" s="15"/>
    </row>
    <row r="3133" spans="17:20" x14ac:dyDescent="0.25">
      <c r="Q3133" s="11"/>
      <c r="S3133" s="15"/>
      <c r="T3133" s="15"/>
    </row>
    <row r="3134" spans="17:20" x14ac:dyDescent="0.25">
      <c r="Q3134" s="11"/>
      <c r="S3134" s="15"/>
      <c r="T3134" s="15"/>
    </row>
    <row r="3135" spans="17:20" x14ac:dyDescent="0.25">
      <c r="Q3135" s="11"/>
      <c r="S3135" s="15"/>
      <c r="T3135" s="15"/>
    </row>
    <row r="3136" spans="17:20" x14ac:dyDescent="0.25">
      <c r="Q3136" s="11"/>
      <c r="S3136" s="15"/>
      <c r="T3136" s="15"/>
    </row>
    <row r="3137" spans="17:20" x14ac:dyDescent="0.25">
      <c r="Q3137" s="11"/>
      <c r="S3137" s="15"/>
      <c r="T3137" s="15"/>
    </row>
    <row r="3138" spans="17:20" x14ac:dyDescent="0.25">
      <c r="Q3138" s="11"/>
      <c r="S3138" s="15"/>
      <c r="T3138" s="15"/>
    </row>
    <row r="3139" spans="17:20" x14ac:dyDescent="0.25">
      <c r="Q3139" s="11"/>
      <c r="S3139" s="15"/>
      <c r="T3139" s="15"/>
    </row>
    <row r="3140" spans="17:20" x14ac:dyDescent="0.25">
      <c r="Q3140" s="11"/>
      <c r="S3140" s="15"/>
      <c r="T3140" s="15"/>
    </row>
    <row r="3141" spans="17:20" x14ac:dyDescent="0.25">
      <c r="Q3141" s="11"/>
      <c r="S3141" s="15"/>
      <c r="T3141" s="15"/>
    </row>
    <row r="3142" spans="17:20" x14ac:dyDescent="0.25">
      <c r="Q3142" s="11"/>
      <c r="S3142" s="15"/>
      <c r="T3142" s="15"/>
    </row>
    <row r="3143" spans="17:20" x14ac:dyDescent="0.25">
      <c r="Q3143" s="11"/>
      <c r="S3143" s="15"/>
      <c r="T3143" s="15"/>
    </row>
    <row r="3144" spans="17:20" x14ac:dyDescent="0.25">
      <c r="Q3144" s="11"/>
      <c r="S3144" s="15"/>
      <c r="T3144" s="15"/>
    </row>
    <row r="3145" spans="17:20" x14ac:dyDescent="0.25">
      <c r="Q3145" s="11"/>
      <c r="S3145" s="15"/>
      <c r="T3145" s="15"/>
    </row>
    <row r="3146" spans="17:20" x14ac:dyDescent="0.25">
      <c r="Q3146" s="11"/>
      <c r="S3146" s="15"/>
      <c r="T3146" s="15"/>
    </row>
    <row r="3147" spans="17:20" x14ac:dyDescent="0.25">
      <c r="Q3147" s="11"/>
      <c r="S3147" s="15"/>
      <c r="T3147" s="15"/>
    </row>
    <row r="3148" spans="17:20" x14ac:dyDescent="0.25">
      <c r="Q3148" s="11"/>
      <c r="S3148" s="15"/>
      <c r="T3148" s="15"/>
    </row>
    <row r="3149" spans="17:20" x14ac:dyDescent="0.25">
      <c r="Q3149" s="11"/>
      <c r="S3149" s="15"/>
      <c r="T3149" s="15"/>
    </row>
    <row r="3150" spans="17:20" x14ac:dyDescent="0.25">
      <c r="Q3150" s="11"/>
      <c r="S3150" s="15"/>
      <c r="T3150" s="15"/>
    </row>
    <row r="3151" spans="17:20" x14ac:dyDescent="0.25">
      <c r="Q3151" s="11"/>
      <c r="S3151" s="15"/>
      <c r="T3151" s="15"/>
    </row>
    <row r="3152" spans="17:20" x14ac:dyDescent="0.25">
      <c r="Q3152" s="11"/>
      <c r="S3152" s="15"/>
      <c r="T3152" s="15"/>
    </row>
    <row r="3153" spans="17:20" x14ac:dyDescent="0.25">
      <c r="Q3153" s="11"/>
      <c r="S3153" s="15"/>
      <c r="T3153" s="15"/>
    </row>
    <row r="3154" spans="17:20" x14ac:dyDescent="0.25">
      <c r="Q3154" s="11"/>
      <c r="S3154" s="15"/>
      <c r="T3154" s="15"/>
    </row>
    <row r="3155" spans="17:20" x14ac:dyDescent="0.25">
      <c r="Q3155" s="11"/>
      <c r="S3155" s="15"/>
      <c r="T3155" s="15"/>
    </row>
    <row r="3156" spans="17:20" x14ac:dyDescent="0.25">
      <c r="Q3156" s="11"/>
      <c r="S3156" s="15"/>
      <c r="T3156" s="15"/>
    </row>
    <row r="3157" spans="17:20" x14ac:dyDescent="0.25">
      <c r="Q3157" s="11"/>
      <c r="S3157" s="15"/>
      <c r="T3157" s="15"/>
    </row>
    <row r="3158" spans="17:20" x14ac:dyDescent="0.25">
      <c r="Q3158" s="11"/>
      <c r="S3158" s="15"/>
      <c r="T3158" s="15"/>
    </row>
    <row r="3159" spans="17:20" x14ac:dyDescent="0.25">
      <c r="Q3159" s="11"/>
      <c r="S3159" s="15"/>
      <c r="T3159" s="15"/>
    </row>
    <row r="3160" spans="17:20" x14ac:dyDescent="0.25">
      <c r="Q3160" s="11"/>
      <c r="S3160" s="15"/>
      <c r="T3160" s="15"/>
    </row>
    <row r="3161" spans="17:20" x14ac:dyDescent="0.25">
      <c r="Q3161" s="11"/>
      <c r="S3161" s="15"/>
      <c r="T3161" s="15"/>
    </row>
    <row r="3162" spans="17:20" x14ac:dyDescent="0.25">
      <c r="Q3162" s="11"/>
      <c r="S3162" s="15"/>
      <c r="T3162" s="15"/>
    </row>
    <row r="3163" spans="17:20" x14ac:dyDescent="0.25">
      <c r="Q3163" s="11"/>
      <c r="S3163" s="15"/>
      <c r="T3163" s="15"/>
    </row>
    <row r="3164" spans="17:20" x14ac:dyDescent="0.25">
      <c r="Q3164" s="11"/>
      <c r="S3164" s="15"/>
      <c r="T3164" s="15"/>
    </row>
    <row r="3165" spans="17:20" x14ac:dyDescent="0.25">
      <c r="Q3165" s="11"/>
      <c r="S3165" s="15"/>
      <c r="T3165" s="15"/>
    </row>
    <row r="3166" spans="17:20" x14ac:dyDescent="0.25">
      <c r="Q3166" s="11"/>
      <c r="S3166" s="15"/>
      <c r="T3166" s="15"/>
    </row>
    <row r="3167" spans="17:20" x14ac:dyDescent="0.25">
      <c r="Q3167" s="11"/>
      <c r="S3167" s="15"/>
      <c r="T3167" s="15"/>
    </row>
    <row r="3168" spans="17:20" x14ac:dyDescent="0.25">
      <c r="Q3168" s="11"/>
      <c r="S3168" s="15"/>
      <c r="T3168" s="15"/>
    </row>
    <row r="3169" spans="17:20" x14ac:dyDescent="0.25">
      <c r="Q3169" s="11"/>
      <c r="S3169" s="15"/>
      <c r="T3169" s="15"/>
    </row>
    <row r="3170" spans="17:20" x14ac:dyDescent="0.25">
      <c r="Q3170" s="11"/>
      <c r="S3170" s="15"/>
      <c r="T3170" s="15"/>
    </row>
    <row r="3171" spans="17:20" x14ac:dyDescent="0.25">
      <c r="Q3171" s="11"/>
      <c r="S3171" s="15"/>
      <c r="T3171" s="15"/>
    </row>
    <row r="3172" spans="17:20" x14ac:dyDescent="0.25">
      <c r="Q3172" s="11"/>
      <c r="S3172" s="15"/>
      <c r="T3172" s="15"/>
    </row>
    <row r="3173" spans="17:20" x14ac:dyDescent="0.25">
      <c r="Q3173" s="11"/>
      <c r="S3173" s="15"/>
      <c r="T3173" s="15"/>
    </row>
    <row r="3174" spans="17:20" x14ac:dyDescent="0.25">
      <c r="Q3174" s="11"/>
      <c r="S3174" s="15"/>
      <c r="T3174" s="15"/>
    </row>
    <row r="3175" spans="17:20" x14ac:dyDescent="0.25">
      <c r="Q3175" s="11"/>
      <c r="S3175" s="15"/>
      <c r="T3175" s="15"/>
    </row>
    <row r="3176" spans="17:20" x14ac:dyDescent="0.25">
      <c r="Q3176" s="11"/>
      <c r="S3176" s="15"/>
      <c r="T3176" s="15"/>
    </row>
    <row r="3177" spans="17:20" x14ac:dyDescent="0.25">
      <c r="Q3177" s="11"/>
      <c r="S3177" s="15"/>
      <c r="T3177" s="15"/>
    </row>
    <row r="3178" spans="17:20" x14ac:dyDescent="0.25">
      <c r="Q3178" s="11"/>
      <c r="S3178" s="15"/>
      <c r="T3178" s="15"/>
    </row>
    <row r="3179" spans="17:20" x14ac:dyDescent="0.25">
      <c r="Q3179" s="11"/>
      <c r="S3179" s="15"/>
      <c r="T3179" s="15"/>
    </row>
    <row r="3180" spans="17:20" x14ac:dyDescent="0.25">
      <c r="Q3180" s="11"/>
      <c r="S3180" s="15"/>
      <c r="T3180" s="15"/>
    </row>
    <row r="3181" spans="17:20" x14ac:dyDescent="0.25">
      <c r="Q3181" s="11"/>
      <c r="S3181" s="15"/>
      <c r="T3181" s="15"/>
    </row>
    <row r="3182" spans="17:20" x14ac:dyDescent="0.25">
      <c r="Q3182" s="11"/>
      <c r="S3182" s="15"/>
      <c r="T3182" s="15"/>
    </row>
    <row r="3183" spans="17:20" x14ac:dyDescent="0.25">
      <c r="Q3183" s="11"/>
      <c r="S3183" s="15"/>
      <c r="T3183" s="15"/>
    </row>
    <row r="3184" spans="17:20" x14ac:dyDescent="0.25">
      <c r="Q3184" s="11"/>
      <c r="S3184" s="15"/>
      <c r="T3184" s="15"/>
    </row>
    <row r="3185" spans="17:20" x14ac:dyDescent="0.25">
      <c r="Q3185" s="11"/>
      <c r="S3185" s="15"/>
      <c r="T3185" s="15"/>
    </row>
    <row r="3186" spans="17:20" x14ac:dyDescent="0.25">
      <c r="Q3186" s="11"/>
      <c r="S3186" s="15"/>
      <c r="T3186" s="15"/>
    </row>
    <row r="3187" spans="17:20" x14ac:dyDescent="0.25">
      <c r="Q3187" s="11"/>
      <c r="S3187" s="15"/>
      <c r="T3187" s="15"/>
    </row>
    <row r="3188" spans="17:20" x14ac:dyDescent="0.25">
      <c r="Q3188" s="11"/>
      <c r="S3188" s="15"/>
      <c r="T3188" s="15"/>
    </row>
    <row r="3189" spans="17:20" x14ac:dyDescent="0.25">
      <c r="Q3189" s="11"/>
      <c r="S3189" s="15"/>
      <c r="T3189" s="15"/>
    </row>
    <row r="3190" spans="17:20" x14ac:dyDescent="0.25">
      <c r="Q3190" s="11"/>
      <c r="S3190" s="15"/>
      <c r="T3190" s="15"/>
    </row>
    <row r="3191" spans="17:20" x14ac:dyDescent="0.25">
      <c r="Q3191" s="11"/>
      <c r="S3191" s="15"/>
      <c r="T3191" s="15"/>
    </row>
    <row r="3192" spans="17:20" x14ac:dyDescent="0.25">
      <c r="Q3192" s="11"/>
      <c r="S3192" s="15"/>
      <c r="T3192" s="15"/>
    </row>
    <row r="3193" spans="17:20" x14ac:dyDescent="0.25">
      <c r="Q3193" s="11"/>
      <c r="S3193" s="15"/>
      <c r="T3193" s="15"/>
    </row>
    <row r="3194" spans="17:20" x14ac:dyDescent="0.25">
      <c r="Q3194" s="11"/>
      <c r="S3194" s="15"/>
      <c r="T3194" s="15"/>
    </row>
    <row r="3195" spans="17:20" x14ac:dyDescent="0.25">
      <c r="Q3195" s="11"/>
      <c r="S3195" s="15"/>
      <c r="T3195" s="15"/>
    </row>
    <row r="3196" spans="17:20" x14ac:dyDescent="0.25">
      <c r="Q3196" s="11"/>
      <c r="S3196" s="15"/>
      <c r="T3196" s="15"/>
    </row>
    <row r="3197" spans="17:20" x14ac:dyDescent="0.25">
      <c r="Q3197" s="11"/>
      <c r="S3197" s="15"/>
      <c r="T3197" s="15"/>
    </row>
    <row r="3198" spans="17:20" x14ac:dyDescent="0.25">
      <c r="Q3198" s="11"/>
      <c r="S3198" s="15"/>
      <c r="T3198" s="15"/>
    </row>
    <row r="3199" spans="17:20" x14ac:dyDescent="0.25">
      <c r="Q3199" s="11"/>
      <c r="S3199" s="15"/>
      <c r="T3199" s="15"/>
    </row>
    <row r="3200" spans="17:20" x14ac:dyDescent="0.25">
      <c r="Q3200" s="11"/>
      <c r="S3200" s="15"/>
      <c r="T3200" s="15"/>
    </row>
    <row r="3201" spans="17:20" x14ac:dyDescent="0.25">
      <c r="Q3201" s="11"/>
      <c r="S3201" s="15"/>
      <c r="T3201" s="15"/>
    </row>
    <row r="3202" spans="17:20" x14ac:dyDescent="0.25">
      <c r="Q3202" s="11"/>
      <c r="S3202" s="15"/>
      <c r="T3202" s="15"/>
    </row>
    <row r="3203" spans="17:20" x14ac:dyDescent="0.25">
      <c r="Q3203" s="11"/>
      <c r="S3203" s="15"/>
      <c r="T3203" s="15"/>
    </row>
    <row r="3204" spans="17:20" x14ac:dyDescent="0.25">
      <c r="Q3204" s="11"/>
      <c r="S3204" s="15"/>
      <c r="T3204" s="15"/>
    </row>
    <row r="3205" spans="17:20" x14ac:dyDescent="0.25">
      <c r="Q3205" s="11"/>
      <c r="S3205" s="15"/>
      <c r="T3205" s="15"/>
    </row>
    <row r="3206" spans="17:20" x14ac:dyDescent="0.25">
      <c r="Q3206" s="11"/>
      <c r="S3206" s="15"/>
      <c r="T3206" s="15"/>
    </row>
    <row r="3207" spans="17:20" x14ac:dyDescent="0.25">
      <c r="Q3207" s="11"/>
      <c r="S3207" s="15"/>
      <c r="T3207" s="15"/>
    </row>
    <row r="3208" spans="17:20" x14ac:dyDescent="0.25">
      <c r="Q3208" s="11"/>
      <c r="S3208" s="15"/>
      <c r="T3208" s="15"/>
    </row>
    <row r="3209" spans="17:20" x14ac:dyDescent="0.25">
      <c r="Q3209" s="11"/>
      <c r="S3209" s="15"/>
      <c r="T3209" s="15"/>
    </row>
    <row r="3210" spans="17:20" x14ac:dyDescent="0.25">
      <c r="Q3210" s="11"/>
      <c r="S3210" s="15"/>
      <c r="T3210" s="15"/>
    </row>
    <row r="3211" spans="17:20" x14ac:dyDescent="0.25">
      <c r="Q3211" s="11"/>
      <c r="S3211" s="15"/>
      <c r="T3211" s="15"/>
    </row>
    <row r="3212" spans="17:20" x14ac:dyDescent="0.25">
      <c r="Q3212" s="11"/>
      <c r="S3212" s="15"/>
      <c r="T3212" s="15"/>
    </row>
    <row r="3213" spans="17:20" x14ac:dyDescent="0.25">
      <c r="Q3213" s="11"/>
      <c r="S3213" s="15"/>
      <c r="T3213" s="15"/>
    </row>
    <row r="3214" spans="17:20" x14ac:dyDescent="0.25">
      <c r="Q3214" s="11"/>
      <c r="S3214" s="15"/>
      <c r="T3214" s="15"/>
    </row>
    <row r="3215" spans="17:20" x14ac:dyDescent="0.25">
      <c r="Q3215" s="11"/>
      <c r="S3215" s="15"/>
      <c r="T3215" s="15"/>
    </row>
    <row r="3216" spans="17:20" x14ac:dyDescent="0.25">
      <c r="Q3216" s="11"/>
      <c r="S3216" s="15"/>
      <c r="T3216" s="15"/>
    </row>
    <row r="3217" spans="17:20" x14ac:dyDescent="0.25">
      <c r="Q3217" s="11"/>
      <c r="S3217" s="15"/>
      <c r="T3217" s="15"/>
    </row>
    <row r="3218" spans="17:20" x14ac:dyDescent="0.25">
      <c r="Q3218" s="11"/>
      <c r="S3218" s="15"/>
      <c r="T3218" s="15"/>
    </row>
    <row r="3219" spans="17:20" x14ac:dyDescent="0.25">
      <c r="Q3219" s="11"/>
      <c r="S3219" s="15"/>
      <c r="T3219" s="15"/>
    </row>
    <row r="3220" spans="17:20" x14ac:dyDescent="0.25">
      <c r="Q3220" s="11"/>
      <c r="S3220" s="15"/>
      <c r="T3220" s="15"/>
    </row>
    <row r="3221" spans="17:20" x14ac:dyDescent="0.25">
      <c r="Q3221" s="11"/>
      <c r="S3221" s="15"/>
      <c r="T3221" s="15"/>
    </row>
    <row r="3222" spans="17:20" x14ac:dyDescent="0.25">
      <c r="Q3222" s="11"/>
      <c r="S3222" s="15"/>
      <c r="T3222" s="15"/>
    </row>
    <row r="3223" spans="17:20" x14ac:dyDescent="0.25">
      <c r="Q3223" s="11"/>
      <c r="S3223" s="15"/>
      <c r="T3223" s="15"/>
    </row>
    <row r="3224" spans="17:20" x14ac:dyDescent="0.25">
      <c r="Q3224" s="11"/>
      <c r="S3224" s="15"/>
      <c r="T3224" s="15"/>
    </row>
    <row r="3225" spans="17:20" x14ac:dyDescent="0.25">
      <c r="Q3225" s="11"/>
      <c r="S3225" s="15"/>
      <c r="T3225" s="15"/>
    </row>
    <row r="3226" spans="17:20" x14ac:dyDescent="0.25">
      <c r="Q3226" s="11"/>
      <c r="S3226" s="15"/>
      <c r="T3226" s="15"/>
    </row>
    <row r="3227" spans="17:20" x14ac:dyDescent="0.25">
      <c r="Q3227" s="11"/>
      <c r="S3227" s="15"/>
      <c r="T3227" s="15"/>
    </row>
    <row r="3228" spans="17:20" x14ac:dyDescent="0.25">
      <c r="Q3228" s="11"/>
      <c r="S3228" s="15"/>
      <c r="T3228" s="15"/>
    </row>
    <row r="3229" spans="17:20" x14ac:dyDescent="0.25">
      <c r="Q3229" s="11"/>
      <c r="S3229" s="15"/>
      <c r="T3229" s="15"/>
    </row>
    <row r="3230" spans="17:20" x14ac:dyDescent="0.25">
      <c r="Q3230" s="11"/>
      <c r="S3230" s="15"/>
      <c r="T3230" s="15"/>
    </row>
    <row r="3231" spans="17:20" x14ac:dyDescent="0.25">
      <c r="Q3231" s="11"/>
      <c r="S3231" s="15"/>
      <c r="T3231" s="15"/>
    </row>
    <row r="3232" spans="17:20" x14ac:dyDescent="0.25">
      <c r="Q3232" s="11"/>
      <c r="S3232" s="15"/>
      <c r="T3232" s="15"/>
    </row>
    <row r="3233" spans="17:20" x14ac:dyDescent="0.25">
      <c r="Q3233" s="11"/>
      <c r="S3233" s="15"/>
      <c r="T3233" s="15"/>
    </row>
    <row r="3234" spans="17:20" x14ac:dyDescent="0.25">
      <c r="Q3234" s="11"/>
      <c r="S3234" s="15"/>
      <c r="T3234" s="15"/>
    </row>
    <row r="3235" spans="17:20" x14ac:dyDescent="0.25">
      <c r="Q3235" s="11"/>
      <c r="S3235" s="15"/>
      <c r="T3235" s="15"/>
    </row>
    <row r="3236" spans="17:20" x14ac:dyDescent="0.25">
      <c r="Q3236" s="11"/>
      <c r="S3236" s="15"/>
      <c r="T3236" s="15"/>
    </row>
    <row r="3237" spans="17:20" x14ac:dyDescent="0.25">
      <c r="Q3237" s="11"/>
      <c r="S3237" s="15"/>
      <c r="T3237" s="15"/>
    </row>
    <row r="3238" spans="17:20" x14ac:dyDescent="0.25">
      <c r="Q3238" s="11"/>
      <c r="S3238" s="15"/>
      <c r="T3238" s="15"/>
    </row>
    <row r="3239" spans="17:20" x14ac:dyDescent="0.25">
      <c r="Q3239" s="11"/>
      <c r="S3239" s="15"/>
      <c r="T3239" s="15"/>
    </row>
    <row r="3240" spans="17:20" x14ac:dyDescent="0.25">
      <c r="Q3240" s="11"/>
      <c r="S3240" s="15"/>
      <c r="T3240" s="15"/>
    </row>
    <row r="3241" spans="17:20" x14ac:dyDescent="0.25">
      <c r="Q3241" s="11"/>
      <c r="S3241" s="15"/>
      <c r="T3241" s="15"/>
    </row>
    <row r="3242" spans="17:20" x14ac:dyDescent="0.25">
      <c r="Q3242" s="11"/>
      <c r="S3242" s="15"/>
      <c r="T3242" s="15"/>
    </row>
    <row r="3243" spans="17:20" x14ac:dyDescent="0.25">
      <c r="Q3243" s="11"/>
      <c r="S3243" s="15"/>
      <c r="T3243" s="15"/>
    </row>
    <row r="3244" spans="17:20" x14ac:dyDescent="0.25">
      <c r="Q3244" s="11"/>
      <c r="S3244" s="15"/>
      <c r="T3244" s="15"/>
    </row>
    <row r="3245" spans="17:20" x14ac:dyDescent="0.25">
      <c r="Q3245" s="11"/>
      <c r="S3245" s="15"/>
      <c r="T3245" s="15"/>
    </row>
    <row r="3246" spans="17:20" x14ac:dyDescent="0.25">
      <c r="Q3246" s="11"/>
      <c r="S3246" s="15"/>
      <c r="T3246" s="15"/>
    </row>
    <row r="3247" spans="17:20" x14ac:dyDescent="0.25">
      <c r="Q3247" s="11"/>
      <c r="S3247" s="15"/>
      <c r="T3247" s="15"/>
    </row>
    <row r="3248" spans="17:20" x14ac:dyDescent="0.25">
      <c r="Q3248" s="11"/>
      <c r="S3248" s="15"/>
      <c r="T3248" s="15"/>
    </row>
    <row r="3249" spans="17:20" x14ac:dyDescent="0.25">
      <c r="Q3249" s="11"/>
      <c r="S3249" s="15"/>
      <c r="T3249" s="15"/>
    </row>
    <row r="3250" spans="17:20" x14ac:dyDescent="0.25">
      <c r="Q3250" s="11"/>
      <c r="S3250" s="15"/>
      <c r="T3250" s="15"/>
    </row>
    <row r="3251" spans="17:20" x14ac:dyDescent="0.25">
      <c r="Q3251" s="11"/>
      <c r="S3251" s="15"/>
      <c r="T3251" s="15"/>
    </row>
    <row r="3252" spans="17:20" x14ac:dyDescent="0.25">
      <c r="Q3252" s="11"/>
      <c r="S3252" s="15"/>
      <c r="T3252" s="15"/>
    </row>
    <row r="3253" spans="17:20" x14ac:dyDescent="0.25">
      <c r="Q3253" s="11"/>
      <c r="S3253" s="15"/>
      <c r="T3253" s="15"/>
    </row>
    <row r="3254" spans="17:20" x14ac:dyDescent="0.25">
      <c r="Q3254" s="11"/>
      <c r="S3254" s="15"/>
      <c r="T3254" s="15"/>
    </row>
    <row r="3255" spans="17:20" x14ac:dyDescent="0.25">
      <c r="Q3255" s="11"/>
      <c r="S3255" s="15"/>
      <c r="T3255" s="15"/>
    </row>
    <row r="3256" spans="17:20" x14ac:dyDescent="0.25">
      <c r="Q3256" s="11"/>
      <c r="S3256" s="15"/>
      <c r="T3256" s="15"/>
    </row>
    <row r="3257" spans="17:20" x14ac:dyDescent="0.25">
      <c r="Q3257" s="11"/>
      <c r="S3257" s="15"/>
      <c r="T3257" s="15"/>
    </row>
    <row r="3258" spans="17:20" x14ac:dyDescent="0.25">
      <c r="Q3258" s="11"/>
      <c r="S3258" s="15"/>
      <c r="T3258" s="15"/>
    </row>
    <row r="3259" spans="17:20" x14ac:dyDescent="0.25">
      <c r="Q3259" s="11"/>
      <c r="S3259" s="15"/>
      <c r="T3259" s="15"/>
    </row>
    <row r="3260" spans="17:20" x14ac:dyDescent="0.25">
      <c r="Q3260" s="11"/>
      <c r="S3260" s="15"/>
      <c r="T3260" s="15"/>
    </row>
    <row r="3261" spans="17:20" x14ac:dyDescent="0.25">
      <c r="Q3261" s="11"/>
      <c r="S3261" s="15"/>
      <c r="T3261" s="15"/>
    </row>
    <row r="3262" spans="17:20" x14ac:dyDescent="0.25">
      <c r="Q3262" s="11"/>
      <c r="S3262" s="15"/>
      <c r="T3262" s="15"/>
    </row>
    <row r="3263" spans="17:20" x14ac:dyDescent="0.25">
      <c r="Q3263" s="11"/>
      <c r="S3263" s="15"/>
      <c r="T3263" s="15"/>
    </row>
    <row r="3264" spans="17:20" x14ac:dyDescent="0.25">
      <c r="Q3264" s="11"/>
      <c r="S3264" s="15"/>
      <c r="T3264" s="15"/>
    </row>
    <row r="3265" spans="17:20" x14ac:dyDescent="0.25">
      <c r="Q3265" s="11"/>
      <c r="S3265" s="15"/>
      <c r="T3265" s="15"/>
    </row>
    <row r="3266" spans="17:20" x14ac:dyDescent="0.25">
      <c r="Q3266" s="11"/>
      <c r="S3266" s="15"/>
      <c r="T3266" s="15"/>
    </row>
    <row r="3267" spans="17:20" x14ac:dyDescent="0.25">
      <c r="Q3267" s="11"/>
      <c r="S3267" s="15"/>
      <c r="T3267" s="15"/>
    </row>
    <row r="3268" spans="17:20" x14ac:dyDescent="0.25">
      <c r="Q3268" s="11"/>
      <c r="S3268" s="15"/>
      <c r="T3268" s="15"/>
    </row>
    <row r="3269" spans="17:20" x14ac:dyDescent="0.25">
      <c r="Q3269" s="11"/>
      <c r="S3269" s="15"/>
      <c r="T3269" s="15"/>
    </row>
    <row r="3270" spans="17:20" x14ac:dyDescent="0.25">
      <c r="Q3270" s="11"/>
      <c r="S3270" s="15"/>
      <c r="T3270" s="15"/>
    </row>
    <row r="3271" spans="17:20" x14ac:dyDescent="0.25">
      <c r="Q3271" s="11"/>
      <c r="S3271" s="15"/>
      <c r="T3271" s="15"/>
    </row>
    <row r="3272" spans="17:20" x14ac:dyDescent="0.25">
      <c r="Q3272" s="11"/>
      <c r="S3272" s="15"/>
      <c r="T3272" s="15"/>
    </row>
    <row r="3273" spans="17:20" x14ac:dyDescent="0.25">
      <c r="Q3273" s="11"/>
      <c r="S3273" s="15"/>
      <c r="T3273" s="15"/>
    </row>
    <row r="3274" spans="17:20" x14ac:dyDescent="0.25">
      <c r="Q3274" s="11"/>
      <c r="S3274" s="15"/>
      <c r="T3274" s="15"/>
    </row>
    <row r="3275" spans="17:20" x14ac:dyDescent="0.25">
      <c r="Q3275" s="11"/>
      <c r="S3275" s="15"/>
      <c r="T3275" s="15"/>
    </row>
    <row r="3276" spans="17:20" x14ac:dyDescent="0.25">
      <c r="Q3276" s="11"/>
      <c r="S3276" s="15"/>
      <c r="T3276" s="15"/>
    </row>
    <row r="3277" spans="17:20" x14ac:dyDescent="0.25">
      <c r="Q3277" s="11"/>
      <c r="S3277" s="15"/>
      <c r="T3277" s="15"/>
    </row>
    <row r="3278" spans="17:20" x14ac:dyDescent="0.25">
      <c r="Q3278" s="11"/>
      <c r="S3278" s="15"/>
      <c r="T3278" s="15"/>
    </row>
    <row r="3279" spans="17:20" x14ac:dyDescent="0.25">
      <c r="Q3279" s="11"/>
      <c r="S3279" s="15"/>
      <c r="T3279" s="15"/>
    </row>
    <row r="3280" spans="17:20" x14ac:dyDescent="0.25">
      <c r="Q3280" s="11"/>
      <c r="S3280" s="15"/>
      <c r="T3280" s="15"/>
    </row>
    <row r="3281" spans="17:20" x14ac:dyDescent="0.25">
      <c r="Q3281" s="11"/>
      <c r="S3281" s="15"/>
      <c r="T3281" s="15"/>
    </row>
    <row r="3282" spans="17:20" x14ac:dyDescent="0.25">
      <c r="Q3282" s="11"/>
      <c r="S3282" s="15"/>
      <c r="T3282" s="15"/>
    </row>
    <row r="3283" spans="17:20" x14ac:dyDescent="0.25">
      <c r="Q3283" s="11"/>
      <c r="S3283" s="15"/>
      <c r="T3283" s="15"/>
    </row>
    <row r="3284" spans="17:20" x14ac:dyDescent="0.25">
      <c r="Q3284" s="11"/>
      <c r="S3284" s="15"/>
      <c r="T3284" s="15"/>
    </row>
    <row r="3285" spans="17:20" x14ac:dyDescent="0.25">
      <c r="Q3285" s="11"/>
      <c r="S3285" s="15"/>
      <c r="T3285" s="15"/>
    </row>
    <row r="3286" spans="17:20" x14ac:dyDescent="0.25">
      <c r="Q3286" s="11"/>
      <c r="S3286" s="15"/>
      <c r="T3286" s="15"/>
    </row>
    <row r="3287" spans="17:20" x14ac:dyDescent="0.25">
      <c r="Q3287" s="11"/>
      <c r="S3287" s="15"/>
      <c r="T3287" s="15"/>
    </row>
    <row r="3288" spans="17:20" x14ac:dyDescent="0.25">
      <c r="Q3288" s="11"/>
      <c r="S3288" s="15"/>
      <c r="T3288" s="15"/>
    </row>
    <row r="3289" spans="17:20" x14ac:dyDescent="0.25">
      <c r="Q3289" s="11"/>
      <c r="S3289" s="15"/>
      <c r="T3289" s="15"/>
    </row>
    <row r="3290" spans="17:20" x14ac:dyDescent="0.25">
      <c r="Q3290" s="11"/>
      <c r="S3290" s="15"/>
      <c r="T3290" s="15"/>
    </row>
    <row r="3291" spans="17:20" x14ac:dyDescent="0.25">
      <c r="Q3291" s="11"/>
      <c r="S3291" s="15"/>
      <c r="T3291" s="15"/>
    </row>
    <row r="3292" spans="17:20" x14ac:dyDescent="0.25">
      <c r="Q3292" s="11"/>
      <c r="S3292" s="15"/>
      <c r="T3292" s="15"/>
    </row>
    <row r="3293" spans="17:20" x14ac:dyDescent="0.25">
      <c r="Q3293" s="11"/>
      <c r="S3293" s="15"/>
      <c r="T3293" s="15"/>
    </row>
    <row r="3294" spans="17:20" x14ac:dyDescent="0.25">
      <c r="Q3294" s="11"/>
      <c r="S3294" s="15"/>
      <c r="T3294" s="15"/>
    </row>
    <row r="3295" spans="17:20" x14ac:dyDescent="0.25">
      <c r="Q3295" s="11"/>
      <c r="S3295" s="15"/>
      <c r="T3295" s="15"/>
    </row>
    <row r="3296" spans="17:20" x14ac:dyDescent="0.25">
      <c r="Q3296" s="11"/>
      <c r="S3296" s="15"/>
      <c r="T3296" s="15"/>
    </row>
    <row r="3297" spans="17:20" x14ac:dyDescent="0.25">
      <c r="Q3297" s="11"/>
      <c r="S3297" s="15"/>
      <c r="T3297" s="15"/>
    </row>
    <row r="3298" spans="17:20" x14ac:dyDescent="0.25">
      <c r="Q3298" s="11"/>
      <c r="S3298" s="15"/>
      <c r="T3298" s="15"/>
    </row>
    <row r="3299" spans="17:20" x14ac:dyDescent="0.25">
      <c r="Q3299" s="11"/>
      <c r="S3299" s="15"/>
      <c r="T3299" s="15"/>
    </row>
    <row r="3300" spans="17:20" x14ac:dyDescent="0.25">
      <c r="Q3300" s="11"/>
      <c r="S3300" s="15"/>
      <c r="T3300" s="15"/>
    </row>
    <row r="3301" spans="17:20" x14ac:dyDescent="0.25">
      <c r="Q3301" s="11"/>
      <c r="S3301" s="15"/>
      <c r="T3301" s="15"/>
    </row>
    <row r="3302" spans="17:20" x14ac:dyDescent="0.25">
      <c r="Q3302" s="11"/>
      <c r="S3302" s="15"/>
      <c r="T3302" s="15"/>
    </row>
    <row r="3303" spans="17:20" x14ac:dyDescent="0.25">
      <c r="Q3303" s="11"/>
      <c r="S3303" s="15"/>
      <c r="T3303" s="15"/>
    </row>
    <row r="3304" spans="17:20" x14ac:dyDescent="0.25">
      <c r="Q3304" s="11"/>
      <c r="S3304" s="15"/>
      <c r="T3304" s="15"/>
    </row>
    <row r="3305" spans="17:20" x14ac:dyDescent="0.25">
      <c r="Q3305" s="11"/>
      <c r="S3305" s="15"/>
      <c r="T3305" s="15"/>
    </row>
    <row r="3306" spans="17:20" x14ac:dyDescent="0.25">
      <c r="Q3306" s="11"/>
      <c r="S3306" s="15"/>
      <c r="T3306" s="15"/>
    </row>
    <row r="3307" spans="17:20" x14ac:dyDescent="0.25">
      <c r="Q3307" s="11"/>
      <c r="S3307" s="15"/>
      <c r="T3307" s="15"/>
    </row>
    <row r="3308" spans="17:20" x14ac:dyDescent="0.25">
      <c r="Q3308" s="11"/>
      <c r="S3308" s="15"/>
      <c r="T3308" s="15"/>
    </row>
    <row r="3309" spans="17:20" x14ac:dyDescent="0.25">
      <c r="Q3309" s="11"/>
      <c r="S3309" s="15"/>
      <c r="T3309" s="15"/>
    </row>
    <row r="3310" spans="17:20" x14ac:dyDescent="0.25">
      <c r="Q3310" s="11"/>
      <c r="S3310" s="15"/>
      <c r="T3310" s="15"/>
    </row>
    <row r="3311" spans="17:20" x14ac:dyDescent="0.25">
      <c r="Q3311" s="11"/>
      <c r="S3311" s="15"/>
      <c r="T3311" s="15"/>
    </row>
    <row r="3312" spans="17:20" x14ac:dyDescent="0.25">
      <c r="Q3312" s="11"/>
      <c r="S3312" s="15"/>
      <c r="T3312" s="15"/>
    </row>
    <row r="3313" spans="17:20" x14ac:dyDescent="0.25">
      <c r="Q3313" s="11"/>
      <c r="S3313" s="15"/>
      <c r="T3313" s="15"/>
    </row>
    <row r="3314" spans="17:20" x14ac:dyDescent="0.25">
      <c r="Q3314" s="11"/>
      <c r="S3314" s="15"/>
      <c r="T3314" s="15"/>
    </row>
    <row r="3315" spans="17:20" x14ac:dyDescent="0.25">
      <c r="Q3315" s="11"/>
      <c r="S3315" s="15"/>
      <c r="T3315" s="15"/>
    </row>
    <row r="3316" spans="17:20" x14ac:dyDescent="0.25">
      <c r="Q3316" s="11"/>
      <c r="S3316" s="15"/>
      <c r="T3316" s="15"/>
    </row>
    <row r="3317" spans="17:20" x14ac:dyDescent="0.25">
      <c r="Q3317" s="11"/>
      <c r="S3317" s="15"/>
      <c r="T3317" s="15"/>
    </row>
    <row r="3318" spans="17:20" x14ac:dyDescent="0.25">
      <c r="Q3318" s="11"/>
      <c r="S3318" s="15"/>
      <c r="T3318" s="15"/>
    </row>
    <row r="3319" spans="17:20" x14ac:dyDescent="0.25">
      <c r="Q3319" s="11"/>
      <c r="S3319" s="15"/>
      <c r="T3319" s="15"/>
    </row>
    <row r="3320" spans="17:20" x14ac:dyDescent="0.25">
      <c r="Q3320" s="11"/>
      <c r="S3320" s="15"/>
      <c r="T3320" s="15"/>
    </row>
    <row r="3321" spans="17:20" x14ac:dyDescent="0.25">
      <c r="Q3321" s="11"/>
      <c r="S3321" s="15"/>
      <c r="T3321" s="15"/>
    </row>
    <row r="3322" spans="17:20" x14ac:dyDescent="0.25">
      <c r="Q3322" s="11"/>
      <c r="S3322" s="15"/>
      <c r="T3322" s="15"/>
    </row>
    <row r="3323" spans="17:20" x14ac:dyDescent="0.25">
      <c r="Q3323" s="11"/>
      <c r="S3323" s="15"/>
      <c r="T3323" s="15"/>
    </row>
    <row r="3324" spans="17:20" x14ac:dyDescent="0.25">
      <c r="Q3324" s="11"/>
      <c r="S3324" s="15"/>
      <c r="T3324" s="15"/>
    </row>
    <row r="3325" spans="17:20" x14ac:dyDescent="0.25">
      <c r="Q3325" s="11"/>
      <c r="S3325" s="15"/>
      <c r="T3325" s="15"/>
    </row>
    <row r="3326" spans="17:20" x14ac:dyDescent="0.25">
      <c r="Q3326" s="11"/>
      <c r="S3326" s="15"/>
      <c r="T3326" s="15"/>
    </row>
    <row r="3327" spans="17:20" x14ac:dyDescent="0.25">
      <c r="Q3327" s="11"/>
      <c r="S3327" s="15"/>
      <c r="T3327" s="15"/>
    </row>
    <row r="3328" spans="17:20" x14ac:dyDescent="0.25">
      <c r="Q3328" s="11"/>
      <c r="S3328" s="15"/>
      <c r="T3328" s="15"/>
    </row>
    <row r="3329" spans="17:20" x14ac:dyDescent="0.25">
      <c r="Q3329" s="11"/>
      <c r="S3329" s="15"/>
      <c r="T3329" s="15"/>
    </row>
    <row r="3330" spans="17:20" x14ac:dyDescent="0.25">
      <c r="Q3330" s="11"/>
      <c r="S3330" s="15"/>
      <c r="T3330" s="15"/>
    </row>
    <row r="3331" spans="17:20" x14ac:dyDescent="0.25">
      <c r="Q3331" s="11"/>
      <c r="S3331" s="15"/>
      <c r="T3331" s="15"/>
    </row>
    <row r="3332" spans="17:20" x14ac:dyDescent="0.25">
      <c r="Q3332" s="11"/>
      <c r="S3332" s="15"/>
      <c r="T3332" s="15"/>
    </row>
    <row r="3333" spans="17:20" x14ac:dyDescent="0.25">
      <c r="Q3333" s="11"/>
      <c r="S3333" s="15"/>
      <c r="T3333" s="15"/>
    </row>
    <row r="3334" spans="17:20" x14ac:dyDescent="0.25">
      <c r="Q3334" s="11"/>
      <c r="S3334" s="15"/>
      <c r="T3334" s="15"/>
    </row>
    <row r="3335" spans="17:20" x14ac:dyDescent="0.25">
      <c r="Q3335" s="11"/>
      <c r="S3335" s="15"/>
      <c r="T3335" s="15"/>
    </row>
    <row r="3336" spans="17:20" x14ac:dyDescent="0.25">
      <c r="Q3336" s="11"/>
      <c r="S3336" s="15"/>
      <c r="T3336" s="15"/>
    </row>
    <row r="3337" spans="17:20" x14ac:dyDescent="0.25">
      <c r="Q3337" s="11"/>
      <c r="S3337" s="15"/>
      <c r="T3337" s="15"/>
    </row>
    <row r="3338" spans="17:20" x14ac:dyDescent="0.25">
      <c r="Q3338" s="11"/>
      <c r="S3338" s="15"/>
      <c r="T3338" s="15"/>
    </row>
    <row r="3339" spans="17:20" x14ac:dyDescent="0.25">
      <c r="Q3339" s="11"/>
      <c r="S3339" s="15"/>
      <c r="T3339" s="15"/>
    </row>
    <row r="3340" spans="17:20" x14ac:dyDescent="0.25">
      <c r="Q3340" s="11"/>
      <c r="S3340" s="15"/>
      <c r="T3340" s="15"/>
    </row>
    <row r="3341" spans="17:20" x14ac:dyDescent="0.25">
      <c r="Q3341" s="11"/>
      <c r="S3341" s="15"/>
      <c r="T3341" s="15"/>
    </row>
    <row r="3342" spans="17:20" x14ac:dyDescent="0.25">
      <c r="Q3342" s="11"/>
      <c r="S3342" s="15"/>
      <c r="T3342" s="15"/>
    </row>
    <row r="3343" spans="17:20" x14ac:dyDescent="0.25">
      <c r="Q3343" s="11"/>
      <c r="S3343" s="15"/>
      <c r="T3343" s="15"/>
    </row>
    <row r="3344" spans="17:20" x14ac:dyDescent="0.25">
      <c r="Q3344" s="11"/>
      <c r="S3344" s="15"/>
      <c r="T3344" s="15"/>
    </row>
    <row r="3345" spans="17:20" x14ac:dyDescent="0.25">
      <c r="Q3345" s="11"/>
      <c r="S3345" s="15"/>
      <c r="T3345" s="15"/>
    </row>
    <row r="3346" spans="17:20" x14ac:dyDescent="0.25">
      <c r="Q3346" s="11"/>
      <c r="S3346" s="15"/>
      <c r="T3346" s="15"/>
    </row>
    <row r="3347" spans="17:20" x14ac:dyDescent="0.25">
      <c r="Q3347" s="11"/>
      <c r="S3347" s="15"/>
      <c r="T3347" s="15"/>
    </row>
    <row r="3348" spans="17:20" x14ac:dyDescent="0.25">
      <c r="Q3348" s="11"/>
      <c r="S3348" s="15"/>
      <c r="T3348" s="15"/>
    </row>
    <row r="3349" spans="17:20" x14ac:dyDescent="0.25">
      <c r="Q3349" s="11"/>
      <c r="S3349" s="15"/>
      <c r="T3349" s="15"/>
    </row>
    <row r="3350" spans="17:20" x14ac:dyDescent="0.25">
      <c r="Q3350" s="11"/>
      <c r="S3350" s="15"/>
      <c r="T3350" s="15"/>
    </row>
    <row r="3351" spans="17:20" x14ac:dyDescent="0.25">
      <c r="Q3351" s="11"/>
      <c r="S3351" s="15"/>
      <c r="T3351" s="15"/>
    </row>
    <row r="3352" spans="17:20" x14ac:dyDescent="0.25">
      <c r="Q3352" s="11"/>
      <c r="S3352" s="15"/>
      <c r="T3352" s="15"/>
    </row>
    <row r="3353" spans="17:20" x14ac:dyDescent="0.25">
      <c r="Q3353" s="11"/>
      <c r="S3353" s="15"/>
      <c r="T3353" s="15"/>
    </row>
    <row r="3354" spans="17:20" x14ac:dyDescent="0.25">
      <c r="Q3354" s="11"/>
      <c r="S3354" s="15"/>
      <c r="T3354" s="15"/>
    </row>
    <row r="3355" spans="17:20" x14ac:dyDescent="0.25">
      <c r="Q3355" s="11"/>
      <c r="S3355" s="15"/>
      <c r="T3355" s="15"/>
    </row>
    <row r="3356" spans="17:20" x14ac:dyDescent="0.25">
      <c r="Q3356" s="11"/>
      <c r="S3356" s="15"/>
      <c r="T3356" s="15"/>
    </row>
    <row r="3357" spans="17:20" x14ac:dyDescent="0.25">
      <c r="Q3357" s="11"/>
      <c r="S3357" s="15"/>
      <c r="T3357" s="15"/>
    </row>
    <row r="3358" spans="17:20" x14ac:dyDescent="0.25">
      <c r="Q3358" s="11"/>
      <c r="S3358" s="15"/>
      <c r="T3358" s="15"/>
    </row>
    <row r="3359" spans="17:20" x14ac:dyDescent="0.25">
      <c r="Q3359" s="11"/>
      <c r="S3359" s="15"/>
      <c r="T3359" s="15"/>
    </row>
    <row r="3360" spans="17:20" x14ac:dyDescent="0.25">
      <c r="Q3360" s="11"/>
      <c r="S3360" s="15"/>
      <c r="T3360" s="15"/>
    </row>
    <row r="3361" spans="17:20" x14ac:dyDescent="0.25">
      <c r="Q3361" s="11"/>
      <c r="S3361" s="15"/>
      <c r="T3361" s="15"/>
    </row>
    <row r="3362" spans="17:20" x14ac:dyDescent="0.25">
      <c r="Q3362" s="11"/>
      <c r="S3362" s="15"/>
      <c r="T3362" s="15"/>
    </row>
    <row r="3363" spans="17:20" x14ac:dyDescent="0.25">
      <c r="Q3363" s="11"/>
      <c r="S3363" s="15"/>
      <c r="T3363" s="15"/>
    </row>
    <row r="3364" spans="17:20" x14ac:dyDescent="0.25">
      <c r="Q3364" s="11"/>
      <c r="S3364" s="15"/>
      <c r="T3364" s="15"/>
    </row>
    <row r="3365" spans="17:20" x14ac:dyDescent="0.25">
      <c r="Q3365" s="11"/>
      <c r="S3365" s="15"/>
      <c r="T3365" s="15"/>
    </row>
    <row r="3366" spans="17:20" x14ac:dyDescent="0.25">
      <c r="Q3366" s="11"/>
      <c r="S3366" s="15"/>
      <c r="T3366" s="15"/>
    </row>
    <row r="3367" spans="17:20" x14ac:dyDescent="0.25">
      <c r="Q3367" s="11"/>
      <c r="S3367" s="15"/>
      <c r="T3367" s="15"/>
    </row>
    <row r="3368" spans="17:20" x14ac:dyDescent="0.25">
      <c r="Q3368" s="11"/>
      <c r="S3368" s="15"/>
      <c r="T3368" s="15"/>
    </row>
    <row r="3369" spans="17:20" x14ac:dyDescent="0.25">
      <c r="Q3369" s="11"/>
      <c r="S3369" s="15"/>
      <c r="T3369" s="15"/>
    </row>
    <row r="3370" spans="17:20" x14ac:dyDescent="0.25">
      <c r="Q3370" s="11"/>
      <c r="S3370" s="15"/>
      <c r="T3370" s="15"/>
    </row>
    <row r="3371" spans="17:20" x14ac:dyDescent="0.25">
      <c r="Q3371" s="11"/>
      <c r="S3371" s="15"/>
      <c r="T3371" s="15"/>
    </row>
    <row r="3372" spans="17:20" x14ac:dyDescent="0.25">
      <c r="Q3372" s="11"/>
      <c r="S3372" s="15"/>
      <c r="T3372" s="15"/>
    </row>
    <row r="3373" spans="17:20" x14ac:dyDescent="0.25">
      <c r="Q3373" s="11"/>
      <c r="S3373" s="15"/>
      <c r="T3373" s="15"/>
    </row>
    <row r="3374" spans="17:20" x14ac:dyDescent="0.25">
      <c r="Q3374" s="11"/>
      <c r="S3374" s="15"/>
      <c r="T3374" s="15"/>
    </row>
    <row r="3375" spans="17:20" x14ac:dyDescent="0.25">
      <c r="Q3375" s="11"/>
      <c r="S3375" s="15"/>
      <c r="T3375" s="15"/>
    </row>
    <row r="3376" spans="17:20" x14ac:dyDescent="0.25">
      <c r="Q3376" s="11"/>
      <c r="S3376" s="15"/>
      <c r="T3376" s="15"/>
    </row>
    <row r="3377" spans="17:20" x14ac:dyDescent="0.25">
      <c r="Q3377" s="11"/>
      <c r="S3377" s="15"/>
      <c r="T3377" s="15"/>
    </row>
    <row r="3378" spans="17:20" x14ac:dyDescent="0.25">
      <c r="Q3378" s="11"/>
      <c r="S3378" s="15"/>
      <c r="T3378" s="15"/>
    </row>
    <row r="3379" spans="17:20" x14ac:dyDescent="0.25">
      <c r="Q3379" s="11"/>
      <c r="S3379" s="15"/>
      <c r="T3379" s="15"/>
    </row>
    <row r="3380" spans="17:20" x14ac:dyDescent="0.25">
      <c r="Q3380" s="11"/>
      <c r="S3380" s="15"/>
      <c r="T3380" s="15"/>
    </row>
    <row r="3381" spans="17:20" x14ac:dyDescent="0.25">
      <c r="Q3381" s="11"/>
      <c r="S3381" s="15"/>
      <c r="T3381" s="15"/>
    </row>
    <row r="3382" spans="17:20" x14ac:dyDescent="0.25">
      <c r="Q3382" s="11"/>
      <c r="S3382" s="15"/>
      <c r="T3382" s="15"/>
    </row>
    <row r="3383" spans="17:20" x14ac:dyDescent="0.25">
      <c r="Q3383" s="11"/>
      <c r="S3383" s="15"/>
      <c r="T3383" s="15"/>
    </row>
    <row r="3384" spans="17:20" x14ac:dyDescent="0.25">
      <c r="Q3384" s="11"/>
      <c r="S3384" s="15"/>
      <c r="T3384" s="15"/>
    </row>
    <row r="3385" spans="17:20" x14ac:dyDescent="0.25">
      <c r="Q3385" s="11"/>
      <c r="S3385" s="15"/>
      <c r="T3385" s="15"/>
    </row>
    <row r="3386" spans="17:20" x14ac:dyDescent="0.25">
      <c r="Q3386" s="11"/>
      <c r="S3386" s="15"/>
      <c r="T3386" s="15"/>
    </row>
    <row r="3387" spans="17:20" x14ac:dyDescent="0.25">
      <c r="Q3387" s="11"/>
      <c r="S3387" s="15"/>
      <c r="T3387" s="15"/>
    </row>
    <row r="3388" spans="17:20" x14ac:dyDescent="0.25">
      <c r="Q3388" s="11"/>
      <c r="S3388" s="15"/>
      <c r="T3388" s="15"/>
    </row>
    <row r="3389" spans="17:20" x14ac:dyDescent="0.25">
      <c r="Q3389" s="11"/>
      <c r="S3389" s="15"/>
      <c r="T3389" s="15"/>
    </row>
    <row r="3390" spans="17:20" x14ac:dyDescent="0.25">
      <c r="Q3390" s="11"/>
      <c r="S3390" s="15"/>
      <c r="T3390" s="15"/>
    </row>
    <row r="3391" spans="17:20" x14ac:dyDescent="0.25">
      <c r="Q3391" s="11"/>
      <c r="S3391" s="15"/>
      <c r="T3391" s="15"/>
    </row>
    <row r="3392" spans="17:20" x14ac:dyDescent="0.25">
      <c r="Q3392" s="11"/>
      <c r="S3392" s="15"/>
      <c r="T3392" s="15"/>
    </row>
    <row r="3393" spans="17:20" x14ac:dyDescent="0.25">
      <c r="Q3393" s="11"/>
      <c r="S3393" s="15"/>
      <c r="T3393" s="15"/>
    </row>
    <row r="3394" spans="17:20" x14ac:dyDescent="0.25">
      <c r="Q3394" s="11"/>
      <c r="S3394" s="15"/>
      <c r="T3394" s="15"/>
    </row>
    <row r="3395" spans="17:20" x14ac:dyDescent="0.25">
      <c r="Q3395" s="11"/>
      <c r="S3395" s="15"/>
      <c r="T3395" s="15"/>
    </row>
    <row r="3396" spans="17:20" x14ac:dyDescent="0.25">
      <c r="Q3396" s="11"/>
      <c r="S3396" s="15"/>
      <c r="T3396" s="15"/>
    </row>
    <row r="3397" spans="17:20" x14ac:dyDescent="0.25">
      <c r="Q3397" s="11"/>
      <c r="S3397" s="15"/>
      <c r="T3397" s="15"/>
    </row>
    <row r="3398" spans="17:20" x14ac:dyDescent="0.25">
      <c r="Q3398" s="11"/>
      <c r="S3398" s="15"/>
      <c r="T3398" s="15"/>
    </row>
    <row r="3399" spans="17:20" x14ac:dyDescent="0.25">
      <c r="Q3399" s="11"/>
      <c r="S3399" s="15"/>
      <c r="T3399" s="15"/>
    </row>
    <row r="3400" spans="17:20" x14ac:dyDescent="0.25">
      <c r="Q3400" s="11"/>
      <c r="S3400" s="15"/>
      <c r="T3400" s="15"/>
    </row>
    <row r="3401" spans="17:20" x14ac:dyDescent="0.25">
      <c r="Q3401" s="11"/>
      <c r="S3401" s="15"/>
      <c r="T3401" s="15"/>
    </row>
    <row r="3402" spans="17:20" x14ac:dyDescent="0.25">
      <c r="Q3402" s="11"/>
      <c r="S3402" s="15"/>
      <c r="T3402" s="15"/>
    </row>
    <row r="3403" spans="17:20" x14ac:dyDescent="0.25">
      <c r="Q3403" s="11"/>
      <c r="S3403" s="15"/>
      <c r="T3403" s="15"/>
    </row>
    <row r="3404" spans="17:20" x14ac:dyDescent="0.25">
      <c r="Q3404" s="11"/>
      <c r="S3404" s="15"/>
      <c r="T3404" s="15"/>
    </row>
    <row r="3405" spans="17:20" x14ac:dyDescent="0.25">
      <c r="Q3405" s="11"/>
      <c r="S3405" s="15"/>
      <c r="T3405" s="15"/>
    </row>
    <row r="3406" spans="17:20" x14ac:dyDescent="0.25">
      <c r="Q3406" s="11"/>
      <c r="S3406" s="15"/>
      <c r="T3406" s="15"/>
    </row>
    <row r="3407" spans="17:20" x14ac:dyDescent="0.25">
      <c r="Q3407" s="11"/>
      <c r="S3407" s="15"/>
      <c r="T3407" s="15"/>
    </row>
    <row r="3408" spans="17:20" x14ac:dyDescent="0.25">
      <c r="Q3408" s="11"/>
      <c r="S3408" s="15"/>
      <c r="T3408" s="15"/>
    </row>
    <row r="3409" spans="17:20" x14ac:dyDescent="0.25">
      <c r="Q3409" s="11"/>
      <c r="S3409" s="15"/>
      <c r="T3409" s="15"/>
    </row>
    <row r="3410" spans="17:20" x14ac:dyDescent="0.25">
      <c r="Q3410" s="11"/>
      <c r="S3410" s="15"/>
      <c r="T3410" s="15"/>
    </row>
    <row r="3411" spans="17:20" x14ac:dyDescent="0.25">
      <c r="Q3411" s="11"/>
      <c r="S3411" s="15"/>
      <c r="T3411" s="15"/>
    </row>
    <row r="3412" spans="17:20" x14ac:dyDescent="0.25">
      <c r="Q3412" s="11"/>
      <c r="S3412" s="15"/>
      <c r="T3412" s="15"/>
    </row>
    <row r="3413" spans="17:20" x14ac:dyDescent="0.25">
      <c r="Q3413" s="11"/>
      <c r="S3413" s="15"/>
      <c r="T3413" s="15"/>
    </row>
    <row r="3414" spans="17:20" x14ac:dyDescent="0.25">
      <c r="Q3414" s="11"/>
      <c r="S3414" s="15"/>
      <c r="T3414" s="15"/>
    </row>
    <row r="3415" spans="17:20" x14ac:dyDescent="0.25">
      <c r="Q3415" s="11"/>
      <c r="S3415" s="15"/>
      <c r="T3415" s="15"/>
    </row>
    <row r="3416" spans="17:20" x14ac:dyDescent="0.25">
      <c r="Q3416" s="11"/>
      <c r="S3416" s="15"/>
      <c r="T3416" s="15"/>
    </row>
    <row r="3417" spans="17:20" x14ac:dyDescent="0.25">
      <c r="Q3417" s="11"/>
      <c r="S3417" s="15"/>
      <c r="T3417" s="15"/>
    </row>
    <row r="3418" spans="17:20" x14ac:dyDescent="0.25">
      <c r="Q3418" s="11"/>
      <c r="S3418" s="15"/>
      <c r="T3418" s="15"/>
    </row>
    <row r="3419" spans="17:20" x14ac:dyDescent="0.25">
      <c r="Q3419" s="11"/>
      <c r="S3419" s="15"/>
      <c r="T3419" s="15"/>
    </row>
    <row r="3420" spans="17:20" x14ac:dyDescent="0.25">
      <c r="Q3420" s="11"/>
      <c r="S3420" s="15"/>
      <c r="T3420" s="15"/>
    </row>
    <row r="3421" spans="17:20" x14ac:dyDescent="0.25">
      <c r="Q3421" s="11"/>
      <c r="S3421" s="15"/>
      <c r="T3421" s="15"/>
    </row>
    <row r="3422" spans="17:20" x14ac:dyDescent="0.25">
      <c r="Q3422" s="11"/>
      <c r="S3422" s="15"/>
      <c r="T3422" s="15"/>
    </row>
    <row r="3423" spans="17:20" x14ac:dyDescent="0.25">
      <c r="Q3423" s="11"/>
      <c r="S3423" s="15"/>
      <c r="T3423" s="15"/>
    </row>
    <row r="3424" spans="17:20" x14ac:dyDescent="0.25">
      <c r="Q3424" s="11"/>
      <c r="S3424" s="15"/>
      <c r="T3424" s="15"/>
    </row>
    <row r="3425" spans="17:20" x14ac:dyDescent="0.25">
      <c r="Q3425" s="11"/>
      <c r="S3425" s="15"/>
      <c r="T3425" s="15"/>
    </row>
    <row r="3426" spans="17:20" x14ac:dyDescent="0.25">
      <c r="Q3426" s="11"/>
      <c r="S3426" s="15"/>
      <c r="T3426" s="15"/>
    </row>
    <row r="3427" spans="17:20" x14ac:dyDescent="0.25">
      <c r="Q3427" s="11"/>
      <c r="S3427" s="15"/>
      <c r="T3427" s="15"/>
    </row>
    <row r="3428" spans="17:20" x14ac:dyDescent="0.25">
      <c r="Q3428" s="11"/>
      <c r="S3428" s="15"/>
      <c r="T3428" s="15"/>
    </row>
    <row r="3429" spans="17:20" x14ac:dyDescent="0.25">
      <c r="Q3429" s="11"/>
      <c r="S3429" s="15"/>
      <c r="T3429" s="15"/>
    </row>
    <row r="3430" spans="17:20" x14ac:dyDescent="0.25">
      <c r="Q3430" s="11"/>
      <c r="S3430" s="15"/>
      <c r="T3430" s="15"/>
    </row>
    <row r="3431" spans="17:20" x14ac:dyDescent="0.25">
      <c r="Q3431" s="11"/>
      <c r="S3431" s="15"/>
      <c r="T3431" s="15"/>
    </row>
    <row r="3432" spans="17:20" x14ac:dyDescent="0.25">
      <c r="Q3432" s="11"/>
      <c r="S3432" s="15"/>
      <c r="T3432" s="15"/>
    </row>
    <row r="3433" spans="17:20" x14ac:dyDescent="0.25">
      <c r="Q3433" s="11"/>
      <c r="S3433" s="15"/>
      <c r="T3433" s="15"/>
    </row>
    <row r="3434" spans="17:20" x14ac:dyDescent="0.25">
      <c r="Q3434" s="11"/>
      <c r="S3434" s="15"/>
      <c r="T3434" s="15"/>
    </row>
    <row r="3435" spans="17:20" x14ac:dyDescent="0.25">
      <c r="Q3435" s="11"/>
      <c r="S3435" s="15"/>
      <c r="T3435" s="15"/>
    </row>
    <row r="3436" spans="17:20" x14ac:dyDescent="0.25">
      <c r="Q3436" s="11"/>
      <c r="S3436" s="15"/>
      <c r="T3436" s="15"/>
    </row>
    <row r="3437" spans="17:20" x14ac:dyDescent="0.25">
      <c r="Q3437" s="11"/>
      <c r="S3437" s="15"/>
      <c r="T3437" s="15"/>
    </row>
    <row r="3438" spans="17:20" x14ac:dyDescent="0.25">
      <c r="Q3438" s="11"/>
      <c r="S3438" s="15"/>
      <c r="T3438" s="15"/>
    </row>
    <row r="3439" spans="17:20" x14ac:dyDescent="0.25">
      <c r="Q3439" s="11"/>
      <c r="S3439" s="15"/>
      <c r="T3439" s="15"/>
    </row>
    <row r="3440" spans="17:20" x14ac:dyDescent="0.25">
      <c r="Q3440" s="11"/>
      <c r="S3440" s="15"/>
      <c r="T3440" s="15"/>
    </row>
    <row r="3441" spans="17:20" x14ac:dyDescent="0.25">
      <c r="Q3441" s="11"/>
      <c r="S3441" s="15"/>
      <c r="T3441" s="15"/>
    </row>
    <row r="3442" spans="17:20" x14ac:dyDescent="0.25">
      <c r="Q3442" s="11"/>
      <c r="S3442" s="15"/>
      <c r="T3442" s="15"/>
    </row>
    <row r="3443" spans="17:20" x14ac:dyDescent="0.25">
      <c r="Q3443" s="11"/>
      <c r="S3443" s="15"/>
      <c r="T3443" s="15"/>
    </row>
    <row r="3444" spans="17:20" x14ac:dyDescent="0.25">
      <c r="Q3444" s="11"/>
      <c r="S3444" s="15"/>
      <c r="T3444" s="15"/>
    </row>
    <row r="3445" spans="17:20" x14ac:dyDescent="0.25">
      <c r="Q3445" s="11"/>
      <c r="S3445" s="15"/>
      <c r="T3445" s="15"/>
    </row>
    <row r="3446" spans="17:20" x14ac:dyDescent="0.25">
      <c r="Q3446" s="11"/>
      <c r="S3446" s="15"/>
      <c r="T3446" s="15"/>
    </row>
    <row r="3447" spans="17:20" x14ac:dyDescent="0.25">
      <c r="Q3447" s="11"/>
      <c r="S3447" s="15"/>
      <c r="T3447" s="15"/>
    </row>
    <row r="3448" spans="17:20" x14ac:dyDescent="0.25">
      <c r="Q3448" s="11"/>
      <c r="S3448" s="15"/>
      <c r="T3448" s="15"/>
    </row>
    <row r="3449" spans="17:20" x14ac:dyDescent="0.25">
      <c r="Q3449" s="11"/>
      <c r="S3449" s="15"/>
      <c r="T3449" s="15"/>
    </row>
    <row r="3450" spans="17:20" x14ac:dyDescent="0.25">
      <c r="Q3450" s="11"/>
      <c r="S3450" s="15"/>
      <c r="T3450" s="15"/>
    </row>
    <row r="3451" spans="17:20" x14ac:dyDescent="0.25">
      <c r="Q3451" s="11"/>
      <c r="S3451" s="15"/>
      <c r="T3451" s="15"/>
    </row>
    <row r="3452" spans="17:20" x14ac:dyDescent="0.25">
      <c r="Q3452" s="11"/>
      <c r="S3452" s="15"/>
      <c r="T3452" s="15"/>
    </row>
    <row r="3453" spans="17:20" x14ac:dyDescent="0.25">
      <c r="Q3453" s="11"/>
      <c r="S3453" s="15"/>
      <c r="T3453" s="15"/>
    </row>
    <row r="3454" spans="17:20" x14ac:dyDescent="0.25">
      <c r="Q3454" s="11"/>
      <c r="S3454" s="15"/>
      <c r="T3454" s="15"/>
    </row>
    <row r="3455" spans="17:20" x14ac:dyDescent="0.25">
      <c r="Q3455" s="11"/>
      <c r="S3455" s="15"/>
      <c r="T3455" s="15"/>
    </row>
    <row r="3456" spans="17:20" x14ac:dyDescent="0.25">
      <c r="Q3456" s="11"/>
      <c r="S3456" s="15"/>
      <c r="T3456" s="15"/>
    </row>
    <row r="3457" spans="17:20" x14ac:dyDescent="0.25">
      <c r="Q3457" s="11"/>
      <c r="S3457" s="15"/>
      <c r="T3457" s="15"/>
    </row>
    <row r="3458" spans="17:20" x14ac:dyDescent="0.25">
      <c r="Q3458" s="11"/>
      <c r="S3458" s="15"/>
      <c r="T3458" s="15"/>
    </row>
    <row r="3459" spans="17:20" x14ac:dyDescent="0.25">
      <c r="Q3459" s="11"/>
      <c r="S3459" s="15"/>
      <c r="T3459" s="15"/>
    </row>
    <row r="3460" spans="17:20" x14ac:dyDescent="0.25">
      <c r="Q3460" s="11"/>
      <c r="S3460" s="15"/>
      <c r="T3460" s="15"/>
    </row>
    <row r="3461" spans="17:20" x14ac:dyDescent="0.25">
      <c r="Q3461" s="11"/>
      <c r="S3461" s="15"/>
      <c r="T3461" s="15"/>
    </row>
    <row r="3462" spans="17:20" x14ac:dyDescent="0.25">
      <c r="Q3462" s="11"/>
      <c r="S3462" s="15"/>
      <c r="T3462" s="15"/>
    </row>
    <row r="3463" spans="17:20" x14ac:dyDescent="0.25">
      <c r="Q3463" s="11"/>
      <c r="S3463" s="15"/>
      <c r="T3463" s="15"/>
    </row>
    <row r="3464" spans="17:20" x14ac:dyDescent="0.25">
      <c r="Q3464" s="11"/>
      <c r="S3464" s="15"/>
      <c r="T3464" s="15"/>
    </row>
    <row r="3465" spans="17:20" x14ac:dyDescent="0.25">
      <c r="Q3465" s="11"/>
      <c r="S3465" s="15"/>
      <c r="T3465" s="15"/>
    </row>
    <row r="3466" spans="17:20" x14ac:dyDescent="0.25">
      <c r="Q3466" s="11"/>
      <c r="S3466" s="15"/>
      <c r="T3466" s="15"/>
    </row>
    <row r="3467" spans="17:20" x14ac:dyDescent="0.25">
      <c r="Q3467" s="11"/>
      <c r="S3467" s="15"/>
      <c r="T3467" s="15"/>
    </row>
    <row r="3468" spans="17:20" x14ac:dyDescent="0.25">
      <c r="Q3468" s="11"/>
      <c r="S3468" s="15"/>
      <c r="T3468" s="15"/>
    </row>
    <row r="3469" spans="17:20" x14ac:dyDescent="0.25">
      <c r="Q3469" s="11"/>
      <c r="S3469" s="15"/>
      <c r="T3469" s="15"/>
    </row>
    <row r="3470" spans="17:20" x14ac:dyDescent="0.25">
      <c r="Q3470" s="11"/>
      <c r="S3470" s="15"/>
      <c r="T3470" s="15"/>
    </row>
    <row r="3471" spans="17:20" x14ac:dyDescent="0.25">
      <c r="Q3471" s="11"/>
      <c r="S3471" s="15"/>
      <c r="T3471" s="15"/>
    </row>
    <row r="3472" spans="17:20" x14ac:dyDescent="0.25">
      <c r="Q3472" s="11"/>
      <c r="S3472" s="15"/>
      <c r="T3472" s="15"/>
    </row>
    <row r="3473" spans="17:20" x14ac:dyDescent="0.25">
      <c r="Q3473" s="11"/>
      <c r="S3473" s="15"/>
      <c r="T3473" s="15"/>
    </row>
    <row r="3474" spans="17:20" x14ac:dyDescent="0.25">
      <c r="Q3474" s="11"/>
      <c r="S3474" s="15"/>
      <c r="T3474" s="15"/>
    </row>
    <row r="3475" spans="17:20" x14ac:dyDescent="0.25">
      <c r="Q3475" s="11"/>
      <c r="S3475" s="15"/>
      <c r="T3475" s="15"/>
    </row>
    <row r="3476" spans="17:20" x14ac:dyDescent="0.25">
      <c r="Q3476" s="11"/>
      <c r="S3476" s="15"/>
      <c r="T3476" s="15"/>
    </row>
    <row r="3477" spans="17:20" x14ac:dyDescent="0.25">
      <c r="Q3477" s="11"/>
      <c r="S3477" s="15"/>
      <c r="T3477" s="15"/>
    </row>
    <row r="3478" spans="17:20" x14ac:dyDescent="0.25">
      <c r="Q3478" s="11"/>
      <c r="S3478" s="15"/>
      <c r="T3478" s="15"/>
    </row>
    <row r="3479" spans="17:20" x14ac:dyDescent="0.25">
      <c r="Q3479" s="11"/>
      <c r="S3479" s="15"/>
      <c r="T3479" s="15"/>
    </row>
    <row r="3480" spans="17:20" x14ac:dyDescent="0.25">
      <c r="Q3480" s="11"/>
      <c r="S3480" s="15"/>
      <c r="T3480" s="15"/>
    </row>
    <row r="3481" spans="17:20" x14ac:dyDescent="0.25">
      <c r="Q3481" s="11"/>
      <c r="S3481" s="15"/>
      <c r="T3481" s="15"/>
    </row>
    <row r="3482" spans="17:20" x14ac:dyDescent="0.25">
      <c r="Q3482" s="11"/>
      <c r="S3482" s="15"/>
      <c r="T3482" s="15"/>
    </row>
    <row r="3483" spans="17:20" x14ac:dyDescent="0.25">
      <c r="Q3483" s="11"/>
      <c r="S3483" s="15"/>
      <c r="T3483" s="15"/>
    </row>
    <row r="3484" spans="17:20" x14ac:dyDescent="0.25">
      <c r="Q3484" s="11"/>
      <c r="S3484" s="15"/>
      <c r="T3484" s="15"/>
    </row>
    <row r="3485" spans="17:20" x14ac:dyDescent="0.25">
      <c r="Q3485" s="11"/>
      <c r="S3485" s="15"/>
      <c r="T3485" s="15"/>
    </row>
    <row r="3486" spans="17:20" x14ac:dyDescent="0.25">
      <c r="Q3486" s="11"/>
      <c r="S3486" s="15"/>
      <c r="T3486" s="15"/>
    </row>
    <row r="3487" spans="17:20" x14ac:dyDescent="0.25">
      <c r="Q3487" s="11"/>
      <c r="S3487" s="15"/>
      <c r="T3487" s="15"/>
    </row>
    <row r="3488" spans="17:20" x14ac:dyDescent="0.25">
      <c r="Q3488" s="11"/>
      <c r="S3488" s="15"/>
      <c r="T3488" s="15"/>
    </row>
    <row r="3489" spans="17:20" x14ac:dyDescent="0.25">
      <c r="Q3489" s="11"/>
      <c r="S3489" s="15"/>
      <c r="T3489" s="15"/>
    </row>
    <row r="3490" spans="17:20" x14ac:dyDescent="0.25">
      <c r="Q3490" s="11"/>
      <c r="S3490" s="15"/>
      <c r="T3490" s="15"/>
    </row>
    <row r="3491" spans="17:20" x14ac:dyDescent="0.25">
      <c r="Q3491" s="11"/>
      <c r="S3491" s="15"/>
      <c r="T3491" s="15"/>
    </row>
    <row r="3492" spans="17:20" x14ac:dyDescent="0.25">
      <c r="Q3492" s="11"/>
      <c r="S3492" s="15"/>
      <c r="T3492" s="15"/>
    </row>
    <row r="3493" spans="17:20" x14ac:dyDescent="0.25">
      <c r="Q3493" s="11"/>
      <c r="S3493" s="15"/>
      <c r="T3493" s="15"/>
    </row>
    <row r="3494" spans="17:20" x14ac:dyDescent="0.25">
      <c r="Q3494" s="11"/>
      <c r="S3494" s="15"/>
      <c r="T3494" s="15"/>
    </row>
    <row r="3495" spans="17:20" x14ac:dyDescent="0.25">
      <c r="Q3495" s="11"/>
      <c r="S3495" s="15"/>
      <c r="T3495" s="15"/>
    </row>
    <row r="3496" spans="17:20" x14ac:dyDescent="0.25">
      <c r="Q3496" s="11"/>
      <c r="S3496" s="15"/>
      <c r="T3496" s="15"/>
    </row>
    <row r="3497" spans="17:20" x14ac:dyDescent="0.25">
      <c r="Q3497" s="11"/>
      <c r="S3497" s="15"/>
      <c r="T3497" s="15"/>
    </row>
    <row r="3498" spans="17:20" x14ac:dyDescent="0.25">
      <c r="Q3498" s="11"/>
      <c r="S3498" s="15"/>
      <c r="T3498" s="15"/>
    </row>
    <row r="3499" spans="17:20" x14ac:dyDescent="0.25">
      <c r="Q3499" s="11"/>
      <c r="S3499" s="15"/>
      <c r="T3499" s="15"/>
    </row>
    <row r="3500" spans="17:20" x14ac:dyDescent="0.25">
      <c r="Q3500" s="11"/>
      <c r="S3500" s="15"/>
      <c r="T3500" s="15"/>
    </row>
    <row r="3501" spans="17:20" x14ac:dyDescent="0.25">
      <c r="Q3501" s="11"/>
      <c r="S3501" s="15"/>
      <c r="T3501" s="15"/>
    </row>
    <row r="3502" spans="17:20" x14ac:dyDescent="0.25">
      <c r="Q3502" s="11"/>
      <c r="S3502" s="15"/>
      <c r="T3502" s="15"/>
    </row>
    <row r="3503" spans="17:20" x14ac:dyDescent="0.25">
      <c r="Q3503" s="11"/>
      <c r="S3503" s="15"/>
      <c r="T3503" s="15"/>
    </row>
    <row r="3504" spans="17:20" x14ac:dyDescent="0.25">
      <c r="Q3504" s="11"/>
      <c r="S3504" s="15"/>
      <c r="T3504" s="15"/>
    </row>
    <row r="3505" spans="17:20" x14ac:dyDescent="0.25">
      <c r="Q3505" s="11"/>
      <c r="S3505" s="15"/>
      <c r="T3505" s="15"/>
    </row>
    <row r="3506" spans="17:20" x14ac:dyDescent="0.25">
      <c r="Q3506" s="11"/>
      <c r="S3506" s="15"/>
      <c r="T3506" s="15"/>
    </row>
    <row r="3507" spans="17:20" x14ac:dyDescent="0.25">
      <c r="Q3507" s="11"/>
      <c r="S3507" s="15"/>
      <c r="T3507" s="15"/>
    </row>
    <row r="3508" spans="17:20" x14ac:dyDescent="0.25">
      <c r="Q3508" s="11"/>
      <c r="S3508" s="15"/>
      <c r="T3508" s="15"/>
    </row>
    <row r="3509" spans="17:20" x14ac:dyDescent="0.25">
      <c r="Q3509" s="11"/>
      <c r="S3509" s="15"/>
      <c r="T3509" s="15"/>
    </row>
    <row r="3510" spans="17:20" x14ac:dyDescent="0.25">
      <c r="Q3510" s="11"/>
      <c r="S3510" s="15"/>
      <c r="T3510" s="15"/>
    </row>
    <row r="3511" spans="17:20" x14ac:dyDescent="0.25">
      <c r="Q3511" s="11"/>
      <c r="S3511" s="15"/>
      <c r="T3511" s="15"/>
    </row>
    <row r="3512" spans="17:20" x14ac:dyDescent="0.25">
      <c r="Q3512" s="11"/>
      <c r="S3512" s="15"/>
      <c r="T3512" s="15"/>
    </row>
    <row r="3513" spans="17:20" x14ac:dyDescent="0.25">
      <c r="Q3513" s="11"/>
      <c r="S3513" s="15"/>
      <c r="T3513" s="15"/>
    </row>
    <row r="3514" spans="17:20" x14ac:dyDescent="0.25">
      <c r="Q3514" s="11"/>
      <c r="S3514" s="15"/>
      <c r="T3514" s="15"/>
    </row>
    <row r="3515" spans="17:20" x14ac:dyDescent="0.25">
      <c r="Q3515" s="11"/>
      <c r="S3515" s="15"/>
      <c r="T3515" s="15"/>
    </row>
    <row r="3516" spans="17:20" x14ac:dyDescent="0.25">
      <c r="Q3516" s="11"/>
      <c r="S3516" s="15"/>
      <c r="T3516" s="15"/>
    </row>
    <row r="3517" spans="17:20" x14ac:dyDescent="0.25">
      <c r="Q3517" s="11"/>
      <c r="S3517" s="15"/>
      <c r="T3517" s="15"/>
    </row>
    <row r="3518" spans="17:20" x14ac:dyDescent="0.25">
      <c r="Q3518" s="11"/>
      <c r="S3518" s="15"/>
      <c r="T3518" s="15"/>
    </row>
    <row r="3519" spans="17:20" x14ac:dyDescent="0.25">
      <c r="Q3519" s="11"/>
      <c r="S3519" s="15"/>
      <c r="T3519" s="15"/>
    </row>
    <row r="3520" spans="17:20" x14ac:dyDescent="0.25">
      <c r="Q3520" s="11"/>
      <c r="S3520" s="15"/>
      <c r="T3520" s="15"/>
    </row>
    <row r="3521" spans="17:20" x14ac:dyDescent="0.25">
      <c r="Q3521" s="11"/>
      <c r="S3521" s="15"/>
      <c r="T3521" s="15"/>
    </row>
    <row r="3522" spans="17:20" x14ac:dyDescent="0.25">
      <c r="Q3522" s="11"/>
      <c r="S3522" s="15"/>
      <c r="T3522" s="15"/>
    </row>
    <row r="3523" spans="17:20" x14ac:dyDescent="0.25">
      <c r="Q3523" s="11"/>
      <c r="S3523" s="15"/>
      <c r="T3523" s="15"/>
    </row>
    <row r="3524" spans="17:20" x14ac:dyDescent="0.25">
      <c r="Q3524" s="11"/>
      <c r="S3524" s="15"/>
      <c r="T3524" s="15"/>
    </row>
    <row r="3525" spans="17:20" x14ac:dyDescent="0.25">
      <c r="Q3525" s="11"/>
      <c r="S3525" s="15"/>
      <c r="T3525" s="15"/>
    </row>
    <row r="3526" spans="17:20" x14ac:dyDescent="0.25">
      <c r="Q3526" s="11"/>
      <c r="S3526" s="15"/>
      <c r="T3526" s="15"/>
    </row>
    <row r="3527" spans="17:20" x14ac:dyDescent="0.25">
      <c r="Q3527" s="11"/>
      <c r="S3527" s="15"/>
      <c r="T3527" s="15"/>
    </row>
    <row r="3528" spans="17:20" x14ac:dyDescent="0.25">
      <c r="Q3528" s="11"/>
      <c r="S3528" s="15"/>
      <c r="T3528" s="15"/>
    </row>
    <row r="3529" spans="17:20" x14ac:dyDescent="0.25">
      <c r="Q3529" s="11"/>
      <c r="S3529" s="15"/>
      <c r="T3529" s="15"/>
    </row>
    <row r="3530" spans="17:20" x14ac:dyDescent="0.25">
      <c r="Q3530" s="11"/>
      <c r="S3530" s="15"/>
      <c r="T3530" s="15"/>
    </row>
    <row r="3531" spans="17:20" x14ac:dyDescent="0.25">
      <c r="Q3531" s="11"/>
      <c r="S3531" s="15"/>
      <c r="T3531" s="15"/>
    </row>
    <row r="3532" spans="17:20" x14ac:dyDescent="0.25">
      <c r="Q3532" s="11"/>
      <c r="S3532" s="15"/>
      <c r="T3532" s="15"/>
    </row>
    <row r="3533" spans="17:20" x14ac:dyDescent="0.25">
      <c r="Q3533" s="11"/>
      <c r="S3533" s="15"/>
      <c r="T3533" s="15"/>
    </row>
    <row r="3534" spans="17:20" x14ac:dyDescent="0.25">
      <c r="Q3534" s="11"/>
      <c r="S3534" s="15"/>
      <c r="T3534" s="15"/>
    </row>
    <row r="3535" spans="17:20" x14ac:dyDescent="0.25">
      <c r="Q3535" s="11"/>
      <c r="S3535" s="15"/>
      <c r="T3535" s="15"/>
    </row>
    <row r="3536" spans="17:20" x14ac:dyDescent="0.25">
      <c r="Q3536" s="11"/>
      <c r="S3536" s="15"/>
      <c r="T3536" s="15"/>
    </row>
    <row r="3537" spans="17:20" x14ac:dyDescent="0.25">
      <c r="Q3537" s="11"/>
      <c r="S3537" s="15"/>
      <c r="T3537" s="15"/>
    </row>
    <row r="3538" spans="17:20" x14ac:dyDescent="0.25">
      <c r="Q3538" s="11"/>
      <c r="S3538" s="15"/>
      <c r="T3538" s="15"/>
    </row>
    <row r="3539" spans="17:20" x14ac:dyDescent="0.25">
      <c r="Q3539" s="11"/>
      <c r="S3539" s="15"/>
      <c r="T3539" s="15"/>
    </row>
    <row r="3540" spans="17:20" x14ac:dyDescent="0.25">
      <c r="Q3540" s="11"/>
      <c r="S3540" s="15"/>
      <c r="T3540" s="15"/>
    </row>
    <row r="3541" spans="17:20" x14ac:dyDescent="0.25">
      <c r="Q3541" s="11"/>
      <c r="S3541" s="15"/>
      <c r="T3541" s="15"/>
    </row>
    <row r="3542" spans="17:20" x14ac:dyDescent="0.25">
      <c r="Q3542" s="11"/>
      <c r="S3542" s="15"/>
      <c r="T3542" s="15"/>
    </row>
    <row r="3543" spans="17:20" x14ac:dyDescent="0.25">
      <c r="Q3543" s="11"/>
      <c r="S3543" s="15"/>
      <c r="T3543" s="15"/>
    </row>
    <row r="3544" spans="17:20" x14ac:dyDescent="0.25">
      <c r="Q3544" s="11"/>
      <c r="S3544" s="15"/>
      <c r="T3544" s="15"/>
    </row>
    <row r="3545" spans="17:20" x14ac:dyDescent="0.25">
      <c r="Q3545" s="11"/>
      <c r="S3545" s="15"/>
      <c r="T3545" s="15"/>
    </row>
    <row r="3546" spans="17:20" x14ac:dyDescent="0.25">
      <c r="Q3546" s="11"/>
      <c r="S3546" s="15"/>
      <c r="T3546" s="15"/>
    </row>
    <row r="3547" spans="17:20" x14ac:dyDescent="0.25">
      <c r="Q3547" s="11"/>
      <c r="S3547" s="15"/>
      <c r="T3547" s="15"/>
    </row>
    <row r="3548" spans="17:20" x14ac:dyDescent="0.25">
      <c r="Q3548" s="11"/>
      <c r="S3548" s="15"/>
      <c r="T3548" s="15"/>
    </row>
    <row r="3549" spans="17:20" x14ac:dyDescent="0.25">
      <c r="Q3549" s="11"/>
      <c r="S3549" s="15"/>
      <c r="T3549" s="15"/>
    </row>
    <row r="3550" spans="17:20" x14ac:dyDescent="0.25">
      <c r="Q3550" s="11"/>
      <c r="S3550" s="15"/>
      <c r="T3550" s="15"/>
    </row>
    <row r="3551" spans="17:20" x14ac:dyDescent="0.25">
      <c r="Q3551" s="11"/>
      <c r="S3551" s="15"/>
      <c r="T3551" s="15"/>
    </row>
    <row r="3552" spans="17:20" x14ac:dyDescent="0.25">
      <c r="Q3552" s="11"/>
      <c r="S3552" s="15"/>
      <c r="T3552" s="15"/>
    </row>
    <row r="3553" spans="17:20" x14ac:dyDescent="0.25">
      <c r="Q3553" s="11"/>
      <c r="S3553" s="15"/>
      <c r="T3553" s="15"/>
    </row>
    <row r="3554" spans="17:20" x14ac:dyDescent="0.25">
      <c r="Q3554" s="11"/>
      <c r="S3554" s="15"/>
      <c r="T3554" s="15"/>
    </row>
    <row r="3555" spans="17:20" x14ac:dyDescent="0.25">
      <c r="Q3555" s="11"/>
      <c r="S3555" s="15"/>
      <c r="T3555" s="15"/>
    </row>
    <row r="3556" spans="17:20" x14ac:dyDescent="0.25">
      <c r="Q3556" s="11"/>
      <c r="S3556" s="15"/>
      <c r="T3556" s="15"/>
    </row>
    <row r="3557" spans="17:20" x14ac:dyDescent="0.25">
      <c r="Q3557" s="11"/>
      <c r="S3557" s="15"/>
      <c r="T3557" s="15"/>
    </row>
    <row r="3558" spans="17:20" x14ac:dyDescent="0.25">
      <c r="Q3558" s="11"/>
      <c r="S3558" s="15"/>
      <c r="T3558" s="15"/>
    </row>
    <row r="3559" spans="17:20" x14ac:dyDescent="0.25">
      <c r="Q3559" s="11"/>
      <c r="S3559" s="15"/>
      <c r="T3559" s="15"/>
    </row>
    <row r="3560" spans="17:20" x14ac:dyDescent="0.25">
      <c r="Q3560" s="11"/>
      <c r="S3560" s="15"/>
      <c r="T3560" s="15"/>
    </row>
    <row r="3561" spans="17:20" x14ac:dyDescent="0.25">
      <c r="Q3561" s="11"/>
      <c r="S3561" s="15"/>
      <c r="T3561" s="15"/>
    </row>
    <row r="3562" spans="17:20" x14ac:dyDescent="0.25">
      <c r="Q3562" s="11"/>
      <c r="S3562" s="15"/>
      <c r="T3562" s="15"/>
    </row>
    <row r="3563" spans="17:20" x14ac:dyDescent="0.25">
      <c r="Q3563" s="11"/>
      <c r="S3563" s="15"/>
      <c r="T3563" s="15"/>
    </row>
    <row r="3564" spans="17:20" x14ac:dyDescent="0.25">
      <c r="Q3564" s="11"/>
      <c r="S3564" s="15"/>
      <c r="T3564" s="15"/>
    </row>
    <row r="3565" spans="17:20" x14ac:dyDescent="0.25">
      <c r="Q3565" s="11"/>
      <c r="S3565" s="15"/>
      <c r="T3565" s="15"/>
    </row>
    <row r="3566" spans="17:20" x14ac:dyDescent="0.25">
      <c r="Q3566" s="11"/>
      <c r="S3566" s="15"/>
      <c r="T3566" s="15"/>
    </row>
    <row r="3567" spans="17:20" x14ac:dyDescent="0.25">
      <c r="Q3567" s="11"/>
      <c r="S3567" s="15"/>
      <c r="T3567" s="15"/>
    </row>
    <row r="3568" spans="17:20" x14ac:dyDescent="0.25">
      <c r="Q3568" s="11"/>
      <c r="S3568" s="15"/>
      <c r="T3568" s="15"/>
    </row>
    <row r="3569" spans="17:20" x14ac:dyDescent="0.25">
      <c r="Q3569" s="11"/>
      <c r="S3569" s="15"/>
      <c r="T3569" s="15"/>
    </row>
    <row r="3570" spans="17:20" x14ac:dyDescent="0.25">
      <c r="Q3570" s="11"/>
      <c r="S3570" s="15"/>
      <c r="T3570" s="15"/>
    </row>
    <row r="3571" spans="17:20" x14ac:dyDescent="0.25">
      <c r="Q3571" s="11"/>
      <c r="S3571" s="15"/>
      <c r="T3571" s="15"/>
    </row>
    <row r="3572" spans="17:20" x14ac:dyDescent="0.25">
      <c r="Q3572" s="11"/>
      <c r="S3572" s="15"/>
      <c r="T3572" s="15"/>
    </row>
    <row r="3573" spans="17:20" x14ac:dyDescent="0.25">
      <c r="Q3573" s="11"/>
      <c r="S3573" s="15"/>
      <c r="T3573" s="15"/>
    </row>
    <row r="3574" spans="17:20" x14ac:dyDescent="0.25">
      <c r="Q3574" s="11"/>
      <c r="S3574" s="15"/>
      <c r="T3574" s="15"/>
    </row>
    <row r="3575" spans="17:20" x14ac:dyDescent="0.25">
      <c r="Q3575" s="11"/>
      <c r="S3575" s="15"/>
      <c r="T3575" s="15"/>
    </row>
    <row r="3576" spans="17:20" x14ac:dyDescent="0.25">
      <c r="Q3576" s="11"/>
      <c r="S3576" s="15"/>
      <c r="T3576" s="15"/>
    </row>
    <row r="3577" spans="17:20" x14ac:dyDescent="0.25">
      <c r="Q3577" s="11"/>
      <c r="S3577" s="15"/>
      <c r="T3577" s="15"/>
    </row>
    <row r="3578" spans="17:20" x14ac:dyDescent="0.25">
      <c r="Q3578" s="11"/>
      <c r="S3578" s="15"/>
      <c r="T3578" s="15"/>
    </row>
    <row r="3579" spans="17:20" x14ac:dyDescent="0.25">
      <c r="Q3579" s="11"/>
      <c r="S3579" s="15"/>
      <c r="T3579" s="15"/>
    </row>
    <row r="3580" spans="17:20" x14ac:dyDescent="0.25">
      <c r="Q3580" s="11"/>
      <c r="S3580" s="15"/>
      <c r="T3580" s="15"/>
    </row>
    <row r="3581" spans="17:20" x14ac:dyDescent="0.25">
      <c r="Q3581" s="11"/>
      <c r="S3581" s="15"/>
      <c r="T3581" s="15"/>
    </row>
    <row r="3582" spans="17:20" x14ac:dyDescent="0.25">
      <c r="Q3582" s="11"/>
      <c r="S3582" s="15"/>
      <c r="T3582" s="15"/>
    </row>
    <row r="3583" spans="17:20" x14ac:dyDescent="0.25">
      <c r="Q3583" s="11"/>
      <c r="S3583" s="15"/>
      <c r="T3583" s="15"/>
    </row>
    <row r="3584" spans="17:20" x14ac:dyDescent="0.25">
      <c r="Q3584" s="11"/>
      <c r="S3584" s="15"/>
      <c r="T3584" s="15"/>
    </row>
    <row r="3585" spans="17:20" x14ac:dyDescent="0.25">
      <c r="Q3585" s="11"/>
      <c r="S3585" s="15"/>
      <c r="T3585" s="15"/>
    </row>
    <row r="3586" spans="17:20" x14ac:dyDescent="0.25">
      <c r="Q3586" s="11"/>
      <c r="S3586" s="15"/>
      <c r="T3586" s="15"/>
    </row>
    <row r="3587" spans="17:20" x14ac:dyDescent="0.25">
      <c r="Q3587" s="11"/>
      <c r="S3587" s="15"/>
      <c r="T3587" s="15"/>
    </row>
    <row r="3588" spans="17:20" x14ac:dyDescent="0.25">
      <c r="Q3588" s="11"/>
      <c r="S3588" s="15"/>
      <c r="T3588" s="15"/>
    </row>
    <row r="3589" spans="17:20" x14ac:dyDescent="0.25">
      <c r="Q3589" s="11"/>
      <c r="S3589" s="15"/>
      <c r="T3589" s="15"/>
    </row>
    <row r="3590" spans="17:20" x14ac:dyDescent="0.25">
      <c r="Q3590" s="11"/>
      <c r="S3590" s="15"/>
      <c r="T3590" s="15"/>
    </row>
    <row r="3591" spans="17:20" x14ac:dyDescent="0.25">
      <c r="Q3591" s="11"/>
      <c r="S3591" s="15"/>
      <c r="T3591" s="15"/>
    </row>
    <row r="3592" spans="17:20" x14ac:dyDescent="0.25">
      <c r="Q3592" s="11"/>
      <c r="S3592" s="15"/>
      <c r="T3592" s="15"/>
    </row>
    <row r="3593" spans="17:20" x14ac:dyDescent="0.25">
      <c r="Q3593" s="11"/>
      <c r="S3593" s="15"/>
      <c r="T3593" s="15"/>
    </row>
    <row r="3594" spans="17:20" x14ac:dyDescent="0.25">
      <c r="Q3594" s="11"/>
      <c r="S3594" s="15"/>
      <c r="T3594" s="15"/>
    </row>
    <row r="3595" spans="17:20" x14ac:dyDescent="0.25">
      <c r="Q3595" s="11"/>
      <c r="S3595" s="15"/>
      <c r="T3595" s="15"/>
    </row>
    <row r="3596" spans="17:20" x14ac:dyDescent="0.25">
      <c r="Q3596" s="11"/>
      <c r="S3596" s="15"/>
      <c r="T3596" s="15"/>
    </row>
    <row r="3597" spans="17:20" x14ac:dyDescent="0.25">
      <c r="Q3597" s="11"/>
      <c r="S3597" s="15"/>
      <c r="T3597" s="15"/>
    </row>
    <row r="3598" spans="17:20" x14ac:dyDescent="0.25">
      <c r="Q3598" s="11"/>
      <c r="S3598" s="15"/>
      <c r="T3598" s="15"/>
    </row>
    <row r="3599" spans="17:20" x14ac:dyDescent="0.25">
      <c r="Q3599" s="11"/>
      <c r="S3599" s="15"/>
      <c r="T3599" s="15"/>
    </row>
    <row r="3600" spans="17:20" x14ac:dyDescent="0.25">
      <c r="Q3600" s="11"/>
      <c r="S3600" s="15"/>
      <c r="T3600" s="15"/>
    </row>
    <row r="3601" spans="17:20" x14ac:dyDescent="0.25">
      <c r="Q3601" s="11"/>
      <c r="S3601" s="15"/>
      <c r="T3601" s="15"/>
    </row>
    <row r="3602" spans="17:20" x14ac:dyDescent="0.25">
      <c r="Q3602" s="11"/>
      <c r="S3602" s="15"/>
      <c r="T3602" s="15"/>
    </row>
    <row r="3603" spans="17:20" x14ac:dyDescent="0.25">
      <c r="Q3603" s="11"/>
      <c r="S3603" s="15"/>
      <c r="T3603" s="15"/>
    </row>
    <row r="3604" spans="17:20" x14ac:dyDescent="0.25">
      <c r="Q3604" s="11"/>
      <c r="S3604" s="15"/>
      <c r="T3604" s="15"/>
    </row>
    <row r="3605" spans="17:20" x14ac:dyDescent="0.25">
      <c r="Q3605" s="11"/>
      <c r="S3605" s="15"/>
      <c r="T3605" s="15"/>
    </row>
    <row r="3606" spans="17:20" x14ac:dyDescent="0.25">
      <c r="Q3606" s="11"/>
      <c r="S3606" s="15"/>
      <c r="T3606" s="15"/>
    </row>
    <row r="3607" spans="17:20" x14ac:dyDescent="0.25">
      <c r="Q3607" s="11"/>
      <c r="S3607" s="15"/>
      <c r="T3607" s="15"/>
    </row>
    <row r="3608" spans="17:20" x14ac:dyDescent="0.25">
      <c r="Q3608" s="11"/>
      <c r="S3608" s="15"/>
      <c r="T3608" s="15"/>
    </row>
    <row r="3609" spans="17:20" x14ac:dyDescent="0.25">
      <c r="Q3609" s="11"/>
      <c r="S3609" s="15"/>
      <c r="T3609" s="15"/>
    </row>
    <row r="3610" spans="17:20" x14ac:dyDescent="0.25">
      <c r="Q3610" s="11"/>
      <c r="S3610" s="15"/>
      <c r="T3610" s="15"/>
    </row>
    <row r="3611" spans="17:20" x14ac:dyDescent="0.25">
      <c r="Q3611" s="11"/>
      <c r="S3611" s="15"/>
      <c r="T3611" s="15"/>
    </row>
    <row r="3612" spans="17:20" x14ac:dyDescent="0.25">
      <c r="Q3612" s="11"/>
      <c r="S3612" s="15"/>
      <c r="T3612" s="15"/>
    </row>
    <row r="3613" spans="17:20" x14ac:dyDescent="0.25">
      <c r="Q3613" s="11"/>
      <c r="S3613" s="15"/>
      <c r="T3613" s="15"/>
    </row>
    <row r="3614" spans="17:20" x14ac:dyDescent="0.25">
      <c r="Q3614" s="11"/>
      <c r="S3614" s="15"/>
      <c r="T3614" s="15"/>
    </row>
    <row r="3615" spans="17:20" x14ac:dyDescent="0.25">
      <c r="Q3615" s="11"/>
      <c r="S3615" s="15"/>
      <c r="T3615" s="15"/>
    </row>
    <row r="3616" spans="17:20" x14ac:dyDescent="0.25">
      <c r="Q3616" s="11"/>
      <c r="S3616" s="15"/>
      <c r="T3616" s="15"/>
    </row>
    <row r="3617" spans="17:20" x14ac:dyDescent="0.25">
      <c r="Q3617" s="11"/>
      <c r="S3617" s="15"/>
      <c r="T3617" s="15"/>
    </row>
    <row r="3618" spans="17:20" x14ac:dyDescent="0.25">
      <c r="Q3618" s="11"/>
      <c r="S3618" s="15"/>
      <c r="T3618" s="15"/>
    </row>
    <row r="3619" spans="17:20" x14ac:dyDescent="0.25">
      <c r="Q3619" s="11"/>
      <c r="S3619" s="15"/>
      <c r="T3619" s="15"/>
    </row>
    <row r="3620" spans="17:20" x14ac:dyDescent="0.25">
      <c r="Q3620" s="11"/>
      <c r="S3620" s="15"/>
      <c r="T3620" s="15"/>
    </row>
    <row r="3621" spans="17:20" x14ac:dyDescent="0.25">
      <c r="Q3621" s="11"/>
      <c r="S3621" s="15"/>
      <c r="T3621" s="15"/>
    </row>
    <row r="3622" spans="17:20" x14ac:dyDescent="0.25">
      <c r="Q3622" s="11"/>
      <c r="S3622" s="15"/>
      <c r="T3622" s="15"/>
    </row>
    <row r="3623" spans="17:20" x14ac:dyDescent="0.25">
      <c r="Q3623" s="11"/>
      <c r="S3623" s="15"/>
      <c r="T3623" s="15"/>
    </row>
    <row r="3624" spans="17:20" x14ac:dyDescent="0.25">
      <c r="Q3624" s="11"/>
      <c r="S3624" s="15"/>
      <c r="T3624" s="15"/>
    </row>
    <row r="3625" spans="17:20" x14ac:dyDescent="0.25">
      <c r="Q3625" s="11"/>
      <c r="S3625" s="15"/>
      <c r="T3625" s="15"/>
    </row>
    <row r="3626" spans="17:20" x14ac:dyDescent="0.25">
      <c r="Q3626" s="11"/>
      <c r="S3626" s="15"/>
      <c r="T3626" s="15"/>
    </row>
    <row r="3627" spans="17:20" x14ac:dyDescent="0.25">
      <c r="Q3627" s="11"/>
      <c r="S3627" s="15"/>
      <c r="T3627" s="15"/>
    </row>
    <row r="3628" spans="17:20" x14ac:dyDescent="0.25">
      <c r="Q3628" s="11"/>
      <c r="S3628" s="15"/>
      <c r="T3628" s="15"/>
    </row>
    <row r="3629" spans="17:20" x14ac:dyDescent="0.25">
      <c r="Q3629" s="11"/>
      <c r="S3629" s="15"/>
      <c r="T3629" s="15"/>
    </row>
    <row r="3630" spans="17:20" x14ac:dyDescent="0.25">
      <c r="Q3630" s="11"/>
      <c r="S3630" s="15"/>
      <c r="T3630" s="15"/>
    </row>
    <row r="3631" spans="17:20" x14ac:dyDescent="0.25">
      <c r="Q3631" s="11"/>
      <c r="S3631" s="15"/>
      <c r="T3631" s="15"/>
    </row>
    <row r="3632" spans="17:20" x14ac:dyDescent="0.25">
      <c r="Q3632" s="11"/>
      <c r="S3632" s="15"/>
      <c r="T3632" s="15"/>
    </row>
    <row r="3633" spans="17:20" x14ac:dyDescent="0.25">
      <c r="Q3633" s="11"/>
      <c r="S3633" s="15"/>
      <c r="T3633" s="15"/>
    </row>
    <row r="3634" spans="17:20" x14ac:dyDescent="0.25">
      <c r="Q3634" s="11"/>
      <c r="S3634" s="15"/>
      <c r="T3634" s="15"/>
    </row>
    <row r="3635" spans="17:20" x14ac:dyDescent="0.25">
      <c r="Q3635" s="11"/>
      <c r="S3635" s="15"/>
      <c r="T3635" s="15"/>
    </row>
    <row r="3636" spans="17:20" x14ac:dyDescent="0.25">
      <c r="Q3636" s="11"/>
      <c r="S3636" s="15"/>
      <c r="T3636" s="15"/>
    </row>
    <row r="3637" spans="17:20" x14ac:dyDescent="0.25">
      <c r="Q3637" s="11"/>
      <c r="S3637" s="15"/>
      <c r="T3637" s="15"/>
    </row>
    <row r="3638" spans="17:20" x14ac:dyDescent="0.25">
      <c r="Q3638" s="11"/>
      <c r="S3638" s="15"/>
      <c r="T3638" s="15"/>
    </row>
    <row r="3639" spans="17:20" x14ac:dyDescent="0.25">
      <c r="Q3639" s="11"/>
      <c r="S3639" s="15"/>
      <c r="T3639" s="15"/>
    </row>
    <row r="3640" spans="17:20" x14ac:dyDescent="0.25">
      <c r="Q3640" s="11"/>
      <c r="S3640" s="15"/>
      <c r="T3640" s="15"/>
    </row>
    <row r="3641" spans="17:20" x14ac:dyDescent="0.25">
      <c r="Q3641" s="11"/>
      <c r="S3641" s="15"/>
      <c r="T3641" s="15"/>
    </row>
    <row r="3642" spans="17:20" x14ac:dyDescent="0.25">
      <c r="Q3642" s="11"/>
      <c r="S3642" s="15"/>
      <c r="T3642" s="15"/>
    </row>
    <row r="3643" spans="17:20" x14ac:dyDescent="0.25">
      <c r="Q3643" s="11"/>
      <c r="S3643" s="15"/>
      <c r="T3643" s="15"/>
    </row>
    <row r="3644" spans="17:20" x14ac:dyDescent="0.25">
      <c r="Q3644" s="11"/>
      <c r="S3644" s="15"/>
      <c r="T3644" s="15"/>
    </row>
    <row r="3645" spans="17:20" x14ac:dyDescent="0.25">
      <c r="Q3645" s="11"/>
      <c r="S3645" s="15"/>
      <c r="T3645" s="15"/>
    </row>
    <row r="3646" spans="17:20" x14ac:dyDescent="0.25">
      <c r="Q3646" s="11"/>
      <c r="S3646" s="15"/>
      <c r="T3646" s="15"/>
    </row>
    <row r="3647" spans="17:20" x14ac:dyDescent="0.25">
      <c r="Q3647" s="11"/>
      <c r="S3647" s="15"/>
      <c r="T3647" s="15"/>
    </row>
    <row r="3648" spans="17:20" x14ac:dyDescent="0.25">
      <c r="Q3648" s="11"/>
      <c r="S3648" s="15"/>
      <c r="T3648" s="15"/>
    </row>
    <row r="3649" spans="17:20" x14ac:dyDescent="0.25">
      <c r="Q3649" s="11"/>
      <c r="S3649" s="15"/>
      <c r="T3649" s="15"/>
    </row>
    <row r="3650" spans="17:20" x14ac:dyDescent="0.25">
      <c r="Q3650" s="11"/>
      <c r="S3650" s="15"/>
      <c r="T3650" s="15"/>
    </row>
    <row r="3651" spans="17:20" x14ac:dyDescent="0.25">
      <c r="Q3651" s="11"/>
      <c r="S3651" s="15"/>
      <c r="T3651" s="15"/>
    </row>
    <row r="3652" spans="17:20" x14ac:dyDescent="0.25">
      <c r="Q3652" s="11"/>
      <c r="S3652" s="15"/>
      <c r="T3652" s="15"/>
    </row>
    <row r="3653" spans="17:20" x14ac:dyDescent="0.25">
      <c r="Q3653" s="11"/>
      <c r="S3653" s="15"/>
      <c r="T3653" s="15"/>
    </row>
    <row r="3654" spans="17:20" x14ac:dyDescent="0.25">
      <c r="Q3654" s="11"/>
      <c r="S3654" s="15"/>
      <c r="T3654" s="15"/>
    </row>
    <row r="3655" spans="17:20" x14ac:dyDescent="0.25">
      <c r="Q3655" s="11"/>
      <c r="S3655" s="15"/>
      <c r="T3655" s="15"/>
    </row>
    <row r="3656" spans="17:20" x14ac:dyDescent="0.25">
      <c r="Q3656" s="11"/>
      <c r="S3656" s="15"/>
      <c r="T3656" s="15"/>
    </row>
    <row r="3657" spans="17:20" x14ac:dyDescent="0.25">
      <c r="Q3657" s="11"/>
      <c r="S3657" s="15"/>
      <c r="T3657" s="15"/>
    </row>
    <row r="3658" spans="17:20" x14ac:dyDescent="0.25">
      <c r="Q3658" s="11"/>
      <c r="S3658" s="15"/>
      <c r="T3658" s="15"/>
    </row>
    <row r="3659" spans="17:20" x14ac:dyDescent="0.25">
      <c r="Q3659" s="11"/>
      <c r="S3659" s="15"/>
      <c r="T3659" s="15"/>
    </row>
    <row r="3660" spans="17:20" x14ac:dyDescent="0.25">
      <c r="Q3660" s="11"/>
      <c r="S3660" s="15"/>
      <c r="T3660" s="15"/>
    </row>
    <row r="3661" spans="17:20" x14ac:dyDescent="0.25">
      <c r="Q3661" s="11"/>
      <c r="S3661" s="15"/>
      <c r="T3661" s="15"/>
    </row>
    <row r="3662" spans="17:20" x14ac:dyDescent="0.25">
      <c r="Q3662" s="11"/>
      <c r="S3662" s="15"/>
      <c r="T3662" s="15"/>
    </row>
    <row r="3663" spans="17:20" x14ac:dyDescent="0.25">
      <c r="Q3663" s="11"/>
      <c r="S3663" s="15"/>
      <c r="T3663" s="15"/>
    </row>
    <row r="3664" spans="17:20" x14ac:dyDescent="0.25">
      <c r="Q3664" s="11"/>
      <c r="S3664" s="15"/>
      <c r="T3664" s="15"/>
    </row>
    <row r="3665" spans="17:20" x14ac:dyDescent="0.25">
      <c r="Q3665" s="11"/>
      <c r="S3665" s="15"/>
      <c r="T3665" s="15"/>
    </row>
    <row r="3666" spans="17:20" x14ac:dyDescent="0.25">
      <c r="Q3666" s="11"/>
      <c r="S3666" s="15"/>
      <c r="T3666" s="15"/>
    </row>
    <row r="3667" spans="17:20" x14ac:dyDescent="0.25">
      <c r="Q3667" s="11"/>
      <c r="S3667" s="15"/>
      <c r="T3667" s="15"/>
    </row>
    <row r="3668" spans="17:20" x14ac:dyDescent="0.25">
      <c r="Q3668" s="11"/>
      <c r="S3668" s="15"/>
      <c r="T3668" s="15"/>
    </row>
    <row r="3669" spans="17:20" x14ac:dyDescent="0.25">
      <c r="Q3669" s="11"/>
      <c r="S3669" s="15"/>
      <c r="T3669" s="15"/>
    </row>
    <row r="3670" spans="17:20" x14ac:dyDescent="0.25">
      <c r="Q3670" s="11"/>
      <c r="S3670" s="15"/>
      <c r="T3670" s="15"/>
    </row>
    <row r="3671" spans="17:20" x14ac:dyDescent="0.25">
      <c r="Q3671" s="11"/>
      <c r="S3671" s="15"/>
      <c r="T3671" s="15"/>
    </row>
    <row r="3672" spans="17:20" x14ac:dyDescent="0.25">
      <c r="Q3672" s="11"/>
      <c r="S3672" s="15"/>
      <c r="T3672" s="15"/>
    </row>
    <row r="3673" spans="17:20" x14ac:dyDescent="0.25">
      <c r="Q3673" s="11"/>
      <c r="S3673" s="15"/>
      <c r="T3673" s="15"/>
    </row>
    <row r="3674" spans="17:20" x14ac:dyDescent="0.25">
      <c r="Q3674" s="11"/>
      <c r="S3674" s="15"/>
      <c r="T3674" s="15"/>
    </row>
    <row r="3675" spans="17:20" x14ac:dyDescent="0.25">
      <c r="Q3675" s="11"/>
      <c r="S3675" s="15"/>
      <c r="T3675" s="15"/>
    </row>
    <row r="3676" spans="17:20" x14ac:dyDescent="0.25">
      <c r="Q3676" s="11"/>
      <c r="S3676" s="15"/>
      <c r="T3676" s="15"/>
    </row>
    <row r="3677" spans="17:20" x14ac:dyDescent="0.25">
      <c r="Q3677" s="11"/>
      <c r="S3677" s="15"/>
      <c r="T3677" s="15"/>
    </row>
    <row r="3678" spans="17:20" x14ac:dyDescent="0.25">
      <c r="Q3678" s="11"/>
      <c r="S3678" s="15"/>
      <c r="T3678" s="15"/>
    </row>
    <row r="3679" spans="17:20" x14ac:dyDescent="0.25">
      <c r="Q3679" s="11"/>
      <c r="S3679" s="15"/>
      <c r="T3679" s="15"/>
    </row>
    <row r="3680" spans="17:20" x14ac:dyDescent="0.25">
      <c r="Q3680" s="11"/>
      <c r="S3680" s="15"/>
      <c r="T3680" s="15"/>
    </row>
    <row r="3681" spans="17:20" x14ac:dyDescent="0.25">
      <c r="Q3681" s="11"/>
      <c r="S3681" s="15"/>
      <c r="T3681" s="15"/>
    </row>
    <row r="3682" spans="17:20" x14ac:dyDescent="0.25">
      <c r="Q3682" s="11"/>
      <c r="S3682" s="15"/>
      <c r="T3682" s="15"/>
    </row>
    <row r="3683" spans="17:20" x14ac:dyDescent="0.25">
      <c r="Q3683" s="11"/>
      <c r="S3683" s="15"/>
      <c r="T3683" s="15"/>
    </row>
    <row r="3684" spans="17:20" x14ac:dyDescent="0.25">
      <c r="Q3684" s="11"/>
      <c r="S3684" s="15"/>
      <c r="T3684" s="15"/>
    </row>
    <row r="3685" spans="17:20" x14ac:dyDescent="0.25">
      <c r="Q3685" s="11"/>
      <c r="S3685" s="15"/>
      <c r="T3685" s="15"/>
    </row>
    <row r="3686" spans="17:20" x14ac:dyDescent="0.25">
      <c r="Q3686" s="11"/>
      <c r="S3686" s="15"/>
      <c r="T3686" s="15"/>
    </row>
    <row r="3687" spans="17:20" x14ac:dyDescent="0.25">
      <c r="Q3687" s="11"/>
      <c r="S3687" s="15"/>
      <c r="T3687" s="15"/>
    </row>
    <row r="3688" spans="17:20" x14ac:dyDescent="0.25">
      <c r="Q3688" s="11"/>
      <c r="S3688" s="15"/>
      <c r="T3688" s="15"/>
    </row>
    <row r="3689" spans="17:20" x14ac:dyDescent="0.25">
      <c r="Q3689" s="11"/>
      <c r="S3689" s="15"/>
      <c r="T3689" s="15"/>
    </row>
    <row r="3690" spans="17:20" x14ac:dyDescent="0.25">
      <c r="Q3690" s="11"/>
      <c r="S3690" s="15"/>
      <c r="T3690" s="15"/>
    </row>
    <row r="3691" spans="17:20" x14ac:dyDescent="0.25">
      <c r="Q3691" s="11"/>
      <c r="S3691" s="15"/>
      <c r="T3691" s="15"/>
    </row>
    <row r="3692" spans="17:20" x14ac:dyDescent="0.25">
      <c r="Q3692" s="11"/>
      <c r="S3692" s="15"/>
      <c r="T3692" s="15"/>
    </row>
    <row r="3693" spans="17:20" x14ac:dyDescent="0.25">
      <c r="Q3693" s="11"/>
      <c r="S3693" s="15"/>
      <c r="T3693" s="15"/>
    </row>
    <row r="3694" spans="17:20" x14ac:dyDescent="0.25">
      <c r="Q3694" s="11"/>
      <c r="S3694" s="15"/>
      <c r="T3694" s="15"/>
    </row>
    <row r="3695" spans="17:20" x14ac:dyDescent="0.25">
      <c r="Q3695" s="11"/>
      <c r="S3695" s="15"/>
      <c r="T3695" s="15"/>
    </row>
    <row r="3696" spans="17:20" x14ac:dyDescent="0.25">
      <c r="Q3696" s="11"/>
      <c r="S3696" s="15"/>
      <c r="T3696" s="15"/>
    </row>
    <row r="3697" spans="17:20" x14ac:dyDescent="0.25">
      <c r="Q3697" s="11"/>
      <c r="S3697" s="15"/>
      <c r="T3697" s="15"/>
    </row>
    <row r="3698" spans="17:20" x14ac:dyDescent="0.25">
      <c r="Q3698" s="11"/>
      <c r="S3698" s="15"/>
      <c r="T3698" s="15"/>
    </row>
    <row r="3699" spans="17:20" x14ac:dyDescent="0.25">
      <c r="Q3699" s="11"/>
      <c r="S3699" s="15"/>
      <c r="T3699" s="15"/>
    </row>
    <row r="3700" spans="17:20" x14ac:dyDescent="0.25">
      <c r="Q3700" s="11"/>
      <c r="S3700" s="15"/>
      <c r="T3700" s="15"/>
    </row>
    <row r="3701" spans="17:20" x14ac:dyDescent="0.25">
      <c r="Q3701" s="11"/>
      <c r="S3701" s="15"/>
      <c r="T3701" s="15"/>
    </row>
    <row r="3702" spans="17:20" x14ac:dyDescent="0.25">
      <c r="Q3702" s="11"/>
      <c r="S3702" s="15"/>
      <c r="T3702" s="15"/>
    </row>
    <row r="3703" spans="17:20" x14ac:dyDescent="0.25">
      <c r="Q3703" s="11"/>
      <c r="S3703" s="15"/>
      <c r="T3703" s="15"/>
    </row>
    <row r="3704" spans="17:20" x14ac:dyDescent="0.25">
      <c r="Q3704" s="11"/>
      <c r="S3704" s="15"/>
      <c r="T3704" s="15"/>
    </row>
    <row r="3705" spans="17:20" x14ac:dyDescent="0.25">
      <c r="Q3705" s="11"/>
      <c r="S3705" s="15"/>
      <c r="T3705" s="15"/>
    </row>
    <row r="3706" spans="17:20" x14ac:dyDescent="0.25">
      <c r="Q3706" s="11"/>
      <c r="S3706" s="15"/>
      <c r="T3706" s="15"/>
    </row>
    <row r="3707" spans="17:20" x14ac:dyDescent="0.25">
      <c r="Q3707" s="11"/>
      <c r="S3707" s="15"/>
      <c r="T3707" s="15"/>
    </row>
    <row r="3708" spans="17:20" x14ac:dyDescent="0.25">
      <c r="Q3708" s="11"/>
      <c r="S3708" s="15"/>
      <c r="T3708" s="15"/>
    </row>
    <row r="3709" spans="17:20" x14ac:dyDescent="0.25">
      <c r="Q3709" s="11"/>
      <c r="S3709" s="15"/>
      <c r="T3709" s="15"/>
    </row>
    <row r="3710" spans="17:20" x14ac:dyDescent="0.25">
      <c r="Q3710" s="11"/>
      <c r="S3710" s="15"/>
      <c r="T3710" s="15"/>
    </row>
    <row r="3711" spans="17:20" x14ac:dyDescent="0.25">
      <c r="Q3711" s="11"/>
      <c r="S3711" s="15"/>
      <c r="T3711" s="15"/>
    </row>
    <row r="3712" spans="17:20" x14ac:dyDescent="0.25">
      <c r="Q3712" s="11"/>
      <c r="S3712" s="15"/>
      <c r="T3712" s="15"/>
    </row>
    <row r="3713" spans="17:20" x14ac:dyDescent="0.25">
      <c r="Q3713" s="11"/>
      <c r="S3713" s="15"/>
      <c r="T3713" s="15"/>
    </row>
    <row r="3714" spans="17:20" x14ac:dyDescent="0.25">
      <c r="Q3714" s="11"/>
      <c r="S3714" s="15"/>
      <c r="T3714" s="15"/>
    </row>
    <row r="3715" spans="17:20" x14ac:dyDescent="0.25">
      <c r="Q3715" s="11"/>
      <c r="S3715" s="15"/>
      <c r="T3715" s="15"/>
    </row>
    <row r="3716" spans="17:20" x14ac:dyDescent="0.25">
      <c r="Q3716" s="11"/>
      <c r="S3716" s="15"/>
      <c r="T3716" s="15"/>
    </row>
    <row r="3717" spans="17:20" x14ac:dyDescent="0.25">
      <c r="Q3717" s="11"/>
      <c r="S3717" s="15"/>
      <c r="T3717" s="15"/>
    </row>
    <row r="3718" spans="17:20" x14ac:dyDescent="0.25">
      <c r="Q3718" s="11"/>
      <c r="S3718" s="15"/>
      <c r="T3718" s="15"/>
    </row>
    <row r="3719" spans="17:20" x14ac:dyDescent="0.25">
      <c r="Q3719" s="11"/>
      <c r="S3719" s="15"/>
      <c r="T3719" s="15"/>
    </row>
    <row r="3720" spans="17:20" x14ac:dyDescent="0.25">
      <c r="Q3720" s="11"/>
      <c r="S3720" s="15"/>
      <c r="T3720" s="15"/>
    </row>
    <row r="3721" spans="17:20" x14ac:dyDescent="0.25">
      <c r="Q3721" s="11"/>
      <c r="S3721" s="15"/>
      <c r="T3721" s="15"/>
    </row>
    <row r="3722" spans="17:20" x14ac:dyDescent="0.25">
      <c r="Q3722" s="11"/>
      <c r="S3722" s="15"/>
      <c r="T3722" s="15"/>
    </row>
    <row r="3723" spans="17:20" x14ac:dyDescent="0.25">
      <c r="Q3723" s="11"/>
      <c r="S3723" s="15"/>
      <c r="T3723" s="15"/>
    </row>
    <row r="3724" spans="17:20" x14ac:dyDescent="0.25">
      <c r="Q3724" s="11"/>
      <c r="S3724" s="15"/>
      <c r="T3724" s="15"/>
    </row>
    <row r="3725" spans="17:20" x14ac:dyDescent="0.25">
      <c r="Q3725" s="11"/>
      <c r="S3725" s="15"/>
      <c r="T3725" s="15"/>
    </row>
    <row r="3726" spans="17:20" x14ac:dyDescent="0.25">
      <c r="Q3726" s="11"/>
      <c r="S3726" s="15"/>
      <c r="T3726" s="15"/>
    </row>
    <row r="3727" spans="17:20" x14ac:dyDescent="0.25">
      <c r="Q3727" s="11"/>
      <c r="S3727" s="15"/>
      <c r="T3727" s="15"/>
    </row>
    <row r="3728" spans="17:20" x14ac:dyDescent="0.25">
      <c r="Q3728" s="11"/>
      <c r="S3728" s="15"/>
      <c r="T3728" s="15"/>
    </row>
    <row r="3729" spans="17:20" x14ac:dyDescent="0.25">
      <c r="Q3729" s="11"/>
      <c r="S3729" s="15"/>
      <c r="T3729" s="15"/>
    </row>
    <row r="3730" spans="17:20" x14ac:dyDescent="0.25">
      <c r="Q3730" s="11"/>
      <c r="S3730" s="15"/>
      <c r="T3730" s="15"/>
    </row>
    <row r="3731" spans="17:20" x14ac:dyDescent="0.25">
      <c r="Q3731" s="11"/>
      <c r="S3731" s="15"/>
      <c r="T3731" s="15"/>
    </row>
    <row r="3732" spans="17:20" x14ac:dyDescent="0.25">
      <c r="Q3732" s="11"/>
      <c r="S3732" s="15"/>
      <c r="T3732" s="15"/>
    </row>
    <row r="3733" spans="17:20" x14ac:dyDescent="0.25">
      <c r="Q3733" s="11"/>
      <c r="S3733" s="15"/>
      <c r="T3733" s="15"/>
    </row>
    <row r="3734" spans="17:20" x14ac:dyDescent="0.25">
      <c r="Q3734" s="11"/>
      <c r="S3734" s="15"/>
      <c r="T3734" s="15"/>
    </row>
    <row r="3735" spans="17:20" x14ac:dyDescent="0.25">
      <c r="Q3735" s="11"/>
      <c r="S3735" s="15"/>
      <c r="T3735" s="15"/>
    </row>
    <row r="3736" spans="17:20" x14ac:dyDescent="0.25">
      <c r="Q3736" s="11"/>
      <c r="S3736" s="15"/>
      <c r="T3736" s="15"/>
    </row>
    <row r="3737" spans="17:20" x14ac:dyDescent="0.25">
      <c r="Q3737" s="11"/>
      <c r="S3737" s="15"/>
      <c r="T3737" s="15"/>
    </row>
    <row r="3738" spans="17:20" x14ac:dyDescent="0.25">
      <c r="Q3738" s="11"/>
      <c r="S3738" s="15"/>
      <c r="T3738" s="15"/>
    </row>
    <row r="3739" spans="17:20" x14ac:dyDescent="0.25">
      <c r="Q3739" s="11"/>
      <c r="S3739" s="15"/>
      <c r="T3739" s="15"/>
    </row>
    <row r="3740" spans="17:20" x14ac:dyDescent="0.25">
      <c r="Q3740" s="11"/>
      <c r="S3740" s="15"/>
      <c r="T3740" s="15"/>
    </row>
    <row r="3741" spans="17:20" x14ac:dyDescent="0.25">
      <c r="Q3741" s="11"/>
      <c r="S3741" s="15"/>
      <c r="T3741" s="15"/>
    </row>
    <row r="3742" spans="17:20" x14ac:dyDescent="0.25">
      <c r="Q3742" s="11"/>
      <c r="S3742" s="15"/>
      <c r="T3742" s="15"/>
    </row>
    <row r="3743" spans="17:20" x14ac:dyDescent="0.25">
      <c r="Q3743" s="11"/>
      <c r="S3743" s="15"/>
      <c r="T3743" s="15"/>
    </row>
    <row r="3744" spans="17:20" x14ac:dyDescent="0.25">
      <c r="Q3744" s="11"/>
      <c r="S3744" s="15"/>
      <c r="T3744" s="15"/>
    </row>
    <row r="3745" spans="17:20" x14ac:dyDescent="0.25">
      <c r="Q3745" s="11"/>
      <c r="S3745" s="15"/>
      <c r="T3745" s="15"/>
    </row>
    <row r="3746" spans="17:20" x14ac:dyDescent="0.25">
      <c r="Q3746" s="11"/>
      <c r="S3746" s="15"/>
      <c r="T3746" s="15"/>
    </row>
    <row r="3747" spans="17:20" x14ac:dyDescent="0.25">
      <c r="Q3747" s="11"/>
      <c r="S3747" s="15"/>
      <c r="T3747" s="15"/>
    </row>
    <row r="3748" spans="17:20" x14ac:dyDescent="0.25">
      <c r="Q3748" s="11"/>
      <c r="S3748" s="15"/>
      <c r="T3748" s="15"/>
    </row>
    <row r="3749" spans="17:20" x14ac:dyDescent="0.25">
      <c r="Q3749" s="11"/>
      <c r="S3749" s="15"/>
      <c r="T3749" s="15"/>
    </row>
    <row r="3750" spans="17:20" x14ac:dyDescent="0.25">
      <c r="Q3750" s="11"/>
      <c r="S3750" s="15"/>
      <c r="T3750" s="15"/>
    </row>
    <row r="3751" spans="17:20" x14ac:dyDescent="0.25">
      <c r="Q3751" s="11"/>
      <c r="S3751" s="15"/>
      <c r="T3751" s="15"/>
    </row>
    <row r="3752" spans="17:20" x14ac:dyDescent="0.25">
      <c r="Q3752" s="11"/>
      <c r="S3752" s="15"/>
      <c r="T3752" s="15"/>
    </row>
    <row r="3753" spans="17:20" x14ac:dyDescent="0.25">
      <c r="Q3753" s="11"/>
      <c r="S3753" s="15"/>
      <c r="T3753" s="15"/>
    </row>
    <row r="3754" spans="17:20" x14ac:dyDescent="0.25">
      <c r="Q3754" s="11"/>
      <c r="S3754" s="15"/>
      <c r="T3754" s="15"/>
    </row>
    <row r="3755" spans="17:20" x14ac:dyDescent="0.25">
      <c r="Q3755" s="11"/>
      <c r="S3755" s="15"/>
      <c r="T3755" s="15"/>
    </row>
    <row r="3756" spans="17:20" x14ac:dyDescent="0.25">
      <c r="Q3756" s="11"/>
      <c r="S3756" s="15"/>
      <c r="T3756" s="15"/>
    </row>
    <row r="3757" spans="17:20" x14ac:dyDescent="0.25">
      <c r="Q3757" s="11"/>
      <c r="S3757" s="15"/>
      <c r="T3757" s="15"/>
    </row>
    <row r="3758" spans="17:20" x14ac:dyDescent="0.25">
      <c r="Q3758" s="11"/>
      <c r="S3758" s="15"/>
      <c r="T3758" s="15"/>
    </row>
    <row r="3759" spans="17:20" x14ac:dyDescent="0.25">
      <c r="Q3759" s="11"/>
      <c r="S3759" s="15"/>
      <c r="T3759" s="15"/>
    </row>
    <row r="3760" spans="17:20" x14ac:dyDescent="0.25">
      <c r="Q3760" s="11"/>
      <c r="S3760" s="15"/>
      <c r="T3760" s="15"/>
    </row>
    <row r="3761" spans="17:20" x14ac:dyDescent="0.25">
      <c r="Q3761" s="11"/>
      <c r="S3761" s="15"/>
      <c r="T3761" s="15"/>
    </row>
    <row r="3762" spans="17:20" x14ac:dyDescent="0.25">
      <c r="Q3762" s="11"/>
      <c r="S3762" s="15"/>
      <c r="T3762" s="15"/>
    </row>
    <row r="3763" spans="17:20" x14ac:dyDescent="0.25">
      <c r="Q3763" s="11"/>
      <c r="S3763" s="15"/>
      <c r="T3763" s="15"/>
    </row>
    <row r="3764" spans="17:20" x14ac:dyDescent="0.25">
      <c r="Q3764" s="11"/>
      <c r="S3764" s="15"/>
      <c r="T3764" s="15"/>
    </row>
    <row r="3765" spans="17:20" x14ac:dyDescent="0.25">
      <c r="Q3765" s="11"/>
      <c r="S3765" s="15"/>
      <c r="T3765" s="15"/>
    </row>
    <row r="3766" spans="17:20" x14ac:dyDescent="0.25">
      <c r="Q3766" s="11"/>
      <c r="S3766" s="15"/>
      <c r="T3766" s="15"/>
    </row>
    <row r="3767" spans="17:20" x14ac:dyDescent="0.25">
      <c r="Q3767" s="11"/>
      <c r="S3767" s="15"/>
      <c r="T3767" s="15"/>
    </row>
    <row r="3768" spans="17:20" x14ac:dyDescent="0.25">
      <c r="Q3768" s="11"/>
      <c r="S3768" s="15"/>
      <c r="T3768" s="15"/>
    </row>
    <row r="3769" spans="17:20" x14ac:dyDescent="0.25">
      <c r="Q3769" s="11"/>
      <c r="S3769" s="15"/>
      <c r="T3769" s="15"/>
    </row>
    <row r="3770" spans="17:20" x14ac:dyDescent="0.25">
      <c r="Q3770" s="11"/>
      <c r="S3770" s="15"/>
      <c r="T3770" s="15"/>
    </row>
    <row r="3771" spans="17:20" x14ac:dyDescent="0.25">
      <c r="Q3771" s="11"/>
      <c r="S3771" s="15"/>
      <c r="T3771" s="15"/>
    </row>
    <row r="3772" spans="17:20" x14ac:dyDescent="0.25">
      <c r="Q3772" s="11"/>
      <c r="S3772" s="15"/>
      <c r="T3772" s="15"/>
    </row>
    <row r="3773" spans="17:20" x14ac:dyDescent="0.25">
      <c r="Q3773" s="11"/>
      <c r="S3773" s="15"/>
      <c r="T3773" s="15"/>
    </row>
    <row r="3774" spans="17:20" x14ac:dyDescent="0.25">
      <c r="Q3774" s="11"/>
      <c r="S3774" s="15"/>
      <c r="T3774" s="15"/>
    </row>
    <row r="3775" spans="17:20" x14ac:dyDescent="0.25">
      <c r="Q3775" s="11"/>
      <c r="S3775" s="15"/>
      <c r="T3775" s="15"/>
    </row>
    <row r="3776" spans="17:20" x14ac:dyDescent="0.25">
      <c r="Q3776" s="11"/>
      <c r="S3776" s="15"/>
      <c r="T3776" s="15"/>
    </row>
    <row r="3777" spans="17:20" x14ac:dyDescent="0.25">
      <c r="Q3777" s="11"/>
      <c r="S3777" s="15"/>
      <c r="T3777" s="15"/>
    </row>
    <row r="3778" spans="17:20" x14ac:dyDescent="0.25">
      <c r="Q3778" s="11"/>
      <c r="S3778" s="15"/>
      <c r="T3778" s="15"/>
    </row>
    <row r="3779" spans="17:20" x14ac:dyDescent="0.25">
      <c r="Q3779" s="11"/>
      <c r="S3779" s="15"/>
      <c r="T3779" s="15"/>
    </row>
    <row r="3780" spans="17:20" x14ac:dyDescent="0.25">
      <c r="Q3780" s="11"/>
      <c r="S3780" s="15"/>
      <c r="T3780" s="15"/>
    </row>
    <row r="3781" spans="17:20" x14ac:dyDescent="0.25">
      <c r="Q3781" s="11"/>
      <c r="S3781" s="15"/>
      <c r="T3781" s="15"/>
    </row>
    <row r="3782" spans="17:20" x14ac:dyDescent="0.25">
      <c r="Q3782" s="11"/>
      <c r="S3782" s="15"/>
      <c r="T3782" s="15"/>
    </row>
    <row r="3783" spans="17:20" x14ac:dyDescent="0.25">
      <c r="Q3783" s="11"/>
      <c r="S3783" s="15"/>
      <c r="T3783" s="15"/>
    </row>
    <row r="3784" spans="17:20" x14ac:dyDescent="0.25">
      <c r="Q3784" s="11"/>
      <c r="S3784" s="15"/>
      <c r="T3784" s="15"/>
    </row>
    <row r="3785" spans="17:20" x14ac:dyDescent="0.25">
      <c r="Q3785" s="11"/>
      <c r="S3785" s="15"/>
      <c r="T3785" s="15"/>
    </row>
    <row r="3786" spans="17:20" x14ac:dyDescent="0.25">
      <c r="Q3786" s="11"/>
      <c r="S3786" s="15"/>
      <c r="T3786" s="15"/>
    </row>
    <row r="3787" spans="17:20" x14ac:dyDescent="0.25">
      <c r="Q3787" s="11"/>
      <c r="S3787" s="15"/>
      <c r="T3787" s="15"/>
    </row>
    <row r="3788" spans="17:20" x14ac:dyDescent="0.25">
      <c r="Q3788" s="11"/>
      <c r="S3788" s="15"/>
      <c r="T3788" s="15"/>
    </row>
    <row r="3789" spans="17:20" x14ac:dyDescent="0.25">
      <c r="Q3789" s="11"/>
      <c r="S3789" s="15"/>
      <c r="T3789" s="15"/>
    </row>
    <row r="3790" spans="17:20" x14ac:dyDescent="0.25">
      <c r="Q3790" s="11"/>
      <c r="S3790" s="15"/>
      <c r="T3790" s="15"/>
    </row>
    <row r="3791" spans="17:20" x14ac:dyDescent="0.25">
      <c r="Q3791" s="11"/>
      <c r="S3791" s="15"/>
      <c r="T3791" s="15"/>
    </row>
    <row r="3792" spans="17:20" x14ac:dyDescent="0.25">
      <c r="Q3792" s="11"/>
      <c r="S3792" s="15"/>
      <c r="T3792" s="15"/>
    </row>
    <row r="3793" spans="17:20" x14ac:dyDescent="0.25">
      <c r="Q3793" s="11"/>
      <c r="S3793" s="15"/>
      <c r="T3793" s="15"/>
    </row>
    <row r="3794" spans="17:20" x14ac:dyDescent="0.25">
      <c r="Q3794" s="11"/>
      <c r="S3794" s="15"/>
      <c r="T3794" s="15"/>
    </row>
    <row r="3795" spans="17:20" x14ac:dyDescent="0.25">
      <c r="Q3795" s="11"/>
      <c r="S3795" s="15"/>
      <c r="T3795" s="15"/>
    </row>
    <row r="3796" spans="17:20" x14ac:dyDescent="0.25">
      <c r="Q3796" s="11"/>
      <c r="S3796" s="15"/>
      <c r="T3796" s="15"/>
    </row>
    <row r="3797" spans="17:20" x14ac:dyDescent="0.25">
      <c r="Q3797" s="11"/>
      <c r="S3797" s="15"/>
      <c r="T3797" s="15"/>
    </row>
    <row r="3798" spans="17:20" x14ac:dyDescent="0.25">
      <c r="Q3798" s="11"/>
      <c r="S3798" s="15"/>
      <c r="T3798" s="15"/>
    </row>
    <row r="3799" spans="17:20" x14ac:dyDescent="0.25">
      <c r="Q3799" s="11"/>
      <c r="S3799" s="15"/>
      <c r="T3799" s="15"/>
    </row>
    <row r="3800" spans="17:20" x14ac:dyDescent="0.25">
      <c r="Q3800" s="11"/>
      <c r="S3800" s="15"/>
      <c r="T3800" s="15"/>
    </row>
    <row r="3801" spans="17:20" x14ac:dyDescent="0.25">
      <c r="Q3801" s="11"/>
      <c r="S3801" s="15"/>
      <c r="T3801" s="15"/>
    </row>
    <row r="3802" spans="17:20" x14ac:dyDescent="0.25">
      <c r="Q3802" s="11"/>
      <c r="S3802" s="15"/>
      <c r="T3802" s="15"/>
    </row>
    <row r="3803" spans="17:20" x14ac:dyDescent="0.25">
      <c r="Q3803" s="11"/>
      <c r="S3803" s="15"/>
      <c r="T3803" s="15"/>
    </row>
    <row r="3804" spans="17:20" x14ac:dyDescent="0.25">
      <c r="Q3804" s="11"/>
      <c r="S3804" s="15"/>
      <c r="T3804" s="15"/>
    </row>
    <row r="3805" spans="17:20" x14ac:dyDescent="0.25">
      <c r="Q3805" s="11"/>
      <c r="S3805" s="15"/>
      <c r="T3805" s="15"/>
    </row>
    <row r="3806" spans="17:20" x14ac:dyDescent="0.25">
      <c r="Q3806" s="11"/>
      <c r="S3806" s="15"/>
      <c r="T3806" s="15"/>
    </row>
    <row r="3807" spans="17:20" x14ac:dyDescent="0.25">
      <c r="Q3807" s="11"/>
      <c r="S3807" s="15"/>
      <c r="T3807" s="15"/>
    </row>
    <row r="3808" spans="17:20" x14ac:dyDescent="0.25">
      <c r="Q3808" s="11"/>
      <c r="S3808" s="15"/>
      <c r="T3808" s="15"/>
    </row>
    <row r="3809" spans="17:20" x14ac:dyDescent="0.25">
      <c r="Q3809" s="11"/>
      <c r="S3809" s="15"/>
      <c r="T3809" s="15"/>
    </row>
    <row r="3810" spans="17:20" x14ac:dyDescent="0.25">
      <c r="Q3810" s="11"/>
      <c r="S3810" s="15"/>
      <c r="T3810" s="15"/>
    </row>
    <row r="3811" spans="17:20" x14ac:dyDescent="0.25">
      <c r="Q3811" s="11"/>
      <c r="S3811" s="15"/>
      <c r="T3811" s="15"/>
    </row>
    <row r="3812" spans="17:20" x14ac:dyDescent="0.25">
      <c r="Q3812" s="11"/>
      <c r="S3812" s="15"/>
      <c r="T3812" s="15"/>
    </row>
    <row r="3813" spans="17:20" x14ac:dyDescent="0.25">
      <c r="Q3813" s="11"/>
      <c r="S3813" s="15"/>
      <c r="T3813" s="15"/>
    </row>
    <row r="3814" spans="17:20" x14ac:dyDescent="0.25">
      <c r="Q3814" s="11"/>
      <c r="S3814" s="15"/>
      <c r="T3814" s="15"/>
    </row>
    <row r="3815" spans="17:20" x14ac:dyDescent="0.25">
      <c r="Q3815" s="11"/>
      <c r="S3815" s="15"/>
      <c r="T3815" s="15"/>
    </row>
    <row r="3816" spans="17:20" x14ac:dyDescent="0.25">
      <c r="Q3816" s="11"/>
      <c r="S3816" s="15"/>
      <c r="T3816" s="15"/>
    </row>
    <row r="3817" spans="17:20" x14ac:dyDescent="0.25">
      <c r="Q3817" s="11"/>
      <c r="S3817" s="15"/>
      <c r="T3817" s="15"/>
    </row>
    <row r="3818" spans="17:20" x14ac:dyDescent="0.25">
      <c r="Q3818" s="11"/>
      <c r="S3818" s="15"/>
      <c r="T3818" s="15"/>
    </row>
    <row r="3819" spans="17:20" x14ac:dyDescent="0.25">
      <c r="Q3819" s="11"/>
      <c r="S3819" s="15"/>
      <c r="T3819" s="15"/>
    </row>
    <row r="3820" spans="17:20" x14ac:dyDescent="0.25">
      <c r="Q3820" s="11"/>
      <c r="S3820" s="15"/>
      <c r="T3820" s="15"/>
    </row>
    <row r="3821" spans="17:20" x14ac:dyDescent="0.25">
      <c r="Q3821" s="11"/>
      <c r="S3821" s="15"/>
      <c r="T3821" s="15"/>
    </row>
    <row r="3822" spans="17:20" x14ac:dyDescent="0.25">
      <c r="Q3822" s="11"/>
      <c r="S3822" s="15"/>
      <c r="T3822" s="15"/>
    </row>
    <row r="3823" spans="17:20" x14ac:dyDescent="0.25">
      <c r="Q3823" s="11"/>
      <c r="S3823" s="15"/>
      <c r="T3823" s="15"/>
    </row>
    <row r="3824" spans="17:20" x14ac:dyDescent="0.25">
      <c r="Q3824" s="11"/>
      <c r="S3824" s="15"/>
      <c r="T3824" s="15"/>
    </row>
    <row r="3825" spans="17:20" x14ac:dyDescent="0.25">
      <c r="Q3825" s="11"/>
      <c r="S3825" s="15"/>
      <c r="T3825" s="15"/>
    </row>
    <row r="3826" spans="17:20" x14ac:dyDescent="0.25">
      <c r="Q3826" s="11"/>
      <c r="S3826" s="15"/>
      <c r="T3826" s="15"/>
    </row>
    <row r="3827" spans="17:20" x14ac:dyDescent="0.25">
      <c r="Q3827" s="11"/>
      <c r="S3827" s="15"/>
      <c r="T3827" s="15"/>
    </row>
    <row r="3828" spans="17:20" x14ac:dyDescent="0.25">
      <c r="Q3828" s="11"/>
      <c r="S3828" s="15"/>
      <c r="T3828" s="15"/>
    </row>
    <row r="3829" spans="17:20" x14ac:dyDescent="0.25">
      <c r="Q3829" s="11"/>
      <c r="S3829" s="15"/>
      <c r="T3829" s="15"/>
    </row>
    <row r="3830" spans="17:20" x14ac:dyDescent="0.25">
      <c r="Q3830" s="11"/>
      <c r="S3830" s="15"/>
      <c r="T3830" s="15"/>
    </row>
    <row r="3831" spans="17:20" x14ac:dyDescent="0.25">
      <c r="Q3831" s="11"/>
      <c r="S3831" s="15"/>
      <c r="T3831" s="15"/>
    </row>
    <row r="3832" spans="17:20" x14ac:dyDescent="0.25">
      <c r="Q3832" s="11"/>
      <c r="S3832" s="15"/>
      <c r="T3832" s="15"/>
    </row>
    <row r="3833" spans="17:20" x14ac:dyDescent="0.25">
      <c r="Q3833" s="11"/>
      <c r="S3833" s="15"/>
      <c r="T3833" s="15"/>
    </row>
    <row r="3834" spans="17:20" x14ac:dyDescent="0.25">
      <c r="Q3834" s="11"/>
      <c r="S3834" s="15"/>
      <c r="T3834" s="15"/>
    </row>
    <row r="3835" spans="17:20" x14ac:dyDescent="0.25">
      <c r="Q3835" s="11"/>
      <c r="S3835" s="15"/>
      <c r="T3835" s="15"/>
    </row>
    <row r="3836" spans="17:20" x14ac:dyDescent="0.25">
      <c r="Q3836" s="11"/>
      <c r="S3836" s="15"/>
      <c r="T3836" s="15"/>
    </row>
    <row r="3837" spans="17:20" x14ac:dyDescent="0.25">
      <c r="Q3837" s="11"/>
      <c r="S3837" s="15"/>
      <c r="T3837" s="15"/>
    </row>
    <row r="3838" spans="17:20" x14ac:dyDescent="0.25">
      <c r="Q3838" s="11"/>
      <c r="S3838" s="15"/>
      <c r="T3838" s="15"/>
    </row>
    <row r="3839" spans="17:20" x14ac:dyDescent="0.25">
      <c r="Q3839" s="11"/>
      <c r="S3839" s="15"/>
      <c r="T3839" s="15"/>
    </row>
    <row r="3840" spans="17:20" x14ac:dyDescent="0.25">
      <c r="Q3840" s="11"/>
      <c r="S3840" s="15"/>
      <c r="T3840" s="15"/>
    </row>
    <row r="3841" spans="17:20" x14ac:dyDescent="0.25">
      <c r="Q3841" s="11"/>
      <c r="S3841" s="15"/>
      <c r="T3841" s="15"/>
    </row>
    <row r="3842" spans="17:20" x14ac:dyDescent="0.25">
      <c r="Q3842" s="11"/>
      <c r="S3842" s="15"/>
      <c r="T3842" s="15"/>
    </row>
    <row r="3843" spans="17:20" x14ac:dyDescent="0.25">
      <c r="Q3843" s="11"/>
      <c r="S3843" s="15"/>
      <c r="T3843" s="15"/>
    </row>
    <row r="3844" spans="17:20" x14ac:dyDescent="0.25">
      <c r="Q3844" s="11"/>
      <c r="S3844" s="15"/>
      <c r="T3844" s="15"/>
    </row>
    <row r="3845" spans="17:20" x14ac:dyDescent="0.25">
      <c r="Q3845" s="11"/>
      <c r="S3845" s="15"/>
      <c r="T3845" s="15"/>
    </row>
    <row r="3846" spans="17:20" x14ac:dyDescent="0.25">
      <c r="Q3846" s="11"/>
      <c r="S3846" s="15"/>
      <c r="T3846" s="15"/>
    </row>
    <row r="3847" spans="17:20" x14ac:dyDescent="0.25">
      <c r="Q3847" s="11"/>
      <c r="S3847" s="15"/>
      <c r="T3847" s="15"/>
    </row>
    <row r="3848" spans="17:20" x14ac:dyDescent="0.25">
      <c r="Q3848" s="11"/>
      <c r="S3848" s="15"/>
      <c r="T3848" s="15"/>
    </row>
    <row r="3849" spans="17:20" x14ac:dyDescent="0.25">
      <c r="Q3849" s="11"/>
      <c r="S3849" s="15"/>
      <c r="T3849" s="15"/>
    </row>
    <row r="3850" spans="17:20" x14ac:dyDescent="0.25">
      <c r="Q3850" s="11"/>
      <c r="S3850" s="15"/>
      <c r="T3850" s="15"/>
    </row>
    <row r="3851" spans="17:20" x14ac:dyDescent="0.25">
      <c r="Q3851" s="11"/>
      <c r="S3851" s="15"/>
      <c r="T3851" s="15"/>
    </row>
    <row r="3852" spans="17:20" x14ac:dyDescent="0.25">
      <c r="Q3852" s="11"/>
      <c r="S3852" s="15"/>
      <c r="T3852" s="15"/>
    </row>
    <row r="3853" spans="17:20" x14ac:dyDescent="0.25">
      <c r="Q3853" s="11"/>
      <c r="S3853" s="15"/>
      <c r="T3853" s="15"/>
    </row>
    <row r="3854" spans="17:20" x14ac:dyDescent="0.25">
      <c r="Q3854" s="11"/>
      <c r="S3854" s="15"/>
      <c r="T3854" s="15"/>
    </row>
    <row r="3855" spans="17:20" x14ac:dyDescent="0.25">
      <c r="Q3855" s="11"/>
      <c r="S3855" s="15"/>
      <c r="T3855" s="15"/>
    </row>
    <row r="3856" spans="17:20" x14ac:dyDescent="0.25">
      <c r="Q3856" s="11"/>
      <c r="S3856" s="15"/>
      <c r="T3856" s="15"/>
    </row>
    <row r="3857" spans="17:20" x14ac:dyDescent="0.25">
      <c r="Q3857" s="11"/>
      <c r="S3857" s="15"/>
      <c r="T3857" s="15"/>
    </row>
    <row r="3858" spans="17:20" x14ac:dyDescent="0.25">
      <c r="Q3858" s="11"/>
      <c r="S3858" s="15"/>
      <c r="T3858" s="15"/>
    </row>
    <row r="3859" spans="17:20" x14ac:dyDescent="0.25">
      <c r="Q3859" s="11"/>
      <c r="S3859" s="15"/>
      <c r="T3859" s="15"/>
    </row>
    <row r="3860" spans="17:20" x14ac:dyDescent="0.25">
      <c r="Q3860" s="11"/>
      <c r="S3860" s="15"/>
      <c r="T3860" s="15"/>
    </row>
    <row r="3861" spans="17:20" x14ac:dyDescent="0.25">
      <c r="Q3861" s="11"/>
      <c r="S3861" s="15"/>
      <c r="T3861" s="15"/>
    </row>
    <row r="3862" spans="17:20" x14ac:dyDescent="0.25">
      <c r="Q3862" s="11"/>
      <c r="S3862" s="15"/>
      <c r="T3862" s="15"/>
    </row>
    <row r="3863" spans="17:20" x14ac:dyDescent="0.25">
      <c r="Q3863" s="11"/>
      <c r="S3863" s="15"/>
      <c r="T3863" s="15"/>
    </row>
    <row r="3864" spans="17:20" x14ac:dyDescent="0.25">
      <c r="Q3864" s="11"/>
      <c r="S3864" s="15"/>
      <c r="T3864" s="15"/>
    </row>
    <row r="3865" spans="17:20" x14ac:dyDescent="0.25">
      <c r="Q3865" s="11"/>
      <c r="S3865" s="15"/>
      <c r="T3865" s="15"/>
    </row>
    <row r="3866" spans="17:20" x14ac:dyDescent="0.25">
      <c r="Q3866" s="11"/>
      <c r="S3866" s="15"/>
      <c r="T3866" s="15"/>
    </row>
    <row r="3867" spans="17:20" x14ac:dyDescent="0.25">
      <c r="Q3867" s="11"/>
      <c r="S3867" s="15"/>
      <c r="T3867" s="15"/>
    </row>
    <row r="3868" spans="17:20" x14ac:dyDescent="0.25">
      <c r="Q3868" s="11"/>
      <c r="S3868" s="15"/>
      <c r="T3868" s="15"/>
    </row>
    <row r="3869" spans="17:20" x14ac:dyDescent="0.25">
      <c r="Q3869" s="11"/>
      <c r="S3869" s="15"/>
      <c r="T3869" s="15"/>
    </row>
    <row r="3870" spans="17:20" x14ac:dyDescent="0.25">
      <c r="Q3870" s="11"/>
      <c r="S3870" s="15"/>
      <c r="T3870" s="15"/>
    </row>
    <row r="3871" spans="17:20" x14ac:dyDescent="0.25">
      <c r="Q3871" s="11"/>
      <c r="S3871" s="15"/>
      <c r="T3871" s="15"/>
    </row>
    <row r="3872" spans="17:20" x14ac:dyDescent="0.25">
      <c r="Q3872" s="11"/>
      <c r="S3872" s="15"/>
      <c r="T3872" s="15"/>
    </row>
    <row r="3873" spans="17:20" x14ac:dyDescent="0.25">
      <c r="Q3873" s="11"/>
      <c r="S3873" s="15"/>
      <c r="T3873" s="15"/>
    </row>
    <row r="3874" spans="17:20" x14ac:dyDescent="0.25">
      <c r="Q3874" s="11"/>
      <c r="S3874" s="15"/>
      <c r="T3874" s="15"/>
    </row>
    <row r="3875" spans="17:20" x14ac:dyDescent="0.25">
      <c r="Q3875" s="11"/>
      <c r="S3875" s="15"/>
      <c r="T3875" s="15"/>
    </row>
    <row r="3876" spans="17:20" x14ac:dyDescent="0.25">
      <c r="Q3876" s="11"/>
      <c r="S3876" s="15"/>
      <c r="T3876" s="15"/>
    </row>
    <row r="3877" spans="17:20" x14ac:dyDescent="0.25">
      <c r="Q3877" s="11"/>
      <c r="S3877" s="15"/>
      <c r="T3877" s="15"/>
    </row>
    <row r="3878" spans="17:20" x14ac:dyDescent="0.25">
      <c r="Q3878" s="11"/>
      <c r="S3878" s="15"/>
      <c r="T3878" s="15"/>
    </row>
    <row r="3879" spans="17:20" x14ac:dyDescent="0.25">
      <c r="Q3879" s="11"/>
      <c r="S3879" s="15"/>
      <c r="T3879" s="15"/>
    </row>
    <row r="3880" spans="17:20" x14ac:dyDescent="0.25">
      <c r="Q3880" s="11"/>
      <c r="S3880" s="15"/>
      <c r="T3880" s="15"/>
    </row>
    <row r="3881" spans="17:20" x14ac:dyDescent="0.25">
      <c r="Q3881" s="11"/>
      <c r="S3881" s="15"/>
      <c r="T3881" s="15"/>
    </row>
    <row r="3882" spans="17:20" x14ac:dyDescent="0.25">
      <c r="Q3882" s="11"/>
      <c r="S3882" s="15"/>
      <c r="T3882" s="15"/>
    </row>
    <row r="3883" spans="17:20" x14ac:dyDescent="0.25">
      <c r="Q3883" s="11"/>
      <c r="S3883" s="15"/>
      <c r="T3883" s="15"/>
    </row>
    <row r="3884" spans="17:20" x14ac:dyDescent="0.25">
      <c r="Q3884" s="11"/>
      <c r="S3884" s="15"/>
      <c r="T3884" s="15"/>
    </row>
    <row r="3885" spans="17:20" x14ac:dyDescent="0.25">
      <c r="Q3885" s="11"/>
      <c r="S3885" s="15"/>
      <c r="T3885" s="15"/>
    </row>
    <row r="3886" spans="17:20" x14ac:dyDescent="0.25">
      <c r="Q3886" s="11"/>
      <c r="S3886" s="15"/>
      <c r="T3886" s="15"/>
    </row>
    <row r="3887" spans="17:20" x14ac:dyDescent="0.25">
      <c r="Q3887" s="11"/>
      <c r="S3887" s="15"/>
      <c r="T3887" s="15"/>
    </row>
    <row r="3888" spans="17:20" x14ac:dyDescent="0.25">
      <c r="Q3888" s="11"/>
      <c r="S3888" s="15"/>
      <c r="T3888" s="15"/>
    </row>
    <row r="3889" spans="17:20" x14ac:dyDescent="0.25">
      <c r="Q3889" s="11"/>
      <c r="S3889" s="15"/>
      <c r="T3889" s="15"/>
    </row>
    <row r="3890" spans="17:20" x14ac:dyDescent="0.25">
      <c r="Q3890" s="11"/>
      <c r="S3890" s="15"/>
      <c r="T3890" s="15"/>
    </row>
    <row r="3891" spans="17:20" x14ac:dyDescent="0.25">
      <c r="Q3891" s="11"/>
      <c r="S3891" s="15"/>
      <c r="T3891" s="15"/>
    </row>
    <row r="3892" spans="17:20" x14ac:dyDescent="0.25">
      <c r="Q3892" s="11"/>
      <c r="S3892" s="15"/>
      <c r="T3892" s="15"/>
    </row>
    <row r="3893" spans="17:20" x14ac:dyDescent="0.25">
      <c r="Q3893" s="11"/>
      <c r="S3893" s="15"/>
      <c r="T3893" s="15"/>
    </row>
    <row r="3894" spans="17:20" x14ac:dyDescent="0.25">
      <c r="Q3894" s="11"/>
      <c r="S3894" s="15"/>
      <c r="T3894" s="15"/>
    </row>
    <row r="3895" spans="17:20" x14ac:dyDescent="0.25">
      <c r="Q3895" s="11"/>
      <c r="S3895" s="15"/>
      <c r="T3895" s="15"/>
    </row>
    <row r="3896" spans="17:20" x14ac:dyDescent="0.25">
      <c r="Q3896" s="11"/>
      <c r="S3896" s="15"/>
      <c r="T3896" s="15"/>
    </row>
    <row r="3897" spans="17:20" x14ac:dyDescent="0.25">
      <c r="Q3897" s="11"/>
      <c r="S3897" s="15"/>
      <c r="T3897" s="15"/>
    </row>
    <row r="3898" spans="17:20" x14ac:dyDescent="0.25">
      <c r="Q3898" s="11"/>
      <c r="S3898" s="15"/>
      <c r="T3898" s="15"/>
    </row>
    <row r="3899" spans="17:20" x14ac:dyDescent="0.25">
      <c r="Q3899" s="11"/>
      <c r="S3899" s="15"/>
      <c r="T3899" s="15"/>
    </row>
    <row r="3900" spans="17:20" x14ac:dyDescent="0.25">
      <c r="Q3900" s="11"/>
      <c r="S3900" s="15"/>
      <c r="T3900" s="15"/>
    </row>
    <row r="3901" spans="17:20" x14ac:dyDescent="0.25">
      <c r="Q3901" s="11"/>
      <c r="S3901" s="15"/>
      <c r="T3901" s="15"/>
    </row>
    <row r="3902" spans="17:20" x14ac:dyDescent="0.25">
      <c r="Q3902" s="11"/>
      <c r="S3902" s="15"/>
      <c r="T3902" s="15"/>
    </row>
    <row r="3903" spans="17:20" x14ac:dyDescent="0.25">
      <c r="Q3903" s="11"/>
      <c r="S3903" s="15"/>
      <c r="T3903" s="15"/>
    </row>
    <row r="3904" spans="17:20" x14ac:dyDescent="0.25">
      <c r="Q3904" s="11"/>
      <c r="S3904" s="15"/>
      <c r="T3904" s="15"/>
    </row>
    <row r="3905" spans="17:20" x14ac:dyDescent="0.25">
      <c r="Q3905" s="11"/>
      <c r="S3905" s="15"/>
      <c r="T3905" s="15"/>
    </row>
    <row r="3906" spans="17:20" x14ac:dyDescent="0.25">
      <c r="Q3906" s="11"/>
      <c r="S3906" s="15"/>
      <c r="T3906" s="15"/>
    </row>
    <row r="3907" spans="17:20" x14ac:dyDescent="0.25">
      <c r="Q3907" s="11"/>
      <c r="S3907" s="15"/>
      <c r="T3907" s="15"/>
    </row>
    <row r="3908" spans="17:20" x14ac:dyDescent="0.25">
      <c r="Q3908" s="11"/>
      <c r="S3908" s="15"/>
      <c r="T3908" s="15"/>
    </row>
    <row r="3909" spans="17:20" x14ac:dyDescent="0.25">
      <c r="Q3909" s="11"/>
      <c r="S3909" s="15"/>
      <c r="T3909" s="15"/>
    </row>
    <row r="3910" spans="17:20" x14ac:dyDescent="0.25">
      <c r="Q3910" s="11"/>
      <c r="S3910" s="15"/>
      <c r="T3910" s="15"/>
    </row>
    <row r="3911" spans="17:20" x14ac:dyDescent="0.25">
      <c r="Q3911" s="11"/>
      <c r="S3911" s="15"/>
      <c r="T3911" s="15"/>
    </row>
    <row r="3912" spans="17:20" x14ac:dyDescent="0.25">
      <c r="Q3912" s="11"/>
      <c r="S3912" s="15"/>
      <c r="T3912" s="15"/>
    </row>
    <row r="3913" spans="17:20" x14ac:dyDescent="0.25">
      <c r="Q3913" s="11"/>
      <c r="S3913" s="15"/>
      <c r="T3913" s="15"/>
    </row>
    <row r="3914" spans="17:20" x14ac:dyDescent="0.25">
      <c r="Q3914" s="11"/>
      <c r="S3914" s="15"/>
      <c r="T3914" s="15"/>
    </row>
    <row r="3915" spans="17:20" x14ac:dyDescent="0.25">
      <c r="Q3915" s="11"/>
      <c r="S3915" s="15"/>
      <c r="T3915" s="15"/>
    </row>
    <row r="3916" spans="17:20" x14ac:dyDescent="0.25">
      <c r="Q3916" s="11"/>
      <c r="S3916" s="15"/>
      <c r="T3916" s="15"/>
    </row>
    <row r="3917" spans="17:20" x14ac:dyDescent="0.25">
      <c r="Q3917" s="11"/>
      <c r="S3917" s="15"/>
      <c r="T3917" s="15"/>
    </row>
    <row r="3918" spans="17:20" x14ac:dyDescent="0.25">
      <c r="Q3918" s="11"/>
      <c r="S3918" s="15"/>
      <c r="T3918" s="15"/>
    </row>
    <row r="3919" spans="17:20" x14ac:dyDescent="0.25">
      <c r="Q3919" s="11"/>
      <c r="S3919" s="15"/>
      <c r="T3919" s="15"/>
    </row>
    <row r="3920" spans="17:20" x14ac:dyDescent="0.25">
      <c r="Q3920" s="11"/>
      <c r="S3920" s="15"/>
      <c r="T3920" s="15"/>
    </row>
    <row r="3921" spans="17:20" x14ac:dyDescent="0.25">
      <c r="Q3921" s="11"/>
      <c r="S3921" s="15"/>
      <c r="T3921" s="15"/>
    </row>
    <row r="3922" spans="17:20" x14ac:dyDescent="0.25">
      <c r="Q3922" s="11"/>
      <c r="S3922" s="15"/>
      <c r="T3922" s="15"/>
    </row>
    <row r="3923" spans="17:20" x14ac:dyDescent="0.25">
      <c r="Q3923" s="11"/>
      <c r="S3923" s="15"/>
      <c r="T3923" s="15"/>
    </row>
    <row r="3924" spans="17:20" x14ac:dyDescent="0.25">
      <c r="Q3924" s="11"/>
      <c r="S3924" s="15"/>
      <c r="T3924" s="15"/>
    </row>
    <row r="3925" spans="17:20" x14ac:dyDescent="0.25">
      <c r="Q3925" s="11"/>
      <c r="S3925" s="15"/>
      <c r="T3925" s="15"/>
    </row>
    <row r="3926" spans="17:20" x14ac:dyDescent="0.25">
      <c r="Q3926" s="11"/>
      <c r="S3926" s="15"/>
      <c r="T3926" s="15"/>
    </row>
    <row r="3927" spans="17:20" x14ac:dyDescent="0.25">
      <c r="Q3927" s="11"/>
      <c r="S3927" s="15"/>
      <c r="T3927" s="15"/>
    </row>
    <row r="3928" spans="17:20" x14ac:dyDescent="0.25">
      <c r="Q3928" s="11"/>
      <c r="S3928" s="15"/>
      <c r="T3928" s="15"/>
    </row>
    <row r="3929" spans="17:20" x14ac:dyDescent="0.25">
      <c r="Q3929" s="11"/>
      <c r="S3929" s="15"/>
      <c r="T3929" s="15"/>
    </row>
    <row r="3930" spans="17:20" x14ac:dyDescent="0.25">
      <c r="Q3930" s="11"/>
      <c r="S3930" s="15"/>
      <c r="T3930" s="15"/>
    </row>
    <row r="3931" spans="17:20" x14ac:dyDescent="0.25">
      <c r="Q3931" s="11"/>
      <c r="S3931" s="15"/>
      <c r="T3931" s="15"/>
    </row>
    <row r="3932" spans="17:20" x14ac:dyDescent="0.25">
      <c r="Q3932" s="11"/>
      <c r="S3932" s="15"/>
      <c r="T3932" s="15"/>
    </row>
    <row r="3933" spans="17:20" x14ac:dyDescent="0.25">
      <c r="Q3933" s="11"/>
      <c r="S3933" s="15"/>
      <c r="T3933" s="15"/>
    </row>
    <row r="3934" spans="17:20" x14ac:dyDescent="0.25">
      <c r="Q3934" s="11"/>
      <c r="S3934" s="15"/>
      <c r="T3934" s="15"/>
    </row>
    <row r="3935" spans="17:20" x14ac:dyDescent="0.25">
      <c r="Q3935" s="11"/>
      <c r="S3935" s="15"/>
      <c r="T3935" s="15"/>
    </row>
    <row r="3936" spans="17:20" x14ac:dyDescent="0.25">
      <c r="Q3936" s="11"/>
      <c r="S3936" s="15"/>
      <c r="T3936" s="15"/>
    </row>
    <row r="3937" spans="17:20" x14ac:dyDescent="0.25">
      <c r="Q3937" s="11"/>
      <c r="S3937" s="15"/>
      <c r="T3937" s="15"/>
    </row>
    <row r="3938" spans="17:20" x14ac:dyDescent="0.25">
      <c r="Q3938" s="11"/>
      <c r="S3938" s="15"/>
      <c r="T3938" s="15"/>
    </row>
    <row r="3939" spans="17:20" x14ac:dyDescent="0.25">
      <c r="Q3939" s="11"/>
      <c r="S3939" s="15"/>
      <c r="T3939" s="15"/>
    </row>
    <row r="3940" spans="17:20" x14ac:dyDescent="0.25">
      <c r="Q3940" s="11"/>
      <c r="S3940" s="15"/>
      <c r="T3940" s="15"/>
    </row>
    <row r="3941" spans="17:20" x14ac:dyDescent="0.25">
      <c r="Q3941" s="11"/>
      <c r="S3941" s="15"/>
      <c r="T3941" s="15"/>
    </row>
    <row r="3942" spans="17:20" x14ac:dyDescent="0.25">
      <c r="Q3942" s="11"/>
      <c r="S3942" s="15"/>
      <c r="T3942" s="15"/>
    </row>
    <row r="3943" spans="17:20" x14ac:dyDescent="0.25">
      <c r="Q3943" s="11"/>
      <c r="S3943" s="15"/>
      <c r="T3943" s="15"/>
    </row>
    <row r="3944" spans="17:20" x14ac:dyDescent="0.25">
      <c r="Q3944" s="11"/>
      <c r="S3944" s="15"/>
      <c r="T3944" s="15"/>
    </row>
    <row r="3945" spans="17:20" x14ac:dyDescent="0.25">
      <c r="Q3945" s="11"/>
      <c r="S3945" s="15"/>
      <c r="T3945" s="15"/>
    </row>
    <row r="3946" spans="17:20" x14ac:dyDescent="0.25">
      <c r="Q3946" s="11"/>
      <c r="S3946" s="15"/>
      <c r="T3946" s="15"/>
    </row>
    <row r="3947" spans="17:20" x14ac:dyDescent="0.25">
      <c r="Q3947" s="11"/>
      <c r="S3947" s="15"/>
      <c r="T3947" s="15"/>
    </row>
    <row r="3948" spans="17:20" x14ac:dyDescent="0.25">
      <c r="Q3948" s="11"/>
      <c r="S3948" s="15"/>
      <c r="T3948" s="15"/>
    </row>
    <row r="3949" spans="17:20" x14ac:dyDescent="0.25">
      <c r="Q3949" s="11"/>
      <c r="S3949" s="15"/>
      <c r="T3949" s="15"/>
    </row>
    <row r="3950" spans="17:20" x14ac:dyDescent="0.25">
      <c r="Q3950" s="11"/>
      <c r="S3950" s="15"/>
      <c r="T3950" s="15"/>
    </row>
    <row r="3951" spans="17:20" x14ac:dyDescent="0.25">
      <c r="Q3951" s="11"/>
      <c r="S3951" s="15"/>
      <c r="T3951" s="15"/>
    </row>
    <row r="3952" spans="17:20" x14ac:dyDescent="0.25">
      <c r="Q3952" s="11"/>
      <c r="S3952" s="15"/>
      <c r="T3952" s="15"/>
    </row>
    <row r="3953" spans="17:20" x14ac:dyDescent="0.25">
      <c r="Q3953" s="11"/>
      <c r="S3953" s="15"/>
      <c r="T3953" s="15"/>
    </row>
    <row r="3954" spans="17:20" x14ac:dyDescent="0.25">
      <c r="Q3954" s="11"/>
      <c r="S3954" s="15"/>
      <c r="T3954" s="15"/>
    </row>
    <row r="3955" spans="17:20" x14ac:dyDescent="0.25">
      <c r="Q3955" s="11"/>
      <c r="S3955" s="15"/>
      <c r="T3955" s="15"/>
    </row>
    <row r="3956" spans="17:20" x14ac:dyDescent="0.25">
      <c r="Q3956" s="11"/>
      <c r="S3956" s="15"/>
      <c r="T3956" s="15"/>
    </row>
    <row r="3957" spans="17:20" x14ac:dyDescent="0.25">
      <c r="Q3957" s="11"/>
      <c r="S3957" s="15"/>
      <c r="T3957" s="15"/>
    </row>
    <row r="3958" spans="17:20" x14ac:dyDescent="0.25">
      <c r="Q3958" s="11"/>
      <c r="S3958" s="15"/>
      <c r="T3958" s="15"/>
    </row>
    <row r="3959" spans="17:20" x14ac:dyDescent="0.25">
      <c r="Q3959" s="11"/>
      <c r="S3959" s="15"/>
      <c r="T3959" s="15"/>
    </row>
    <row r="3960" spans="17:20" x14ac:dyDescent="0.25">
      <c r="Q3960" s="11"/>
      <c r="S3960" s="15"/>
      <c r="T3960" s="15"/>
    </row>
    <row r="3961" spans="17:20" x14ac:dyDescent="0.25">
      <c r="Q3961" s="11"/>
      <c r="S3961" s="15"/>
      <c r="T3961" s="15"/>
    </row>
    <row r="3962" spans="17:20" x14ac:dyDescent="0.25">
      <c r="Q3962" s="11"/>
      <c r="S3962" s="15"/>
      <c r="T3962" s="15"/>
    </row>
    <row r="3963" spans="17:20" x14ac:dyDescent="0.25">
      <c r="Q3963" s="11"/>
      <c r="S3963" s="15"/>
      <c r="T3963" s="15"/>
    </row>
    <row r="3964" spans="17:20" x14ac:dyDescent="0.25">
      <c r="Q3964" s="11"/>
      <c r="S3964" s="15"/>
      <c r="T3964" s="15"/>
    </row>
    <row r="3965" spans="17:20" x14ac:dyDescent="0.25">
      <c r="Q3965" s="11"/>
      <c r="S3965" s="15"/>
      <c r="T3965" s="15"/>
    </row>
    <row r="3966" spans="17:20" x14ac:dyDescent="0.25">
      <c r="Q3966" s="11"/>
      <c r="S3966" s="15"/>
      <c r="T3966" s="15"/>
    </row>
    <row r="3967" spans="17:20" x14ac:dyDescent="0.25">
      <c r="Q3967" s="11"/>
      <c r="S3967" s="15"/>
      <c r="T3967" s="15"/>
    </row>
    <row r="3968" spans="17:20" x14ac:dyDescent="0.25">
      <c r="Q3968" s="11"/>
      <c r="S3968" s="15"/>
      <c r="T3968" s="15"/>
    </row>
    <row r="3969" spans="17:20" x14ac:dyDescent="0.25">
      <c r="Q3969" s="11"/>
      <c r="S3969" s="15"/>
      <c r="T3969" s="15"/>
    </row>
    <row r="3970" spans="17:20" x14ac:dyDescent="0.25">
      <c r="Q3970" s="11"/>
      <c r="S3970" s="15"/>
      <c r="T3970" s="15"/>
    </row>
    <row r="3971" spans="17:20" x14ac:dyDescent="0.25">
      <c r="Q3971" s="11"/>
      <c r="S3971" s="15"/>
      <c r="T3971" s="15"/>
    </row>
    <row r="3972" spans="17:20" x14ac:dyDescent="0.25">
      <c r="Q3972" s="11"/>
      <c r="S3972" s="15"/>
      <c r="T3972" s="15"/>
    </row>
    <row r="3973" spans="17:20" x14ac:dyDescent="0.25">
      <c r="Q3973" s="11"/>
      <c r="S3973" s="15"/>
      <c r="T3973" s="15"/>
    </row>
    <row r="3974" spans="17:20" x14ac:dyDescent="0.25">
      <c r="Q3974" s="11"/>
      <c r="S3974" s="15"/>
      <c r="T3974" s="15"/>
    </row>
    <row r="3975" spans="17:20" x14ac:dyDescent="0.25">
      <c r="Q3975" s="11"/>
      <c r="S3975" s="15"/>
      <c r="T3975" s="15"/>
    </row>
    <row r="3976" spans="17:20" x14ac:dyDescent="0.25">
      <c r="Q3976" s="11"/>
      <c r="S3976" s="15"/>
      <c r="T3976" s="15"/>
    </row>
    <row r="3977" spans="17:20" x14ac:dyDescent="0.25">
      <c r="Q3977" s="11"/>
      <c r="S3977" s="15"/>
      <c r="T3977" s="15"/>
    </row>
    <row r="3978" spans="17:20" x14ac:dyDescent="0.25">
      <c r="Q3978" s="11"/>
      <c r="S3978" s="15"/>
      <c r="T3978" s="15"/>
    </row>
    <row r="3979" spans="17:20" x14ac:dyDescent="0.25">
      <c r="Q3979" s="11"/>
      <c r="S3979" s="15"/>
      <c r="T3979" s="15"/>
    </row>
    <row r="3980" spans="17:20" x14ac:dyDescent="0.25">
      <c r="Q3980" s="11"/>
      <c r="S3980" s="15"/>
      <c r="T3980" s="15"/>
    </row>
    <row r="3981" spans="17:20" x14ac:dyDescent="0.25">
      <c r="Q3981" s="11"/>
      <c r="S3981" s="15"/>
      <c r="T3981" s="15"/>
    </row>
    <row r="3982" spans="17:20" x14ac:dyDescent="0.25">
      <c r="Q3982" s="11"/>
      <c r="S3982" s="15"/>
      <c r="T3982" s="15"/>
    </row>
    <row r="3983" spans="17:20" x14ac:dyDescent="0.25">
      <c r="Q3983" s="11"/>
      <c r="S3983" s="15"/>
      <c r="T3983" s="15"/>
    </row>
    <row r="3984" spans="17:20" x14ac:dyDescent="0.25">
      <c r="Q3984" s="11"/>
      <c r="S3984" s="15"/>
      <c r="T3984" s="15"/>
    </row>
    <row r="3985" spans="17:20" x14ac:dyDescent="0.25">
      <c r="Q3985" s="11"/>
      <c r="S3985" s="15"/>
      <c r="T3985" s="15"/>
    </row>
    <row r="3986" spans="17:20" x14ac:dyDescent="0.25">
      <c r="Q3986" s="11"/>
      <c r="S3986" s="15"/>
      <c r="T3986" s="15"/>
    </row>
    <row r="3987" spans="17:20" x14ac:dyDescent="0.25">
      <c r="Q3987" s="11"/>
      <c r="S3987" s="15"/>
      <c r="T3987" s="15"/>
    </row>
    <row r="3988" spans="17:20" x14ac:dyDescent="0.25">
      <c r="Q3988" s="11"/>
      <c r="S3988" s="15"/>
      <c r="T3988" s="15"/>
    </row>
    <row r="3989" spans="17:20" x14ac:dyDescent="0.25">
      <c r="Q3989" s="11"/>
      <c r="S3989" s="15"/>
      <c r="T3989" s="15"/>
    </row>
    <row r="3990" spans="17:20" x14ac:dyDescent="0.25">
      <c r="Q3990" s="11"/>
      <c r="S3990" s="15"/>
      <c r="T3990" s="15"/>
    </row>
    <row r="3991" spans="17:20" x14ac:dyDescent="0.25">
      <c r="Q3991" s="11"/>
      <c r="S3991" s="15"/>
      <c r="T3991" s="15"/>
    </row>
    <row r="3992" spans="17:20" x14ac:dyDescent="0.25">
      <c r="Q3992" s="11"/>
      <c r="S3992" s="15"/>
      <c r="T3992" s="15"/>
    </row>
    <row r="3993" spans="17:20" x14ac:dyDescent="0.25">
      <c r="Q3993" s="11"/>
      <c r="S3993" s="15"/>
      <c r="T3993" s="15"/>
    </row>
    <row r="3994" spans="17:20" x14ac:dyDescent="0.25">
      <c r="Q3994" s="11"/>
      <c r="S3994" s="15"/>
      <c r="T3994" s="15"/>
    </row>
    <row r="3995" spans="17:20" x14ac:dyDescent="0.25">
      <c r="Q3995" s="11"/>
      <c r="S3995" s="15"/>
      <c r="T3995" s="15"/>
    </row>
    <row r="3996" spans="17:20" x14ac:dyDescent="0.25">
      <c r="Q3996" s="11"/>
      <c r="S3996" s="15"/>
      <c r="T3996" s="15"/>
    </row>
    <row r="3997" spans="17:20" x14ac:dyDescent="0.25">
      <c r="Q3997" s="11"/>
      <c r="S3997" s="15"/>
      <c r="T3997" s="15"/>
    </row>
    <row r="3998" spans="17:20" x14ac:dyDescent="0.25">
      <c r="Q3998" s="11"/>
      <c r="S3998" s="15"/>
      <c r="T3998" s="15"/>
    </row>
    <row r="3999" spans="17:20" x14ac:dyDescent="0.25">
      <c r="Q3999" s="11"/>
      <c r="S3999" s="15"/>
      <c r="T3999" s="15"/>
    </row>
    <row r="4000" spans="17:20" x14ac:dyDescent="0.25">
      <c r="Q4000" s="11"/>
      <c r="S4000" s="15"/>
      <c r="T4000" s="15"/>
    </row>
    <row r="4001" spans="17:20" x14ac:dyDescent="0.25">
      <c r="Q4001" s="11"/>
      <c r="S4001" s="15"/>
      <c r="T4001" s="15"/>
    </row>
    <row r="4002" spans="17:20" x14ac:dyDescent="0.25">
      <c r="Q4002" s="11"/>
      <c r="S4002" s="15"/>
      <c r="T4002" s="15"/>
    </row>
    <row r="4003" spans="17:20" x14ac:dyDescent="0.25">
      <c r="Q4003" s="11"/>
      <c r="S4003" s="15"/>
      <c r="T4003" s="15"/>
    </row>
    <row r="4004" spans="17:20" x14ac:dyDescent="0.25">
      <c r="Q4004" s="11"/>
      <c r="S4004" s="15"/>
      <c r="T4004" s="15"/>
    </row>
    <row r="4005" spans="17:20" x14ac:dyDescent="0.25">
      <c r="Q4005" s="11"/>
      <c r="S4005" s="15"/>
      <c r="T4005" s="15"/>
    </row>
    <row r="4006" spans="17:20" x14ac:dyDescent="0.25">
      <c r="Q4006" s="11"/>
      <c r="S4006" s="15"/>
      <c r="T4006" s="15"/>
    </row>
    <row r="4007" spans="17:20" x14ac:dyDescent="0.25">
      <c r="Q4007" s="11"/>
      <c r="S4007" s="15"/>
      <c r="T4007" s="15"/>
    </row>
    <row r="4008" spans="17:20" x14ac:dyDescent="0.25">
      <c r="Q4008" s="11"/>
      <c r="S4008" s="15"/>
      <c r="T4008" s="15"/>
    </row>
    <row r="4009" spans="17:20" x14ac:dyDescent="0.25">
      <c r="Q4009" s="11"/>
      <c r="S4009" s="15"/>
      <c r="T4009" s="15"/>
    </row>
    <row r="4010" spans="17:20" x14ac:dyDescent="0.25">
      <c r="Q4010" s="11"/>
      <c r="S4010" s="15"/>
      <c r="T4010" s="15"/>
    </row>
    <row r="4011" spans="17:20" x14ac:dyDescent="0.25">
      <c r="Q4011" s="11"/>
      <c r="S4011" s="15"/>
      <c r="T4011" s="15"/>
    </row>
    <row r="4012" spans="17:20" x14ac:dyDescent="0.25">
      <c r="Q4012" s="11"/>
      <c r="S4012" s="15"/>
      <c r="T4012" s="15"/>
    </row>
    <row r="4013" spans="17:20" x14ac:dyDescent="0.25">
      <c r="Q4013" s="11"/>
      <c r="S4013" s="15"/>
      <c r="T4013" s="15"/>
    </row>
    <row r="4014" spans="17:20" x14ac:dyDescent="0.25">
      <c r="Q4014" s="11"/>
      <c r="S4014" s="15"/>
      <c r="T4014" s="15"/>
    </row>
    <row r="4015" spans="17:20" x14ac:dyDescent="0.25">
      <c r="Q4015" s="11"/>
      <c r="S4015" s="15"/>
      <c r="T4015" s="15"/>
    </row>
    <row r="4016" spans="17:20" x14ac:dyDescent="0.25">
      <c r="Q4016" s="11"/>
      <c r="S4016" s="15"/>
      <c r="T4016" s="15"/>
    </row>
    <row r="4017" spans="17:20" x14ac:dyDescent="0.25">
      <c r="Q4017" s="11"/>
      <c r="S4017" s="15"/>
      <c r="T4017" s="15"/>
    </row>
    <row r="4018" spans="17:20" x14ac:dyDescent="0.25">
      <c r="Q4018" s="11"/>
      <c r="S4018" s="15"/>
      <c r="T4018" s="15"/>
    </row>
    <row r="4019" spans="17:20" x14ac:dyDescent="0.25">
      <c r="Q4019" s="11"/>
      <c r="S4019" s="15"/>
      <c r="T4019" s="15"/>
    </row>
    <row r="4020" spans="17:20" x14ac:dyDescent="0.25">
      <c r="Q4020" s="11"/>
      <c r="S4020" s="15"/>
      <c r="T4020" s="15"/>
    </row>
    <row r="4021" spans="17:20" x14ac:dyDescent="0.25">
      <c r="Q4021" s="11"/>
      <c r="S4021" s="15"/>
      <c r="T4021" s="15"/>
    </row>
    <row r="4022" spans="17:20" x14ac:dyDescent="0.25">
      <c r="Q4022" s="11"/>
      <c r="S4022" s="15"/>
      <c r="T4022" s="15"/>
    </row>
    <row r="4023" spans="17:20" x14ac:dyDescent="0.25">
      <c r="Q4023" s="11"/>
      <c r="S4023" s="15"/>
      <c r="T4023" s="15"/>
    </row>
    <row r="4024" spans="17:20" x14ac:dyDescent="0.25">
      <c r="Q4024" s="11"/>
      <c r="S4024" s="15"/>
      <c r="T4024" s="15"/>
    </row>
    <row r="4025" spans="17:20" x14ac:dyDescent="0.25">
      <c r="Q4025" s="11"/>
      <c r="S4025" s="15"/>
      <c r="T4025" s="15"/>
    </row>
    <row r="4026" spans="17:20" x14ac:dyDescent="0.25">
      <c r="Q4026" s="11"/>
      <c r="S4026" s="15"/>
      <c r="T4026" s="15"/>
    </row>
    <row r="4027" spans="17:20" x14ac:dyDescent="0.25">
      <c r="Q4027" s="11"/>
      <c r="S4027" s="15"/>
      <c r="T4027" s="15"/>
    </row>
    <row r="4028" spans="17:20" x14ac:dyDescent="0.25">
      <c r="Q4028" s="11"/>
      <c r="S4028" s="15"/>
      <c r="T4028" s="15"/>
    </row>
    <row r="4029" spans="17:20" x14ac:dyDescent="0.25">
      <c r="Q4029" s="11"/>
      <c r="S4029" s="15"/>
      <c r="T4029" s="15"/>
    </row>
    <row r="4030" spans="17:20" x14ac:dyDescent="0.25">
      <c r="Q4030" s="11"/>
      <c r="S4030" s="15"/>
      <c r="T4030" s="15"/>
    </row>
    <row r="4031" spans="17:20" x14ac:dyDescent="0.25">
      <c r="Q4031" s="11"/>
      <c r="S4031" s="15"/>
      <c r="T4031" s="15"/>
    </row>
    <row r="4032" spans="17:20" x14ac:dyDescent="0.25">
      <c r="Q4032" s="11"/>
      <c r="S4032" s="15"/>
      <c r="T4032" s="15"/>
    </row>
    <row r="4033" spans="17:20" x14ac:dyDescent="0.25">
      <c r="Q4033" s="11"/>
      <c r="S4033" s="15"/>
      <c r="T4033" s="15"/>
    </row>
    <row r="4034" spans="17:20" x14ac:dyDescent="0.25">
      <c r="Q4034" s="11"/>
      <c r="S4034" s="15"/>
      <c r="T4034" s="15"/>
    </row>
    <row r="4035" spans="17:20" x14ac:dyDescent="0.25">
      <c r="Q4035" s="11"/>
      <c r="S4035" s="15"/>
      <c r="T4035" s="15"/>
    </row>
    <row r="4036" spans="17:20" x14ac:dyDescent="0.25">
      <c r="Q4036" s="11"/>
      <c r="S4036" s="15"/>
      <c r="T4036" s="15"/>
    </row>
    <row r="4037" spans="17:20" x14ac:dyDescent="0.25">
      <c r="Q4037" s="11"/>
      <c r="S4037" s="15"/>
      <c r="T4037" s="15"/>
    </row>
    <row r="4038" spans="17:20" x14ac:dyDescent="0.25">
      <c r="Q4038" s="11"/>
      <c r="S4038" s="15"/>
      <c r="T4038" s="15"/>
    </row>
    <row r="4039" spans="17:20" x14ac:dyDescent="0.25">
      <c r="Q4039" s="11"/>
      <c r="S4039" s="15"/>
      <c r="T4039" s="15"/>
    </row>
    <row r="4040" spans="17:20" x14ac:dyDescent="0.25">
      <c r="Q4040" s="11"/>
      <c r="S4040" s="15"/>
      <c r="T4040" s="15"/>
    </row>
    <row r="4041" spans="17:20" x14ac:dyDescent="0.25">
      <c r="Q4041" s="11"/>
      <c r="S4041" s="15"/>
      <c r="T4041" s="15"/>
    </row>
    <row r="4042" spans="17:20" x14ac:dyDescent="0.25">
      <c r="Q4042" s="11"/>
      <c r="S4042" s="15"/>
      <c r="T4042" s="15"/>
    </row>
    <row r="4043" spans="17:20" x14ac:dyDescent="0.25">
      <c r="Q4043" s="11"/>
      <c r="S4043" s="15"/>
      <c r="T4043" s="15"/>
    </row>
    <row r="4044" spans="17:20" x14ac:dyDescent="0.25">
      <c r="Q4044" s="11"/>
      <c r="S4044" s="15"/>
      <c r="T4044" s="15"/>
    </row>
    <row r="4045" spans="17:20" x14ac:dyDescent="0.25">
      <c r="Q4045" s="11"/>
      <c r="S4045" s="15"/>
      <c r="T4045" s="15"/>
    </row>
    <row r="4046" spans="17:20" x14ac:dyDescent="0.25">
      <c r="Q4046" s="11"/>
      <c r="S4046" s="15"/>
      <c r="T4046" s="15"/>
    </row>
    <row r="4047" spans="17:20" x14ac:dyDescent="0.25">
      <c r="Q4047" s="11"/>
      <c r="S4047" s="15"/>
      <c r="T4047" s="15"/>
    </row>
    <row r="4048" spans="17:20" x14ac:dyDescent="0.25">
      <c r="Q4048" s="11"/>
      <c r="S4048" s="15"/>
      <c r="T4048" s="15"/>
    </row>
    <row r="4049" spans="17:20" x14ac:dyDescent="0.25">
      <c r="Q4049" s="11"/>
      <c r="S4049" s="15"/>
      <c r="T4049" s="15"/>
    </row>
    <row r="4050" spans="17:20" x14ac:dyDescent="0.25">
      <c r="Q4050" s="11"/>
      <c r="S4050" s="15"/>
      <c r="T4050" s="15"/>
    </row>
    <row r="4051" spans="17:20" x14ac:dyDescent="0.25">
      <c r="Q4051" s="11"/>
      <c r="S4051" s="15"/>
      <c r="T4051" s="15"/>
    </row>
    <row r="4052" spans="17:20" x14ac:dyDescent="0.25">
      <c r="Q4052" s="11"/>
      <c r="S4052" s="15"/>
      <c r="T4052" s="15"/>
    </row>
    <row r="4053" spans="17:20" x14ac:dyDescent="0.25">
      <c r="Q4053" s="11"/>
      <c r="S4053" s="15"/>
      <c r="T4053" s="15"/>
    </row>
    <row r="4054" spans="17:20" x14ac:dyDescent="0.25">
      <c r="Q4054" s="11"/>
      <c r="S4054" s="15"/>
      <c r="T4054" s="15"/>
    </row>
    <row r="4055" spans="17:20" x14ac:dyDescent="0.25">
      <c r="Q4055" s="11"/>
      <c r="S4055" s="15"/>
      <c r="T4055" s="15"/>
    </row>
    <row r="4056" spans="17:20" x14ac:dyDescent="0.25">
      <c r="Q4056" s="11"/>
      <c r="S4056" s="15"/>
      <c r="T4056" s="15"/>
    </row>
    <row r="4057" spans="17:20" x14ac:dyDescent="0.25">
      <c r="Q4057" s="11"/>
      <c r="S4057" s="15"/>
      <c r="T4057" s="15"/>
    </row>
    <row r="4058" spans="17:20" x14ac:dyDescent="0.25">
      <c r="Q4058" s="11"/>
      <c r="S4058" s="15"/>
      <c r="T4058" s="15"/>
    </row>
    <row r="4059" spans="17:20" x14ac:dyDescent="0.25">
      <c r="Q4059" s="11"/>
      <c r="S4059" s="15"/>
      <c r="T4059" s="15"/>
    </row>
    <row r="4060" spans="17:20" x14ac:dyDescent="0.25">
      <c r="Q4060" s="11"/>
      <c r="S4060" s="15"/>
      <c r="T4060" s="15"/>
    </row>
    <row r="4061" spans="17:20" x14ac:dyDescent="0.25">
      <c r="Q4061" s="11"/>
      <c r="S4061" s="15"/>
      <c r="T4061" s="15"/>
    </row>
    <row r="4062" spans="17:20" x14ac:dyDescent="0.25">
      <c r="Q4062" s="11"/>
      <c r="S4062" s="15"/>
      <c r="T4062" s="15"/>
    </row>
    <row r="4063" spans="17:20" x14ac:dyDescent="0.25">
      <c r="Q4063" s="11"/>
      <c r="S4063" s="15"/>
      <c r="T4063" s="15"/>
    </row>
    <row r="4064" spans="17:20" x14ac:dyDescent="0.25">
      <c r="Q4064" s="11"/>
      <c r="S4064" s="15"/>
      <c r="T4064" s="15"/>
    </row>
    <row r="4065" spans="17:20" x14ac:dyDescent="0.25">
      <c r="Q4065" s="11"/>
      <c r="S4065" s="15"/>
      <c r="T4065" s="15"/>
    </row>
    <row r="4066" spans="17:20" x14ac:dyDescent="0.25">
      <c r="Q4066" s="11"/>
      <c r="S4066" s="15"/>
      <c r="T4066" s="15"/>
    </row>
    <row r="4067" spans="17:20" x14ac:dyDescent="0.25">
      <c r="Q4067" s="11"/>
      <c r="S4067" s="15"/>
      <c r="T4067" s="15"/>
    </row>
    <row r="4068" spans="17:20" x14ac:dyDescent="0.25">
      <c r="Q4068" s="11"/>
      <c r="S4068" s="15"/>
      <c r="T4068" s="15"/>
    </row>
    <row r="4069" spans="17:20" x14ac:dyDescent="0.25">
      <c r="Q4069" s="11"/>
      <c r="S4069" s="15"/>
      <c r="T4069" s="15"/>
    </row>
    <row r="4070" spans="17:20" x14ac:dyDescent="0.25">
      <c r="Q4070" s="11"/>
      <c r="S4070" s="15"/>
      <c r="T4070" s="15"/>
    </row>
    <row r="4071" spans="17:20" x14ac:dyDescent="0.25">
      <c r="Q4071" s="11"/>
      <c r="S4071" s="15"/>
      <c r="T4071" s="15"/>
    </row>
    <row r="4072" spans="17:20" x14ac:dyDescent="0.25">
      <c r="Q4072" s="11"/>
      <c r="S4072" s="15"/>
      <c r="T4072" s="15"/>
    </row>
    <row r="4073" spans="17:20" x14ac:dyDescent="0.25">
      <c r="Q4073" s="11"/>
      <c r="S4073" s="15"/>
      <c r="T4073" s="15"/>
    </row>
    <row r="4074" spans="17:20" x14ac:dyDescent="0.25">
      <c r="Q4074" s="11"/>
      <c r="S4074" s="15"/>
      <c r="T4074" s="15"/>
    </row>
    <row r="4075" spans="17:20" x14ac:dyDescent="0.25">
      <c r="Q4075" s="11"/>
      <c r="S4075" s="15"/>
      <c r="T4075" s="15"/>
    </row>
    <row r="4076" spans="17:20" x14ac:dyDescent="0.25">
      <c r="Q4076" s="11"/>
      <c r="S4076" s="15"/>
      <c r="T4076" s="15"/>
    </row>
    <row r="4077" spans="17:20" x14ac:dyDescent="0.25">
      <c r="Q4077" s="11"/>
      <c r="S4077" s="15"/>
      <c r="T4077" s="15"/>
    </row>
    <row r="4078" spans="17:20" x14ac:dyDescent="0.25">
      <c r="Q4078" s="11"/>
      <c r="S4078" s="15"/>
      <c r="T4078" s="15"/>
    </row>
    <row r="4079" spans="17:20" x14ac:dyDescent="0.25">
      <c r="Q4079" s="11"/>
      <c r="S4079" s="15"/>
      <c r="T4079" s="15"/>
    </row>
    <row r="4080" spans="17:20" x14ac:dyDescent="0.25">
      <c r="Q4080" s="11"/>
      <c r="S4080" s="15"/>
      <c r="T4080" s="15"/>
    </row>
    <row r="4081" spans="17:20" x14ac:dyDescent="0.25">
      <c r="Q4081" s="11"/>
      <c r="S4081" s="15"/>
      <c r="T4081" s="15"/>
    </row>
    <row r="4082" spans="17:20" x14ac:dyDescent="0.25">
      <c r="Q4082" s="11"/>
      <c r="S4082" s="15"/>
      <c r="T4082" s="15"/>
    </row>
    <row r="4083" spans="17:20" x14ac:dyDescent="0.25">
      <c r="Q4083" s="11"/>
      <c r="S4083" s="15"/>
      <c r="T4083" s="15"/>
    </row>
    <row r="4084" spans="17:20" x14ac:dyDescent="0.25">
      <c r="Q4084" s="11"/>
      <c r="S4084" s="15"/>
      <c r="T4084" s="15"/>
    </row>
    <row r="4085" spans="17:20" x14ac:dyDescent="0.25">
      <c r="Q4085" s="11"/>
      <c r="S4085" s="15"/>
      <c r="T4085" s="15"/>
    </row>
    <row r="4086" spans="17:20" x14ac:dyDescent="0.25">
      <c r="Q4086" s="11"/>
      <c r="S4086" s="15"/>
      <c r="T4086" s="15"/>
    </row>
    <row r="4087" spans="17:20" x14ac:dyDescent="0.25">
      <c r="Q4087" s="11"/>
      <c r="S4087" s="15"/>
      <c r="T4087" s="15"/>
    </row>
    <row r="4088" spans="17:20" x14ac:dyDescent="0.25">
      <c r="Q4088" s="11"/>
      <c r="S4088" s="15"/>
      <c r="T4088" s="15"/>
    </row>
    <row r="4089" spans="17:20" x14ac:dyDescent="0.25">
      <c r="Q4089" s="11"/>
      <c r="S4089" s="15"/>
      <c r="T4089" s="15"/>
    </row>
    <row r="4090" spans="17:20" x14ac:dyDescent="0.25">
      <c r="Q4090" s="11"/>
      <c r="S4090" s="15"/>
      <c r="T4090" s="15"/>
    </row>
    <row r="4091" spans="17:20" x14ac:dyDescent="0.25">
      <c r="Q4091" s="11"/>
      <c r="S4091" s="15"/>
      <c r="T4091" s="15"/>
    </row>
    <row r="4092" spans="17:20" x14ac:dyDescent="0.25">
      <c r="Q4092" s="11"/>
      <c r="S4092" s="15"/>
      <c r="T4092" s="15"/>
    </row>
    <row r="4093" spans="17:20" x14ac:dyDescent="0.25">
      <c r="Q4093" s="11"/>
      <c r="S4093" s="15"/>
      <c r="T4093" s="15"/>
    </row>
    <row r="4094" spans="17:20" x14ac:dyDescent="0.25">
      <c r="Q4094" s="11"/>
      <c r="S4094" s="15"/>
      <c r="T4094" s="15"/>
    </row>
    <row r="4095" spans="17:20" x14ac:dyDescent="0.25">
      <c r="Q4095" s="11"/>
      <c r="S4095" s="15"/>
      <c r="T4095" s="15"/>
    </row>
    <row r="4096" spans="17:20" x14ac:dyDescent="0.25">
      <c r="Q4096" s="11"/>
      <c r="S4096" s="15"/>
      <c r="T4096" s="15"/>
    </row>
    <row r="4097" spans="17:20" x14ac:dyDescent="0.25">
      <c r="Q4097" s="11"/>
      <c r="S4097" s="15"/>
      <c r="T4097" s="15"/>
    </row>
    <row r="4098" spans="17:20" x14ac:dyDescent="0.25">
      <c r="Q4098" s="11"/>
      <c r="S4098" s="15"/>
      <c r="T4098" s="15"/>
    </row>
    <row r="4099" spans="17:20" x14ac:dyDescent="0.25">
      <c r="Q4099" s="11"/>
      <c r="S4099" s="15"/>
      <c r="T4099" s="15"/>
    </row>
    <row r="4100" spans="17:20" x14ac:dyDescent="0.25">
      <c r="Q4100" s="11"/>
      <c r="S4100" s="15"/>
      <c r="T4100" s="15"/>
    </row>
    <row r="4101" spans="17:20" x14ac:dyDescent="0.25">
      <c r="Q4101" s="11"/>
      <c r="S4101" s="15"/>
      <c r="T4101" s="15"/>
    </row>
    <row r="4102" spans="17:20" x14ac:dyDescent="0.25">
      <c r="Q4102" s="11"/>
      <c r="S4102" s="15"/>
      <c r="T4102" s="15"/>
    </row>
    <row r="4103" spans="17:20" x14ac:dyDescent="0.25">
      <c r="Q4103" s="11"/>
      <c r="S4103" s="15"/>
      <c r="T4103" s="15"/>
    </row>
    <row r="4104" spans="17:20" x14ac:dyDescent="0.25">
      <c r="Q4104" s="11"/>
      <c r="S4104" s="15"/>
      <c r="T4104" s="15"/>
    </row>
    <row r="4105" spans="17:20" x14ac:dyDescent="0.25">
      <c r="Q4105" s="11"/>
      <c r="S4105" s="15"/>
      <c r="T4105" s="15"/>
    </row>
    <row r="4106" spans="17:20" x14ac:dyDescent="0.25">
      <c r="Q4106" s="11"/>
      <c r="S4106" s="15"/>
      <c r="T4106" s="15"/>
    </row>
    <row r="4107" spans="17:20" x14ac:dyDescent="0.25">
      <c r="Q4107" s="11"/>
      <c r="S4107" s="15"/>
      <c r="T4107" s="15"/>
    </row>
    <row r="4108" spans="17:20" x14ac:dyDescent="0.25">
      <c r="Q4108" s="11"/>
      <c r="S4108" s="15"/>
      <c r="T4108" s="15"/>
    </row>
    <row r="4109" spans="17:20" x14ac:dyDescent="0.25">
      <c r="Q4109" s="11"/>
      <c r="S4109" s="15"/>
      <c r="T4109" s="15"/>
    </row>
    <row r="4110" spans="17:20" x14ac:dyDescent="0.25">
      <c r="Q4110" s="11"/>
      <c r="S4110" s="15"/>
      <c r="T4110" s="15"/>
    </row>
    <row r="4111" spans="17:20" x14ac:dyDescent="0.25">
      <c r="Q4111" s="11"/>
      <c r="S4111" s="15"/>
      <c r="T4111" s="15"/>
    </row>
    <row r="4112" spans="17:20" x14ac:dyDescent="0.25">
      <c r="Q4112" s="11"/>
      <c r="S4112" s="15"/>
      <c r="T4112" s="15"/>
    </row>
    <row r="4113" spans="17:20" x14ac:dyDescent="0.25">
      <c r="Q4113" s="11"/>
      <c r="S4113" s="15"/>
      <c r="T4113" s="15"/>
    </row>
    <row r="4114" spans="17:20" x14ac:dyDescent="0.25">
      <c r="Q4114" s="11"/>
      <c r="S4114" s="15"/>
      <c r="T4114" s="15"/>
    </row>
    <row r="4115" spans="17:20" x14ac:dyDescent="0.25">
      <c r="Q4115" s="11"/>
      <c r="S4115" s="15"/>
      <c r="T4115" s="15"/>
    </row>
  </sheetData>
  <conditionalFormatting sqref="F414:F1048576">
    <cfRule type="cellIs" dxfId="19" priority="11" operator="equal">
      <formula>"canceled"</formula>
    </cfRule>
    <cfRule type="cellIs" dxfId="18" priority="12" operator="equal">
      <formula>"failed"</formula>
    </cfRule>
    <cfRule type="cellIs" dxfId="17" priority="13" operator="equal">
      <formula>"successful"</formula>
    </cfRule>
    <cfRule type="cellIs" dxfId="16" priority="14" operator="equal">
      <formula>"live"</formula>
    </cfRule>
  </conditionalFormatting>
  <conditionalFormatting sqref="O414:O1048576">
    <cfRule type="colorScale" priority="8">
      <colorScale>
        <cfvo type="min"/>
        <cfvo type="percentile" val="90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conditionalFormatting sqref="G1:G413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P2:P413 P1:Q1 S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70D79-CECB-43A8-B548-12FF128AB8AA}">
  <dimension ref="A1:U4115"/>
  <sheetViews>
    <sheetView topLeftCell="B1" zoomScaleNormal="100" workbookViewId="0">
      <pane ySplit="1" topLeftCell="A2" activePane="bottomLeft" state="frozen"/>
      <selection pane="bottomLeft" activeCell="B1" sqref="B1:U25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17.7109375" customWidth="1"/>
    <col min="17" max="17" width="41.140625" customWidth="1"/>
    <col min="18" max="18" width="15.42578125" customWidth="1"/>
    <col min="19" max="19" width="25.140625" customWidth="1"/>
    <col min="20" max="20" width="24" customWidth="1"/>
  </cols>
  <sheetData>
    <row r="1" spans="1:21" x14ac:dyDescent="0.25">
      <c r="A1" s="1"/>
      <c r="B1" s="1" t="s">
        <v>0</v>
      </c>
      <c r="C1" s="8" t="s">
        <v>1</v>
      </c>
      <c r="D1" s="2" t="s">
        <v>4110</v>
      </c>
      <c r="E1" s="4" t="s">
        <v>8216</v>
      </c>
      <c r="F1" s="6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8307</v>
      </c>
      <c r="R1" s="10" t="s">
        <v>8358</v>
      </c>
      <c r="S1" s="1" t="s">
        <v>8359</v>
      </c>
      <c r="T1" s="1" t="s">
        <v>8365</v>
      </c>
      <c r="U1" s="1" t="s">
        <v>8366</v>
      </c>
    </row>
    <row r="2" spans="1:21" ht="105" x14ac:dyDescent="0.25">
      <c r="B2">
        <v>2843</v>
      </c>
      <c r="C2" s="9" t="s">
        <v>2843</v>
      </c>
      <c r="D2" s="3" t="s">
        <v>6953</v>
      </c>
      <c r="E2" s="5">
        <v>1200</v>
      </c>
      <c r="F2" s="7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v>0</v>
      </c>
      <c r="Q2">
        <v>0</v>
      </c>
      <c r="R2" s="11" t="s">
        <v>8315</v>
      </c>
      <c r="S2" t="s">
        <v>8316</v>
      </c>
      <c r="T2" s="15">
        <v>42492.737847222219</v>
      </c>
      <c r="U2" s="15">
        <v>42534.166666666672</v>
      </c>
    </row>
    <row r="3" spans="1:21" ht="105" x14ac:dyDescent="0.25">
      <c r="B3">
        <v>2845</v>
      </c>
      <c r="C3" s="9" t="s">
        <v>2845</v>
      </c>
      <c r="D3" s="3" t="s">
        <v>6955</v>
      </c>
      <c r="E3" s="5">
        <v>7500</v>
      </c>
      <c r="F3" s="7">
        <v>2366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v>32</v>
      </c>
      <c r="Q3">
        <v>60.67</v>
      </c>
      <c r="R3" s="11" t="s">
        <v>8315</v>
      </c>
      <c r="S3" t="s">
        <v>8316</v>
      </c>
      <c r="T3" s="15">
        <v>42103.016585648147</v>
      </c>
      <c r="U3" s="15">
        <v>42163.016585648147</v>
      </c>
    </row>
    <row r="4" spans="1:21" ht="150" x14ac:dyDescent="0.25">
      <c r="B4">
        <v>2846</v>
      </c>
      <c r="C4" s="9" t="s">
        <v>2846</v>
      </c>
      <c r="D4" s="3" t="s">
        <v>6956</v>
      </c>
      <c r="E4" s="5">
        <v>8000</v>
      </c>
      <c r="F4" s="7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v>0</v>
      </c>
      <c r="Q4">
        <v>0</v>
      </c>
      <c r="R4" s="11" t="s">
        <v>8315</v>
      </c>
      <c r="S4" t="s">
        <v>8316</v>
      </c>
      <c r="T4" s="15">
        <v>42108.692060185189</v>
      </c>
      <c r="U4" s="15">
        <v>42153.692060185189</v>
      </c>
    </row>
    <row r="5" spans="1:21" ht="120" x14ac:dyDescent="0.25">
      <c r="B5">
        <v>2847</v>
      </c>
      <c r="C5" s="9" t="s">
        <v>2847</v>
      </c>
      <c r="D5" s="3" t="s">
        <v>6957</v>
      </c>
      <c r="E5" s="5">
        <v>2000</v>
      </c>
      <c r="F5" s="7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v>0</v>
      </c>
      <c r="Q5">
        <v>0</v>
      </c>
      <c r="R5" s="11" t="s">
        <v>8315</v>
      </c>
      <c r="S5" t="s">
        <v>8316</v>
      </c>
      <c r="T5" s="15">
        <v>42453.806307870371</v>
      </c>
      <c r="U5" s="15">
        <v>42513.806307870371</v>
      </c>
    </row>
    <row r="6" spans="1:21" ht="120" x14ac:dyDescent="0.25">
      <c r="B6">
        <v>2848</v>
      </c>
      <c r="C6" s="9" t="s">
        <v>2848</v>
      </c>
      <c r="D6" s="3" t="s">
        <v>6958</v>
      </c>
      <c r="E6" s="5">
        <v>35000</v>
      </c>
      <c r="F6" s="7">
        <v>70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v>0</v>
      </c>
      <c r="Q6">
        <v>23.33</v>
      </c>
      <c r="R6" s="11" t="s">
        <v>8315</v>
      </c>
      <c r="S6" t="s">
        <v>8316</v>
      </c>
      <c r="T6" s="15">
        <v>42123.648831018523</v>
      </c>
      <c r="U6" s="15">
        <v>42153.648831018523</v>
      </c>
    </row>
    <row r="7" spans="1:21" ht="120" x14ac:dyDescent="0.25">
      <c r="B7">
        <v>2850</v>
      </c>
      <c r="C7" s="9" t="s">
        <v>2850</v>
      </c>
      <c r="D7" s="3" t="s">
        <v>6960</v>
      </c>
      <c r="E7" s="5">
        <v>8000</v>
      </c>
      <c r="F7" s="7">
        <v>311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v>4</v>
      </c>
      <c r="Q7">
        <v>23.92</v>
      </c>
      <c r="R7" s="11" t="s">
        <v>8315</v>
      </c>
      <c r="S7" t="s">
        <v>8316</v>
      </c>
      <c r="T7" s="15">
        <v>41858.007071759261</v>
      </c>
      <c r="U7" s="15">
        <v>41888.007071759261</v>
      </c>
    </row>
    <row r="8" spans="1:21" ht="105" x14ac:dyDescent="0.25">
      <c r="B8">
        <v>2852</v>
      </c>
      <c r="C8" s="9" t="s">
        <v>2852</v>
      </c>
      <c r="D8" s="3" t="s">
        <v>6962</v>
      </c>
      <c r="E8" s="5">
        <v>5000</v>
      </c>
      <c r="F8" s="7">
        <v>95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v>2</v>
      </c>
      <c r="Q8">
        <v>15.83</v>
      </c>
      <c r="R8" s="11" t="s">
        <v>8315</v>
      </c>
      <c r="S8" t="s">
        <v>8316</v>
      </c>
      <c r="T8" s="15">
        <v>41781.045173611114</v>
      </c>
      <c r="U8" s="15">
        <v>41811.045173611114</v>
      </c>
    </row>
    <row r="9" spans="1:21" ht="135" x14ac:dyDescent="0.25">
      <c r="B9">
        <v>2855</v>
      </c>
      <c r="C9" s="9" t="s">
        <v>2855</v>
      </c>
      <c r="D9" s="3" t="s">
        <v>6965</v>
      </c>
      <c r="E9" s="5">
        <v>600</v>
      </c>
      <c r="F9" s="7">
        <v>300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v>50</v>
      </c>
      <c r="Q9">
        <v>60</v>
      </c>
      <c r="R9" s="11" t="s">
        <v>8315</v>
      </c>
      <c r="S9" t="s">
        <v>8316</v>
      </c>
      <c r="T9" s="15">
        <v>42370.007766203707</v>
      </c>
      <c r="U9" s="15">
        <v>42398.981944444444</v>
      </c>
    </row>
    <row r="10" spans="1:21" ht="120" x14ac:dyDescent="0.25">
      <c r="B10">
        <v>2856</v>
      </c>
      <c r="C10" s="9" t="s">
        <v>2856</v>
      </c>
      <c r="D10" s="3" t="s">
        <v>6966</v>
      </c>
      <c r="E10" s="5">
        <v>3000</v>
      </c>
      <c r="F10" s="7">
        <v>146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v>5</v>
      </c>
      <c r="Q10">
        <v>24.33</v>
      </c>
      <c r="R10" s="11" t="s">
        <v>8315</v>
      </c>
      <c r="S10" t="s">
        <v>8316</v>
      </c>
      <c r="T10" s="15">
        <v>42165.037581018521</v>
      </c>
      <c r="U10" s="15">
        <v>42224.898611111115</v>
      </c>
    </row>
    <row r="11" spans="1:21" ht="120" x14ac:dyDescent="0.25">
      <c r="B11">
        <v>2860</v>
      </c>
      <c r="C11" s="9" t="s">
        <v>2860</v>
      </c>
      <c r="D11" s="3" t="s">
        <v>6970</v>
      </c>
      <c r="E11" s="5">
        <v>4000</v>
      </c>
      <c r="F11" s="7">
        <v>266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v>7</v>
      </c>
      <c r="Q11">
        <v>29.56</v>
      </c>
      <c r="R11" s="11" t="s">
        <v>8315</v>
      </c>
      <c r="S11" t="s">
        <v>8316</v>
      </c>
      <c r="T11" s="15">
        <v>42480.800648148142</v>
      </c>
      <c r="U11" s="15">
        <v>42540.800648148142</v>
      </c>
    </row>
    <row r="12" spans="1:21" ht="105" x14ac:dyDescent="0.25">
      <c r="B12">
        <v>2862</v>
      </c>
      <c r="C12" s="9" t="s">
        <v>2862</v>
      </c>
      <c r="D12" s="3" t="s">
        <v>6972</v>
      </c>
      <c r="E12" s="5">
        <v>12700</v>
      </c>
      <c r="F12" s="7">
        <v>55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v>0</v>
      </c>
      <c r="Q12">
        <v>18.329999999999998</v>
      </c>
      <c r="R12" s="11" t="s">
        <v>8315</v>
      </c>
      <c r="S12" t="s">
        <v>8316</v>
      </c>
      <c r="T12" s="15">
        <v>41784.789687500001</v>
      </c>
      <c r="U12" s="15">
        <v>41814.789687500001</v>
      </c>
    </row>
    <row r="13" spans="1:21" ht="120" x14ac:dyDescent="0.25">
      <c r="B13">
        <v>2863</v>
      </c>
      <c r="C13" s="9" t="s">
        <v>2863</v>
      </c>
      <c r="D13" s="3" t="s">
        <v>6973</v>
      </c>
      <c r="E13" s="5">
        <v>50000</v>
      </c>
      <c r="F13" s="7">
        <v>20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v>0</v>
      </c>
      <c r="Q13">
        <v>20</v>
      </c>
      <c r="R13" s="11" t="s">
        <v>8315</v>
      </c>
      <c r="S13" t="s">
        <v>8316</v>
      </c>
      <c r="T13" s="15">
        <v>41831.675034722226</v>
      </c>
      <c r="U13" s="15">
        <v>41891.675034722226</v>
      </c>
    </row>
    <row r="14" spans="1:21" ht="120" x14ac:dyDescent="0.25">
      <c r="B14">
        <v>2865</v>
      </c>
      <c r="C14" s="9" t="s">
        <v>2865</v>
      </c>
      <c r="D14" s="3" t="s">
        <v>6975</v>
      </c>
      <c r="E14" s="5">
        <v>2888</v>
      </c>
      <c r="F14" s="7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v>0</v>
      </c>
      <c r="Q14">
        <v>0</v>
      </c>
      <c r="R14" s="11" t="s">
        <v>8315</v>
      </c>
      <c r="S14" t="s">
        <v>8316</v>
      </c>
      <c r="T14" s="15">
        <v>41950.114108796297</v>
      </c>
      <c r="U14" s="15">
        <v>42010.114108796297</v>
      </c>
    </row>
    <row r="15" spans="1:21" ht="105" x14ac:dyDescent="0.25">
      <c r="B15">
        <v>2866</v>
      </c>
      <c r="C15" s="9" t="s">
        <v>2866</v>
      </c>
      <c r="D15" s="3" t="s">
        <v>6976</v>
      </c>
      <c r="E15" s="5">
        <v>5000</v>
      </c>
      <c r="F15" s="7">
        <v>45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v>1</v>
      </c>
      <c r="Q15">
        <v>22.5</v>
      </c>
      <c r="R15" s="11" t="s">
        <v>8315</v>
      </c>
      <c r="S15" t="s">
        <v>8316</v>
      </c>
      <c r="T15" s="15">
        <v>42627.955104166671</v>
      </c>
      <c r="U15" s="15">
        <v>42657.916666666672</v>
      </c>
    </row>
    <row r="16" spans="1:21" ht="135" x14ac:dyDescent="0.25">
      <c r="B16">
        <v>2867</v>
      </c>
      <c r="C16" s="9" t="s">
        <v>2867</v>
      </c>
      <c r="D16" s="3" t="s">
        <v>6977</v>
      </c>
      <c r="E16" s="5">
        <v>2500</v>
      </c>
      <c r="F16" s="7">
        <v>504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v>20</v>
      </c>
      <c r="Q16">
        <v>50.4</v>
      </c>
      <c r="R16" s="11" t="s">
        <v>8315</v>
      </c>
      <c r="S16" t="s">
        <v>8316</v>
      </c>
      <c r="T16" s="15">
        <v>42531.195277777777</v>
      </c>
      <c r="U16" s="15">
        <v>42555.166666666672</v>
      </c>
    </row>
    <row r="17" spans="2:21" ht="135" x14ac:dyDescent="0.25">
      <c r="B17">
        <v>2868</v>
      </c>
      <c r="C17" s="9" t="s">
        <v>2868</v>
      </c>
      <c r="D17" s="3" t="s">
        <v>6978</v>
      </c>
      <c r="E17" s="5">
        <v>15000</v>
      </c>
      <c r="F17" s="7">
        <v>6301.76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v>42</v>
      </c>
      <c r="Q17">
        <v>105.03</v>
      </c>
      <c r="R17" s="11" t="s">
        <v>8315</v>
      </c>
      <c r="S17" t="s">
        <v>8316</v>
      </c>
      <c r="T17" s="15">
        <v>42618.827013888891</v>
      </c>
      <c r="U17" s="15">
        <v>42648.827013888891</v>
      </c>
    </row>
    <row r="18" spans="2:21" ht="150" x14ac:dyDescent="0.25">
      <c r="B18">
        <v>2869</v>
      </c>
      <c r="C18" s="9" t="s">
        <v>2869</v>
      </c>
      <c r="D18" s="3" t="s">
        <v>6979</v>
      </c>
      <c r="E18" s="5">
        <v>20000</v>
      </c>
      <c r="F18" s="7">
        <v>177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v>1</v>
      </c>
      <c r="Q18">
        <v>35.4</v>
      </c>
      <c r="R18" s="11" t="s">
        <v>8315</v>
      </c>
      <c r="S18" t="s">
        <v>8316</v>
      </c>
      <c r="T18" s="15">
        <v>42540.593530092592</v>
      </c>
      <c r="U18" s="15">
        <v>42570.593530092592</v>
      </c>
    </row>
    <row r="19" spans="2:21" ht="135" x14ac:dyDescent="0.25">
      <c r="B19">
        <v>2870</v>
      </c>
      <c r="C19" s="9" t="s">
        <v>2870</v>
      </c>
      <c r="D19" s="3" t="s">
        <v>6980</v>
      </c>
      <c r="E19" s="5">
        <v>5000</v>
      </c>
      <c r="F19" s="7">
        <v>750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v>15</v>
      </c>
      <c r="Q19">
        <v>83.33</v>
      </c>
      <c r="R19" s="11" t="s">
        <v>8315</v>
      </c>
      <c r="S19" t="s">
        <v>8316</v>
      </c>
      <c r="T19" s="15">
        <v>41746.189409722225</v>
      </c>
      <c r="U19" s="15">
        <v>41776.189409722225</v>
      </c>
    </row>
    <row r="20" spans="2:21" ht="105" x14ac:dyDescent="0.25">
      <c r="B20">
        <v>2871</v>
      </c>
      <c r="C20" s="9" t="s">
        <v>2871</v>
      </c>
      <c r="D20" s="3" t="s">
        <v>6981</v>
      </c>
      <c r="E20" s="5">
        <v>10000</v>
      </c>
      <c r="F20" s="7">
        <v>467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v>5</v>
      </c>
      <c r="Q20">
        <v>35.92</v>
      </c>
      <c r="R20" s="11" t="s">
        <v>8315</v>
      </c>
      <c r="S20" t="s">
        <v>8316</v>
      </c>
      <c r="T20" s="15">
        <v>41974.738576388889</v>
      </c>
      <c r="U20" s="15">
        <v>41994.738576388889</v>
      </c>
    </row>
    <row r="21" spans="2:21" ht="75" x14ac:dyDescent="0.25">
      <c r="B21">
        <v>2872</v>
      </c>
      <c r="C21" s="9" t="s">
        <v>2872</v>
      </c>
      <c r="D21" s="3" t="s">
        <v>6982</v>
      </c>
      <c r="E21" s="5">
        <v>3000</v>
      </c>
      <c r="F21" s="7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v>0</v>
      </c>
      <c r="Q21">
        <v>0</v>
      </c>
      <c r="R21" s="11" t="s">
        <v>8315</v>
      </c>
      <c r="S21" t="s">
        <v>8316</v>
      </c>
      <c r="T21" s="15">
        <v>42115.11618055556</v>
      </c>
      <c r="U21" s="15">
        <v>42175.11618055556</v>
      </c>
    </row>
    <row r="22" spans="2:21" ht="120" x14ac:dyDescent="0.25">
      <c r="B22">
        <v>2873</v>
      </c>
      <c r="C22" s="9" t="s">
        <v>2873</v>
      </c>
      <c r="D22" s="3" t="s">
        <v>6983</v>
      </c>
      <c r="E22" s="5">
        <v>2500</v>
      </c>
      <c r="F22" s="7">
        <v>953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v>38</v>
      </c>
      <c r="Q22">
        <v>119.13</v>
      </c>
      <c r="R22" s="11" t="s">
        <v>8315</v>
      </c>
      <c r="S22" t="s">
        <v>8316</v>
      </c>
      <c r="T22" s="15">
        <v>42002.817488425921</v>
      </c>
      <c r="U22" s="15">
        <v>42032.817488425921</v>
      </c>
    </row>
    <row r="23" spans="2:21" ht="120" x14ac:dyDescent="0.25">
      <c r="B23">
        <v>2874</v>
      </c>
      <c r="C23" s="9" t="s">
        <v>2874</v>
      </c>
      <c r="D23" s="3" t="s">
        <v>6984</v>
      </c>
      <c r="E23" s="5">
        <v>5000</v>
      </c>
      <c r="F23" s="7">
        <v>271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v>5</v>
      </c>
      <c r="Q23">
        <v>90.33</v>
      </c>
      <c r="R23" s="11" t="s">
        <v>8315</v>
      </c>
      <c r="S23" t="s">
        <v>8316</v>
      </c>
      <c r="T23" s="15">
        <v>42722.84474537037</v>
      </c>
      <c r="U23" s="15">
        <v>42752.84474537037</v>
      </c>
    </row>
    <row r="24" spans="2:21" ht="120" x14ac:dyDescent="0.25">
      <c r="B24">
        <v>2875</v>
      </c>
      <c r="C24" s="9" t="s">
        <v>2875</v>
      </c>
      <c r="D24" s="3" t="s">
        <v>6985</v>
      </c>
      <c r="E24" s="5">
        <v>20000</v>
      </c>
      <c r="F24" s="7">
        <v>7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v>0</v>
      </c>
      <c r="Q24">
        <v>2.33</v>
      </c>
      <c r="R24" s="11" t="s">
        <v>8315</v>
      </c>
      <c r="S24" t="s">
        <v>8316</v>
      </c>
      <c r="T24" s="15">
        <v>42465.128391203703</v>
      </c>
      <c r="U24" s="15">
        <v>42495.128391203703</v>
      </c>
    </row>
    <row r="25" spans="2:21" ht="120" x14ac:dyDescent="0.25">
      <c r="B25">
        <v>2876</v>
      </c>
      <c r="C25" s="9" t="s">
        <v>2876</v>
      </c>
      <c r="D25" s="3" t="s">
        <v>6986</v>
      </c>
      <c r="E25" s="5">
        <v>150000</v>
      </c>
      <c r="F25" s="7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v>0</v>
      </c>
      <c r="Q25">
        <v>0</v>
      </c>
      <c r="R25" s="11" t="s">
        <v>8315</v>
      </c>
      <c r="S25" t="s">
        <v>8316</v>
      </c>
      <c r="T25" s="15">
        <v>42171.743969907402</v>
      </c>
      <c r="U25" s="15">
        <v>42201.743969907402</v>
      </c>
    </row>
    <row r="26" spans="2:21" ht="120" x14ac:dyDescent="0.25">
      <c r="B26">
        <v>2877</v>
      </c>
      <c r="C26" s="9" t="s">
        <v>2877</v>
      </c>
      <c r="D26" s="3" t="s">
        <v>6987</v>
      </c>
      <c r="E26" s="5">
        <v>6000</v>
      </c>
      <c r="F26" s="7">
        <v>650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v>11</v>
      </c>
      <c r="Q26">
        <v>108.33</v>
      </c>
      <c r="R26" s="11" t="s">
        <v>8315</v>
      </c>
      <c r="S26" t="s">
        <v>8316</v>
      </c>
      <c r="T26" s="15">
        <v>42672.955138888887</v>
      </c>
      <c r="U26" s="15">
        <v>42704.708333333328</v>
      </c>
    </row>
    <row r="27" spans="2:21" ht="90" x14ac:dyDescent="0.25">
      <c r="B27">
        <v>2879</v>
      </c>
      <c r="C27" s="9" t="s">
        <v>2879</v>
      </c>
      <c r="D27" s="3" t="s">
        <v>6989</v>
      </c>
      <c r="E27" s="5">
        <v>11200</v>
      </c>
      <c r="F27" s="7">
        <v>29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v>0</v>
      </c>
      <c r="Q27">
        <v>29</v>
      </c>
      <c r="R27" s="11" t="s">
        <v>8315</v>
      </c>
      <c r="S27" t="s">
        <v>8316</v>
      </c>
      <c r="T27" s="15">
        <v>42359.725243055553</v>
      </c>
      <c r="U27" s="15">
        <v>42389.725243055553</v>
      </c>
    </row>
    <row r="28" spans="2:21" ht="120" x14ac:dyDescent="0.25">
      <c r="B28">
        <v>2880</v>
      </c>
      <c r="C28" s="9" t="s">
        <v>2880</v>
      </c>
      <c r="D28" s="3" t="s">
        <v>6990</v>
      </c>
      <c r="E28" s="5">
        <v>12000</v>
      </c>
      <c r="F28" s="7">
        <v>2800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v>23</v>
      </c>
      <c r="Q28">
        <v>96.55</v>
      </c>
      <c r="R28" s="11" t="s">
        <v>8315</v>
      </c>
      <c r="S28" t="s">
        <v>8316</v>
      </c>
      <c r="T28" s="15">
        <v>42192.905694444446</v>
      </c>
      <c r="U28" s="15">
        <v>42236.711805555555</v>
      </c>
    </row>
    <row r="29" spans="2:21" ht="120" x14ac:dyDescent="0.25">
      <c r="B29">
        <v>2881</v>
      </c>
      <c r="C29" s="9" t="s">
        <v>2881</v>
      </c>
      <c r="D29" s="3" t="s">
        <v>6991</v>
      </c>
      <c r="E29" s="5">
        <v>5500</v>
      </c>
      <c r="F29" s="7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v>0</v>
      </c>
      <c r="Q29">
        <v>0</v>
      </c>
      <c r="R29" s="11" t="s">
        <v>8315</v>
      </c>
      <c r="S29" t="s">
        <v>8316</v>
      </c>
      <c r="T29" s="15">
        <v>41916.597638888888</v>
      </c>
      <c r="U29" s="15">
        <v>41976.639305555553</v>
      </c>
    </row>
    <row r="30" spans="2:21" ht="120" x14ac:dyDescent="0.25">
      <c r="B30">
        <v>2882</v>
      </c>
      <c r="C30" s="9" t="s">
        <v>2882</v>
      </c>
      <c r="D30" s="3" t="s">
        <v>6992</v>
      </c>
      <c r="E30" s="5">
        <v>750</v>
      </c>
      <c r="F30" s="7">
        <v>252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v>34</v>
      </c>
      <c r="Q30">
        <v>63</v>
      </c>
      <c r="R30" s="11" t="s">
        <v>8315</v>
      </c>
      <c r="S30" t="s">
        <v>8316</v>
      </c>
      <c r="T30" s="15">
        <v>42461.596273148149</v>
      </c>
      <c r="U30" s="15">
        <v>42491.596273148149</v>
      </c>
    </row>
    <row r="31" spans="2:21" ht="120" x14ac:dyDescent="0.25">
      <c r="B31">
        <v>2883</v>
      </c>
      <c r="C31" s="9" t="s">
        <v>2883</v>
      </c>
      <c r="D31" s="3" t="s">
        <v>6993</v>
      </c>
      <c r="E31" s="5">
        <v>10000</v>
      </c>
      <c r="F31" s="7">
        <v>1908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v>19</v>
      </c>
      <c r="Q31">
        <v>381.6</v>
      </c>
      <c r="R31" s="11" t="s">
        <v>8315</v>
      </c>
      <c r="S31" t="s">
        <v>8316</v>
      </c>
      <c r="T31" s="15">
        <v>42370.90320601852</v>
      </c>
      <c r="U31" s="15">
        <v>42406.207638888889</v>
      </c>
    </row>
    <row r="32" spans="2:21" ht="75" x14ac:dyDescent="0.25">
      <c r="B32">
        <v>2884</v>
      </c>
      <c r="C32" s="9" t="s">
        <v>2884</v>
      </c>
      <c r="D32" s="3" t="s">
        <v>6994</v>
      </c>
      <c r="E32" s="5">
        <v>45000</v>
      </c>
      <c r="F32" s="7">
        <v>185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v>0</v>
      </c>
      <c r="Q32">
        <v>46.25</v>
      </c>
      <c r="R32" s="11" t="s">
        <v>8315</v>
      </c>
      <c r="S32" t="s">
        <v>8316</v>
      </c>
      <c r="T32" s="15">
        <v>41948.727256944447</v>
      </c>
      <c r="U32" s="15">
        <v>41978.727256944447</v>
      </c>
    </row>
    <row r="33" spans="2:21" ht="90" x14ac:dyDescent="0.25">
      <c r="B33">
        <v>2885</v>
      </c>
      <c r="C33" s="9" t="s">
        <v>2885</v>
      </c>
      <c r="D33" s="3" t="s">
        <v>6995</v>
      </c>
      <c r="E33" s="5">
        <v>400</v>
      </c>
      <c r="F33" s="7">
        <v>130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v>33</v>
      </c>
      <c r="Q33">
        <v>26</v>
      </c>
      <c r="R33" s="11" t="s">
        <v>8315</v>
      </c>
      <c r="S33" t="s">
        <v>8316</v>
      </c>
      <c r="T33" s="15">
        <v>42047.07640046296</v>
      </c>
      <c r="U33" s="15">
        <v>42077.034733796296</v>
      </c>
    </row>
    <row r="34" spans="2:21" ht="120" x14ac:dyDescent="0.25">
      <c r="B34">
        <v>2886</v>
      </c>
      <c r="C34" s="9" t="s">
        <v>2886</v>
      </c>
      <c r="D34" s="3" t="s">
        <v>6996</v>
      </c>
      <c r="E34" s="5">
        <v>200</v>
      </c>
      <c r="F34" s="7">
        <v>10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v>5</v>
      </c>
      <c r="Q34">
        <v>10</v>
      </c>
      <c r="R34" s="11" t="s">
        <v>8315</v>
      </c>
      <c r="S34" t="s">
        <v>8316</v>
      </c>
      <c r="T34" s="15">
        <v>42261.632916666669</v>
      </c>
      <c r="U34" s="15">
        <v>42266.165972222225</v>
      </c>
    </row>
    <row r="35" spans="2:21" ht="120" x14ac:dyDescent="0.25">
      <c r="B35">
        <v>2887</v>
      </c>
      <c r="C35" s="9" t="s">
        <v>2887</v>
      </c>
      <c r="D35" s="3" t="s">
        <v>6997</v>
      </c>
      <c r="E35" s="5">
        <v>3000</v>
      </c>
      <c r="F35" s="7">
        <v>5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v>0</v>
      </c>
      <c r="Q35">
        <v>5</v>
      </c>
      <c r="R35" s="11" t="s">
        <v>8315</v>
      </c>
      <c r="S35" t="s">
        <v>8316</v>
      </c>
      <c r="T35" s="15">
        <v>41985.427361111113</v>
      </c>
      <c r="U35" s="15">
        <v>42015.427361111113</v>
      </c>
    </row>
    <row r="36" spans="2:21" ht="135" x14ac:dyDescent="0.25">
      <c r="B36">
        <v>2888</v>
      </c>
      <c r="C36" s="9" t="s">
        <v>2888</v>
      </c>
      <c r="D36" s="3" t="s">
        <v>6998</v>
      </c>
      <c r="E36" s="5">
        <v>30000</v>
      </c>
      <c r="F36" s="7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v>0</v>
      </c>
      <c r="Q36">
        <v>0</v>
      </c>
      <c r="R36" s="11" t="s">
        <v>8315</v>
      </c>
      <c r="S36" t="s">
        <v>8316</v>
      </c>
      <c r="T36" s="15">
        <v>41922.535185185188</v>
      </c>
      <c r="U36" s="15">
        <v>41930.207638888889</v>
      </c>
    </row>
    <row r="37" spans="2:21" ht="105" x14ac:dyDescent="0.25">
      <c r="B37">
        <v>2889</v>
      </c>
      <c r="C37" s="9" t="s">
        <v>2889</v>
      </c>
      <c r="D37" s="3" t="s">
        <v>6999</v>
      </c>
      <c r="E37" s="5">
        <v>3000</v>
      </c>
      <c r="F37" s="7">
        <v>1142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v>38</v>
      </c>
      <c r="Q37">
        <v>81.569999999999993</v>
      </c>
      <c r="R37" s="11" t="s">
        <v>8315</v>
      </c>
      <c r="S37" t="s">
        <v>8316</v>
      </c>
      <c r="T37" s="15">
        <v>41850.863252314812</v>
      </c>
      <c r="U37" s="15">
        <v>41880.863252314812</v>
      </c>
    </row>
    <row r="38" spans="2:21" ht="135" x14ac:dyDescent="0.25">
      <c r="B38">
        <v>2890</v>
      </c>
      <c r="C38" s="9" t="s">
        <v>2890</v>
      </c>
      <c r="D38" s="3" t="s">
        <v>7000</v>
      </c>
      <c r="E38" s="5">
        <v>2000</v>
      </c>
      <c r="F38" s="7">
        <v>21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v>1</v>
      </c>
      <c r="Q38">
        <v>7</v>
      </c>
      <c r="R38" s="11" t="s">
        <v>8315</v>
      </c>
      <c r="S38" t="s">
        <v>8316</v>
      </c>
      <c r="T38" s="15">
        <v>41831.742962962962</v>
      </c>
      <c r="U38" s="15">
        <v>41860.125</v>
      </c>
    </row>
    <row r="39" spans="2:21" ht="120" x14ac:dyDescent="0.25">
      <c r="B39">
        <v>2891</v>
      </c>
      <c r="C39" s="9" t="s">
        <v>2891</v>
      </c>
      <c r="D39" s="3" t="s">
        <v>7001</v>
      </c>
      <c r="E39" s="5">
        <v>10000</v>
      </c>
      <c r="F39" s="7">
        <v>273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v>3</v>
      </c>
      <c r="Q39">
        <v>27.3</v>
      </c>
      <c r="R39" s="11" t="s">
        <v>8315</v>
      </c>
      <c r="S39" t="s">
        <v>8316</v>
      </c>
      <c r="T39" s="15">
        <v>42415.883425925931</v>
      </c>
      <c r="U39" s="15">
        <v>42475.84175925926</v>
      </c>
    </row>
    <row r="40" spans="2:21" ht="120" x14ac:dyDescent="0.25">
      <c r="B40">
        <v>2892</v>
      </c>
      <c r="C40" s="9" t="s">
        <v>2892</v>
      </c>
      <c r="D40" s="3" t="s">
        <v>7002</v>
      </c>
      <c r="E40" s="5">
        <v>5500</v>
      </c>
      <c r="F40" s="7">
        <v>500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v>9</v>
      </c>
      <c r="Q40">
        <v>29.41</v>
      </c>
      <c r="R40" s="11" t="s">
        <v>8315</v>
      </c>
      <c r="S40" t="s">
        <v>8316</v>
      </c>
      <c r="T40" s="15">
        <v>41869.714166666665</v>
      </c>
      <c r="U40" s="15">
        <v>41876.875</v>
      </c>
    </row>
    <row r="41" spans="2:21" ht="45" x14ac:dyDescent="0.25">
      <c r="B41">
        <v>2893</v>
      </c>
      <c r="C41" s="9" t="s">
        <v>2893</v>
      </c>
      <c r="D41" s="3" t="s">
        <v>7003</v>
      </c>
      <c r="E41" s="5">
        <v>5000</v>
      </c>
      <c r="F41" s="7">
        <v>25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v>1</v>
      </c>
      <c r="Q41">
        <v>12.5</v>
      </c>
      <c r="R41" s="11" t="s">
        <v>8315</v>
      </c>
      <c r="S41" t="s">
        <v>8316</v>
      </c>
      <c r="T41" s="15">
        <v>41953.773090277777</v>
      </c>
      <c r="U41" s="15">
        <v>42013.083333333328</v>
      </c>
    </row>
    <row r="42" spans="2:21" ht="45" x14ac:dyDescent="0.25">
      <c r="B42">
        <v>2894</v>
      </c>
      <c r="C42" s="9" t="s">
        <v>2894</v>
      </c>
      <c r="D42" s="3" t="s">
        <v>7004</v>
      </c>
      <c r="E42" s="5">
        <v>50000</v>
      </c>
      <c r="F42" s="7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v>0</v>
      </c>
      <c r="Q42">
        <v>0</v>
      </c>
      <c r="R42" s="11" t="s">
        <v>8315</v>
      </c>
      <c r="S42" t="s">
        <v>8316</v>
      </c>
      <c r="T42" s="15">
        <v>42037.986284722225</v>
      </c>
      <c r="U42" s="15">
        <v>42097.944618055553</v>
      </c>
    </row>
    <row r="43" spans="2:21" ht="120" x14ac:dyDescent="0.25">
      <c r="B43">
        <v>2895</v>
      </c>
      <c r="C43" s="9" t="s">
        <v>2895</v>
      </c>
      <c r="D43" s="3" t="s">
        <v>7005</v>
      </c>
      <c r="E43" s="5">
        <v>500</v>
      </c>
      <c r="F43" s="7">
        <v>23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v>5</v>
      </c>
      <c r="Q43">
        <v>5.75</v>
      </c>
      <c r="R43" s="11" t="s">
        <v>8315</v>
      </c>
      <c r="S43" t="s">
        <v>8316</v>
      </c>
      <c r="T43" s="15">
        <v>41811.555462962962</v>
      </c>
      <c r="U43" s="15">
        <v>41812.875</v>
      </c>
    </row>
    <row r="44" spans="2:21" ht="90" x14ac:dyDescent="0.25">
      <c r="B44">
        <v>2896</v>
      </c>
      <c r="C44" s="9" t="s">
        <v>2896</v>
      </c>
      <c r="D44" s="3" t="s">
        <v>7006</v>
      </c>
      <c r="E44" s="5">
        <v>3000</v>
      </c>
      <c r="F44" s="7">
        <v>625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v>21</v>
      </c>
      <c r="Q44">
        <v>52.08</v>
      </c>
      <c r="R44" s="11" t="s">
        <v>8315</v>
      </c>
      <c r="S44" t="s">
        <v>8316</v>
      </c>
      <c r="T44" s="15">
        <v>42701.908807870372</v>
      </c>
      <c r="U44" s="15">
        <v>42716.25</v>
      </c>
    </row>
    <row r="45" spans="2:21" ht="120" x14ac:dyDescent="0.25">
      <c r="B45">
        <v>2897</v>
      </c>
      <c r="C45" s="9" t="s">
        <v>2897</v>
      </c>
      <c r="D45" s="3" t="s">
        <v>7007</v>
      </c>
      <c r="E45" s="5">
        <v>12000</v>
      </c>
      <c r="F45" s="7">
        <v>550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v>5</v>
      </c>
      <c r="Q45">
        <v>183.33</v>
      </c>
      <c r="R45" s="11" t="s">
        <v>8315</v>
      </c>
      <c r="S45" t="s">
        <v>8316</v>
      </c>
      <c r="T45" s="15">
        <v>42258.646504629629</v>
      </c>
      <c r="U45" s="15">
        <v>42288.645196759258</v>
      </c>
    </row>
    <row r="46" spans="2:21" ht="120" x14ac:dyDescent="0.25">
      <c r="B46">
        <v>2898</v>
      </c>
      <c r="C46" s="9" t="s">
        <v>2898</v>
      </c>
      <c r="D46" s="3" t="s">
        <v>7008</v>
      </c>
      <c r="E46" s="5">
        <v>7500</v>
      </c>
      <c r="F46" s="7">
        <v>316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v>4</v>
      </c>
      <c r="Q46">
        <v>26.33</v>
      </c>
      <c r="R46" s="11" t="s">
        <v>8315</v>
      </c>
      <c r="S46" t="s">
        <v>8316</v>
      </c>
      <c r="T46" s="15">
        <v>42278.664965277778</v>
      </c>
      <c r="U46" s="15">
        <v>42308.664965277778</v>
      </c>
    </row>
    <row r="47" spans="2:21" ht="120" x14ac:dyDescent="0.25">
      <c r="B47">
        <v>2899</v>
      </c>
      <c r="C47" s="9" t="s">
        <v>2899</v>
      </c>
      <c r="D47" s="3" t="s">
        <v>7009</v>
      </c>
      <c r="E47" s="5">
        <v>10000</v>
      </c>
      <c r="F47" s="7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v>0</v>
      </c>
      <c r="Q47">
        <v>0</v>
      </c>
      <c r="R47" s="11" t="s">
        <v>8315</v>
      </c>
      <c r="S47" t="s">
        <v>8316</v>
      </c>
      <c r="T47" s="15">
        <v>42515.078217592592</v>
      </c>
      <c r="U47" s="15">
        <v>42575.078217592592</v>
      </c>
    </row>
    <row r="48" spans="2:21" ht="135" x14ac:dyDescent="0.25">
      <c r="B48">
        <v>2900</v>
      </c>
      <c r="C48" s="9" t="s">
        <v>2900</v>
      </c>
      <c r="D48" s="3" t="s">
        <v>7010</v>
      </c>
      <c r="E48" s="5">
        <v>5500</v>
      </c>
      <c r="F48" s="7">
        <v>3405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v>62</v>
      </c>
      <c r="Q48">
        <v>486.43</v>
      </c>
      <c r="R48" s="11" t="s">
        <v>8315</v>
      </c>
      <c r="S48" t="s">
        <v>8316</v>
      </c>
      <c r="T48" s="15">
        <v>41830.234166666669</v>
      </c>
      <c r="U48" s="15">
        <v>41860.234166666669</v>
      </c>
    </row>
    <row r="49" spans="2:21" ht="120" x14ac:dyDescent="0.25">
      <c r="B49">
        <v>2901</v>
      </c>
      <c r="C49" s="9" t="s">
        <v>2901</v>
      </c>
      <c r="D49" s="3" t="s">
        <v>7011</v>
      </c>
      <c r="E49" s="5">
        <v>750</v>
      </c>
      <c r="F49" s="7">
        <v>6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v>1</v>
      </c>
      <c r="Q49">
        <v>3</v>
      </c>
      <c r="R49" s="11" t="s">
        <v>8315</v>
      </c>
      <c r="S49" t="s">
        <v>8316</v>
      </c>
      <c r="T49" s="15">
        <v>41982.904386574075</v>
      </c>
      <c r="U49" s="15">
        <v>42042.904386574075</v>
      </c>
    </row>
    <row r="50" spans="2:21" ht="90" x14ac:dyDescent="0.25">
      <c r="B50">
        <v>2902</v>
      </c>
      <c r="C50" s="9" t="s">
        <v>2902</v>
      </c>
      <c r="D50" s="3" t="s">
        <v>7012</v>
      </c>
      <c r="E50" s="5">
        <v>150000</v>
      </c>
      <c r="F50" s="7">
        <v>25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v>0</v>
      </c>
      <c r="Q50">
        <v>25</v>
      </c>
      <c r="R50" s="11" t="s">
        <v>8315</v>
      </c>
      <c r="S50" t="s">
        <v>8316</v>
      </c>
      <c r="T50" s="15">
        <v>42210.439768518518</v>
      </c>
      <c r="U50" s="15">
        <v>42240.439768518518</v>
      </c>
    </row>
    <row r="51" spans="2:21" ht="120" x14ac:dyDescent="0.25">
      <c r="B51">
        <v>2903</v>
      </c>
      <c r="C51" s="9" t="s">
        <v>2903</v>
      </c>
      <c r="D51" s="3" t="s">
        <v>7013</v>
      </c>
      <c r="E51" s="5">
        <v>5000</v>
      </c>
      <c r="F51" s="7">
        <v>39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v>1</v>
      </c>
      <c r="Q51">
        <v>9.75</v>
      </c>
      <c r="R51" s="11" t="s">
        <v>8315</v>
      </c>
      <c r="S51" t="s">
        <v>8316</v>
      </c>
      <c r="T51" s="15">
        <v>42196.166874999995</v>
      </c>
      <c r="U51" s="15">
        <v>42256.166874999995</v>
      </c>
    </row>
    <row r="52" spans="2:21" ht="105" x14ac:dyDescent="0.25">
      <c r="B52">
        <v>2905</v>
      </c>
      <c r="C52" s="9" t="s">
        <v>2905</v>
      </c>
      <c r="D52" s="3" t="s">
        <v>7015</v>
      </c>
      <c r="E52" s="5">
        <v>3500</v>
      </c>
      <c r="F52" s="7">
        <v>622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v>18</v>
      </c>
      <c r="Q52">
        <v>36.590000000000003</v>
      </c>
      <c r="R52" s="11" t="s">
        <v>8315</v>
      </c>
      <c r="S52" t="s">
        <v>8316</v>
      </c>
      <c r="T52" s="15">
        <v>42606.056863425925</v>
      </c>
      <c r="U52" s="15">
        <v>42620.056863425925</v>
      </c>
    </row>
    <row r="53" spans="2:21" ht="135" x14ac:dyDescent="0.25">
      <c r="B53">
        <v>2906</v>
      </c>
      <c r="C53" s="9" t="s">
        <v>2906</v>
      </c>
      <c r="D53" s="3" t="s">
        <v>7016</v>
      </c>
      <c r="E53" s="5">
        <v>6000</v>
      </c>
      <c r="F53" s="7">
        <v>565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v>9</v>
      </c>
      <c r="Q53">
        <v>80.709999999999994</v>
      </c>
      <c r="R53" s="11" t="s">
        <v>8315</v>
      </c>
      <c r="S53" t="s">
        <v>8316</v>
      </c>
      <c r="T53" s="15">
        <v>42199.648912037039</v>
      </c>
      <c r="U53" s="15">
        <v>42217.041666666672</v>
      </c>
    </row>
    <row r="54" spans="2:21" ht="120" x14ac:dyDescent="0.25">
      <c r="B54">
        <v>2907</v>
      </c>
      <c r="C54" s="9" t="s">
        <v>2907</v>
      </c>
      <c r="D54" s="3" t="s">
        <v>7017</v>
      </c>
      <c r="E54" s="5">
        <v>2500</v>
      </c>
      <c r="F54" s="7">
        <v>2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v>0</v>
      </c>
      <c r="Q54">
        <v>1</v>
      </c>
      <c r="R54" s="11" t="s">
        <v>8315</v>
      </c>
      <c r="S54" t="s">
        <v>8316</v>
      </c>
      <c r="T54" s="15">
        <v>42444.877743055549</v>
      </c>
      <c r="U54" s="15">
        <v>42504.877743055549</v>
      </c>
    </row>
    <row r="55" spans="2:21" ht="135" x14ac:dyDescent="0.25">
      <c r="B55">
        <v>2908</v>
      </c>
      <c r="C55" s="9" t="s">
        <v>2908</v>
      </c>
      <c r="D55" s="3" t="s">
        <v>7018</v>
      </c>
      <c r="E55" s="5">
        <v>9600</v>
      </c>
      <c r="F55" s="7">
        <v>264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v>3</v>
      </c>
      <c r="Q55">
        <v>52.8</v>
      </c>
      <c r="R55" s="11" t="s">
        <v>8315</v>
      </c>
      <c r="S55" t="s">
        <v>8316</v>
      </c>
      <c r="T55" s="15">
        <v>42499.731701388882</v>
      </c>
      <c r="U55" s="15">
        <v>42529.731701388882</v>
      </c>
    </row>
    <row r="56" spans="2:21" ht="120" x14ac:dyDescent="0.25">
      <c r="B56">
        <v>2909</v>
      </c>
      <c r="C56" s="9" t="s">
        <v>2909</v>
      </c>
      <c r="D56" s="3" t="s">
        <v>7019</v>
      </c>
      <c r="E56" s="5">
        <v>180000</v>
      </c>
      <c r="F56" s="7">
        <v>20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v>0</v>
      </c>
      <c r="Q56">
        <v>20</v>
      </c>
      <c r="R56" s="11" t="s">
        <v>8315</v>
      </c>
      <c r="S56" t="s">
        <v>8316</v>
      </c>
      <c r="T56" s="15">
        <v>41929.266215277778</v>
      </c>
      <c r="U56" s="15">
        <v>41968.823611111111</v>
      </c>
    </row>
    <row r="57" spans="2:21" ht="120" x14ac:dyDescent="0.25">
      <c r="B57">
        <v>2911</v>
      </c>
      <c r="C57" s="9" t="s">
        <v>2911</v>
      </c>
      <c r="D57" s="3" t="s">
        <v>7021</v>
      </c>
      <c r="E57" s="5">
        <v>1800</v>
      </c>
      <c r="F57" s="7">
        <v>657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v>37</v>
      </c>
      <c r="Q57">
        <v>46.93</v>
      </c>
      <c r="R57" s="11" t="s">
        <v>8315</v>
      </c>
      <c r="S57" t="s">
        <v>8316</v>
      </c>
      <c r="T57" s="15">
        <v>42142.768819444449</v>
      </c>
      <c r="U57" s="15">
        <v>42182.768819444449</v>
      </c>
    </row>
    <row r="58" spans="2:21" ht="120" x14ac:dyDescent="0.25">
      <c r="B58">
        <v>2912</v>
      </c>
      <c r="C58" s="9" t="s">
        <v>2912</v>
      </c>
      <c r="D58" s="3" t="s">
        <v>7022</v>
      </c>
      <c r="E58" s="5">
        <v>14440</v>
      </c>
      <c r="F58" s="7">
        <v>2030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v>14</v>
      </c>
      <c r="Q58">
        <v>78.08</v>
      </c>
      <c r="R58" s="11" t="s">
        <v>8315</v>
      </c>
      <c r="S58" t="s">
        <v>8316</v>
      </c>
      <c r="T58" s="15">
        <v>42354.131643518514</v>
      </c>
      <c r="U58" s="15">
        <v>42384.131643518514</v>
      </c>
    </row>
    <row r="59" spans="2:21" ht="120" x14ac:dyDescent="0.25">
      <c r="B59">
        <v>2913</v>
      </c>
      <c r="C59" s="9" t="s">
        <v>2913</v>
      </c>
      <c r="D59" s="3" t="s">
        <v>7023</v>
      </c>
      <c r="E59" s="5">
        <v>10000</v>
      </c>
      <c r="F59" s="7">
        <v>2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v>0</v>
      </c>
      <c r="Q59">
        <v>1</v>
      </c>
      <c r="R59" s="11" t="s">
        <v>8315</v>
      </c>
      <c r="S59" t="s">
        <v>8316</v>
      </c>
      <c r="T59" s="15">
        <v>41828.922905092593</v>
      </c>
      <c r="U59" s="15">
        <v>41888.922905092593</v>
      </c>
    </row>
    <row r="60" spans="2:21" ht="120" x14ac:dyDescent="0.25">
      <c r="B60">
        <v>2917</v>
      </c>
      <c r="C60" s="9" t="s">
        <v>2917</v>
      </c>
      <c r="D60" s="3" t="s">
        <v>7027</v>
      </c>
      <c r="E60" s="5">
        <v>2000</v>
      </c>
      <c r="F60" s="7">
        <v>437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v>22</v>
      </c>
      <c r="Q60">
        <v>48.56</v>
      </c>
      <c r="R60" s="11" t="s">
        <v>8315</v>
      </c>
      <c r="S60" t="s">
        <v>8316</v>
      </c>
      <c r="T60" s="15">
        <v>42245.234340277777</v>
      </c>
      <c r="U60" s="15">
        <v>42263.234340277777</v>
      </c>
    </row>
    <row r="61" spans="2:21" ht="105" x14ac:dyDescent="0.25">
      <c r="B61">
        <v>2918</v>
      </c>
      <c r="C61" s="9" t="s">
        <v>2918</v>
      </c>
      <c r="D61" s="3" t="s">
        <v>7028</v>
      </c>
      <c r="E61" s="5">
        <v>5000</v>
      </c>
      <c r="F61" s="7">
        <v>1362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v>27</v>
      </c>
      <c r="Q61">
        <v>68.099999999999994</v>
      </c>
      <c r="R61" s="11" t="s">
        <v>8315</v>
      </c>
      <c r="S61" t="s">
        <v>8316</v>
      </c>
      <c r="T61" s="15">
        <v>42278.629710648151</v>
      </c>
      <c r="U61" s="15">
        <v>42306.629710648151</v>
      </c>
    </row>
    <row r="62" spans="2:21" ht="105" x14ac:dyDescent="0.25">
      <c r="B62">
        <v>2919</v>
      </c>
      <c r="C62" s="9" t="s">
        <v>2919</v>
      </c>
      <c r="D62" s="3" t="s">
        <v>7029</v>
      </c>
      <c r="E62" s="5">
        <v>600</v>
      </c>
      <c r="F62" s="7">
        <v>51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v>9</v>
      </c>
      <c r="Q62">
        <v>8.5</v>
      </c>
      <c r="R62" s="11" t="s">
        <v>8315</v>
      </c>
      <c r="S62" t="s">
        <v>8316</v>
      </c>
      <c r="T62" s="15">
        <v>41826.61954861111</v>
      </c>
      <c r="U62" s="15">
        <v>41856.61954861111</v>
      </c>
    </row>
    <row r="63" spans="2:21" ht="90" x14ac:dyDescent="0.25">
      <c r="B63">
        <v>3728</v>
      </c>
      <c r="C63" s="9" t="s">
        <v>3725</v>
      </c>
      <c r="D63" s="3" t="s">
        <v>7838</v>
      </c>
      <c r="E63" s="5">
        <v>20000</v>
      </c>
      <c r="F63" s="7">
        <v>1862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v>9</v>
      </c>
      <c r="Q63">
        <v>60.06</v>
      </c>
      <c r="R63" s="11" t="s">
        <v>8315</v>
      </c>
      <c r="S63" t="s">
        <v>8316</v>
      </c>
      <c r="T63" s="15">
        <v>42205.171018518522</v>
      </c>
      <c r="U63" s="15">
        <v>42235.171018518522</v>
      </c>
    </row>
    <row r="64" spans="2:21" ht="135" x14ac:dyDescent="0.25">
      <c r="B64">
        <v>3729</v>
      </c>
      <c r="C64" s="9" t="s">
        <v>3726</v>
      </c>
      <c r="D64" s="3" t="s">
        <v>7839</v>
      </c>
      <c r="E64" s="5">
        <v>5000</v>
      </c>
      <c r="F64" s="7">
        <v>362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v>7</v>
      </c>
      <c r="Q64">
        <v>72.400000000000006</v>
      </c>
      <c r="R64" s="11" t="s">
        <v>8315</v>
      </c>
      <c r="S64" t="s">
        <v>8316</v>
      </c>
      <c r="T64" s="15">
        <v>42041.205000000002</v>
      </c>
      <c r="U64" s="15">
        <v>42086.16333333333</v>
      </c>
    </row>
    <row r="65" spans="2:21" ht="120" x14ac:dyDescent="0.25">
      <c r="B65">
        <v>3730</v>
      </c>
      <c r="C65" s="9" t="s">
        <v>3727</v>
      </c>
      <c r="D65" s="3" t="s">
        <v>7840</v>
      </c>
      <c r="E65" s="5">
        <v>1000</v>
      </c>
      <c r="F65" s="7">
        <v>100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v>10</v>
      </c>
      <c r="Q65">
        <v>100</v>
      </c>
      <c r="R65" s="11" t="s">
        <v>8315</v>
      </c>
      <c r="S65" t="s">
        <v>8316</v>
      </c>
      <c r="T65" s="15">
        <v>42203.677766203706</v>
      </c>
      <c r="U65" s="15">
        <v>42233.677766203706</v>
      </c>
    </row>
    <row r="66" spans="2:21" ht="120" x14ac:dyDescent="0.25">
      <c r="B66">
        <v>3731</v>
      </c>
      <c r="C66" s="9" t="s">
        <v>3728</v>
      </c>
      <c r="D66" s="3" t="s">
        <v>7841</v>
      </c>
      <c r="E66" s="5">
        <v>5500</v>
      </c>
      <c r="F66" s="7">
        <v>620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v>11</v>
      </c>
      <c r="Q66">
        <v>51.67</v>
      </c>
      <c r="R66" s="11" t="s">
        <v>8315</v>
      </c>
      <c r="S66" t="s">
        <v>8316</v>
      </c>
      <c r="T66" s="15">
        <v>41983.752847222218</v>
      </c>
      <c r="U66" s="15">
        <v>42014.140972222223</v>
      </c>
    </row>
    <row r="67" spans="2:21" ht="90" x14ac:dyDescent="0.25">
      <c r="B67">
        <v>3733</v>
      </c>
      <c r="C67" s="9" t="s">
        <v>3730</v>
      </c>
      <c r="D67" s="3" t="s">
        <v>7843</v>
      </c>
      <c r="E67" s="5">
        <v>1500</v>
      </c>
      <c r="F67" s="7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v>0</v>
      </c>
      <c r="Q67">
        <v>0</v>
      </c>
      <c r="R67" s="11" t="s">
        <v>8315</v>
      </c>
      <c r="S67" t="s">
        <v>8316</v>
      </c>
      <c r="T67" s="15">
        <v>42103.024398148147</v>
      </c>
      <c r="U67" s="15">
        <v>42112.9375</v>
      </c>
    </row>
    <row r="68" spans="2:21" ht="135" x14ac:dyDescent="0.25">
      <c r="B68">
        <v>3734</v>
      </c>
      <c r="C68" s="9" t="s">
        <v>3731</v>
      </c>
      <c r="D68" s="3" t="s">
        <v>7844</v>
      </c>
      <c r="E68" s="5">
        <v>1500</v>
      </c>
      <c r="F68" s="7">
        <v>427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v>28</v>
      </c>
      <c r="Q68">
        <v>61</v>
      </c>
      <c r="R68" s="11" t="s">
        <v>8315</v>
      </c>
      <c r="S68" t="s">
        <v>8316</v>
      </c>
      <c r="T68" s="15">
        <v>42089.901574074072</v>
      </c>
      <c r="U68" s="15">
        <v>42149.901574074072</v>
      </c>
    </row>
    <row r="69" spans="2:21" ht="90" x14ac:dyDescent="0.25">
      <c r="B69">
        <v>3737</v>
      </c>
      <c r="C69" s="9" t="s">
        <v>3734</v>
      </c>
      <c r="D69" s="3" t="s">
        <v>7847</v>
      </c>
      <c r="E69" s="5">
        <v>700</v>
      </c>
      <c r="F69" s="7">
        <v>150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v>21</v>
      </c>
      <c r="Q69">
        <v>37.5</v>
      </c>
      <c r="R69" s="11" t="s">
        <v>8315</v>
      </c>
      <c r="S69" t="s">
        <v>8316</v>
      </c>
      <c r="T69" s="15">
        <v>42297.691006944442</v>
      </c>
      <c r="U69" s="15">
        <v>42320.290972222225</v>
      </c>
    </row>
    <row r="70" spans="2:21" ht="135" x14ac:dyDescent="0.25">
      <c r="B70">
        <v>3740</v>
      </c>
      <c r="C70" s="9" t="s">
        <v>3737</v>
      </c>
      <c r="D70" s="3" t="s">
        <v>7850</v>
      </c>
      <c r="E70" s="5">
        <v>2000</v>
      </c>
      <c r="F70" s="7">
        <v>358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v>18</v>
      </c>
      <c r="Q70">
        <v>25.57</v>
      </c>
      <c r="R70" s="11" t="s">
        <v>8315</v>
      </c>
      <c r="S70" t="s">
        <v>8316</v>
      </c>
      <c r="T70" s="15">
        <v>41833.089756944442</v>
      </c>
      <c r="U70" s="15">
        <v>41863.079143518517</v>
      </c>
    </row>
    <row r="71" spans="2:21" ht="105" x14ac:dyDescent="0.25">
      <c r="B71">
        <v>3741</v>
      </c>
      <c r="C71" s="9" t="s">
        <v>3738</v>
      </c>
      <c r="D71" s="3" t="s">
        <v>7851</v>
      </c>
      <c r="E71" s="5">
        <v>20000</v>
      </c>
      <c r="F71" s="7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v>0</v>
      </c>
      <c r="Q71">
        <v>0</v>
      </c>
      <c r="R71" s="11" t="s">
        <v>8315</v>
      </c>
      <c r="S71" t="s">
        <v>8316</v>
      </c>
      <c r="T71" s="15">
        <v>42325.920717592591</v>
      </c>
      <c r="U71" s="15">
        <v>42355.920717592591</v>
      </c>
    </row>
    <row r="72" spans="2:21" ht="120" x14ac:dyDescent="0.25">
      <c r="B72">
        <v>3742</v>
      </c>
      <c r="C72" s="9" t="s">
        <v>3739</v>
      </c>
      <c r="D72" s="3" t="s">
        <v>7852</v>
      </c>
      <c r="E72" s="5">
        <v>5000</v>
      </c>
      <c r="F72" s="7">
        <v>100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v>2</v>
      </c>
      <c r="Q72">
        <v>25</v>
      </c>
      <c r="R72" s="11" t="s">
        <v>8315</v>
      </c>
      <c r="S72" t="s">
        <v>8316</v>
      </c>
      <c r="T72" s="15">
        <v>41858.214629629627</v>
      </c>
      <c r="U72" s="15">
        <v>41888.214629629627</v>
      </c>
    </row>
    <row r="73" spans="2:21" ht="90" x14ac:dyDescent="0.25">
      <c r="B73">
        <v>3743</v>
      </c>
      <c r="C73" s="9" t="s">
        <v>3740</v>
      </c>
      <c r="D73" s="3" t="s">
        <v>7853</v>
      </c>
      <c r="E73" s="5">
        <v>2200</v>
      </c>
      <c r="F73" s="7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v>0</v>
      </c>
      <c r="Q73">
        <v>0</v>
      </c>
      <c r="R73" s="11" t="s">
        <v>8315</v>
      </c>
      <c r="S73" t="s">
        <v>8316</v>
      </c>
      <c r="T73" s="15">
        <v>41793.710231481484</v>
      </c>
      <c r="U73" s="15">
        <v>41823.710231481484</v>
      </c>
    </row>
    <row r="74" spans="2:21" ht="120" x14ac:dyDescent="0.25">
      <c r="B74">
        <v>3744</v>
      </c>
      <c r="C74" s="9" t="s">
        <v>3741</v>
      </c>
      <c r="D74" s="3" t="s">
        <v>7854</v>
      </c>
      <c r="E74" s="5">
        <v>1200</v>
      </c>
      <c r="F74" s="7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v>0</v>
      </c>
      <c r="Q74">
        <v>0</v>
      </c>
      <c r="R74" s="11" t="s">
        <v>8315</v>
      </c>
      <c r="S74" t="s">
        <v>8316</v>
      </c>
      <c r="T74" s="15">
        <v>41793.814259259263</v>
      </c>
      <c r="U74" s="15">
        <v>41825.165972222225</v>
      </c>
    </row>
    <row r="75" spans="2:21" ht="90" x14ac:dyDescent="0.25">
      <c r="B75">
        <v>3745</v>
      </c>
      <c r="C75" s="9" t="s">
        <v>3742</v>
      </c>
      <c r="D75" s="3" t="s">
        <v>7855</v>
      </c>
      <c r="E75" s="5">
        <v>100</v>
      </c>
      <c r="F75" s="7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v>10</v>
      </c>
      <c r="Q75">
        <v>10</v>
      </c>
      <c r="R75" s="11" t="s">
        <v>8315</v>
      </c>
      <c r="S75" t="s">
        <v>8316</v>
      </c>
      <c r="T75" s="15">
        <v>41831.697939814818</v>
      </c>
      <c r="U75" s="15">
        <v>41861.697939814818</v>
      </c>
    </row>
    <row r="76" spans="2:21" ht="45" x14ac:dyDescent="0.25">
      <c r="B76">
        <v>3746</v>
      </c>
      <c r="C76" s="9" t="s">
        <v>3743</v>
      </c>
      <c r="D76" s="3" t="s">
        <v>7856</v>
      </c>
      <c r="E76" s="5">
        <v>8500</v>
      </c>
      <c r="F76" s="7">
        <v>202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v>2</v>
      </c>
      <c r="Q76">
        <v>202</v>
      </c>
      <c r="R76" s="11" t="s">
        <v>8315</v>
      </c>
      <c r="S76" t="s">
        <v>8316</v>
      </c>
      <c r="T76" s="15">
        <v>42621.389340277776</v>
      </c>
      <c r="U76" s="15">
        <v>42651.389340277776</v>
      </c>
    </row>
    <row r="77" spans="2:21" ht="120" x14ac:dyDescent="0.25">
      <c r="B77">
        <v>3841</v>
      </c>
      <c r="C77" s="9" t="s">
        <v>3838</v>
      </c>
      <c r="D77" s="3" t="s">
        <v>7950</v>
      </c>
      <c r="E77" s="5">
        <v>10000</v>
      </c>
      <c r="F77" s="7">
        <v>872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v>9</v>
      </c>
      <c r="Q77">
        <v>25.65</v>
      </c>
      <c r="R77" s="11" t="s">
        <v>8315</v>
      </c>
      <c r="S77" t="s">
        <v>8316</v>
      </c>
      <c r="T77" s="15">
        <v>41780.785729166666</v>
      </c>
      <c r="U77" s="15">
        <v>41840.785729166666</v>
      </c>
    </row>
    <row r="78" spans="2:21" ht="120" x14ac:dyDescent="0.25">
      <c r="B78">
        <v>3843</v>
      </c>
      <c r="C78" s="9" t="s">
        <v>3840</v>
      </c>
      <c r="D78" s="3" t="s">
        <v>7952</v>
      </c>
      <c r="E78" s="5">
        <v>5000</v>
      </c>
      <c r="F78" s="7">
        <v>1065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v>21</v>
      </c>
      <c r="Q78">
        <v>56.05</v>
      </c>
      <c r="R78" s="11" t="s">
        <v>8315</v>
      </c>
      <c r="S78" t="s">
        <v>8316</v>
      </c>
      <c r="T78" s="15">
        <v>41766.072500000002</v>
      </c>
      <c r="U78" s="15">
        <v>41791.072500000002</v>
      </c>
    </row>
    <row r="79" spans="2:21" ht="120" x14ac:dyDescent="0.25">
      <c r="B79">
        <v>3844</v>
      </c>
      <c r="C79" s="9" t="s">
        <v>3841</v>
      </c>
      <c r="D79" s="3" t="s">
        <v>7953</v>
      </c>
      <c r="E79" s="5">
        <v>9800</v>
      </c>
      <c r="F79" s="7">
        <v>4066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v>41</v>
      </c>
      <c r="Q79">
        <v>81.319999999999993</v>
      </c>
      <c r="R79" s="11" t="s">
        <v>8315</v>
      </c>
      <c r="S79" t="s">
        <v>8316</v>
      </c>
      <c r="T79" s="15">
        <v>41766.617291666669</v>
      </c>
      <c r="U79" s="15">
        <v>41793.290972222225</v>
      </c>
    </row>
    <row r="80" spans="2:21" ht="135" x14ac:dyDescent="0.25">
      <c r="B80">
        <v>3845</v>
      </c>
      <c r="C80" s="9" t="s">
        <v>3842</v>
      </c>
      <c r="D80" s="3" t="s">
        <v>7954</v>
      </c>
      <c r="E80" s="5">
        <v>40000</v>
      </c>
      <c r="F80" s="7">
        <v>842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v>2</v>
      </c>
      <c r="Q80">
        <v>70.17</v>
      </c>
      <c r="R80" s="11" t="s">
        <v>8315</v>
      </c>
      <c r="S80" t="s">
        <v>8316</v>
      </c>
      <c r="T80" s="15">
        <v>42248.627013888887</v>
      </c>
      <c r="U80" s="15">
        <v>42278.627013888887</v>
      </c>
    </row>
    <row r="81" spans="2:21" ht="105" x14ac:dyDescent="0.25">
      <c r="B81">
        <v>3846</v>
      </c>
      <c r="C81" s="9" t="s">
        <v>3843</v>
      </c>
      <c r="D81" s="3" t="s">
        <v>7955</v>
      </c>
      <c r="E81" s="5">
        <v>7000</v>
      </c>
      <c r="F81" s="7">
        <v>189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v>3</v>
      </c>
      <c r="Q81">
        <v>23.63</v>
      </c>
      <c r="R81" s="11" t="s">
        <v>8315</v>
      </c>
      <c r="S81" t="s">
        <v>8316</v>
      </c>
      <c r="T81" s="15">
        <v>41885.221550925926</v>
      </c>
      <c r="U81" s="15">
        <v>41916.290972222225</v>
      </c>
    </row>
    <row r="82" spans="2:21" ht="105" x14ac:dyDescent="0.25">
      <c r="B82">
        <v>3847</v>
      </c>
      <c r="C82" s="9" t="s">
        <v>3844</v>
      </c>
      <c r="D82" s="3" t="s">
        <v>7956</v>
      </c>
      <c r="E82" s="5">
        <v>10500</v>
      </c>
      <c r="F82" s="7">
        <v>1697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v>16</v>
      </c>
      <c r="Q82">
        <v>188.56</v>
      </c>
      <c r="R82" s="11" t="s">
        <v>8315</v>
      </c>
      <c r="S82" t="s">
        <v>8316</v>
      </c>
      <c r="T82" s="15">
        <v>42159.224432870367</v>
      </c>
      <c r="U82" s="15">
        <v>42204.224432870367</v>
      </c>
    </row>
    <row r="83" spans="2:21" ht="150" x14ac:dyDescent="0.25">
      <c r="B83">
        <v>3848</v>
      </c>
      <c r="C83" s="9" t="s">
        <v>3845</v>
      </c>
      <c r="D83" s="3" t="s">
        <v>7957</v>
      </c>
      <c r="E83" s="5">
        <v>13000</v>
      </c>
      <c r="F83" s="7">
        <v>2129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v>16</v>
      </c>
      <c r="Q83">
        <v>49.51</v>
      </c>
      <c r="R83" s="11" t="s">
        <v>8315</v>
      </c>
      <c r="S83" t="s">
        <v>8316</v>
      </c>
      <c r="T83" s="15">
        <v>42265.817002314812</v>
      </c>
      <c r="U83" s="15">
        <v>42295.817002314812</v>
      </c>
    </row>
    <row r="84" spans="2:21" ht="75" x14ac:dyDescent="0.25">
      <c r="B84">
        <v>3850</v>
      </c>
      <c r="C84" s="9" t="s">
        <v>3847</v>
      </c>
      <c r="D84" s="3" t="s">
        <v>7959</v>
      </c>
      <c r="E84" s="5">
        <v>1000</v>
      </c>
      <c r="F84" s="7">
        <v>38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v>4</v>
      </c>
      <c r="Q84">
        <v>9.5</v>
      </c>
      <c r="R84" s="11" t="s">
        <v>8315</v>
      </c>
      <c r="S84" t="s">
        <v>8316</v>
      </c>
      <c r="T84" s="15">
        <v>41975.124340277776</v>
      </c>
      <c r="U84" s="15">
        <v>42005.124340277776</v>
      </c>
    </row>
    <row r="85" spans="2:21" ht="105" x14ac:dyDescent="0.25">
      <c r="B85">
        <v>3852</v>
      </c>
      <c r="C85" s="9" t="s">
        <v>3849</v>
      </c>
      <c r="D85" s="3" t="s">
        <v>7961</v>
      </c>
      <c r="E85" s="5">
        <v>10000</v>
      </c>
      <c r="F85" s="7">
        <v>20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v>0</v>
      </c>
      <c r="Q85">
        <v>10</v>
      </c>
      <c r="R85" s="11" t="s">
        <v>8315</v>
      </c>
      <c r="S85" t="s">
        <v>8316</v>
      </c>
      <c r="T85" s="15">
        <v>42065.190694444449</v>
      </c>
      <c r="U85" s="15">
        <v>42090.149027777778</v>
      </c>
    </row>
    <row r="86" spans="2:21" ht="75" x14ac:dyDescent="0.25">
      <c r="B86">
        <v>3853</v>
      </c>
      <c r="C86" s="9" t="s">
        <v>3850</v>
      </c>
      <c r="D86" s="3" t="s">
        <v>7962</v>
      </c>
      <c r="E86" s="5">
        <v>100000</v>
      </c>
      <c r="F86" s="7">
        <v>26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v>0</v>
      </c>
      <c r="Q86">
        <v>13</v>
      </c>
      <c r="R86" s="11" t="s">
        <v>8315</v>
      </c>
      <c r="S86" t="s">
        <v>8316</v>
      </c>
      <c r="T86" s="15">
        <v>41848.84002314815</v>
      </c>
      <c r="U86" s="15">
        <v>41883.84002314815</v>
      </c>
    </row>
    <row r="87" spans="2:21" ht="75" x14ac:dyDescent="0.25">
      <c r="B87">
        <v>3854</v>
      </c>
      <c r="C87" s="9" t="s">
        <v>3851</v>
      </c>
      <c r="D87" s="3" t="s">
        <v>7963</v>
      </c>
      <c r="E87" s="5">
        <v>11000</v>
      </c>
      <c r="F87" s="7">
        <v>1788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v>16</v>
      </c>
      <c r="Q87">
        <v>89.4</v>
      </c>
      <c r="R87" s="11" t="s">
        <v>8315</v>
      </c>
      <c r="S87" t="s">
        <v>8316</v>
      </c>
      <c r="T87" s="15">
        <v>42103.884930555556</v>
      </c>
      <c r="U87" s="15">
        <v>42133.884930555556</v>
      </c>
    </row>
    <row r="88" spans="2:21" ht="150" x14ac:dyDescent="0.25">
      <c r="B88">
        <v>3855</v>
      </c>
      <c r="C88" s="9" t="s">
        <v>3852</v>
      </c>
      <c r="D88" s="3" t="s">
        <v>7964</v>
      </c>
      <c r="E88" s="5">
        <v>1000</v>
      </c>
      <c r="F88" s="7">
        <v>25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v>3</v>
      </c>
      <c r="Q88">
        <v>25</v>
      </c>
      <c r="R88" s="11" t="s">
        <v>8315</v>
      </c>
      <c r="S88" t="s">
        <v>8316</v>
      </c>
      <c r="T88" s="15">
        <v>42059.970729166671</v>
      </c>
      <c r="U88" s="15">
        <v>42089.929062499999</v>
      </c>
    </row>
    <row r="89" spans="2:21" ht="135" x14ac:dyDescent="0.25">
      <c r="B89">
        <v>3856</v>
      </c>
      <c r="C89" s="9" t="s">
        <v>3853</v>
      </c>
      <c r="D89" s="3" t="s">
        <v>7965</v>
      </c>
      <c r="E89" s="5">
        <v>5000</v>
      </c>
      <c r="F89" s="7">
        <v>1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v>0</v>
      </c>
      <c r="Q89">
        <v>1</v>
      </c>
      <c r="R89" s="11" t="s">
        <v>8315</v>
      </c>
      <c r="S89" t="s">
        <v>8316</v>
      </c>
      <c r="T89" s="15">
        <v>42041.743090277778</v>
      </c>
      <c r="U89" s="15">
        <v>42071.701423611114</v>
      </c>
    </row>
    <row r="90" spans="2:21" ht="135" x14ac:dyDescent="0.25">
      <c r="B90">
        <v>3857</v>
      </c>
      <c r="C90" s="9" t="s">
        <v>3854</v>
      </c>
      <c r="D90" s="3" t="s">
        <v>7966</v>
      </c>
      <c r="E90" s="5">
        <v>5000</v>
      </c>
      <c r="F90" s="7">
        <v>260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v>5</v>
      </c>
      <c r="Q90">
        <v>65</v>
      </c>
      <c r="R90" s="11" t="s">
        <v>8315</v>
      </c>
      <c r="S90" t="s">
        <v>8316</v>
      </c>
      <c r="T90" s="15">
        <v>41829.73715277778</v>
      </c>
      <c r="U90" s="15">
        <v>41852.716666666667</v>
      </c>
    </row>
    <row r="91" spans="2:21" ht="105" x14ac:dyDescent="0.25">
      <c r="B91">
        <v>3859</v>
      </c>
      <c r="C91" s="9" t="s">
        <v>3856</v>
      </c>
      <c r="D91" s="3" t="s">
        <v>7968</v>
      </c>
      <c r="E91" s="5">
        <v>2500</v>
      </c>
      <c r="F91" s="7">
        <v>1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v>0</v>
      </c>
      <c r="Q91">
        <v>1</v>
      </c>
      <c r="R91" s="11" t="s">
        <v>8315</v>
      </c>
      <c r="S91" t="s">
        <v>8316</v>
      </c>
      <c r="T91" s="15">
        <v>41789.893599537041</v>
      </c>
      <c r="U91" s="15">
        <v>41815.875</v>
      </c>
    </row>
    <row r="92" spans="2:21" ht="135" x14ac:dyDescent="0.25">
      <c r="B92">
        <v>3860</v>
      </c>
      <c r="C92" s="9" t="s">
        <v>3857</v>
      </c>
      <c r="D92" s="3" t="s">
        <v>7969</v>
      </c>
      <c r="E92" s="5">
        <v>6000</v>
      </c>
      <c r="F92" s="7">
        <v>1060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v>18</v>
      </c>
      <c r="Q92">
        <v>81.540000000000006</v>
      </c>
      <c r="R92" s="11" t="s">
        <v>8315</v>
      </c>
      <c r="S92" t="s">
        <v>8316</v>
      </c>
      <c r="T92" s="15">
        <v>41833.660995370366</v>
      </c>
      <c r="U92" s="15">
        <v>41863.660995370366</v>
      </c>
    </row>
    <row r="93" spans="2:21" ht="30" x14ac:dyDescent="0.25">
      <c r="B93">
        <v>3861</v>
      </c>
      <c r="C93" s="9" t="s">
        <v>3858</v>
      </c>
      <c r="D93" s="3" t="s">
        <v>7970</v>
      </c>
      <c r="E93" s="5">
        <v>2000</v>
      </c>
      <c r="F93" s="7">
        <v>100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v>5</v>
      </c>
      <c r="Q93">
        <v>100</v>
      </c>
      <c r="R93" s="11" t="s">
        <v>8315</v>
      </c>
      <c r="S93" t="s">
        <v>8316</v>
      </c>
      <c r="T93" s="15">
        <v>41914.590011574073</v>
      </c>
      <c r="U93" s="15">
        <v>41955.907638888893</v>
      </c>
    </row>
    <row r="94" spans="2:21" ht="60" x14ac:dyDescent="0.25">
      <c r="B94">
        <v>3862</v>
      </c>
      <c r="C94" s="9" t="s">
        <v>3859</v>
      </c>
      <c r="D94" s="3" t="s">
        <v>7971</v>
      </c>
      <c r="E94" s="5">
        <v>7500</v>
      </c>
      <c r="F94" s="7">
        <v>1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v>0</v>
      </c>
      <c r="Q94">
        <v>1</v>
      </c>
      <c r="R94" s="11" t="s">
        <v>8315</v>
      </c>
      <c r="S94" t="s">
        <v>8316</v>
      </c>
      <c r="T94" s="15">
        <v>42611.261064814811</v>
      </c>
      <c r="U94" s="15">
        <v>42625.707638888889</v>
      </c>
    </row>
    <row r="95" spans="2:21" ht="120" x14ac:dyDescent="0.25">
      <c r="B95">
        <v>3863</v>
      </c>
      <c r="C95" s="9" t="s">
        <v>3860</v>
      </c>
      <c r="D95" s="3" t="s">
        <v>7972</v>
      </c>
      <c r="E95" s="5">
        <v>6000</v>
      </c>
      <c r="F95" s="7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v>0</v>
      </c>
      <c r="Q95">
        <v>0</v>
      </c>
      <c r="R95" s="11" t="s">
        <v>8315</v>
      </c>
      <c r="S95" t="s">
        <v>8316</v>
      </c>
      <c r="T95" s="15">
        <v>42253.633159722223</v>
      </c>
      <c r="U95" s="15">
        <v>42313.674826388888</v>
      </c>
    </row>
    <row r="96" spans="2:21" ht="120" x14ac:dyDescent="0.25">
      <c r="B96">
        <v>3864</v>
      </c>
      <c r="C96" s="9" t="s">
        <v>3861</v>
      </c>
      <c r="D96" s="3" t="s">
        <v>7973</v>
      </c>
      <c r="E96" s="5">
        <v>5000</v>
      </c>
      <c r="F96" s="7">
        <v>60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v>1</v>
      </c>
      <c r="Q96">
        <v>20</v>
      </c>
      <c r="R96" s="11" t="s">
        <v>8315</v>
      </c>
      <c r="S96" t="s">
        <v>8316</v>
      </c>
      <c r="T96" s="15">
        <v>42295.891828703709</v>
      </c>
      <c r="U96" s="15">
        <v>42325.933495370366</v>
      </c>
    </row>
    <row r="97" spans="2:21" ht="60" x14ac:dyDescent="0.25">
      <c r="B97">
        <v>3866</v>
      </c>
      <c r="C97" s="9" t="s">
        <v>3863</v>
      </c>
      <c r="D97" s="3" t="s">
        <v>7975</v>
      </c>
      <c r="E97" s="5">
        <v>2000</v>
      </c>
      <c r="F97" s="7">
        <v>11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v>1</v>
      </c>
      <c r="Q97">
        <v>5.5</v>
      </c>
      <c r="R97" s="11" t="s">
        <v>8315</v>
      </c>
      <c r="S97" t="s">
        <v>8316</v>
      </c>
      <c r="T97" s="15">
        <v>42402.947002314817</v>
      </c>
      <c r="U97" s="15">
        <v>42452.145138888889</v>
      </c>
    </row>
    <row r="98" spans="2:21" ht="105" x14ac:dyDescent="0.25">
      <c r="B98">
        <v>3867</v>
      </c>
      <c r="C98" s="9" t="s">
        <v>3864</v>
      </c>
      <c r="D98" s="3" t="s">
        <v>7976</v>
      </c>
      <c r="E98" s="5">
        <v>2000</v>
      </c>
      <c r="F98" s="7">
        <v>251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v>13</v>
      </c>
      <c r="Q98">
        <v>50.2</v>
      </c>
      <c r="R98" s="11" t="s">
        <v>8315</v>
      </c>
      <c r="S98" t="s">
        <v>8316</v>
      </c>
      <c r="T98" s="15">
        <v>42509.814108796301</v>
      </c>
      <c r="U98" s="15">
        <v>42539.814108796301</v>
      </c>
    </row>
    <row r="99" spans="2:21" ht="90" x14ac:dyDescent="0.25">
      <c r="B99">
        <v>3889</v>
      </c>
      <c r="C99" s="9" t="s">
        <v>3886</v>
      </c>
      <c r="D99" s="3" t="s">
        <v>7997</v>
      </c>
      <c r="E99" s="5">
        <v>8000</v>
      </c>
      <c r="F99" s="7">
        <v>118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v>1</v>
      </c>
      <c r="Q99">
        <v>13.11</v>
      </c>
      <c r="R99" s="11" t="s">
        <v>8315</v>
      </c>
      <c r="S99" t="s">
        <v>8316</v>
      </c>
      <c r="T99" s="15">
        <v>41977.004976851851</v>
      </c>
      <c r="U99" s="15">
        <v>42008.976388888885</v>
      </c>
    </row>
    <row r="100" spans="2:21" ht="120" x14ac:dyDescent="0.25">
      <c r="B100">
        <v>3890</v>
      </c>
      <c r="C100" s="9" t="s">
        <v>3887</v>
      </c>
      <c r="D100" s="3" t="s">
        <v>7998</v>
      </c>
      <c r="E100" s="5">
        <v>15000</v>
      </c>
      <c r="F100" s="7">
        <v>2524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v>17</v>
      </c>
      <c r="Q100">
        <v>315.5</v>
      </c>
      <c r="R100" s="11" t="s">
        <v>8315</v>
      </c>
      <c r="S100" t="s">
        <v>8316</v>
      </c>
      <c r="T100" s="15">
        <v>42171.758611111116</v>
      </c>
      <c r="U100" s="15">
        <v>42231.758611111116</v>
      </c>
    </row>
    <row r="101" spans="2:21" ht="60" x14ac:dyDescent="0.25">
      <c r="B101">
        <v>3891</v>
      </c>
      <c r="C101" s="9" t="s">
        <v>3888</v>
      </c>
      <c r="D101" s="3" t="s">
        <v>7999</v>
      </c>
      <c r="E101" s="5">
        <v>800</v>
      </c>
      <c r="F101" s="7">
        <v>260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v>33</v>
      </c>
      <c r="Q101">
        <v>37.14</v>
      </c>
      <c r="R101" s="11" t="s">
        <v>8315</v>
      </c>
      <c r="S101" t="s">
        <v>8316</v>
      </c>
      <c r="T101" s="15">
        <v>42056.1324537037</v>
      </c>
      <c r="U101" s="15">
        <v>42086.207638888889</v>
      </c>
    </row>
    <row r="102" spans="2:21" ht="120" x14ac:dyDescent="0.25">
      <c r="B102">
        <v>3892</v>
      </c>
      <c r="C102" s="9" t="s">
        <v>3889</v>
      </c>
      <c r="D102" s="3" t="s">
        <v>8000</v>
      </c>
      <c r="E102" s="5">
        <v>1000</v>
      </c>
      <c r="F102" s="7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v>0</v>
      </c>
      <c r="Q102">
        <v>0</v>
      </c>
      <c r="R102" s="11" t="s">
        <v>8315</v>
      </c>
      <c r="S102" t="s">
        <v>8316</v>
      </c>
      <c r="T102" s="15">
        <v>41867.652280092596</v>
      </c>
      <c r="U102" s="15">
        <v>41875.291666666664</v>
      </c>
    </row>
    <row r="103" spans="2:21" ht="150" x14ac:dyDescent="0.25">
      <c r="B103">
        <v>3893</v>
      </c>
      <c r="C103" s="9" t="s">
        <v>3890</v>
      </c>
      <c r="D103" s="3" t="s">
        <v>8001</v>
      </c>
      <c r="E103" s="5">
        <v>50000</v>
      </c>
      <c r="F103" s="7">
        <v>10775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v>22</v>
      </c>
      <c r="Q103">
        <v>128.27000000000001</v>
      </c>
      <c r="R103" s="11" t="s">
        <v>8315</v>
      </c>
      <c r="S103" t="s">
        <v>8316</v>
      </c>
      <c r="T103" s="15">
        <v>41779.657870370371</v>
      </c>
      <c r="U103" s="15">
        <v>41821.25</v>
      </c>
    </row>
    <row r="104" spans="2:21" ht="120" x14ac:dyDescent="0.25">
      <c r="B104">
        <v>3894</v>
      </c>
      <c r="C104" s="9" t="s">
        <v>3891</v>
      </c>
      <c r="D104" s="3" t="s">
        <v>8002</v>
      </c>
      <c r="E104" s="5">
        <v>15000</v>
      </c>
      <c r="F104" s="7">
        <v>520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v>3</v>
      </c>
      <c r="Q104">
        <v>47.27</v>
      </c>
      <c r="R104" s="11" t="s">
        <v>8315</v>
      </c>
      <c r="S104" t="s">
        <v>8316</v>
      </c>
      <c r="T104" s="15">
        <v>42679.958472222221</v>
      </c>
      <c r="U104" s="15">
        <v>42710.207638888889</v>
      </c>
    </row>
    <row r="105" spans="2:21" ht="120" x14ac:dyDescent="0.25">
      <c r="B105">
        <v>3895</v>
      </c>
      <c r="C105" s="9" t="s">
        <v>3892</v>
      </c>
      <c r="D105" s="3" t="s">
        <v>8003</v>
      </c>
      <c r="E105" s="5">
        <v>1000</v>
      </c>
      <c r="F105" s="7">
        <v>50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v>5</v>
      </c>
      <c r="Q105">
        <v>50</v>
      </c>
      <c r="R105" s="11" t="s">
        <v>8315</v>
      </c>
      <c r="S105" t="s">
        <v>8316</v>
      </c>
      <c r="T105" s="15">
        <v>42032.250208333338</v>
      </c>
      <c r="U105" s="15">
        <v>42063.250208333338</v>
      </c>
    </row>
    <row r="106" spans="2:21" ht="105" x14ac:dyDescent="0.25">
      <c r="B106">
        <v>3896</v>
      </c>
      <c r="C106" s="9" t="s">
        <v>3893</v>
      </c>
      <c r="D106" s="3" t="s">
        <v>8004</v>
      </c>
      <c r="E106" s="5">
        <v>1600</v>
      </c>
      <c r="F106" s="7">
        <v>170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v>11</v>
      </c>
      <c r="Q106">
        <v>42.5</v>
      </c>
      <c r="R106" s="11" t="s">
        <v>8315</v>
      </c>
      <c r="S106" t="s">
        <v>8316</v>
      </c>
      <c r="T106" s="15">
        <v>41793.191875000004</v>
      </c>
      <c r="U106" s="15">
        <v>41807.191875000004</v>
      </c>
    </row>
    <row r="107" spans="2:21" ht="90" x14ac:dyDescent="0.25">
      <c r="B107">
        <v>3899</v>
      </c>
      <c r="C107" s="9" t="s">
        <v>3896</v>
      </c>
      <c r="D107" s="3" t="s">
        <v>8007</v>
      </c>
      <c r="E107" s="5">
        <v>10000</v>
      </c>
      <c r="F107" s="7">
        <v>125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v>1</v>
      </c>
      <c r="Q107">
        <v>62.5</v>
      </c>
      <c r="R107" s="11" t="s">
        <v>8315</v>
      </c>
      <c r="S107" t="s">
        <v>8316</v>
      </c>
      <c r="T107" s="15">
        <v>41843.775011574071</v>
      </c>
      <c r="U107" s="15">
        <v>41863.775011574071</v>
      </c>
    </row>
    <row r="108" spans="2:21" ht="90" x14ac:dyDescent="0.25">
      <c r="B108">
        <v>3900</v>
      </c>
      <c r="C108" s="9" t="s">
        <v>3897</v>
      </c>
      <c r="D108" s="3" t="s">
        <v>8008</v>
      </c>
      <c r="E108" s="5">
        <v>2500</v>
      </c>
      <c r="F108" s="7">
        <v>135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v>5</v>
      </c>
      <c r="Q108">
        <v>27</v>
      </c>
      <c r="R108" s="11" t="s">
        <v>8315</v>
      </c>
      <c r="S108" t="s">
        <v>8316</v>
      </c>
      <c r="T108" s="15">
        <v>42136.092488425929</v>
      </c>
      <c r="U108" s="15">
        <v>42166.092488425929</v>
      </c>
    </row>
    <row r="109" spans="2:21" ht="120" x14ac:dyDescent="0.25">
      <c r="B109">
        <v>3901</v>
      </c>
      <c r="C109" s="9" t="s">
        <v>3898</v>
      </c>
      <c r="D109" s="3" t="s">
        <v>8009</v>
      </c>
      <c r="E109" s="5">
        <v>3000</v>
      </c>
      <c r="F109" s="7">
        <v>25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v>1</v>
      </c>
      <c r="Q109">
        <v>25</v>
      </c>
      <c r="R109" s="11" t="s">
        <v>8315</v>
      </c>
      <c r="S109" t="s">
        <v>8316</v>
      </c>
      <c r="T109" s="15">
        <v>42317.826377314821</v>
      </c>
      <c r="U109" s="15">
        <v>42357.826377314821</v>
      </c>
    </row>
    <row r="110" spans="2:21" ht="135" x14ac:dyDescent="0.25">
      <c r="B110">
        <v>3903</v>
      </c>
      <c r="C110" s="9" t="s">
        <v>3900</v>
      </c>
      <c r="D110" s="3" t="s">
        <v>8011</v>
      </c>
      <c r="E110" s="5">
        <v>1500</v>
      </c>
      <c r="F110" s="7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v>0</v>
      </c>
      <c r="Q110">
        <v>0</v>
      </c>
      <c r="R110" s="11" t="s">
        <v>8315</v>
      </c>
      <c r="S110" t="s">
        <v>8316</v>
      </c>
      <c r="T110" s="15">
        <v>42186.01116898148</v>
      </c>
      <c r="U110" s="15">
        <v>42230.818055555559</v>
      </c>
    </row>
    <row r="111" spans="2:21" ht="45" x14ac:dyDescent="0.25">
      <c r="B111">
        <v>3904</v>
      </c>
      <c r="C111" s="9" t="s">
        <v>3901</v>
      </c>
      <c r="D111" s="3" t="s">
        <v>8012</v>
      </c>
      <c r="E111" s="5">
        <v>10000</v>
      </c>
      <c r="F111" s="7">
        <v>3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v>0</v>
      </c>
      <c r="Q111">
        <v>1.5</v>
      </c>
      <c r="R111" s="11" t="s">
        <v>8315</v>
      </c>
      <c r="S111" t="s">
        <v>8316</v>
      </c>
      <c r="T111" s="15">
        <v>42095.229166666672</v>
      </c>
      <c r="U111" s="15">
        <v>42109.211111111115</v>
      </c>
    </row>
    <row r="112" spans="2:21" ht="105" x14ac:dyDescent="0.25">
      <c r="B112">
        <v>3907</v>
      </c>
      <c r="C112" s="9" t="s">
        <v>3904</v>
      </c>
      <c r="D112" s="3" t="s">
        <v>8015</v>
      </c>
      <c r="E112" s="5">
        <v>1000</v>
      </c>
      <c r="F112" s="7">
        <v>153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v>15</v>
      </c>
      <c r="Q112">
        <v>38.25</v>
      </c>
      <c r="R112" s="11" t="s">
        <v>8315</v>
      </c>
      <c r="S112" t="s">
        <v>8316</v>
      </c>
      <c r="T112" s="15">
        <v>41906.819513888891</v>
      </c>
      <c r="U112" s="15">
        <v>41938.838888888888</v>
      </c>
    </row>
    <row r="113" spans="2:21" ht="120" x14ac:dyDescent="0.25">
      <c r="B113">
        <v>3908</v>
      </c>
      <c r="C113" s="9" t="s">
        <v>3905</v>
      </c>
      <c r="D113" s="3" t="s">
        <v>8016</v>
      </c>
      <c r="E113" s="5">
        <v>750</v>
      </c>
      <c r="F113" s="7">
        <v>65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v>9</v>
      </c>
      <c r="Q113">
        <v>16.25</v>
      </c>
      <c r="R113" s="11" t="s">
        <v>8315</v>
      </c>
      <c r="S113" t="s">
        <v>8316</v>
      </c>
      <c r="T113" s="15">
        <v>41834.135370370372</v>
      </c>
      <c r="U113" s="15">
        <v>41849.135370370372</v>
      </c>
    </row>
    <row r="114" spans="2:21" ht="105" x14ac:dyDescent="0.25">
      <c r="B114">
        <v>3909</v>
      </c>
      <c r="C114" s="9" t="s">
        <v>3906</v>
      </c>
      <c r="D114" s="3" t="s">
        <v>8017</v>
      </c>
      <c r="E114" s="5">
        <v>60000</v>
      </c>
      <c r="F114" s="7">
        <v>135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v>0</v>
      </c>
      <c r="Q114">
        <v>33.75</v>
      </c>
      <c r="R114" s="11" t="s">
        <v>8315</v>
      </c>
      <c r="S114" t="s">
        <v>8316</v>
      </c>
      <c r="T114" s="15">
        <v>41863.359282407408</v>
      </c>
      <c r="U114" s="15">
        <v>41893.359282407408</v>
      </c>
    </row>
    <row r="115" spans="2:21" ht="105" x14ac:dyDescent="0.25">
      <c r="B115">
        <v>3910</v>
      </c>
      <c r="C115" s="9" t="s">
        <v>3907</v>
      </c>
      <c r="D115" s="3" t="s">
        <v>8018</v>
      </c>
      <c r="E115" s="5">
        <v>6000</v>
      </c>
      <c r="F115" s="7">
        <v>185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v>3</v>
      </c>
      <c r="Q115">
        <v>61.67</v>
      </c>
      <c r="R115" s="11" t="s">
        <v>8315</v>
      </c>
      <c r="S115" t="s">
        <v>8316</v>
      </c>
      <c r="T115" s="15">
        <v>42224.756909722222</v>
      </c>
      <c r="U115" s="15">
        <v>42254.756909722222</v>
      </c>
    </row>
    <row r="116" spans="2:21" ht="105" x14ac:dyDescent="0.25">
      <c r="B116">
        <v>3911</v>
      </c>
      <c r="C116" s="9" t="s">
        <v>3908</v>
      </c>
      <c r="D116" s="3" t="s">
        <v>8019</v>
      </c>
      <c r="E116" s="5">
        <v>8000</v>
      </c>
      <c r="F116" s="7">
        <v>2993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v>37</v>
      </c>
      <c r="Q116">
        <v>83.14</v>
      </c>
      <c r="R116" s="11" t="s">
        <v>8315</v>
      </c>
      <c r="S116" t="s">
        <v>8316</v>
      </c>
      <c r="T116" s="15">
        <v>41939.8122337963</v>
      </c>
      <c r="U116" s="15">
        <v>41969.853900462964</v>
      </c>
    </row>
    <row r="117" spans="2:21" ht="105" x14ac:dyDescent="0.25">
      <c r="B117">
        <v>3912</v>
      </c>
      <c r="C117" s="9" t="s">
        <v>3909</v>
      </c>
      <c r="D117" s="3" t="s">
        <v>8020</v>
      </c>
      <c r="E117" s="5">
        <v>15000</v>
      </c>
      <c r="F117" s="7">
        <v>1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v>0</v>
      </c>
      <c r="Q117">
        <v>1</v>
      </c>
      <c r="R117" s="11" t="s">
        <v>8315</v>
      </c>
      <c r="S117" t="s">
        <v>8316</v>
      </c>
      <c r="T117" s="15">
        <v>42059.270023148143</v>
      </c>
      <c r="U117" s="15">
        <v>42119.190972222219</v>
      </c>
    </row>
    <row r="118" spans="2:21" ht="105" x14ac:dyDescent="0.25">
      <c r="B118">
        <v>3913</v>
      </c>
      <c r="C118" s="9" t="s">
        <v>3910</v>
      </c>
      <c r="D118" s="3" t="s">
        <v>8021</v>
      </c>
      <c r="E118" s="5">
        <v>10000</v>
      </c>
      <c r="F118" s="7">
        <v>1000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v>10</v>
      </c>
      <c r="Q118">
        <v>142.86000000000001</v>
      </c>
      <c r="R118" s="11" t="s">
        <v>8315</v>
      </c>
      <c r="S118" t="s">
        <v>8316</v>
      </c>
      <c r="T118" s="15">
        <v>42308.211215277777</v>
      </c>
      <c r="U118" s="15">
        <v>42338.252881944441</v>
      </c>
    </row>
    <row r="119" spans="2:21" ht="120" x14ac:dyDescent="0.25">
      <c r="B119">
        <v>3922</v>
      </c>
      <c r="C119" s="9" t="s">
        <v>3919</v>
      </c>
      <c r="D119" s="3" t="s">
        <v>8030</v>
      </c>
      <c r="E119" s="5">
        <v>750</v>
      </c>
      <c r="F119" s="7">
        <v>61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v>8</v>
      </c>
      <c r="Q119">
        <v>10.17</v>
      </c>
      <c r="R119" s="11" t="s">
        <v>8315</v>
      </c>
      <c r="S119" t="s">
        <v>8316</v>
      </c>
      <c r="T119" s="15">
        <v>42020.768634259264</v>
      </c>
      <c r="U119" s="15">
        <v>42065.958333333328</v>
      </c>
    </row>
    <row r="120" spans="2:21" ht="120" x14ac:dyDescent="0.25">
      <c r="B120">
        <v>3924</v>
      </c>
      <c r="C120" s="9" t="s">
        <v>3921</v>
      </c>
      <c r="D120" s="3" t="s">
        <v>8032</v>
      </c>
      <c r="E120" s="5">
        <v>15000</v>
      </c>
      <c r="F120" s="7">
        <v>2290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v>15</v>
      </c>
      <c r="Q120">
        <v>57.25</v>
      </c>
      <c r="R120" s="11" t="s">
        <v>8315</v>
      </c>
      <c r="S120" t="s">
        <v>8316</v>
      </c>
      <c r="T120" s="15">
        <v>41786.959745370368</v>
      </c>
      <c r="U120" s="15">
        <v>41816.959745370368</v>
      </c>
    </row>
    <row r="121" spans="2:21" ht="120" x14ac:dyDescent="0.25">
      <c r="B121">
        <v>3925</v>
      </c>
      <c r="C121" s="9" t="s">
        <v>3922</v>
      </c>
      <c r="D121" s="3" t="s">
        <v>8033</v>
      </c>
      <c r="E121" s="5">
        <v>150</v>
      </c>
      <c r="F121" s="7">
        <v>15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v>10</v>
      </c>
      <c r="Q121">
        <v>5</v>
      </c>
      <c r="R121" s="11" t="s">
        <v>8315</v>
      </c>
      <c r="S121" t="s">
        <v>8316</v>
      </c>
      <c r="T121" s="15">
        <v>41820.870821759258</v>
      </c>
      <c r="U121" s="15">
        <v>41850.870821759258</v>
      </c>
    </row>
    <row r="122" spans="2:21" ht="120" x14ac:dyDescent="0.25">
      <c r="B122">
        <v>3928</v>
      </c>
      <c r="C122" s="9" t="s">
        <v>3925</v>
      </c>
      <c r="D122" s="3" t="s">
        <v>8036</v>
      </c>
      <c r="E122" s="5">
        <v>5000</v>
      </c>
      <c r="F122" s="7">
        <v>651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v>13</v>
      </c>
      <c r="Q122">
        <v>93</v>
      </c>
      <c r="R122" s="11" t="s">
        <v>8315</v>
      </c>
      <c r="S122" t="s">
        <v>8316</v>
      </c>
      <c r="T122" s="15">
        <v>42265.683182870373</v>
      </c>
      <c r="U122" s="15">
        <v>42293.207638888889</v>
      </c>
    </row>
    <row r="123" spans="2:21" ht="120" x14ac:dyDescent="0.25">
      <c r="B123">
        <v>3929</v>
      </c>
      <c r="C123" s="9" t="s">
        <v>3926</v>
      </c>
      <c r="D123" s="3" t="s">
        <v>8037</v>
      </c>
      <c r="E123" s="5">
        <v>20000</v>
      </c>
      <c r="F123" s="7">
        <v>453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v>2</v>
      </c>
      <c r="Q123">
        <v>32.36</v>
      </c>
      <c r="R123" s="11" t="s">
        <v>8315</v>
      </c>
      <c r="S123" t="s">
        <v>8316</v>
      </c>
      <c r="T123" s="15">
        <v>42601.827141203699</v>
      </c>
      <c r="U123" s="15">
        <v>42631.827141203699</v>
      </c>
    </row>
    <row r="124" spans="2:21" ht="120" x14ac:dyDescent="0.25">
      <c r="B124">
        <v>3931</v>
      </c>
      <c r="C124" s="9" t="s">
        <v>3928</v>
      </c>
      <c r="D124" s="3" t="s">
        <v>8039</v>
      </c>
      <c r="E124" s="5">
        <v>8000</v>
      </c>
      <c r="F124" s="7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v>0</v>
      </c>
      <c r="Q124">
        <v>0</v>
      </c>
      <c r="R124" s="11" t="s">
        <v>8315</v>
      </c>
      <c r="S124" t="s">
        <v>8316</v>
      </c>
      <c r="T124" s="15">
        <v>42228.151701388888</v>
      </c>
      <c r="U124" s="15">
        <v>42253.151701388888</v>
      </c>
    </row>
    <row r="125" spans="2:21" ht="120" x14ac:dyDescent="0.25">
      <c r="B125">
        <v>3932</v>
      </c>
      <c r="C125" s="9" t="s">
        <v>3929</v>
      </c>
      <c r="D125" s="3" t="s">
        <v>8040</v>
      </c>
      <c r="E125" s="5">
        <v>12000</v>
      </c>
      <c r="F125" s="7">
        <v>1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v>0</v>
      </c>
      <c r="Q125">
        <v>1</v>
      </c>
      <c r="R125" s="11" t="s">
        <v>8315</v>
      </c>
      <c r="S125" t="s">
        <v>8316</v>
      </c>
      <c r="T125" s="15">
        <v>42415.168564814812</v>
      </c>
      <c r="U125" s="15">
        <v>42445.126898148148</v>
      </c>
    </row>
    <row r="126" spans="2:21" ht="120" x14ac:dyDescent="0.25">
      <c r="B126">
        <v>3933</v>
      </c>
      <c r="C126" s="9" t="s">
        <v>3930</v>
      </c>
      <c r="D126" s="3" t="s">
        <v>8041</v>
      </c>
      <c r="E126" s="5">
        <v>7000</v>
      </c>
      <c r="F126" s="7">
        <v>1102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v>16</v>
      </c>
      <c r="Q126">
        <v>91.83</v>
      </c>
      <c r="R126" s="11" t="s">
        <v>8315</v>
      </c>
      <c r="S126" t="s">
        <v>8316</v>
      </c>
      <c r="T126" s="15">
        <v>42538.968310185184</v>
      </c>
      <c r="U126" s="15">
        <v>42568.029861111107</v>
      </c>
    </row>
    <row r="127" spans="2:21" ht="120" x14ac:dyDescent="0.25">
      <c r="B127">
        <v>3934</v>
      </c>
      <c r="C127" s="9" t="s">
        <v>3931</v>
      </c>
      <c r="D127" s="3" t="s">
        <v>8042</v>
      </c>
      <c r="E127" s="5">
        <v>5000</v>
      </c>
      <c r="F127" s="7">
        <v>550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v>11</v>
      </c>
      <c r="Q127">
        <v>45.83</v>
      </c>
      <c r="R127" s="11" t="s">
        <v>8315</v>
      </c>
      <c r="S127" t="s">
        <v>8316</v>
      </c>
      <c r="T127" s="15">
        <v>42233.671747685185</v>
      </c>
      <c r="U127" s="15">
        <v>42278.541666666672</v>
      </c>
    </row>
    <row r="128" spans="2:21" ht="120" x14ac:dyDescent="0.25">
      <c r="B128">
        <v>3936</v>
      </c>
      <c r="C128" s="9" t="s">
        <v>3933</v>
      </c>
      <c r="D128" s="3" t="s">
        <v>8044</v>
      </c>
      <c r="E128" s="5">
        <v>20000</v>
      </c>
      <c r="F128" s="7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v>0</v>
      </c>
      <c r="Q128">
        <v>0</v>
      </c>
      <c r="R128" s="11" t="s">
        <v>8315</v>
      </c>
      <c r="S128" t="s">
        <v>8316</v>
      </c>
      <c r="T128" s="15">
        <v>42675.262962962966</v>
      </c>
      <c r="U128" s="15">
        <v>42705.304629629631</v>
      </c>
    </row>
    <row r="129" spans="2:21" ht="120" x14ac:dyDescent="0.25">
      <c r="B129">
        <v>3937</v>
      </c>
      <c r="C129" s="9" t="s">
        <v>3934</v>
      </c>
      <c r="D129" s="3" t="s">
        <v>8045</v>
      </c>
      <c r="E129" s="5">
        <v>2885</v>
      </c>
      <c r="F129" s="7">
        <v>2485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v>86</v>
      </c>
      <c r="Q129">
        <v>248.5</v>
      </c>
      <c r="R129" s="11" t="s">
        <v>8315</v>
      </c>
      <c r="S129" t="s">
        <v>8316</v>
      </c>
      <c r="T129" s="15">
        <v>42534.631481481483</v>
      </c>
      <c r="U129" s="15">
        <v>42562.631481481483</v>
      </c>
    </row>
    <row r="130" spans="2:21" ht="135" x14ac:dyDescent="0.25">
      <c r="B130">
        <v>3938</v>
      </c>
      <c r="C130" s="9" t="s">
        <v>3935</v>
      </c>
      <c r="D130" s="3" t="s">
        <v>8046</v>
      </c>
      <c r="E130" s="5">
        <v>3255</v>
      </c>
      <c r="F130" s="7">
        <v>397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v>12</v>
      </c>
      <c r="Q130">
        <v>79.400000000000006</v>
      </c>
      <c r="R130" s="11" t="s">
        <v>8315</v>
      </c>
      <c r="S130" t="s">
        <v>8316</v>
      </c>
      <c r="T130" s="15">
        <v>42151.905717592599</v>
      </c>
      <c r="U130" s="15">
        <v>42182.905717592599</v>
      </c>
    </row>
    <row r="131" spans="2:21" ht="120" x14ac:dyDescent="0.25">
      <c r="B131">
        <v>3940</v>
      </c>
      <c r="C131" s="9" t="s">
        <v>3937</v>
      </c>
      <c r="D131" s="3" t="s">
        <v>8048</v>
      </c>
      <c r="E131" s="5">
        <v>5000</v>
      </c>
      <c r="F131" s="7">
        <v>11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v>0</v>
      </c>
      <c r="Q131">
        <v>5.5</v>
      </c>
      <c r="R131" s="11" t="s">
        <v>8315</v>
      </c>
      <c r="S131" t="s">
        <v>8316</v>
      </c>
      <c r="T131" s="15">
        <v>41961.492488425924</v>
      </c>
      <c r="U131" s="15">
        <v>42006.492488425924</v>
      </c>
    </row>
    <row r="132" spans="2:21" ht="135" x14ac:dyDescent="0.25">
      <c r="B132">
        <v>3941</v>
      </c>
      <c r="C132" s="9" t="s">
        <v>3938</v>
      </c>
      <c r="D132" s="3" t="s">
        <v>8049</v>
      </c>
      <c r="E132" s="5">
        <v>5500</v>
      </c>
      <c r="F132" s="7">
        <v>50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v>1</v>
      </c>
      <c r="Q132">
        <v>25</v>
      </c>
      <c r="R132" s="11" t="s">
        <v>8315</v>
      </c>
      <c r="S132" t="s">
        <v>8316</v>
      </c>
      <c r="T132" s="15">
        <v>41940.587233796294</v>
      </c>
      <c r="U132" s="15">
        <v>41968.041666666672</v>
      </c>
    </row>
    <row r="133" spans="2:21" ht="105" x14ac:dyDescent="0.25">
      <c r="B133">
        <v>3942</v>
      </c>
      <c r="C133" s="9" t="s">
        <v>3939</v>
      </c>
      <c r="D133" s="3" t="s">
        <v>8050</v>
      </c>
      <c r="E133" s="5">
        <v>1200</v>
      </c>
      <c r="F133" s="7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v>0</v>
      </c>
      <c r="Q133">
        <v>0</v>
      </c>
      <c r="R133" s="11" t="s">
        <v>8315</v>
      </c>
      <c r="S133" t="s">
        <v>8316</v>
      </c>
      <c r="T133" s="15">
        <v>42111.904097222221</v>
      </c>
      <c r="U133" s="15">
        <v>42171.904097222221</v>
      </c>
    </row>
    <row r="134" spans="2:21" ht="90" x14ac:dyDescent="0.25">
      <c r="B134">
        <v>3943</v>
      </c>
      <c r="C134" s="9" t="s">
        <v>3940</v>
      </c>
      <c r="D134" s="3" t="s">
        <v>8051</v>
      </c>
      <c r="E134" s="5">
        <v>5000</v>
      </c>
      <c r="F134" s="7">
        <v>1782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v>36</v>
      </c>
      <c r="Q134">
        <v>137.08000000000001</v>
      </c>
      <c r="R134" s="11" t="s">
        <v>8315</v>
      </c>
      <c r="S134" t="s">
        <v>8316</v>
      </c>
      <c r="T134" s="15">
        <v>42279.778564814813</v>
      </c>
      <c r="U134" s="15">
        <v>42310.701388888891</v>
      </c>
    </row>
    <row r="135" spans="2:21" ht="135" x14ac:dyDescent="0.25">
      <c r="B135">
        <v>3944</v>
      </c>
      <c r="C135" s="9" t="s">
        <v>3941</v>
      </c>
      <c r="D135" s="3" t="s">
        <v>8052</v>
      </c>
      <c r="E135" s="5">
        <v>5000</v>
      </c>
      <c r="F135" s="7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v>0</v>
      </c>
      <c r="Q135">
        <v>0</v>
      </c>
      <c r="R135" s="11" t="s">
        <v>8315</v>
      </c>
      <c r="S135" t="s">
        <v>8316</v>
      </c>
      <c r="T135" s="15">
        <v>42213.662905092591</v>
      </c>
      <c r="U135" s="15">
        <v>42243.662905092591</v>
      </c>
    </row>
    <row r="136" spans="2:21" ht="120" x14ac:dyDescent="0.25">
      <c r="B136">
        <v>3945</v>
      </c>
      <c r="C136" s="9" t="s">
        <v>3942</v>
      </c>
      <c r="D136" s="3" t="s">
        <v>8053</v>
      </c>
      <c r="E136" s="5">
        <v>2000</v>
      </c>
      <c r="F136" s="7">
        <v>5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v>0</v>
      </c>
      <c r="Q136">
        <v>5</v>
      </c>
      <c r="R136" s="11" t="s">
        <v>8315</v>
      </c>
      <c r="S136" t="s">
        <v>8316</v>
      </c>
      <c r="T136" s="15">
        <v>42109.801712962959</v>
      </c>
      <c r="U136" s="15">
        <v>42139.801712962959</v>
      </c>
    </row>
    <row r="137" spans="2:21" ht="75" x14ac:dyDescent="0.25">
      <c r="B137">
        <v>3946</v>
      </c>
      <c r="C137" s="9" t="s">
        <v>3943</v>
      </c>
      <c r="D137" s="3" t="s">
        <v>8054</v>
      </c>
      <c r="E137" s="5">
        <v>6000</v>
      </c>
      <c r="F137" s="7">
        <v>195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v>3</v>
      </c>
      <c r="Q137">
        <v>39</v>
      </c>
      <c r="R137" s="11" t="s">
        <v>8315</v>
      </c>
      <c r="S137" t="s">
        <v>8316</v>
      </c>
      <c r="T137" s="15">
        <v>42031.833587962959</v>
      </c>
      <c r="U137" s="15">
        <v>42063.333333333328</v>
      </c>
    </row>
    <row r="138" spans="2:21" ht="120" x14ac:dyDescent="0.25">
      <c r="B138">
        <v>3947</v>
      </c>
      <c r="C138" s="9" t="s">
        <v>3944</v>
      </c>
      <c r="D138" s="3" t="s">
        <v>8055</v>
      </c>
      <c r="E138" s="5">
        <v>3000</v>
      </c>
      <c r="F138" s="7">
        <v>101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v>3</v>
      </c>
      <c r="Q138">
        <v>50.5</v>
      </c>
      <c r="R138" s="11" t="s">
        <v>8315</v>
      </c>
      <c r="S138" t="s">
        <v>8316</v>
      </c>
      <c r="T138" s="15">
        <v>42615.142870370371</v>
      </c>
      <c r="U138" s="15">
        <v>42645.142870370371</v>
      </c>
    </row>
    <row r="139" spans="2:21" ht="135" x14ac:dyDescent="0.25">
      <c r="B139">
        <v>3950</v>
      </c>
      <c r="C139" s="9" t="s">
        <v>3947</v>
      </c>
      <c r="D139" s="3" t="s">
        <v>8058</v>
      </c>
      <c r="E139" s="5">
        <v>4000</v>
      </c>
      <c r="F139" s="7">
        <v>25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v>1</v>
      </c>
      <c r="Q139">
        <v>25</v>
      </c>
      <c r="R139" s="11" t="s">
        <v>8315</v>
      </c>
      <c r="S139" t="s">
        <v>8316</v>
      </c>
      <c r="T139" s="15">
        <v>42439.702314814815</v>
      </c>
      <c r="U139" s="15">
        <v>42468.774305555555</v>
      </c>
    </row>
    <row r="140" spans="2:21" ht="120" x14ac:dyDescent="0.25">
      <c r="B140">
        <v>3952</v>
      </c>
      <c r="C140" s="9" t="s">
        <v>3949</v>
      </c>
      <c r="D140" s="3" t="s">
        <v>8059</v>
      </c>
      <c r="E140" s="5">
        <v>26000</v>
      </c>
      <c r="F140" s="7">
        <v>25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v>0</v>
      </c>
      <c r="Q140">
        <v>25</v>
      </c>
      <c r="R140" s="11" t="s">
        <v>8315</v>
      </c>
      <c r="S140" t="s">
        <v>8316</v>
      </c>
      <c r="T140" s="15">
        <v>42243.790393518517</v>
      </c>
      <c r="U140" s="15">
        <v>42303.790393518517</v>
      </c>
    </row>
    <row r="141" spans="2:21" ht="105" x14ac:dyDescent="0.25">
      <c r="B141">
        <v>3953</v>
      </c>
      <c r="C141" s="9" t="s">
        <v>3950</v>
      </c>
      <c r="D141" s="3" t="s">
        <v>8060</v>
      </c>
      <c r="E141" s="5">
        <v>17600</v>
      </c>
      <c r="F141" s="7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v>0</v>
      </c>
      <c r="Q141">
        <v>0</v>
      </c>
      <c r="R141" s="11" t="s">
        <v>8315</v>
      </c>
      <c r="S141" t="s">
        <v>8316</v>
      </c>
      <c r="T141" s="15">
        <v>42550.048449074078</v>
      </c>
      <c r="U141" s="15">
        <v>42580.978472222225</v>
      </c>
    </row>
    <row r="142" spans="2:21" ht="105" x14ac:dyDescent="0.25">
      <c r="B142">
        <v>3955</v>
      </c>
      <c r="C142" s="9" t="s">
        <v>3952</v>
      </c>
      <c r="D142" s="3" t="s">
        <v>8062</v>
      </c>
      <c r="E142" s="5">
        <v>1750</v>
      </c>
      <c r="F142" s="7">
        <v>425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v>24</v>
      </c>
      <c r="Q142">
        <v>53.13</v>
      </c>
      <c r="R142" s="11" t="s">
        <v>8315</v>
      </c>
      <c r="S142" t="s">
        <v>8316</v>
      </c>
      <c r="T142" s="15">
        <v>42306.848854166667</v>
      </c>
      <c r="U142" s="15">
        <v>42336.890520833331</v>
      </c>
    </row>
    <row r="143" spans="2:21" ht="120" x14ac:dyDescent="0.25">
      <c r="B143">
        <v>3956</v>
      </c>
      <c r="C143" s="9" t="s">
        <v>3953</v>
      </c>
      <c r="D143" s="3" t="s">
        <v>8063</v>
      </c>
      <c r="E143" s="5">
        <v>5500</v>
      </c>
      <c r="F143" s="7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v>0</v>
      </c>
      <c r="Q143">
        <v>0</v>
      </c>
      <c r="R143" s="11" t="s">
        <v>8315</v>
      </c>
      <c r="S143" t="s">
        <v>8316</v>
      </c>
      <c r="T143" s="15">
        <v>42457.932025462964</v>
      </c>
      <c r="U143" s="15">
        <v>42485.013888888891</v>
      </c>
    </row>
    <row r="144" spans="2:21" ht="105" x14ac:dyDescent="0.25">
      <c r="B144">
        <v>3957</v>
      </c>
      <c r="C144" s="9" t="s">
        <v>3954</v>
      </c>
      <c r="D144" s="3" t="s">
        <v>8064</v>
      </c>
      <c r="E144" s="5">
        <v>28000</v>
      </c>
      <c r="F144" s="7">
        <v>7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v>0</v>
      </c>
      <c r="Q144">
        <v>7</v>
      </c>
      <c r="R144" s="11" t="s">
        <v>8315</v>
      </c>
      <c r="S144" t="s">
        <v>8316</v>
      </c>
      <c r="T144" s="15">
        <v>42513.976319444439</v>
      </c>
      <c r="U144" s="15">
        <v>42559.976319444439</v>
      </c>
    </row>
    <row r="145" spans="2:21" ht="120" x14ac:dyDescent="0.25">
      <c r="B145">
        <v>3958</v>
      </c>
      <c r="C145" s="9" t="s">
        <v>3955</v>
      </c>
      <c r="D145" s="3" t="s">
        <v>8065</v>
      </c>
      <c r="E145" s="5">
        <v>2000</v>
      </c>
      <c r="F145" s="7">
        <v>641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v>32</v>
      </c>
      <c r="Q145">
        <v>40.06</v>
      </c>
      <c r="R145" s="11" t="s">
        <v>8315</v>
      </c>
      <c r="S145" t="s">
        <v>8316</v>
      </c>
      <c r="T145" s="15">
        <v>41816.950370370374</v>
      </c>
      <c r="U145" s="15">
        <v>41853.583333333336</v>
      </c>
    </row>
    <row r="146" spans="2:21" ht="120" x14ac:dyDescent="0.25">
      <c r="B146">
        <v>3959</v>
      </c>
      <c r="C146" s="9" t="s">
        <v>3956</v>
      </c>
      <c r="D146" s="3" t="s">
        <v>8066</v>
      </c>
      <c r="E146" s="5">
        <v>1200</v>
      </c>
      <c r="F146" s="7">
        <v>292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v>24</v>
      </c>
      <c r="Q146">
        <v>24.33</v>
      </c>
      <c r="R146" s="11" t="s">
        <v>8315</v>
      </c>
      <c r="S146" t="s">
        <v>8316</v>
      </c>
      <c r="T146" s="15">
        <v>41880.788842592592</v>
      </c>
      <c r="U146" s="15">
        <v>41910.788842592592</v>
      </c>
    </row>
    <row r="147" spans="2:21" ht="120" x14ac:dyDescent="0.25">
      <c r="B147">
        <v>3960</v>
      </c>
      <c r="C147" s="9" t="s">
        <v>3957</v>
      </c>
      <c r="D147" s="3" t="s">
        <v>8067</v>
      </c>
      <c r="E147" s="5">
        <v>3000</v>
      </c>
      <c r="F147" s="7">
        <v>45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v>2</v>
      </c>
      <c r="Q147">
        <v>11.25</v>
      </c>
      <c r="R147" s="11" t="s">
        <v>8315</v>
      </c>
      <c r="S147" t="s">
        <v>8316</v>
      </c>
      <c r="T147" s="15">
        <v>42342.845555555556</v>
      </c>
      <c r="U147" s="15">
        <v>42372.845555555556</v>
      </c>
    </row>
    <row r="148" spans="2:21" ht="90" x14ac:dyDescent="0.25">
      <c r="B148">
        <v>3964</v>
      </c>
      <c r="C148" s="9" t="s">
        <v>3961</v>
      </c>
      <c r="D148" s="3" t="s">
        <v>8071</v>
      </c>
      <c r="E148" s="5">
        <v>2000</v>
      </c>
      <c r="F148" s="7">
        <v>126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v>6</v>
      </c>
      <c r="Q148">
        <v>42</v>
      </c>
      <c r="R148" s="11" t="s">
        <v>8315</v>
      </c>
      <c r="S148" t="s">
        <v>8316</v>
      </c>
      <c r="T148" s="15">
        <v>42053.722060185188</v>
      </c>
      <c r="U148" s="15">
        <v>42113.680393518516</v>
      </c>
    </row>
    <row r="149" spans="2:21" ht="120" x14ac:dyDescent="0.25">
      <c r="B149">
        <v>3965</v>
      </c>
      <c r="C149" s="9" t="s">
        <v>3962</v>
      </c>
      <c r="D149" s="3" t="s">
        <v>8072</v>
      </c>
      <c r="E149" s="5">
        <v>2000</v>
      </c>
      <c r="F149" s="7">
        <v>285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v>14</v>
      </c>
      <c r="Q149">
        <v>71.25</v>
      </c>
      <c r="R149" s="11" t="s">
        <v>8315</v>
      </c>
      <c r="S149" t="s">
        <v>8316</v>
      </c>
      <c r="T149" s="15">
        <v>42414.235879629632</v>
      </c>
      <c r="U149" s="15">
        <v>42474.194212962961</v>
      </c>
    </row>
    <row r="150" spans="2:21" ht="120" x14ac:dyDescent="0.25">
      <c r="B150">
        <v>3966</v>
      </c>
      <c r="C150" s="9" t="s">
        <v>3963</v>
      </c>
      <c r="D150" s="3" t="s">
        <v>8073</v>
      </c>
      <c r="E150" s="5">
        <v>7500</v>
      </c>
      <c r="F150" s="7">
        <v>45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v>1</v>
      </c>
      <c r="Q150">
        <v>22.5</v>
      </c>
      <c r="R150" s="11" t="s">
        <v>8315</v>
      </c>
      <c r="S150" t="s">
        <v>8316</v>
      </c>
      <c r="T150" s="15">
        <v>41801.711550925924</v>
      </c>
      <c r="U150" s="15">
        <v>41844.124305555553</v>
      </c>
    </row>
    <row r="151" spans="2:21" ht="120" x14ac:dyDescent="0.25">
      <c r="B151">
        <v>3967</v>
      </c>
      <c r="C151" s="9" t="s">
        <v>3964</v>
      </c>
      <c r="D151" s="3" t="s">
        <v>8074</v>
      </c>
      <c r="E151" s="5">
        <v>1700</v>
      </c>
      <c r="F151" s="7">
        <v>410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v>24</v>
      </c>
      <c r="Q151">
        <v>41</v>
      </c>
      <c r="R151" s="11" t="s">
        <v>8315</v>
      </c>
      <c r="S151" t="s">
        <v>8316</v>
      </c>
      <c r="T151" s="15">
        <v>42770.290590277778</v>
      </c>
      <c r="U151" s="15">
        <v>42800.290590277778</v>
      </c>
    </row>
    <row r="152" spans="2:21" ht="90" x14ac:dyDescent="0.25">
      <c r="B152">
        <v>3968</v>
      </c>
      <c r="C152" s="9" t="s">
        <v>3965</v>
      </c>
      <c r="D152" s="3" t="s">
        <v>8075</v>
      </c>
      <c r="E152" s="5">
        <v>5000</v>
      </c>
      <c r="F152" s="7">
        <v>527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v>11</v>
      </c>
      <c r="Q152">
        <v>47.91</v>
      </c>
      <c r="R152" s="11" t="s">
        <v>8315</v>
      </c>
      <c r="S152" t="s">
        <v>8316</v>
      </c>
      <c r="T152" s="15">
        <v>42452.815659722226</v>
      </c>
      <c r="U152" s="15">
        <v>42512.815659722226</v>
      </c>
    </row>
    <row r="153" spans="2:21" ht="120" x14ac:dyDescent="0.25">
      <c r="B153">
        <v>3969</v>
      </c>
      <c r="C153" s="9" t="s">
        <v>3966</v>
      </c>
      <c r="D153" s="3" t="s">
        <v>8076</v>
      </c>
      <c r="E153" s="5">
        <v>2825</v>
      </c>
      <c r="F153" s="7">
        <v>211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v>7</v>
      </c>
      <c r="Q153">
        <v>35.17</v>
      </c>
      <c r="R153" s="11" t="s">
        <v>8315</v>
      </c>
      <c r="S153" t="s">
        <v>8316</v>
      </c>
      <c r="T153" s="15">
        <v>42601.854699074072</v>
      </c>
      <c r="U153" s="15">
        <v>42611.163194444445</v>
      </c>
    </row>
    <row r="154" spans="2:21" ht="135" x14ac:dyDescent="0.25">
      <c r="B154">
        <v>3970</v>
      </c>
      <c r="C154" s="9" t="s">
        <v>3967</v>
      </c>
      <c r="D154" s="3" t="s">
        <v>8077</v>
      </c>
      <c r="E154" s="5">
        <v>15000</v>
      </c>
      <c r="F154" s="7">
        <v>11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v>0</v>
      </c>
      <c r="Q154">
        <v>5.5</v>
      </c>
      <c r="R154" s="11" t="s">
        <v>8315</v>
      </c>
      <c r="S154" t="s">
        <v>8316</v>
      </c>
      <c r="T154" s="15">
        <v>42447.863553240735</v>
      </c>
      <c r="U154" s="15">
        <v>42477.863553240735</v>
      </c>
    </row>
    <row r="155" spans="2:21" ht="120" x14ac:dyDescent="0.25">
      <c r="B155">
        <v>3971</v>
      </c>
      <c r="C155" s="9" t="s">
        <v>3968</v>
      </c>
      <c r="D155" s="3" t="s">
        <v>8078</v>
      </c>
      <c r="E155" s="5">
        <v>14000</v>
      </c>
      <c r="F155" s="7">
        <v>136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v>1</v>
      </c>
      <c r="Q155">
        <v>22.67</v>
      </c>
      <c r="R155" s="11" t="s">
        <v>8315</v>
      </c>
      <c r="S155" t="s">
        <v>8316</v>
      </c>
      <c r="T155" s="15">
        <v>41811.536180555559</v>
      </c>
      <c r="U155" s="15">
        <v>41841.536180555559</v>
      </c>
    </row>
    <row r="156" spans="2:21" ht="90" x14ac:dyDescent="0.25">
      <c r="B156">
        <v>3972</v>
      </c>
      <c r="C156" s="9" t="s">
        <v>3969</v>
      </c>
      <c r="D156" s="3" t="s">
        <v>8079</v>
      </c>
      <c r="E156" s="5">
        <v>1000</v>
      </c>
      <c r="F156" s="7">
        <v>211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v>21</v>
      </c>
      <c r="Q156">
        <v>26.38</v>
      </c>
      <c r="R156" s="11" t="s">
        <v>8315</v>
      </c>
      <c r="S156" t="s">
        <v>8316</v>
      </c>
      <c r="T156" s="15">
        <v>41981.067523148144</v>
      </c>
      <c r="U156" s="15">
        <v>42041.067523148144</v>
      </c>
    </row>
    <row r="157" spans="2:21" ht="120" x14ac:dyDescent="0.25">
      <c r="B157">
        <v>3973</v>
      </c>
      <c r="C157" s="9" t="s">
        <v>3970</v>
      </c>
      <c r="D157" s="3" t="s">
        <v>8080</v>
      </c>
      <c r="E157" s="5">
        <v>5000</v>
      </c>
      <c r="F157" s="7">
        <v>3905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v>78</v>
      </c>
      <c r="Q157">
        <v>105.54</v>
      </c>
      <c r="R157" s="11" t="s">
        <v>8315</v>
      </c>
      <c r="S157" t="s">
        <v>8316</v>
      </c>
      <c r="T157" s="15">
        <v>42469.68414351852</v>
      </c>
      <c r="U157" s="15">
        <v>42499.166666666672</v>
      </c>
    </row>
    <row r="158" spans="2:21" ht="120" x14ac:dyDescent="0.25">
      <c r="B158">
        <v>3975</v>
      </c>
      <c r="C158" s="9" t="s">
        <v>3972</v>
      </c>
      <c r="D158" s="3" t="s">
        <v>8082</v>
      </c>
      <c r="E158" s="5">
        <v>678</v>
      </c>
      <c r="F158" s="7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v>0</v>
      </c>
      <c r="Q158">
        <v>0</v>
      </c>
      <c r="R158" s="11" t="s">
        <v>8315</v>
      </c>
      <c r="S158" t="s">
        <v>8316</v>
      </c>
      <c r="T158" s="15">
        <v>42534.866875</v>
      </c>
      <c r="U158" s="15">
        <v>42564.866875</v>
      </c>
    </row>
    <row r="159" spans="2:21" ht="135" x14ac:dyDescent="0.25">
      <c r="B159">
        <v>3976</v>
      </c>
      <c r="C159" s="9" t="s">
        <v>3973</v>
      </c>
      <c r="D159" s="3" t="s">
        <v>8083</v>
      </c>
      <c r="E159" s="5">
        <v>1300</v>
      </c>
      <c r="F159" s="7">
        <v>620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v>48</v>
      </c>
      <c r="Q159">
        <v>62</v>
      </c>
      <c r="R159" s="11" t="s">
        <v>8315</v>
      </c>
      <c r="S159" t="s">
        <v>8316</v>
      </c>
      <c r="T159" s="15">
        <v>41830.858344907407</v>
      </c>
      <c r="U159" s="15">
        <v>41852.291666666664</v>
      </c>
    </row>
    <row r="160" spans="2:21" ht="135" x14ac:dyDescent="0.25">
      <c r="B160">
        <v>3977</v>
      </c>
      <c r="C160" s="9" t="s">
        <v>3974</v>
      </c>
      <c r="D160" s="3" t="s">
        <v>8084</v>
      </c>
      <c r="E160" s="5">
        <v>90000</v>
      </c>
      <c r="F160" s="7">
        <v>1305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v>1</v>
      </c>
      <c r="Q160">
        <v>217.5</v>
      </c>
      <c r="R160" s="11" t="s">
        <v>8315</v>
      </c>
      <c r="S160" t="s">
        <v>8316</v>
      </c>
      <c r="T160" s="15">
        <v>42543.788564814815</v>
      </c>
      <c r="U160" s="15">
        <v>42573.788564814815</v>
      </c>
    </row>
    <row r="161" spans="2:21" ht="105" x14ac:dyDescent="0.25">
      <c r="B161">
        <v>3978</v>
      </c>
      <c r="C161" s="9" t="s">
        <v>3975</v>
      </c>
      <c r="D161" s="3" t="s">
        <v>8085</v>
      </c>
      <c r="E161" s="5">
        <v>2000</v>
      </c>
      <c r="F161" s="7">
        <v>214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v>11</v>
      </c>
      <c r="Q161">
        <v>26.75</v>
      </c>
      <c r="R161" s="11" t="s">
        <v>8315</v>
      </c>
      <c r="S161" t="s">
        <v>8316</v>
      </c>
      <c r="T161" s="15">
        <v>41975.642974537041</v>
      </c>
      <c r="U161" s="15">
        <v>42035.642974537041</v>
      </c>
    </row>
    <row r="162" spans="2:21" ht="135" x14ac:dyDescent="0.25">
      <c r="B162">
        <v>3980</v>
      </c>
      <c r="C162" s="9" t="s">
        <v>3977</v>
      </c>
      <c r="D162" s="3" t="s">
        <v>8087</v>
      </c>
      <c r="E162" s="5">
        <v>2500</v>
      </c>
      <c r="F162" s="7">
        <v>450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v>18</v>
      </c>
      <c r="Q162">
        <v>64.290000000000006</v>
      </c>
      <c r="R162" s="11" t="s">
        <v>8315</v>
      </c>
      <c r="S162" t="s">
        <v>8316</v>
      </c>
      <c r="T162" s="15">
        <v>41795.598923611113</v>
      </c>
      <c r="U162" s="15">
        <v>41825.598923611113</v>
      </c>
    </row>
    <row r="163" spans="2:21" ht="105" x14ac:dyDescent="0.25">
      <c r="B163">
        <v>3981</v>
      </c>
      <c r="C163" s="9" t="s">
        <v>3358</v>
      </c>
      <c r="D163" s="3" t="s">
        <v>7469</v>
      </c>
      <c r="E163" s="5">
        <v>30000</v>
      </c>
      <c r="F163" s="7">
        <v>1225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v>4</v>
      </c>
      <c r="Q163">
        <v>175</v>
      </c>
      <c r="R163" s="11" t="s">
        <v>8315</v>
      </c>
      <c r="S163" t="s">
        <v>8316</v>
      </c>
      <c r="T163" s="15">
        <v>42508.179965277777</v>
      </c>
      <c r="U163" s="15">
        <v>42568.179965277777</v>
      </c>
    </row>
    <row r="164" spans="2:21" ht="135" x14ac:dyDescent="0.25">
      <c r="B164">
        <v>3983</v>
      </c>
      <c r="C164" s="9" t="s">
        <v>3979</v>
      </c>
      <c r="D164" s="3" t="s">
        <v>8089</v>
      </c>
      <c r="E164" s="5">
        <v>11140</v>
      </c>
      <c r="F164" s="7">
        <v>3877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v>35</v>
      </c>
      <c r="Q164">
        <v>84.28</v>
      </c>
      <c r="R164" s="11" t="s">
        <v>8315</v>
      </c>
      <c r="S164" t="s">
        <v>8316</v>
      </c>
      <c r="T164" s="15">
        <v>41747.86986111111</v>
      </c>
      <c r="U164" s="15">
        <v>41779.290972222225</v>
      </c>
    </row>
    <row r="165" spans="2:21" ht="135" x14ac:dyDescent="0.25">
      <c r="B165">
        <v>3985</v>
      </c>
      <c r="C165" s="9" t="s">
        <v>3981</v>
      </c>
      <c r="D165" s="3" t="s">
        <v>8091</v>
      </c>
      <c r="E165" s="5">
        <v>2000</v>
      </c>
      <c r="F165" s="7">
        <v>641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v>32</v>
      </c>
      <c r="Q165">
        <v>33.74</v>
      </c>
      <c r="R165" s="11" t="s">
        <v>8315</v>
      </c>
      <c r="S165" t="s">
        <v>8316</v>
      </c>
      <c r="T165" s="15">
        <v>42399.707407407404</v>
      </c>
      <c r="U165" s="15">
        <v>42420.878472222219</v>
      </c>
    </row>
    <row r="166" spans="2:21" ht="45" x14ac:dyDescent="0.25">
      <c r="B166">
        <v>3988</v>
      </c>
      <c r="C166" s="9" t="s">
        <v>3984</v>
      </c>
      <c r="D166" s="3" t="s">
        <v>8094</v>
      </c>
      <c r="E166" s="5">
        <v>1500</v>
      </c>
      <c r="F166" s="7">
        <v>32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v>2</v>
      </c>
      <c r="Q166">
        <v>8</v>
      </c>
      <c r="R166" s="11" t="s">
        <v>8315</v>
      </c>
      <c r="S166" t="s">
        <v>8316</v>
      </c>
      <c r="T166" s="15">
        <v>42230.08116898148</v>
      </c>
      <c r="U166" s="15">
        <v>42245.08116898148</v>
      </c>
    </row>
    <row r="167" spans="2:21" ht="120" x14ac:dyDescent="0.25">
      <c r="B167">
        <v>3989</v>
      </c>
      <c r="C167" s="9" t="s">
        <v>3985</v>
      </c>
      <c r="D167" s="3" t="s">
        <v>8095</v>
      </c>
      <c r="E167" s="5">
        <v>3000</v>
      </c>
      <c r="F167" s="7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v>0</v>
      </c>
      <c r="Q167">
        <v>0</v>
      </c>
      <c r="R167" s="11" t="s">
        <v>8315</v>
      </c>
      <c r="S167" t="s">
        <v>8316</v>
      </c>
      <c r="T167" s="15">
        <v>42286.749780092592</v>
      </c>
      <c r="U167" s="15">
        <v>42316.791446759264</v>
      </c>
    </row>
    <row r="168" spans="2:21" ht="60" x14ac:dyDescent="0.25">
      <c r="B168">
        <v>3991</v>
      </c>
      <c r="C168" s="9" t="s">
        <v>3987</v>
      </c>
      <c r="D168" s="3" t="s">
        <v>8097</v>
      </c>
      <c r="E168" s="5">
        <v>500</v>
      </c>
      <c r="F168" s="7">
        <v>100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v>20</v>
      </c>
      <c r="Q168">
        <v>100</v>
      </c>
      <c r="R168" s="11" t="s">
        <v>8315</v>
      </c>
      <c r="S168" t="s">
        <v>8316</v>
      </c>
      <c r="T168" s="15">
        <v>42125.644467592589</v>
      </c>
      <c r="U168" s="15">
        <v>42155.644467592589</v>
      </c>
    </row>
    <row r="169" spans="2:21" ht="90" x14ac:dyDescent="0.25">
      <c r="B169">
        <v>3992</v>
      </c>
      <c r="C169" s="9" t="s">
        <v>3988</v>
      </c>
      <c r="D169" s="3" t="s">
        <v>8098</v>
      </c>
      <c r="E169" s="5">
        <v>10000</v>
      </c>
      <c r="F169" s="7">
        <v>541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v>5</v>
      </c>
      <c r="Q169">
        <v>60.11</v>
      </c>
      <c r="R169" s="11" t="s">
        <v>8315</v>
      </c>
      <c r="S169" t="s">
        <v>8316</v>
      </c>
      <c r="T169" s="15">
        <v>42289.94049768518</v>
      </c>
      <c r="U169" s="15">
        <v>42349.982164351852</v>
      </c>
    </row>
    <row r="170" spans="2:21" ht="90" x14ac:dyDescent="0.25">
      <c r="B170">
        <v>3993</v>
      </c>
      <c r="C170" s="9" t="s">
        <v>3989</v>
      </c>
      <c r="D170" s="3" t="s">
        <v>8099</v>
      </c>
      <c r="E170" s="5">
        <v>50000</v>
      </c>
      <c r="F170" s="7">
        <v>3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v>0</v>
      </c>
      <c r="Q170">
        <v>3</v>
      </c>
      <c r="R170" s="11" t="s">
        <v>8315</v>
      </c>
      <c r="S170" t="s">
        <v>8316</v>
      </c>
      <c r="T170" s="15">
        <v>42107.864722222221</v>
      </c>
      <c r="U170" s="15">
        <v>42137.864722222221</v>
      </c>
    </row>
    <row r="171" spans="2:21" ht="105" x14ac:dyDescent="0.25">
      <c r="B171">
        <v>3994</v>
      </c>
      <c r="C171" s="9" t="s">
        <v>3990</v>
      </c>
      <c r="D171" s="3" t="s">
        <v>8100</v>
      </c>
      <c r="E171" s="5">
        <v>2000</v>
      </c>
      <c r="F171" s="7">
        <v>5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v>0</v>
      </c>
      <c r="Q171">
        <v>5</v>
      </c>
      <c r="R171" s="11" t="s">
        <v>8315</v>
      </c>
      <c r="S171" t="s">
        <v>8316</v>
      </c>
      <c r="T171" s="15">
        <v>41809.389930555553</v>
      </c>
      <c r="U171" s="15">
        <v>41839.389930555553</v>
      </c>
    </row>
    <row r="172" spans="2:21" ht="105" x14ac:dyDescent="0.25">
      <c r="B172">
        <v>3996</v>
      </c>
      <c r="C172" s="9" t="s">
        <v>3992</v>
      </c>
      <c r="D172" s="3" t="s">
        <v>8102</v>
      </c>
      <c r="E172" s="5">
        <v>3000</v>
      </c>
      <c r="F172" s="7">
        <v>497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v>17</v>
      </c>
      <c r="Q172">
        <v>29.24</v>
      </c>
      <c r="R172" s="11" t="s">
        <v>8315</v>
      </c>
      <c r="S172" t="s">
        <v>8316</v>
      </c>
      <c r="T172" s="15">
        <v>41950.26694444444</v>
      </c>
      <c r="U172" s="15">
        <v>41963.669444444444</v>
      </c>
    </row>
    <row r="173" spans="2:21" ht="90" x14ac:dyDescent="0.25">
      <c r="B173">
        <v>3998</v>
      </c>
      <c r="C173" s="9" t="s">
        <v>3994</v>
      </c>
      <c r="D173" s="3" t="s">
        <v>8104</v>
      </c>
      <c r="E173" s="5">
        <v>1250</v>
      </c>
      <c r="F173" s="7">
        <v>715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v>57</v>
      </c>
      <c r="Q173">
        <v>59.58</v>
      </c>
      <c r="R173" s="11" t="s">
        <v>8315</v>
      </c>
      <c r="S173" t="s">
        <v>8316</v>
      </c>
      <c r="T173" s="15">
        <v>42061.963263888887</v>
      </c>
      <c r="U173" s="15">
        <v>42091.921597222223</v>
      </c>
    </row>
    <row r="174" spans="2:21" ht="105" x14ac:dyDescent="0.25">
      <c r="B174">
        <v>3999</v>
      </c>
      <c r="C174" s="9" t="s">
        <v>3995</v>
      </c>
      <c r="D174" s="3" t="s">
        <v>8105</v>
      </c>
      <c r="E174" s="5">
        <v>7000</v>
      </c>
      <c r="F174" s="7">
        <v>1156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v>17</v>
      </c>
      <c r="Q174">
        <v>82.57</v>
      </c>
      <c r="R174" s="11" t="s">
        <v>8315</v>
      </c>
      <c r="S174" t="s">
        <v>8316</v>
      </c>
      <c r="T174" s="15">
        <v>41842.828680555554</v>
      </c>
      <c r="U174" s="15">
        <v>41882.827650462961</v>
      </c>
    </row>
    <row r="175" spans="2:21" ht="45" x14ac:dyDescent="0.25">
      <c r="B175">
        <v>4000</v>
      </c>
      <c r="C175" s="9" t="s">
        <v>3996</v>
      </c>
      <c r="D175" s="3" t="s">
        <v>8106</v>
      </c>
      <c r="E175" s="5">
        <v>8000</v>
      </c>
      <c r="F175" s="7">
        <v>10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v>0</v>
      </c>
      <c r="Q175">
        <v>10</v>
      </c>
      <c r="R175" s="11" t="s">
        <v>8315</v>
      </c>
      <c r="S175" t="s">
        <v>8316</v>
      </c>
      <c r="T175" s="15">
        <v>42437.64534722222</v>
      </c>
      <c r="U175" s="15">
        <v>42497.603680555556</v>
      </c>
    </row>
    <row r="176" spans="2:21" ht="120" x14ac:dyDescent="0.25">
      <c r="B176">
        <v>4002</v>
      </c>
      <c r="C176" s="9" t="s">
        <v>3998</v>
      </c>
      <c r="D176" s="3" t="s">
        <v>8108</v>
      </c>
      <c r="E176" s="5">
        <v>1250</v>
      </c>
      <c r="F176" s="7">
        <v>23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v>2</v>
      </c>
      <c r="Q176">
        <v>5.75</v>
      </c>
      <c r="R176" s="11" t="s">
        <v>8315</v>
      </c>
      <c r="S176" t="s">
        <v>8316</v>
      </c>
      <c r="T176" s="15">
        <v>41879.043530092589</v>
      </c>
      <c r="U176" s="15">
        <v>41909.043530092589</v>
      </c>
    </row>
    <row r="177" spans="2:21" ht="90" x14ac:dyDescent="0.25">
      <c r="B177">
        <v>4003</v>
      </c>
      <c r="C177" s="9" t="s">
        <v>3999</v>
      </c>
      <c r="D177" s="3" t="s">
        <v>8071</v>
      </c>
      <c r="E177" s="5">
        <v>2000</v>
      </c>
      <c r="F177" s="7">
        <v>201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v>10</v>
      </c>
      <c r="Q177">
        <v>100.5</v>
      </c>
      <c r="R177" s="11" t="s">
        <v>8315</v>
      </c>
      <c r="S177" t="s">
        <v>8316</v>
      </c>
      <c r="T177" s="15">
        <v>42020.587349537032</v>
      </c>
      <c r="U177" s="15">
        <v>42050.587349537032</v>
      </c>
    </row>
    <row r="178" spans="2:21" ht="45" x14ac:dyDescent="0.25">
      <c r="B178">
        <v>4004</v>
      </c>
      <c r="C178" s="9" t="s">
        <v>4000</v>
      </c>
      <c r="D178" s="3" t="s">
        <v>8109</v>
      </c>
      <c r="E178" s="5">
        <v>500</v>
      </c>
      <c r="F178" s="7">
        <v>1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v>0</v>
      </c>
      <c r="Q178">
        <v>1</v>
      </c>
      <c r="R178" s="11" t="s">
        <v>8315</v>
      </c>
      <c r="S178" t="s">
        <v>8316</v>
      </c>
      <c r="T178" s="15">
        <v>41890.16269675926</v>
      </c>
      <c r="U178" s="15">
        <v>41920.16269675926</v>
      </c>
    </row>
    <row r="179" spans="2:21" ht="105" x14ac:dyDescent="0.25">
      <c r="B179">
        <v>4005</v>
      </c>
      <c r="C179" s="9" t="s">
        <v>4001</v>
      </c>
      <c r="D179" s="3" t="s">
        <v>8110</v>
      </c>
      <c r="E179" s="5">
        <v>3000</v>
      </c>
      <c r="F179" s="7">
        <v>40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v>1</v>
      </c>
      <c r="Q179">
        <v>20</v>
      </c>
      <c r="R179" s="11" t="s">
        <v>8315</v>
      </c>
      <c r="S179" t="s">
        <v>8316</v>
      </c>
      <c r="T179" s="15">
        <v>41872.807696759257</v>
      </c>
      <c r="U179" s="15">
        <v>41932.807696759257</v>
      </c>
    </row>
    <row r="180" spans="2:21" ht="135" x14ac:dyDescent="0.25">
      <c r="B180">
        <v>4006</v>
      </c>
      <c r="C180" s="9" t="s">
        <v>4002</v>
      </c>
      <c r="D180" s="3" t="s">
        <v>8111</v>
      </c>
      <c r="E180" s="5">
        <v>30000</v>
      </c>
      <c r="F180" s="7">
        <v>2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v>0</v>
      </c>
      <c r="Q180">
        <v>2</v>
      </c>
      <c r="R180" s="11" t="s">
        <v>8315</v>
      </c>
      <c r="S180" t="s">
        <v>8316</v>
      </c>
      <c r="T180" s="15">
        <v>42391.772997685184</v>
      </c>
      <c r="U180" s="15">
        <v>42416.772997685184</v>
      </c>
    </row>
    <row r="181" spans="2:21" ht="120" x14ac:dyDescent="0.25">
      <c r="B181">
        <v>4007</v>
      </c>
      <c r="C181" s="9" t="s">
        <v>4003</v>
      </c>
      <c r="D181" s="3" t="s">
        <v>8112</v>
      </c>
      <c r="E181" s="5">
        <v>2000</v>
      </c>
      <c r="F181" s="7">
        <v>5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v>0</v>
      </c>
      <c r="Q181">
        <v>5</v>
      </c>
      <c r="R181" s="11" t="s">
        <v>8315</v>
      </c>
      <c r="S181" t="s">
        <v>8316</v>
      </c>
      <c r="T181" s="15">
        <v>41848.772928240738</v>
      </c>
      <c r="U181" s="15">
        <v>41877.686111111114</v>
      </c>
    </row>
    <row r="182" spans="2:21" ht="105" x14ac:dyDescent="0.25">
      <c r="B182">
        <v>4010</v>
      </c>
      <c r="C182" s="9" t="s">
        <v>4006</v>
      </c>
      <c r="D182" s="3" t="s">
        <v>8115</v>
      </c>
      <c r="E182" s="5">
        <v>7200</v>
      </c>
      <c r="F182" s="7">
        <v>1742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v>24</v>
      </c>
      <c r="Q182">
        <v>45.84</v>
      </c>
      <c r="R182" s="11" t="s">
        <v>8315</v>
      </c>
      <c r="S182" t="s">
        <v>8316</v>
      </c>
      <c r="T182" s="15">
        <v>41921.770439814813</v>
      </c>
      <c r="U182" s="15">
        <v>41938.770439814813</v>
      </c>
    </row>
    <row r="183" spans="2:21" ht="135" x14ac:dyDescent="0.25">
      <c r="B183">
        <v>4013</v>
      </c>
      <c r="C183" s="9" t="s">
        <v>4009</v>
      </c>
      <c r="D183" s="3" t="s">
        <v>8118</v>
      </c>
      <c r="E183" s="5">
        <v>2000</v>
      </c>
      <c r="F183" s="7">
        <v>26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v>1</v>
      </c>
      <c r="Q183">
        <v>13</v>
      </c>
      <c r="R183" s="11" t="s">
        <v>8315</v>
      </c>
      <c r="S183" t="s">
        <v>8316</v>
      </c>
      <c r="T183" s="15">
        <v>42021.301192129627</v>
      </c>
      <c r="U183" s="15">
        <v>42051.301192129627</v>
      </c>
    </row>
    <row r="184" spans="2:21" ht="120" x14ac:dyDescent="0.25">
      <c r="B184">
        <v>4014</v>
      </c>
      <c r="C184" s="9" t="s">
        <v>4010</v>
      </c>
      <c r="D184" s="3" t="s">
        <v>8119</v>
      </c>
      <c r="E184" s="5">
        <v>9000</v>
      </c>
      <c r="F184" s="7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v>0</v>
      </c>
      <c r="Q184">
        <v>0</v>
      </c>
      <c r="R184" s="11" t="s">
        <v>8315</v>
      </c>
      <c r="S184" t="s">
        <v>8316</v>
      </c>
      <c r="T184" s="15">
        <v>42419.246168981481</v>
      </c>
      <c r="U184" s="15">
        <v>42434.246168981481</v>
      </c>
    </row>
    <row r="185" spans="2:21" ht="120" x14ac:dyDescent="0.25">
      <c r="B185">
        <v>4015</v>
      </c>
      <c r="C185" s="9" t="s">
        <v>4011</v>
      </c>
      <c r="D185" s="3" t="s">
        <v>8120</v>
      </c>
      <c r="E185" s="5">
        <v>7000</v>
      </c>
      <c r="F185" s="7">
        <v>1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v>0</v>
      </c>
      <c r="Q185">
        <v>1</v>
      </c>
      <c r="R185" s="11" t="s">
        <v>8315</v>
      </c>
      <c r="S185" t="s">
        <v>8316</v>
      </c>
      <c r="T185" s="15">
        <v>42174.780821759254</v>
      </c>
      <c r="U185" s="15">
        <v>42204.780821759254</v>
      </c>
    </row>
    <row r="186" spans="2:21" ht="120" x14ac:dyDescent="0.25">
      <c r="B186">
        <v>4017</v>
      </c>
      <c r="C186" s="9" t="s">
        <v>4013</v>
      </c>
      <c r="D186" s="3" t="s">
        <v>8122</v>
      </c>
      <c r="E186" s="5">
        <v>10000</v>
      </c>
      <c r="F186" s="7">
        <v>105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v>1</v>
      </c>
      <c r="Q186">
        <v>52.5</v>
      </c>
      <c r="R186" s="11" t="s">
        <v>8315</v>
      </c>
      <c r="S186" t="s">
        <v>8316</v>
      </c>
      <c r="T186" s="15">
        <v>41856.672152777777</v>
      </c>
      <c r="U186" s="15">
        <v>41886.672152777777</v>
      </c>
    </row>
    <row r="187" spans="2:21" ht="120" x14ac:dyDescent="0.25">
      <c r="B187">
        <v>4019</v>
      </c>
      <c r="C187" s="9" t="s">
        <v>4015</v>
      </c>
      <c r="D187" s="3" t="s">
        <v>8124</v>
      </c>
      <c r="E187" s="5">
        <v>3500</v>
      </c>
      <c r="F187" s="7">
        <v>29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v>1</v>
      </c>
      <c r="Q187">
        <v>7.25</v>
      </c>
      <c r="R187" s="11" t="s">
        <v>8315</v>
      </c>
      <c r="S187" t="s">
        <v>8316</v>
      </c>
      <c r="T187" s="15">
        <v>42417.675879629634</v>
      </c>
      <c r="U187" s="15">
        <v>42475.686111111107</v>
      </c>
    </row>
    <row r="188" spans="2:21" ht="120" x14ac:dyDescent="0.25">
      <c r="B188">
        <v>4020</v>
      </c>
      <c r="C188" s="9" t="s">
        <v>4016</v>
      </c>
      <c r="D188" s="3" t="s">
        <v>8125</v>
      </c>
      <c r="E188" s="5">
        <v>600</v>
      </c>
      <c r="F188" s="7">
        <v>100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v>17</v>
      </c>
      <c r="Q188">
        <v>33.33</v>
      </c>
      <c r="R188" s="11" t="s">
        <v>8315</v>
      </c>
      <c r="S188" t="s">
        <v>8316</v>
      </c>
      <c r="T188" s="15">
        <v>42057.190960648149</v>
      </c>
      <c r="U188" s="15">
        <v>42087.149293981478</v>
      </c>
    </row>
    <row r="189" spans="2:21" ht="90" x14ac:dyDescent="0.25">
      <c r="B189">
        <v>4021</v>
      </c>
      <c r="C189" s="9" t="s">
        <v>4017</v>
      </c>
      <c r="D189" s="3" t="s">
        <v>8126</v>
      </c>
      <c r="E189" s="5">
        <v>15000</v>
      </c>
      <c r="F189" s="7">
        <v>125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v>1</v>
      </c>
      <c r="Q189">
        <v>62.5</v>
      </c>
      <c r="R189" s="11" t="s">
        <v>8315</v>
      </c>
      <c r="S189" t="s">
        <v>8316</v>
      </c>
      <c r="T189" s="15">
        <v>41878.911550925928</v>
      </c>
      <c r="U189" s="15">
        <v>41938.911550925928</v>
      </c>
    </row>
    <row r="190" spans="2:21" ht="90" x14ac:dyDescent="0.25">
      <c r="B190">
        <v>4022</v>
      </c>
      <c r="C190" s="9" t="s">
        <v>4018</v>
      </c>
      <c r="D190" s="3" t="s">
        <v>8127</v>
      </c>
      <c r="E190" s="5">
        <v>18000</v>
      </c>
      <c r="F190" s="7">
        <v>12521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v>70</v>
      </c>
      <c r="Q190">
        <v>63.56</v>
      </c>
      <c r="R190" s="11" t="s">
        <v>8315</v>
      </c>
      <c r="S190" t="s">
        <v>8316</v>
      </c>
      <c r="T190" s="15">
        <v>41990.584108796291</v>
      </c>
      <c r="U190" s="15">
        <v>42036.120833333334</v>
      </c>
    </row>
    <row r="191" spans="2:21" ht="90" x14ac:dyDescent="0.25">
      <c r="B191">
        <v>4023</v>
      </c>
      <c r="C191" s="9" t="s">
        <v>4019</v>
      </c>
      <c r="D191" s="3" t="s">
        <v>8128</v>
      </c>
      <c r="E191" s="5">
        <v>7000</v>
      </c>
      <c r="F191" s="7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v>0</v>
      </c>
      <c r="Q191">
        <v>0</v>
      </c>
      <c r="R191" s="11" t="s">
        <v>8315</v>
      </c>
      <c r="S191" t="s">
        <v>8316</v>
      </c>
      <c r="T191" s="15">
        <v>42408.999571759254</v>
      </c>
      <c r="U191" s="15">
        <v>42453.957905092597</v>
      </c>
    </row>
    <row r="192" spans="2:21" ht="120" x14ac:dyDescent="0.25">
      <c r="B192">
        <v>4024</v>
      </c>
      <c r="C192" s="9" t="s">
        <v>4020</v>
      </c>
      <c r="D192" s="3" t="s">
        <v>8129</v>
      </c>
      <c r="E192" s="5">
        <v>800</v>
      </c>
      <c r="F192" s="7">
        <v>10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v>1</v>
      </c>
      <c r="Q192">
        <v>10</v>
      </c>
      <c r="R192" s="11" t="s">
        <v>8315</v>
      </c>
      <c r="S192" t="s">
        <v>8316</v>
      </c>
      <c r="T192" s="15">
        <v>42217.670104166667</v>
      </c>
      <c r="U192" s="15">
        <v>42247.670104166667</v>
      </c>
    </row>
    <row r="193" spans="2:21" ht="105" x14ac:dyDescent="0.25">
      <c r="B193">
        <v>4026</v>
      </c>
      <c r="C193" s="9" t="s">
        <v>4022</v>
      </c>
      <c r="D193" s="3" t="s">
        <v>8131</v>
      </c>
      <c r="E193" s="5">
        <v>4000</v>
      </c>
      <c r="F193" s="7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v>0</v>
      </c>
      <c r="Q193">
        <v>0</v>
      </c>
      <c r="R193" s="11" t="s">
        <v>8315</v>
      </c>
      <c r="S193" t="s">
        <v>8316</v>
      </c>
      <c r="T193" s="15">
        <v>42282.655543981484</v>
      </c>
      <c r="U193" s="15">
        <v>42342.697210648148</v>
      </c>
    </row>
    <row r="194" spans="2:21" ht="120" x14ac:dyDescent="0.25">
      <c r="B194">
        <v>4027</v>
      </c>
      <c r="C194" s="9" t="s">
        <v>4023</v>
      </c>
      <c r="D194" s="3" t="s">
        <v>8132</v>
      </c>
      <c r="E194" s="5">
        <v>3000</v>
      </c>
      <c r="F194" s="7">
        <v>215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v>7</v>
      </c>
      <c r="Q194">
        <v>30.71</v>
      </c>
      <c r="R194" s="11" t="s">
        <v>8315</v>
      </c>
      <c r="S194" t="s">
        <v>8316</v>
      </c>
      <c r="T194" s="15">
        <v>42768.97084490741</v>
      </c>
      <c r="U194" s="15">
        <v>42789.041666666672</v>
      </c>
    </row>
    <row r="195" spans="2:21" ht="105" x14ac:dyDescent="0.25">
      <c r="B195">
        <v>4028</v>
      </c>
      <c r="C195" s="9" t="s">
        <v>4024</v>
      </c>
      <c r="D195" s="3" t="s">
        <v>8133</v>
      </c>
      <c r="E195" s="5">
        <v>2000</v>
      </c>
      <c r="F195" s="7">
        <v>561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v>28</v>
      </c>
      <c r="Q195">
        <v>51</v>
      </c>
      <c r="R195" s="11" t="s">
        <v>8315</v>
      </c>
      <c r="S195" t="s">
        <v>8316</v>
      </c>
      <c r="T195" s="15">
        <v>41765.938657407409</v>
      </c>
      <c r="U195" s="15">
        <v>41795.938657407409</v>
      </c>
    </row>
    <row r="196" spans="2:21" ht="105" x14ac:dyDescent="0.25">
      <c r="B196">
        <v>4029</v>
      </c>
      <c r="C196" s="9" t="s">
        <v>4025</v>
      </c>
      <c r="D196" s="3" t="s">
        <v>8134</v>
      </c>
      <c r="E196" s="5">
        <v>20000</v>
      </c>
      <c r="F196" s="7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v>0</v>
      </c>
      <c r="Q196">
        <v>0</v>
      </c>
      <c r="R196" s="11" t="s">
        <v>8315</v>
      </c>
      <c r="S196" t="s">
        <v>8316</v>
      </c>
      <c r="T196" s="15">
        <v>42322.025115740747</v>
      </c>
      <c r="U196" s="15">
        <v>42352.025115740747</v>
      </c>
    </row>
    <row r="197" spans="2:21" ht="105" x14ac:dyDescent="0.25">
      <c r="B197">
        <v>4030</v>
      </c>
      <c r="C197" s="9" t="s">
        <v>4026</v>
      </c>
      <c r="D197" s="3" t="s">
        <v>8135</v>
      </c>
      <c r="E197" s="5">
        <v>2500</v>
      </c>
      <c r="F197" s="7">
        <v>400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v>16</v>
      </c>
      <c r="Q197">
        <v>66.67</v>
      </c>
      <c r="R197" s="11" t="s">
        <v>8315</v>
      </c>
      <c r="S197" t="s">
        <v>8316</v>
      </c>
      <c r="T197" s="15">
        <v>42374.655081018514</v>
      </c>
      <c r="U197" s="15">
        <v>42403.784027777772</v>
      </c>
    </row>
    <row r="198" spans="2:21" ht="135" x14ac:dyDescent="0.25">
      <c r="B198">
        <v>4031</v>
      </c>
      <c r="C198" s="9" t="s">
        <v>4027</v>
      </c>
      <c r="D198" s="3" t="s">
        <v>8136</v>
      </c>
      <c r="E198" s="5">
        <v>5000</v>
      </c>
      <c r="F198" s="7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v>0</v>
      </c>
      <c r="Q198">
        <v>0</v>
      </c>
      <c r="R198" s="11" t="s">
        <v>8315</v>
      </c>
      <c r="S198" t="s">
        <v>8316</v>
      </c>
      <c r="T198" s="15">
        <v>41941.585231481484</v>
      </c>
      <c r="U198" s="15">
        <v>41991.626898148148</v>
      </c>
    </row>
    <row r="199" spans="2:21" ht="120" x14ac:dyDescent="0.25">
      <c r="B199">
        <v>4032</v>
      </c>
      <c r="C199" s="9" t="s">
        <v>4028</v>
      </c>
      <c r="D199" s="3" t="s">
        <v>8137</v>
      </c>
      <c r="E199" s="5">
        <v>6048</v>
      </c>
      <c r="F199" s="7">
        <v>413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v>7</v>
      </c>
      <c r="Q199">
        <v>59</v>
      </c>
      <c r="R199" s="11" t="s">
        <v>8315</v>
      </c>
      <c r="S199" t="s">
        <v>8316</v>
      </c>
      <c r="T199" s="15">
        <v>42293.809212962966</v>
      </c>
      <c r="U199" s="15">
        <v>42353.85087962963</v>
      </c>
    </row>
    <row r="200" spans="2:21" ht="120" x14ac:dyDescent="0.25">
      <c r="B200">
        <v>4034</v>
      </c>
      <c r="C200" s="9" t="s">
        <v>4030</v>
      </c>
      <c r="D200" s="3" t="s">
        <v>8139</v>
      </c>
      <c r="E200" s="5">
        <v>13500</v>
      </c>
      <c r="F200" s="7">
        <v>200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v>1</v>
      </c>
      <c r="Q200">
        <v>100</v>
      </c>
      <c r="R200" s="11" t="s">
        <v>8315</v>
      </c>
      <c r="S200" t="s">
        <v>8316</v>
      </c>
      <c r="T200" s="15">
        <v>42067.947337962964</v>
      </c>
      <c r="U200" s="15">
        <v>42097.905671296292</v>
      </c>
    </row>
    <row r="201" spans="2:21" ht="75" x14ac:dyDescent="0.25">
      <c r="B201">
        <v>4035</v>
      </c>
      <c r="C201" s="9" t="s">
        <v>4031</v>
      </c>
      <c r="D201" s="3" t="s">
        <v>8140</v>
      </c>
      <c r="E201" s="5">
        <v>10000</v>
      </c>
      <c r="F201" s="7">
        <v>3685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v>37</v>
      </c>
      <c r="Q201">
        <v>147.4</v>
      </c>
      <c r="R201" s="11" t="s">
        <v>8315</v>
      </c>
      <c r="S201" t="s">
        <v>8316</v>
      </c>
      <c r="T201" s="15">
        <v>41903.882951388885</v>
      </c>
      <c r="U201" s="15">
        <v>41933.882951388885</v>
      </c>
    </row>
    <row r="202" spans="2:21" ht="120" x14ac:dyDescent="0.25">
      <c r="B202">
        <v>4036</v>
      </c>
      <c r="C202" s="9" t="s">
        <v>4032</v>
      </c>
      <c r="D202" s="3" t="s">
        <v>7438</v>
      </c>
      <c r="E202" s="5">
        <v>6000</v>
      </c>
      <c r="F202" s="7">
        <v>2823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v>47</v>
      </c>
      <c r="Q202">
        <v>166.06</v>
      </c>
      <c r="R202" s="11" t="s">
        <v>8315</v>
      </c>
      <c r="S202" t="s">
        <v>8316</v>
      </c>
      <c r="T202" s="15">
        <v>41804.937083333331</v>
      </c>
      <c r="U202" s="15">
        <v>41821.9375</v>
      </c>
    </row>
    <row r="203" spans="2:21" ht="135" x14ac:dyDescent="0.25">
      <c r="B203">
        <v>4037</v>
      </c>
      <c r="C203" s="9" t="s">
        <v>4033</v>
      </c>
      <c r="D203" s="3" t="s">
        <v>8141</v>
      </c>
      <c r="E203" s="5">
        <v>700</v>
      </c>
      <c r="F203" s="7">
        <v>80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v>11</v>
      </c>
      <c r="Q203">
        <v>40</v>
      </c>
      <c r="R203" s="11" t="s">
        <v>8315</v>
      </c>
      <c r="S203" t="s">
        <v>8316</v>
      </c>
      <c r="T203" s="15">
        <v>42497.070775462969</v>
      </c>
      <c r="U203" s="15">
        <v>42514.600694444445</v>
      </c>
    </row>
    <row r="204" spans="2:21" ht="105" x14ac:dyDescent="0.25">
      <c r="B204">
        <v>4038</v>
      </c>
      <c r="C204" s="9" t="s">
        <v>4034</v>
      </c>
      <c r="D204" s="3" t="s">
        <v>8142</v>
      </c>
      <c r="E204" s="5">
        <v>2500</v>
      </c>
      <c r="F204" s="7">
        <v>301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v>12</v>
      </c>
      <c r="Q204">
        <v>75.25</v>
      </c>
      <c r="R204" s="11" t="s">
        <v>8315</v>
      </c>
      <c r="S204" t="s">
        <v>8316</v>
      </c>
      <c r="T204" s="15">
        <v>41869.798726851855</v>
      </c>
      <c r="U204" s="15">
        <v>41929.798726851855</v>
      </c>
    </row>
    <row r="205" spans="2:21" ht="105" x14ac:dyDescent="0.25">
      <c r="B205">
        <v>4039</v>
      </c>
      <c r="C205" s="9" t="s">
        <v>4035</v>
      </c>
      <c r="D205" s="3" t="s">
        <v>8143</v>
      </c>
      <c r="E205" s="5">
        <v>500</v>
      </c>
      <c r="F205" s="7">
        <v>300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v>60</v>
      </c>
      <c r="Q205">
        <v>60</v>
      </c>
      <c r="R205" s="11" t="s">
        <v>8315</v>
      </c>
      <c r="S205" t="s">
        <v>8316</v>
      </c>
      <c r="T205" s="15">
        <v>42305.670914351853</v>
      </c>
      <c r="U205" s="15">
        <v>42339.249305555553</v>
      </c>
    </row>
    <row r="206" spans="2:21" ht="105" x14ac:dyDescent="0.25">
      <c r="B206">
        <v>4040</v>
      </c>
      <c r="C206" s="9" t="s">
        <v>4036</v>
      </c>
      <c r="D206" s="3" t="s">
        <v>8144</v>
      </c>
      <c r="E206" s="5">
        <v>8000</v>
      </c>
      <c r="F206" s="7">
        <v>2500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v>31</v>
      </c>
      <c r="Q206">
        <v>1250</v>
      </c>
      <c r="R206" s="11" t="s">
        <v>8315</v>
      </c>
      <c r="S206" t="s">
        <v>8316</v>
      </c>
      <c r="T206" s="15">
        <v>42144.231527777782</v>
      </c>
      <c r="U206" s="15">
        <v>42203.125</v>
      </c>
    </row>
    <row r="207" spans="2:21" ht="120" x14ac:dyDescent="0.25">
      <c r="B207">
        <v>4042</v>
      </c>
      <c r="C207" s="9" t="s">
        <v>4038</v>
      </c>
      <c r="D207" s="3" t="s">
        <v>8146</v>
      </c>
      <c r="E207" s="5">
        <v>10000</v>
      </c>
      <c r="F207" s="7">
        <v>21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v>0</v>
      </c>
      <c r="Q207">
        <v>7</v>
      </c>
      <c r="R207" s="11" t="s">
        <v>8315</v>
      </c>
      <c r="S207" t="s">
        <v>8316</v>
      </c>
      <c r="T207" s="15">
        <v>41995.084074074075</v>
      </c>
      <c r="U207" s="15">
        <v>42024.802777777775</v>
      </c>
    </row>
    <row r="208" spans="2:21" ht="120" x14ac:dyDescent="0.25">
      <c r="B208">
        <v>4044</v>
      </c>
      <c r="C208" s="9" t="s">
        <v>4040</v>
      </c>
      <c r="D208" s="3" t="s">
        <v>8148</v>
      </c>
      <c r="E208" s="5">
        <v>600</v>
      </c>
      <c r="F208" s="7">
        <v>225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v>38</v>
      </c>
      <c r="Q208">
        <v>56.25</v>
      </c>
      <c r="R208" s="11" t="s">
        <v>8315</v>
      </c>
      <c r="S208" t="s">
        <v>8316</v>
      </c>
      <c r="T208" s="15">
        <v>42074.219699074078</v>
      </c>
      <c r="U208" s="15">
        <v>42104.208333333328</v>
      </c>
    </row>
    <row r="209" spans="2:21" ht="120" x14ac:dyDescent="0.25">
      <c r="B209">
        <v>4046</v>
      </c>
      <c r="C209" s="9" t="s">
        <v>4042</v>
      </c>
      <c r="D209" s="3" t="s">
        <v>8150</v>
      </c>
      <c r="E209" s="5">
        <v>5600</v>
      </c>
      <c r="F209" s="7">
        <v>460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v>8</v>
      </c>
      <c r="Q209">
        <v>38.33</v>
      </c>
      <c r="R209" s="11" t="s">
        <v>8315</v>
      </c>
      <c r="S209" t="s">
        <v>8316</v>
      </c>
      <c r="T209" s="15">
        <v>41904.650578703702</v>
      </c>
      <c r="U209" s="15">
        <v>41934.650578703702</v>
      </c>
    </row>
    <row r="210" spans="2:21" ht="120" x14ac:dyDescent="0.25">
      <c r="B210">
        <v>4047</v>
      </c>
      <c r="C210" s="9" t="s">
        <v>4043</v>
      </c>
      <c r="D210" s="3" t="s">
        <v>8151</v>
      </c>
      <c r="E210" s="5">
        <v>5000</v>
      </c>
      <c r="F210" s="7">
        <v>110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v>2</v>
      </c>
      <c r="Q210">
        <v>27.5</v>
      </c>
      <c r="R210" s="11" t="s">
        <v>8315</v>
      </c>
      <c r="S210" t="s">
        <v>8316</v>
      </c>
      <c r="T210" s="15">
        <v>41991.022488425922</v>
      </c>
      <c r="U210" s="15">
        <v>42015.041666666672</v>
      </c>
    </row>
    <row r="211" spans="2:21" ht="120" x14ac:dyDescent="0.25">
      <c r="B211">
        <v>4049</v>
      </c>
      <c r="C211" s="9" t="s">
        <v>4045</v>
      </c>
      <c r="D211" s="3" t="s">
        <v>8153</v>
      </c>
      <c r="E211" s="5">
        <v>20000</v>
      </c>
      <c r="F211" s="7">
        <v>16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v>0</v>
      </c>
      <c r="Q211">
        <v>16</v>
      </c>
      <c r="R211" s="11" t="s">
        <v>8315</v>
      </c>
      <c r="S211" t="s">
        <v>8316</v>
      </c>
      <c r="T211" s="15">
        <v>42169.958506944444</v>
      </c>
      <c r="U211" s="15">
        <v>42199.958506944444</v>
      </c>
    </row>
    <row r="212" spans="2:21" ht="120" x14ac:dyDescent="0.25">
      <c r="B212">
        <v>4050</v>
      </c>
      <c r="C212" s="9" t="s">
        <v>4046</v>
      </c>
      <c r="D212" s="3" t="s">
        <v>8154</v>
      </c>
      <c r="E212" s="5">
        <v>1500</v>
      </c>
      <c r="F212" s="7">
        <v>1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v>0</v>
      </c>
      <c r="Q212">
        <v>1</v>
      </c>
      <c r="R212" s="11" t="s">
        <v>8315</v>
      </c>
      <c r="S212" t="s">
        <v>8316</v>
      </c>
      <c r="T212" s="15">
        <v>41905.636469907404</v>
      </c>
      <c r="U212" s="15">
        <v>41935.636469907404</v>
      </c>
    </row>
    <row r="213" spans="2:21" ht="105" x14ac:dyDescent="0.25">
      <c r="B213">
        <v>4051</v>
      </c>
      <c r="C213" s="9" t="s">
        <v>4047</v>
      </c>
      <c r="D213" s="3" t="s">
        <v>8155</v>
      </c>
      <c r="E213" s="5">
        <v>500</v>
      </c>
      <c r="F213" s="7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v>0</v>
      </c>
      <c r="Q213">
        <v>0</v>
      </c>
      <c r="R213" s="11" t="s">
        <v>8315</v>
      </c>
      <c r="S213" t="s">
        <v>8316</v>
      </c>
      <c r="T213" s="15">
        <v>41761.810150462967</v>
      </c>
      <c r="U213" s="15">
        <v>41768.286805555559</v>
      </c>
    </row>
    <row r="214" spans="2:21" ht="135" x14ac:dyDescent="0.25">
      <c r="B214">
        <v>4052</v>
      </c>
      <c r="C214" s="9" t="s">
        <v>4048</v>
      </c>
      <c r="D214" s="3" t="s">
        <v>8156</v>
      </c>
      <c r="E214" s="5">
        <v>3000</v>
      </c>
      <c r="F214" s="7">
        <v>1126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v>38</v>
      </c>
      <c r="Q214">
        <v>86.62</v>
      </c>
      <c r="R214" s="11" t="s">
        <v>8315</v>
      </c>
      <c r="S214" t="s">
        <v>8316</v>
      </c>
      <c r="T214" s="15">
        <v>41865.878657407404</v>
      </c>
      <c r="U214" s="15">
        <v>41925.878657407404</v>
      </c>
    </row>
    <row r="215" spans="2:21" ht="120" x14ac:dyDescent="0.25">
      <c r="B215">
        <v>4054</v>
      </c>
      <c r="C215" s="9" t="s">
        <v>4050</v>
      </c>
      <c r="D215" s="3" t="s">
        <v>8158</v>
      </c>
      <c r="E215" s="5">
        <v>8880</v>
      </c>
      <c r="F215" s="7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v>0</v>
      </c>
      <c r="Q215">
        <v>0</v>
      </c>
      <c r="R215" s="11" t="s">
        <v>8315</v>
      </c>
      <c r="S215" t="s">
        <v>8316</v>
      </c>
      <c r="T215" s="15">
        <v>42613.841261574074</v>
      </c>
      <c r="U215" s="15">
        <v>42644.166666666672</v>
      </c>
    </row>
    <row r="216" spans="2:21" ht="120" x14ac:dyDescent="0.25">
      <c r="B216">
        <v>4056</v>
      </c>
      <c r="C216" s="9" t="s">
        <v>4052</v>
      </c>
      <c r="D216" s="3" t="s">
        <v>8160</v>
      </c>
      <c r="E216" s="5">
        <v>1500</v>
      </c>
      <c r="F216" s="7">
        <v>795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v>53</v>
      </c>
      <c r="Q216">
        <v>88.33</v>
      </c>
      <c r="R216" s="11" t="s">
        <v>8315</v>
      </c>
      <c r="S216" t="s">
        <v>8316</v>
      </c>
      <c r="T216" s="15">
        <v>42534.933321759265</v>
      </c>
      <c r="U216" s="15">
        <v>42554.832638888889</v>
      </c>
    </row>
    <row r="217" spans="2:21" ht="120" x14ac:dyDescent="0.25">
      <c r="B217">
        <v>4058</v>
      </c>
      <c r="C217" s="9" t="s">
        <v>4054</v>
      </c>
      <c r="D217" s="3" t="s">
        <v>8162</v>
      </c>
      <c r="E217" s="5">
        <v>3750</v>
      </c>
      <c r="F217" s="7">
        <v>95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v>3</v>
      </c>
      <c r="Q217">
        <v>23.75</v>
      </c>
      <c r="R217" s="11" t="s">
        <v>8315</v>
      </c>
      <c r="S217" t="s">
        <v>8316</v>
      </c>
      <c r="T217" s="15">
        <v>42446.060694444444</v>
      </c>
      <c r="U217" s="15">
        <v>42461.165972222225</v>
      </c>
    </row>
    <row r="218" spans="2:21" ht="90" x14ac:dyDescent="0.25">
      <c r="B218">
        <v>4061</v>
      </c>
      <c r="C218" s="9" t="s">
        <v>4057</v>
      </c>
      <c r="D218" s="3" t="s">
        <v>8165</v>
      </c>
      <c r="E218" s="5">
        <v>525</v>
      </c>
      <c r="F218" s="7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v>0</v>
      </c>
      <c r="Q218">
        <v>0</v>
      </c>
      <c r="R218" s="11" t="s">
        <v>8315</v>
      </c>
      <c r="S218" t="s">
        <v>8316</v>
      </c>
      <c r="T218" s="15">
        <v>42421.141469907408</v>
      </c>
      <c r="U218" s="15">
        <v>42481.099803240737</v>
      </c>
    </row>
    <row r="219" spans="2:21" ht="120" x14ac:dyDescent="0.25">
      <c r="B219">
        <v>4062</v>
      </c>
      <c r="C219" s="9" t="s">
        <v>4058</v>
      </c>
      <c r="D219" s="3" t="s">
        <v>8166</v>
      </c>
      <c r="E219" s="5">
        <v>20000</v>
      </c>
      <c r="F219" s="7">
        <v>490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v>2</v>
      </c>
      <c r="Q219">
        <v>163.33000000000001</v>
      </c>
      <c r="R219" s="11" t="s">
        <v>8315</v>
      </c>
      <c r="S219" t="s">
        <v>8316</v>
      </c>
      <c r="T219" s="15">
        <v>42523.739212962959</v>
      </c>
      <c r="U219" s="15">
        <v>42553.739212962959</v>
      </c>
    </row>
    <row r="220" spans="2:21" ht="90" x14ac:dyDescent="0.25">
      <c r="B220">
        <v>4065</v>
      </c>
      <c r="C220" s="9" t="s">
        <v>4061</v>
      </c>
      <c r="D220" s="3" t="s">
        <v>8169</v>
      </c>
      <c r="E220" s="5">
        <v>4000</v>
      </c>
      <c r="F220" s="7">
        <v>27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v>1</v>
      </c>
      <c r="Q220">
        <v>6.75</v>
      </c>
      <c r="R220" s="11" t="s">
        <v>8315</v>
      </c>
      <c r="S220" t="s">
        <v>8316</v>
      </c>
      <c r="T220" s="15">
        <v>41833.951516203706</v>
      </c>
      <c r="U220" s="15">
        <v>41863.951516203706</v>
      </c>
    </row>
    <row r="221" spans="2:21" ht="120" x14ac:dyDescent="0.25">
      <c r="B221">
        <v>4066</v>
      </c>
      <c r="C221" s="9" t="s">
        <v>4062</v>
      </c>
      <c r="D221" s="3" t="s">
        <v>8170</v>
      </c>
      <c r="E221" s="5">
        <v>15000</v>
      </c>
      <c r="F221" s="7">
        <v>25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v>0</v>
      </c>
      <c r="Q221">
        <v>25</v>
      </c>
      <c r="R221" s="11" t="s">
        <v>8315</v>
      </c>
      <c r="S221" t="s">
        <v>8316</v>
      </c>
      <c r="T221" s="15">
        <v>42479.039212962962</v>
      </c>
      <c r="U221" s="15">
        <v>42509.039212962962</v>
      </c>
    </row>
    <row r="222" spans="2:21" ht="120" x14ac:dyDescent="0.25">
      <c r="B222">
        <v>4067</v>
      </c>
      <c r="C222" s="9" t="s">
        <v>4063</v>
      </c>
      <c r="D222" s="3" t="s">
        <v>7998</v>
      </c>
      <c r="E222" s="5">
        <v>5000</v>
      </c>
      <c r="F222" s="7">
        <v>3045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v>61</v>
      </c>
      <c r="Q222">
        <v>179.12</v>
      </c>
      <c r="R222" s="11" t="s">
        <v>8315</v>
      </c>
      <c r="S222" t="s">
        <v>8316</v>
      </c>
      <c r="T222" s="15">
        <v>42235.117476851854</v>
      </c>
      <c r="U222" s="15">
        <v>42275.117476851854</v>
      </c>
    </row>
    <row r="223" spans="2:21" ht="90" x14ac:dyDescent="0.25">
      <c r="B223">
        <v>4068</v>
      </c>
      <c r="C223" s="9" t="s">
        <v>4064</v>
      </c>
      <c r="D223" s="3" t="s">
        <v>8171</v>
      </c>
      <c r="E223" s="5">
        <v>3495</v>
      </c>
      <c r="F223" s="7">
        <v>34.950000000000003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v>1</v>
      </c>
      <c r="Q223">
        <v>34.950000000000003</v>
      </c>
      <c r="R223" s="11" t="s">
        <v>8315</v>
      </c>
      <c r="S223" t="s">
        <v>8316</v>
      </c>
      <c r="T223" s="15">
        <v>42718.963599537034</v>
      </c>
      <c r="U223" s="15">
        <v>42748.961805555555</v>
      </c>
    </row>
    <row r="224" spans="2:21" ht="90" x14ac:dyDescent="0.25">
      <c r="B224">
        <v>4070</v>
      </c>
      <c r="C224" s="9" t="s">
        <v>4066</v>
      </c>
      <c r="D224" s="3" t="s">
        <v>8173</v>
      </c>
      <c r="E224" s="5">
        <v>1000</v>
      </c>
      <c r="F224" s="7">
        <v>165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v>17</v>
      </c>
      <c r="Q224">
        <v>27.5</v>
      </c>
      <c r="R224" s="11" t="s">
        <v>8315</v>
      </c>
      <c r="S224" t="s">
        <v>8316</v>
      </c>
      <c r="T224" s="15">
        <v>42031.666898148149</v>
      </c>
      <c r="U224" s="15">
        <v>42064.125</v>
      </c>
    </row>
    <row r="225" spans="2:21" ht="120" x14ac:dyDescent="0.25">
      <c r="B225">
        <v>4073</v>
      </c>
      <c r="C225" s="9" t="s">
        <v>4069</v>
      </c>
      <c r="D225" s="3" t="s">
        <v>8176</v>
      </c>
      <c r="E225" s="5">
        <v>3500</v>
      </c>
      <c r="F225" s="7">
        <v>37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v>1</v>
      </c>
      <c r="Q225">
        <v>18.5</v>
      </c>
      <c r="R225" s="11" t="s">
        <v>8315</v>
      </c>
      <c r="S225" t="s">
        <v>8316</v>
      </c>
      <c r="T225" s="15">
        <v>42078.34520833334</v>
      </c>
      <c r="U225" s="15">
        <v>42133.166666666672</v>
      </c>
    </row>
    <row r="226" spans="2:21" ht="90" x14ac:dyDescent="0.25">
      <c r="B226">
        <v>4076</v>
      </c>
      <c r="C226" s="9" t="s">
        <v>4072</v>
      </c>
      <c r="D226" s="3" t="s">
        <v>8179</v>
      </c>
      <c r="E226" s="5">
        <v>700</v>
      </c>
      <c r="F226" s="7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v>0</v>
      </c>
      <c r="Q226">
        <v>0</v>
      </c>
      <c r="R226" s="11" t="s">
        <v>8315</v>
      </c>
      <c r="S226" t="s">
        <v>8316</v>
      </c>
      <c r="T226" s="15">
        <v>41905.795706018522</v>
      </c>
      <c r="U226" s="15">
        <v>41933.82708333333</v>
      </c>
    </row>
    <row r="227" spans="2:21" ht="150" x14ac:dyDescent="0.25">
      <c r="B227">
        <v>4077</v>
      </c>
      <c r="C227" s="9" t="s">
        <v>4073</v>
      </c>
      <c r="D227" s="3" t="s">
        <v>8180</v>
      </c>
      <c r="E227" s="5">
        <v>15000</v>
      </c>
      <c r="F227" s="7">
        <v>1335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v>9</v>
      </c>
      <c r="Q227">
        <v>222.5</v>
      </c>
      <c r="R227" s="11" t="s">
        <v>8315</v>
      </c>
      <c r="S227" t="s">
        <v>8316</v>
      </c>
      <c r="T227" s="15">
        <v>42695.7105787037</v>
      </c>
      <c r="U227" s="15">
        <v>42725.7105787037</v>
      </c>
    </row>
    <row r="228" spans="2:21" ht="120" x14ac:dyDescent="0.25">
      <c r="B228">
        <v>4079</v>
      </c>
      <c r="C228" s="9" t="s">
        <v>4075</v>
      </c>
      <c r="D228" s="3" t="s">
        <v>8182</v>
      </c>
      <c r="E228" s="5">
        <v>3000</v>
      </c>
      <c r="F228" s="7">
        <v>5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v>0</v>
      </c>
      <c r="Q228">
        <v>5</v>
      </c>
      <c r="R228" s="11" t="s">
        <v>8315</v>
      </c>
      <c r="S228" t="s">
        <v>8316</v>
      </c>
      <c r="T228" s="15">
        <v>42510.938900462963</v>
      </c>
      <c r="U228" s="15">
        <v>42540.938900462963</v>
      </c>
    </row>
    <row r="229" spans="2:21" ht="105" x14ac:dyDescent="0.25">
      <c r="B229">
        <v>4080</v>
      </c>
      <c r="C229" s="9" t="s">
        <v>4076</v>
      </c>
      <c r="D229" s="3" t="s">
        <v>8183</v>
      </c>
      <c r="E229" s="5">
        <v>3000</v>
      </c>
      <c r="F229" s="7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v>0</v>
      </c>
      <c r="Q229">
        <v>0</v>
      </c>
      <c r="R229" s="11" t="s">
        <v>8315</v>
      </c>
      <c r="S229" t="s">
        <v>8316</v>
      </c>
      <c r="T229" s="15">
        <v>42511.698101851856</v>
      </c>
      <c r="U229" s="15">
        <v>42535.787500000006</v>
      </c>
    </row>
    <row r="230" spans="2:21" ht="105" x14ac:dyDescent="0.25">
      <c r="B230">
        <v>4081</v>
      </c>
      <c r="C230" s="9" t="s">
        <v>4077</v>
      </c>
      <c r="D230" s="3" t="s">
        <v>8184</v>
      </c>
      <c r="E230" s="5">
        <v>2224</v>
      </c>
      <c r="F230" s="7">
        <v>350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v>16</v>
      </c>
      <c r="Q230">
        <v>29.17</v>
      </c>
      <c r="R230" s="11" t="s">
        <v>8315</v>
      </c>
      <c r="S230" t="s">
        <v>8316</v>
      </c>
      <c r="T230" s="15">
        <v>42041.581307870365</v>
      </c>
      <c r="U230" s="15">
        <v>42071.539641203708</v>
      </c>
    </row>
    <row r="231" spans="2:21" ht="120" x14ac:dyDescent="0.25">
      <c r="B231">
        <v>4082</v>
      </c>
      <c r="C231" s="9" t="s">
        <v>4078</v>
      </c>
      <c r="D231" s="3" t="s">
        <v>8185</v>
      </c>
      <c r="E231" s="5">
        <v>150</v>
      </c>
      <c r="F231" s="7">
        <v>3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v>2</v>
      </c>
      <c r="Q231">
        <v>1.5</v>
      </c>
      <c r="R231" s="11" t="s">
        <v>8315</v>
      </c>
      <c r="S231" t="s">
        <v>8316</v>
      </c>
      <c r="T231" s="15">
        <v>42307.189270833333</v>
      </c>
      <c r="U231" s="15">
        <v>42322.958333333328</v>
      </c>
    </row>
    <row r="232" spans="2:21" ht="135" x14ac:dyDescent="0.25">
      <c r="B232">
        <v>4083</v>
      </c>
      <c r="C232" s="9" t="s">
        <v>4079</v>
      </c>
      <c r="D232" s="3" t="s">
        <v>8186</v>
      </c>
      <c r="E232" s="5">
        <v>3500</v>
      </c>
      <c r="F232" s="7">
        <v>759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v>22</v>
      </c>
      <c r="Q232">
        <v>126.5</v>
      </c>
      <c r="R232" s="11" t="s">
        <v>8315</v>
      </c>
      <c r="S232" t="s">
        <v>8316</v>
      </c>
      <c r="T232" s="15">
        <v>42353.761759259258</v>
      </c>
      <c r="U232" s="15">
        <v>42383.761759259258</v>
      </c>
    </row>
    <row r="233" spans="2:21" ht="120" x14ac:dyDescent="0.25">
      <c r="B233">
        <v>4085</v>
      </c>
      <c r="C233" s="9" t="s">
        <v>4081</v>
      </c>
      <c r="D233" s="3" t="s">
        <v>8188</v>
      </c>
      <c r="E233" s="5">
        <v>3500</v>
      </c>
      <c r="F233" s="7">
        <v>10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v>0</v>
      </c>
      <c r="Q233">
        <v>10</v>
      </c>
      <c r="R233" s="11" t="s">
        <v>8315</v>
      </c>
      <c r="S233" t="s">
        <v>8316</v>
      </c>
      <c r="T233" s="15">
        <v>42058.603877314818</v>
      </c>
      <c r="U233" s="15">
        <v>42087.165972222225</v>
      </c>
    </row>
    <row r="234" spans="2:21" ht="120" x14ac:dyDescent="0.25">
      <c r="B234">
        <v>4086</v>
      </c>
      <c r="C234" s="9" t="s">
        <v>4082</v>
      </c>
      <c r="D234" s="3" t="s">
        <v>8189</v>
      </c>
      <c r="E234" s="5">
        <v>1000</v>
      </c>
      <c r="F234" s="7">
        <v>47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v>5</v>
      </c>
      <c r="Q234">
        <v>9.4</v>
      </c>
      <c r="R234" s="11" t="s">
        <v>8315</v>
      </c>
      <c r="S234" t="s">
        <v>8316</v>
      </c>
      <c r="T234" s="15">
        <v>42304.940960648149</v>
      </c>
      <c r="U234" s="15">
        <v>42329.166666666672</v>
      </c>
    </row>
    <row r="235" spans="2:21" x14ac:dyDescent="0.25">
      <c r="B235">
        <v>4087</v>
      </c>
      <c r="C235" s="9" t="s">
        <v>4083</v>
      </c>
      <c r="D235" s="3" t="s">
        <v>8190</v>
      </c>
      <c r="E235" s="5">
        <v>9600</v>
      </c>
      <c r="F235" s="7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v>0</v>
      </c>
      <c r="Q235">
        <v>0</v>
      </c>
      <c r="R235" s="11" t="s">
        <v>8315</v>
      </c>
      <c r="S235" t="s">
        <v>8316</v>
      </c>
      <c r="T235" s="15">
        <v>42538.742893518516</v>
      </c>
      <c r="U235" s="15">
        <v>42568.742893518516</v>
      </c>
    </row>
    <row r="236" spans="2:21" ht="120" x14ac:dyDescent="0.25">
      <c r="B236">
        <v>4089</v>
      </c>
      <c r="C236" s="9" t="s">
        <v>4085</v>
      </c>
      <c r="D236" s="3" t="s">
        <v>8192</v>
      </c>
      <c r="E236" s="5">
        <v>5000</v>
      </c>
      <c r="F236" s="7">
        <v>240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v>5</v>
      </c>
      <c r="Q236">
        <v>30</v>
      </c>
      <c r="R236" s="11" t="s">
        <v>8315</v>
      </c>
      <c r="S236" t="s">
        <v>8316</v>
      </c>
      <c r="T236" s="15">
        <v>42122.732499999998</v>
      </c>
      <c r="U236" s="15">
        <v>42155.732638888891</v>
      </c>
    </row>
    <row r="237" spans="2:21" ht="105" x14ac:dyDescent="0.25">
      <c r="B237">
        <v>4090</v>
      </c>
      <c r="C237" s="9" t="s">
        <v>4086</v>
      </c>
      <c r="D237" s="3" t="s">
        <v>8193</v>
      </c>
      <c r="E237" s="5">
        <v>1000</v>
      </c>
      <c r="F237" s="7">
        <v>32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v>3</v>
      </c>
      <c r="Q237">
        <v>10.67</v>
      </c>
      <c r="R237" s="11" t="s">
        <v>8315</v>
      </c>
      <c r="S237" t="s">
        <v>8316</v>
      </c>
      <c r="T237" s="15">
        <v>42209.67288194444</v>
      </c>
      <c r="U237" s="15">
        <v>42223.625</v>
      </c>
    </row>
    <row r="238" spans="2:21" ht="135" x14ac:dyDescent="0.25">
      <c r="B238">
        <v>4091</v>
      </c>
      <c r="C238" s="9" t="s">
        <v>4087</v>
      </c>
      <c r="D238" s="3" t="s">
        <v>8194</v>
      </c>
      <c r="E238" s="5">
        <v>1600</v>
      </c>
      <c r="F238" s="7">
        <v>204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v>13</v>
      </c>
      <c r="Q238">
        <v>25.5</v>
      </c>
      <c r="R238" s="11" t="s">
        <v>8315</v>
      </c>
      <c r="S238" t="s">
        <v>8316</v>
      </c>
      <c r="T238" s="15">
        <v>41990.506377314814</v>
      </c>
      <c r="U238" s="15">
        <v>42020.506377314814</v>
      </c>
    </row>
    <row r="239" spans="2:21" ht="105" x14ac:dyDescent="0.25">
      <c r="B239">
        <v>4092</v>
      </c>
      <c r="C239" s="9" t="s">
        <v>4088</v>
      </c>
      <c r="D239" s="3" t="s">
        <v>8195</v>
      </c>
      <c r="E239" s="5">
        <v>110000</v>
      </c>
      <c r="F239" s="7">
        <v>20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v>0</v>
      </c>
      <c r="Q239">
        <v>20</v>
      </c>
      <c r="R239" s="11" t="s">
        <v>8315</v>
      </c>
      <c r="S239" t="s">
        <v>8316</v>
      </c>
      <c r="T239" s="15">
        <v>42039.194988425923</v>
      </c>
      <c r="U239" s="15">
        <v>42099.153321759266</v>
      </c>
    </row>
    <row r="240" spans="2:21" ht="120" x14ac:dyDescent="0.25">
      <c r="B240">
        <v>4094</v>
      </c>
      <c r="C240" s="9" t="s">
        <v>4090</v>
      </c>
      <c r="D240" s="3" t="s">
        <v>8197</v>
      </c>
      <c r="E240" s="5">
        <v>2000</v>
      </c>
      <c r="F240" s="7">
        <v>730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v>37</v>
      </c>
      <c r="Q240">
        <v>91.25</v>
      </c>
      <c r="R240" s="11" t="s">
        <v>8315</v>
      </c>
      <c r="S240" t="s">
        <v>8316</v>
      </c>
      <c r="T240" s="15">
        <v>41890.086805555555</v>
      </c>
      <c r="U240" s="15">
        <v>41934.207638888889</v>
      </c>
    </row>
    <row r="241" spans="2:21" ht="90" x14ac:dyDescent="0.25">
      <c r="B241">
        <v>4098</v>
      </c>
      <c r="C241" s="9" t="s">
        <v>4094</v>
      </c>
      <c r="D241" s="3" t="s">
        <v>8201</v>
      </c>
      <c r="E241" s="5">
        <v>75000</v>
      </c>
      <c r="F241" s="7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v>0</v>
      </c>
      <c r="Q241">
        <v>0</v>
      </c>
      <c r="R241" s="11" t="s">
        <v>8315</v>
      </c>
      <c r="S241" t="s">
        <v>8316</v>
      </c>
      <c r="T241" s="15">
        <v>42495.722187499996</v>
      </c>
      <c r="U241" s="15">
        <v>42525.722187499996</v>
      </c>
    </row>
    <row r="242" spans="2:21" ht="150" x14ac:dyDescent="0.25">
      <c r="B242">
        <v>4099</v>
      </c>
      <c r="C242" s="9" t="s">
        <v>4095</v>
      </c>
      <c r="D242" s="3" t="s">
        <v>8202</v>
      </c>
      <c r="E242" s="5">
        <v>4500</v>
      </c>
      <c r="F242" s="7">
        <v>50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v>1</v>
      </c>
      <c r="Q242">
        <v>50</v>
      </c>
      <c r="R242" s="11" t="s">
        <v>8315</v>
      </c>
      <c r="S242" t="s">
        <v>8316</v>
      </c>
      <c r="T242" s="15">
        <v>42570.850381944445</v>
      </c>
      <c r="U242" s="15">
        <v>42615.850381944445</v>
      </c>
    </row>
    <row r="243" spans="2:21" ht="90" x14ac:dyDescent="0.25">
      <c r="B243">
        <v>4100</v>
      </c>
      <c r="C243" s="9" t="s">
        <v>4096</v>
      </c>
      <c r="D243" s="3" t="s">
        <v>8203</v>
      </c>
      <c r="E243" s="5">
        <v>270</v>
      </c>
      <c r="F243" s="7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v>0</v>
      </c>
      <c r="Q243">
        <v>0</v>
      </c>
      <c r="R243" s="11" t="s">
        <v>8315</v>
      </c>
      <c r="S243" t="s">
        <v>8316</v>
      </c>
      <c r="T243" s="15">
        <v>41927.124884259261</v>
      </c>
      <c r="U243" s="15">
        <v>41937.124884259261</v>
      </c>
    </row>
    <row r="244" spans="2:21" ht="120" x14ac:dyDescent="0.25">
      <c r="B244">
        <v>4101</v>
      </c>
      <c r="C244" s="9" t="s">
        <v>4097</v>
      </c>
      <c r="D244" s="3" t="s">
        <v>8204</v>
      </c>
      <c r="E244" s="5">
        <v>600</v>
      </c>
      <c r="F244" s="7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v>0</v>
      </c>
      <c r="Q244">
        <v>0</v>
      </c>
      <c r="R244" s="11" t="s">
        <v>8315</v>
      </c>
      <c r="S244" t="s">
        <v>8316</v>
      </c>
      <c r="T244" s="15">
        <v>42730.903726851851</v>
      </c>
      <c r="U244" s="15">
        <v>42760.903726851851</v>
      </c>
    </row>
    <row r="245" spans="2:21" ht="105" x14ac:dyDescent="0.25">
      <c r="B245">
        <v>4102</v>
      </c>
      <c r="C245" s="9" t="s">
        <v>4098</v>
      </c>
      <c r="D245" s="3" t="s">
        <v>8205</v>
      </c>
      <c r="E245" s="5">
        <v>500</v>
      </c>
      <c r="F245" s="7">
        <v>137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v>27</v>
      </c>
      <c r="Q245">
        <v>22.83</v>
      </c>
      <c r="R245" s="11" t="s">
        <v>8315</v>
      </c>
      <c r="S245" t="s">
        <v>8316</v>
      </c>
      <c r="T245" s="15">
        <v>42475.848067129627</v>
      </c>
      <c r="U245" s="15">
        <v>42505.848067129627</v>
      </c>
    </row>
    <row r="246" spans="2:21" ht="120" x14ac:dyDescent="0.25">
      <c r="B246">
        <v>4103</v>
      </c>
      <c r="C246" s="9" t="s">
        <v>4099</v>
      </c>
      <c r="D246" s="3" t="s">
        <v>8206</v>
      </c>
      <c r="E246" s="5">
        <v>1000</v>
      </c>
      <c r="F246" s="7">
        <v>100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v>10</v>
      </c>
      <c r="Q246">
        <v>16.670000000000002</v>
      </c>
      <c r="R246" s="11" t="s">
        <v>8315</v>
      </c>
      <c r="S246" t="s">
        <v>8316</v>
      </c>
      <c r="T246" s="15">
        <v>42188.83293981482</v>
      </c>
      <c r="U246" s="15">
        <v>42242.772222222222</v>
      </c>
    </row>
    <row r="247" spans="2:21" ht="135" x14ac:dyDescent="0.25">
      <c r="B247">
        <v>4106</v>
      </c>
      <c r="C247" s="9" t="s">
        <v>4102</v>
      </c>
      <c r="D247" s="3" t="s">
        <v>8209</v>
      </c>
      <c r="E247" s="5">
        <v>5000</v>
      </c>
      <c r="F247" s="7">
        <v>3530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v>71</v>
      </c>
      <c r="Q247">
        <v>106.97</v>
      </c>
      <c r="R247" s="11" t="s">
        <v>8315</v>
      </c>
      <c r="S247" t="s">
        <v>8316</v>
      </c>
      <c r="T247" s="15">
        <v>42053.049375000002</v>
      </c>
      <c r="U247" s="15">
        <v>42096.041666666672</v>
      </c>
    </row>
    <row r="248" spans="2:21" ht="135" x14ac:dyDescent="0.25">
      <c r="B248">
        <v>4107</v>
      </c>
      <c r="C248" s="9" t="s">
        <v>4103</v>
      </c>
      <c r="D248" s="3" t="s">
        <v>8210</v>
      </c>
      <c r="E248" s="5">
        <v>2000</v>
      </c>
      <c r="F248" s="7">
        <v>41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v>2</v>
      </c>
      <c r="Q248">
        <v>10.25</v>
      </c>
      <c r="R248" s="11" t="s">
        <v>8315</v>
      </c>
      <c r="S248" t="s">
        <v>8316</v>
      </c>
      <c r="T248" s="15">
        <v>41883.916678240741</v>
      </c>
      <c r="U248" s="15">
        <v>41906.916678240741</v>
      </c>
    </row>
    <row r="249" spans="2:21" ht="135" x14ac:dyDescent="0.25">
      <c r="B249">
        <v>4108</v>
      </c>
      <c r="C249" s="9" t="s">
        <v>4104</v>
      </c>
      <c r="D249" s="3" t="s">
        <v>8211</v>
      </c>
      <c r="E249" s="5">
        <v>3000</v>
      </c>
      <c r="F249" s="7">
        <v>59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v>2</v>
      </c>
      <c r="Q249">
        <v>59</v>
      </c>
      <c r="R249" s="11" t="s">
        <v>8315</v>
      </c>
      <c r="S249" t="s">
        <v>8316</v>
      </c>
      <c r="T249" s="15">
        <v>42767.031678240746</v>
      </c>
      <c r="U249" s="15">
        <v>42797.208333333328</v>
      </c>
    </row>
    <row r="250" spans="2:21" ht="120" x14ac:dyDescent="0.25">
      <c r="B250">
        <v>4111</v>
      </c>
      <c r="C250" s="9" t="s">
        <v>4107</v>
      </c>
      <c r="D250" s="3" t="s">
        <v>8214</v>
      </c>
      <c r="E250" s="5">
        <v>3000</v>
      </c>
      <c r="F250" s="7">
        <v>94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v>3</v>
      </c>
      <c r="Q250">
        <v>15.67</v>
      </c>
      <c r="R250" s="11" t="s">
        <v>8315</v>
      </c>
      <c r="S250" t="s">
        <v>8316</v>
      </c>
      <c r="T250" s="15">
        <v>42029.135879629626</v>
      </c>
      <c r="U250" s="15">
        <v>42059.135879629626</v>
      </c>
    </row>
    <row r="251" spans="2:21" ht="120" x14ac:dyDescent="0.25">
      <c r="B251">
        <v>4113</v>
      </c>
      <c r="C251" s="9" t="s">
        <v>4109</v>
      </c>
      <c r="D251" s="3" t="s">
        <v>8215</v>
      </c>
      <c r="E251" s="5">
        <v>1500</v>
      </c>
      <c r="F251" s="7">
        <v>3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v>0</v>
      </c>
      <c r="Q251">
        <v>1</v>
      </c>
      <c r="R251" s="11" t="s">
        <v>8315</v>
      </c>
      <c r="S251" t="s">
        <v>8316</v>
      </c>
      <c r="T251" s="15">
        <v>42358.573182870372</v>
      </c>
      <c r="U251" s="15">
        <v>42377.273611111115</v>
      </c>
    </row>
    <row r="252" spans="2:21" x14ac:dyDescent="0.25">
      <c r="Q252" s="11"/>
      <c r="S252" s="15"/>
      <c r="T252" s="15"/>
    </row>
    <row r="253" spans="2:21" x14ac:dyDescent="0.25">
      <c r="Q253" s="11"/>
      <c r="S253" s="15"/>
      <c r="T253" s="15"/>
    </row>
    <row r="254" spans="2:21" x14ac:dyDescent="0.25">
      <c r="Q254" s="11"/>
      <c r="S254" s="15"/>
      <c r="T254" s="15"/>
    </row>
    <row r="255" spans="2:21" x14ac:dyDescent="0.25">
      <c r="Q255" s="11"/>
      <c r="S255" s="15"/>
      <c r="T255" s="15"/>
    </row>
    <row r="256" spans="2:21" x14ac:dyDescent="0.25">
      <c r="Q256" s="11"/>
      <c r="S256" s="15"/>
      <c r="T256" s="15"/>
    </row>
    <row r="257" spans="17:20" x14ac:dyDescent="0.25">
      <c r="Q257" s="11"/>
      <c r="S257" s="15"/>
      <c r="T257" s="15"/>
    </row>
    <row r="258" spans="17:20" x14ac:dyDescent="0.25">
      <c r="Q258" s="11"/>
      <c r="S258" s="15"/>
      <c r="T258" s="15"/>
    </row>
    <row r="259" spans="17:20" x14ac:dyDescent="0.25">
      <c r="Q259" s="11"/>
      <c r="S259" s="15"/>
      <c r="T259" s="15"/>
    </row>
    <row r="260" spans="17:20" x14ac:dyDescent="0.25">
      <c r="Q260" s="11"/>
      <c r="S260" s="15"/>
      <c r="T260" s="15"/>
    </row>
    <row r="261" spans="17:20" x14ac:dyDescent="0.25">
      <c r="Q261" s="11"/>
      <c r="S261" s="15"/>
      <c r="T261" s="15"/>
    </row>
    <row r="262" spans="17:20" x14ac:dyDescent="0.25">
      <c r="Q262" s="11"/>
      <c r="S262" s="15"/>
      <c r="T262" s="15"/>
    </row>
    <row r="263" spans="17:20" x14ac:dyDescent="0.25">
      <c r="Q263" s="11"/>
      <c r="S263" s="15"/>
      <c r="T263" s="15"/>
    </row>
    <row r="264" spans="17:20" x14ac:dyDescent="0.25">
      <c r="Q264" s="11"/>
      <c r="S264" s="15"/>
      <c r="T264" s="15"/>
    </row>
    <row r="265" spans="17:20" x14ac:dyDescent="0.25">
      <c r="Q265" s="11"/>
      <c r="S265" s="15"/>
      <c r="T265" s="15"/>
    </row>
    <row r="266" spans="17:20" x14ac:dyDescent="0.25">
      <c r="Q266" s="11"/>
      <c r="S266" s="15"/>
      <c r="T266" s="15"/>
    </row>
    <row r="267" spans="17:20" x14ac:dyDescent="0.25">
      <c r="Q267" s="11"/>
      <c r="S267" s="15"/>
      <c r="T267" s="15"/>
    </row>
    <row r="268" spans="17:20" x14ac:dyDescent="0.25">
      <c r="Q268" s="11"/>
      <c r="S268" s="15"/>
      <c r="T268" s="15"/>
    </row>
    <row r="269" spans="17:20" x14ac:dyDescent="0.25">
      <c r="Q269" s="11"/>
      <c r="S269" s="15"/>
      <c r="T269" s="15"/>
    </row>
    <row r="270" spans="17:20" x14ac:dyDescent="0.25">
      <c r="Q270" s="11"/>
      <c r="S270" s="15"/>
      <c r="T270" s="15"/>
    </row>
    <row r="271" spans="17:20" x14ac:dyDescent="0.25">
      <c r="Q271" s="11"/>
      <c r="S271" s="15"/>
      <c r="T271" s="15"/>
    </row>
    <row r="272" spans="17:20" x14ac:dyDescent="0.25">
      <c r="Q272" s="11"/>
      <c r="S272" s="15"/>
      <c r="T272" s="15"/>
    </row>
    <row r="273" spans="17:20" x14ac:dyDescent="0.25">
      <c r="Q273" s="11"/>
      <c r="S273" s="15"/>
      <c r="T273" s="15"/>
    </row>
    <row r="274" spans="17:20" x14ac:dyDescent="0.25">
      <c r="Q274" s="11"/>
      <c r="S274" s="15"/>
      <c r="T274" s="15"/>
    </row>
    <row r="275" spans="17:20" x14ac:dyDescent="0.25">
      <c r="Q275" s="11"/>
      <c r="S275" s="15"/>
      <c r="T275" s="15"/>
    </row>
    <row r="276" spans="17:20" x14ac:dyDescent="0.25">
      <c r="Q276" s="11"/>
      <c r="S276" s="15"/>
      <c r="T276" s="15"/>
    </row>
    <row r="277" spans="17:20" x14ac:dyDescent="0.25">
      <c r="Q277" s="11"/>
      <c r="S277" s="15"/>
      <c r="T277" s="15"/>
    </row>
    <row r="278" spans="17:20" x14ac:dyDescent="0.25">
      <c r="Q278" s="11"/>
      <c r="S278" s="15"/>
      <c r="T278" s="15"/>
    </row>
    <row r="279" spans="17:20" x14ac:dyDescent="0.25">
      <c r="Q279" s="11"/>
      <c r="S279" s="15"/>
      <c r="T279" s="15"/>
    </row>
    <row r="280" spans="17:20" x14ac:dyDescent="0.25">
      <c r="Q280" s="11"/>
      <c r="S280" s="15"/>
      <c r="T280" s="15"/>
    </row>
    <row r="281" spans="17:20" x14ac:dyDescent="0.25">
      <c r="Q281" s="11"/>
      <c r="S281" s="15"/>
      <c r="T281" s="15"/>
    </row>
    <row r="282" spans="17:20" x14ac:dyDescent="0.25">
      <c r="Q282" s="11"/>
      <c r="S282" s="15"/>
      <c r="T282" s="15"/>
    </row>
    <row r="283" spans="17:20" x14ac:dyDescent="0.25">
      <c r="Q283" s="11"/>
      <c r="S283" s="15"/>
      <c r="T283" s="15"/>
    </row>
    <row r="284" spans="17:20" x14ac:dyDescent="0.25">
      <c r="Q284" s="11"/>
      <c r="S284" s="15"/>
      <c r="T284" s="15"/>
    </row>
    <row r="285" spans="17:20" x14ac:dyDescent="0.25">
      <c r="Q285" s="11"/>
      <c r="S285" s="15"/>
      <c r="T285" s="15"/>
    </row>
    <row r="286" spans="17:20" x14ac:dyDescent="0.25">
      <c r="Q286" s="11"/>
      <c r="S286" s="15"/>
      <c r="T286" s="15"/>
    </row>
    <row r="287" spans="17:20" x14ac:dyDescent="0.25">
      <c r="Q287" s="11"/>
      <c r="S287" s="15"/>
      <c r="T287" s="15"/>
    </row>
    <row r="288" spans="17:20" x14ac:dyDescent="0.25">
      <c r="Q288" s="11"/>
      <c r="S288" s="15"/>
      <c r="T288" s="15"/>
    </row>
    <row r="289" spans="17:20" x14ac:dyDescent="0.25">
      <c r="Q289" s="11"/>
      <c r="S289" s="15"/>
      <c r="T289" s="15"/>
    </row>
    <row r="290" spans="17:20" x14ac:dyDescent="0.25">
      <c r="Q290" s="11"/>
      <c r="S290" s="15"/>
      <c r="T290" s="15"/>
    </row>
    <row r="291" spans="17:20" x14ac:dyDescent="0.25">
      <c r="Q291" s="11"/>
      <c r="S291" s="15"/>
      <c r="T291" s="15"/>
    </row>
    <row r="292" spans="17:20" x14ac:dyDescent="0.25">
      <c r="Q292" s="11"/>
      <c r="S292" s="15"/>
      <c r="T292" s="15"/>
    </row>
    <row r="293" spans="17:20" x14ac:dyDescent="0.25">
      <c r="Q293" s="11"/>
      <c r="S293" s="15"/>
      <c r="T293" s="15"/>
    </row>
    <row r="294" spans="17:20" x14ac:dyDescent="0.25">
      <c r="Q294" s="11"/>
      <c r="S294" s="15"/>
      <c r="T294" s="15"/>
    </row>
    <row r="295" spans="17:20" x14ac:dyDescent="0.25">
      <c r="Q295" s="11"/>
      <c r="S295" s="15"/>
      <c r="T295" s="15"/>
    </row>
    <row r="296" spans="17:20" x14ac:dyDescent="0.25">
      <c r="Q296" s="11"/>
      <c r="S296" s="15"/>
      <c r="T296" s="15"/>
    </row>
    <row r="297" spans="17:20" x14ac:dyDescent="0.25">
      <c r="Q297" s="11"/>
      <c r="S297" s="15"/>
      <c r="T297" s="15"/>
    </row>
    <row r="298" spans="17:20" x14ac:dyDescent="0.25">
      <c r="Q298" s="11"/>
      <c r="S298" s="15"/>
      <c r="T298" s="15"/>
    </row>
    <row r="299" spans="17:20" x14ac:dyDescent="0.25">
      <c r="Q299" s="11"/>
      <c r="S299" s="15"/>
      <c r="T299" s="15"/>
    </row>
    <row r="300" spans="17:20" x14ac:dyDescent="0.25">
      <c r="Q300" s="11"/>
      <c r="S300" s="15"/>
      <c r="T300" s="15"/>
    </row>
    <row r="301" spans="17:20" x14ac:dyDescent="0.25">
      <c r="Q301" s="11"/>
      <c r="S301" s="15"/>
      <c r="T301" s="15"/>
    </row>
    <row r="302" spans="17:20" x14ac:dyDescent="0.25">
      <c r="Q302" s="11"/>
      <c r="S302" s="15"/>
      <c r="T302" s="15"/>
    </row>
    <row r="303" spans="17:20" x14ac:dyDescent="0.25">
      <c r="Q303" s="11"/>
      <c r="S303" s="15"/>
      <c r="T303" s="15"/>
    </row>
    <row r="304" spans="17:20" x14ac:dyDescent="0.25">
      <c r="Q304" s="11"/>
      <c r="S304" s="15"/>
      <c r="T304" s="15"/>
    </row>
    <row r="305" spans="17:20" x14ac:dyDescent="0.25">
      <c r="Q305" s="11"/>
      <c r="S305" s="15"/>
      <c r="T305" s="15"/>
    </row>
    <row r="306" spans="17:20" x14ac:dyDescent="0.25">
      <c r="Q306" s="11"/>
      <c r="S306" s="15"/>
      <c r="T306" s="15"/>
    </row>
    <row r="307" spans="17:20" x14ac:dyDescent="0.25">
      <c r="Q307" s="11"/>
      <c r="S307" s="15"/>
      <c r="T307" s="15"/>
    </row>
    <row r="308" spans="17:20" x14ac:dyDescent="0.25">
      <c r="Q308" s="11"/>
      <c r="S308" s="15"/>
      <c r="T308" s="15"/>
    </row>
    <row r="309" spans="17:20" x14ac:dyDescent="0.25">
      <c r="Q309" s="11"/>
      <c r="S309" s="15"/>
      <c r="T309" s="15"/>
    </row>
    <row r="310" spans="17:20" x14ac:dyDescent="0.25">
      <c r="Q310" s="11"/>
      <c r="S310" s="15"/>
      <c r="T310" s="15"/>
    </row>
    <row r="311" spans="17:20" x14ac:dyDescent="0.25">
      <c r="Q311" s="11"/>
      <c r="S311" s="15"/>
      <c r="T311" s="15"/>
    </row>
    <row r="312" spans="17:20" x14ac:dyDescent="0.25">
      <c r="Q312" s="11"/>
      <c r="S312" s="15"/>
      <c r="T312" s="15"/>
    </row>
    <row r="313" spans="17:20" x14ac:dyDescent="0.25">
      <c r="Q313" s="11"/>
      <c r="S313" s="15"/>
      <c r="T313" s="15"/>
    </row>
    <row r="314" spans="17:20" x14ac:dyDescent="0.25">
      <c r="Q314" s="11"/>
      <c r="S314" s="15"/>
      <c r="T314" s="15"/>
    </row>
    <row r="315" spans="17:20" x14ac:dyDescent="0.25">
      <c r="Q315" s="11"/>
      <c r="S315" s="15"/>
      <c r="T315" s="15"/>
    </row>
    <row r="316" spans="17:20" x14ac:dyDescent="0.25">
      <c r="Q316" s="11"/>
      <c r="S316" s="15"/>
      <c r="T316" s="15"/>
    </row>
    <row r="317" spans="17:20" x14ac:dyDescent="0.25">
      <c r="Q317" s="11"/>
      <c r="S317" s="15"/>
      <c r="T317" s="15"/>
    </row>
    <row r="318" spans="17:20" x14ac:dyDescent="0.25">
      <c r="Q318" s="11"/>
      <c r="S318" s="15"/>
      <c r="T318" s="15"/>
    </row>
    <row r="319" spans="17:20" x14ac:dyDescent="0.25">
      <c r="Q319" s="11"/>
      <c r="S319" s="15"/>
      <c r="T319" s="15"/>
    </row>
    <row r="320" spans="17:20" x14ac:dyDescent="0.25">
      <c r="Q320" s="11"/>
      <c r="S320" s="15"/>
      <c r="T320" s="15"/>
    </row>
    <row r="321" spans="17:20" x14ac:dyDescent="0.25">
      <c r="Q321" s="11"/>
      <c r="S321" s="15"/>
      <c r="T321" s="15"/>
    </row>
    <row r="322" spans="17:20" x14ac:dyDescent="0.25">
      <c r="Q322" s="11"/>
      <c r="S322" s="15"/>
      <c r="T322" s="15"/>
    </row>
    <row r="323" spans="17:20" x14ac:dyDescent="0.25">
      <c r="Q323" s="11"/>
      <c r="S323" s="15"/>
      <c r="T323" s="15"/>
    </row>
    <row r="324" spans="17:20" x14ac:dyDescent="0.25">
      <c r="Q324" s="11"/>
      <c r="S324" s="15"/>
      <c r="T324" s="15"/>
    </row>
    <row r="325" spans="17:20" x14ac:dyDescent="0.25">
      <c r="Q325" s="11"/>
      <c r="S325" s="15"/>
      <c r="T325" s="15"/>
    </row>
    <row r="326" spans="17:20" x14ac:dyDescent="0.25">
      <c r="Q326" s="11"/>
      <c r="S326" s="15"/>
      <c r="T326" s="15"/>
    </row>
    <row r="327" spans="17:20" x14ac:dyDescent="0.25">
      <c r="Q327" s="11"/>
      <c r="S327" s="15"/>
      <c r="T327" s="15"/>
    </row>
    <row r="328" spans="17:20" x14ac:dyDescent="0.25">
      <c r="Q328" s="11"/>
      <c r="S328" s="15"/>
      <c r="T328" s="15"/>
    </row>
    <row r="329" spans="17:20" x14ac:dyDescent="0.25">
      <c r="Q329" s="11"/>
      <c r="S329" s="15"/>
      <c r="T329" s="15"/>
    </row>
    <row r="330" spans="17:20" x14ac:dyDescent="0.25">
      <c r="Q330" s="11"/>
      <c r="S330" s="15"/>
      <c r="T330" s="15"/>
    </row>
    <row r="331" spans="17:20" x14ac:dyDescent="0.25">
      <c r="Q331" s="11"/>
      <c r="S331" s="15"/>
      <c r="T331" s="15"/>
    </row>
    <row r="332" spans="17:20" x14ac:dyDescent="0.25">
      <c r="Q332" s="11"/>
      <c r="S332" s="15"/>
      <c r="T332" s="15"/>
    </row>
    <row r="333" spans="17:20" x14ac:dyDescent="0.25">
      <c r="Q333" s="11"/>
      <c r="S333" s="15"/>
      <c r="T333" s="15"/>
    </row>
    <row r="334" spans="17:20" x14ac:dyDescent="0.25">
      <c r="Q334" s="11"/>
      <c r="S334" s="15"/>
      <c r="T334" s="15"/>
    </row>
    <row r="335" spans="17:20" x14ac:dyDescent="0.25">
      <c r="Q335" s="11"/>
      <c r="S335" s="15"/>
      <c r="T335" s="15"/>
    </row>
    <row r="336" spans="17:20" x14ac:dyDescent="0.25">
      <c r="Q336" s="11"/>
      <c r="S336" s="15"/>
      <c r="T336" s="15"/>
    </row>
    <row r="337" spans="17:20" x14ac:dyDescent="0.25">
      <c r="Q337" s="11"/>
      <c r="S337" s="15"/>
      <c r="T337" s="15"/>
    </row>
    <row r="338" spans="17:20" x14ac:dyDescent="0.25">
      <c r="Q338" s="11"/>
      <c r="S338" s="15"/>
      <c r="T338" s="15"/>
    </row>
    <row r="339" spans="17:20" x14ac:dyDescent="0.25">
      <c r="Q339" s="11"/>
      <c r="S339" s="15"/>
      <c r="T339" s="15"/>
    </row>
    <row r="340" spans="17:20" x14ac:dyDescent="0.25">
      <c r="Q340" s="11"/>
      <c r="S340" s="15"/>
      <c r="T340" s="15"/>
    </row>
    <row r="341" spans="17:20" x14ac:dyDescent="0.25">
      <c r="Q341" s="11"/>
      <c r="S341" s="15"/>
      <c r="T341" s="15"/>
    </row>
    <row r="342" spans="17:20" x14ac:dyDescent="0.25">
      <c r="Q342" s="11"/>
      <c r="S342" s="15"/>
      <c r="T342" s="15"/>
    </row>
    <row r="343" spans="17:20" x14ac:dyDescent="0.25">
      <c r="Q343" s="11"/>
      <c r="S343" s="15"/>
      <c r="T343" s="15"/>
    </row>
    <row r="344" spans="17:20" x14ac:dyDescent="0.25">
      <c r="Q344" s="11"/>
      <c r="S344" s="15"/>
      <c r="T344" s="15"/>
    </row>
    <row r="345" spans="17:20" x14ac:dyDescent="0.25">
      <c r="Q345" s="11"/>
      <c r="S345" s="15"/>
      <c r="T345" s="15"/>
    </row>
    <row r="346" spans="17:20" x14ac:dyDescent="0.25">
      <c r="Q346" s="11"/>
      <c r="S346" s="15"/>
      <c r="T346" s="15"/>
    </row>
    <row r="347" spans="17:20" x14ac:dyDescent="0.25">
      <c r="Q347" s="11"/>
      <c r="S347" s="15"/>
      <c r="T347" s="15"/>
    </row>
    <row r="348" spans="17:20" x14ac:dyDescent="0.25">
      <c r="Q348" s="11"/>
      <c r="S348" s="15"/>
      <c r="T348" s="15"/>
    </row>
    <row r="349" spans="17:20" x14ac:dyDescent="0.25">
      <c r="Q349" s="11"/>
      <c r="S349" s="15"/>
      <c r="T349" s="15"/>
    </row>
    <row r="350" spans="17:20" x14ac:dyDescent="0.25">
      <c r="Q350" s="11"/>
      <c r="S350" s="15"/>
      <c r="T350" s="15"/>
    </row>
    <row r="351" spans="17:20" x14ac:dyDescent="0.25">
      <c r="Q351" s="11"/>
      <c r="S351" s="15"/>
      <c r="T351" s="15"/>
    </row>
    <row r="352" spans="17:20" x14ac:dyDescent="0.25">
      <c r="Q352" s="11"/>
      <c r="S352" s="15"/>
      <c r="T352" s="15"/>
    </row>
    <row r="353" spans="17:20" x14ac:dyDescent="0.25">
      <c r="Q353" s="11"/>
      <c r="S353" s="15"/>
      <c r="T353" s="15"/>
    </row>
    <row r="354" spans="17:20" x14ac:dyDescent="0.25">
      <c r="Q354" s="11"/>
      <c r="S354" s="15"/>
      <c r="T354" s="15"/>
    </row>
    <row r="355" spans="17:20" x14ac:dyDescent="0.25">
      <c r="Q355" s="11"/>
      <c r="S355" s="15"/>
      <c r="T355" s="15"/>
    </row>
    <row r="356" spans="17:20" x14ac:dyDescent="0.25">
      <c r="Q356" s="11"/>
      <c r="S356" s="15"/>
      <c r="T356" s="15"/>
    </row>
    <row r="357" spans="17:20" x14ac:dyDescent="0.25">
      <c r="Q357" s="11"/>
      <c r="S357" s="15"/>
      <c r="T357" s="15"/>
    </row>
    <row r="358" spans="17:20" x14ac:dyDescent="0.25">
      <c r="Q358" s="11"/>
      <c r="S358" s="15"/>
      <c r="T358" s="15"/>
    </row>
    <row r="359" spans="17:20" x14ac:dyDescent="0.25">
      <c r="Q359" s="11"/>
      <c r="S359" s="15"/>
      <c r="T359" s="15"/>
    </row>
    <row r="360" spans="17:20" x14ac:dyDescent="0.25">
      <c r="Q360" s="11"/>
      <c r="S360" s="15"/>
      <c r="T360" s="15"/>
    </row>
    <row r="361" spans="17:20" x14ac:dyDescent="0.25">
      <c r="Q361" s="11"/>
      <c r="S361" s="15"/>
      <c r="T361" s="15"/>
    </row>
    <row r="362" spans="17:20" x14ac:dyDescent="0.25">
      <c r="Q362" s="11"/>
      <c r="S362" s="15"/>
      <c r="T362" s="15"/>
    </row>
    <row r="363" spans="17:20" x14ac:dyDescent="0.25">
      <c r="Q363" s="11"/>
      <c r="S363" s="15"/>
      <c r="T363" s="15"/>
    </row>
    <row r="364" spans="17:20" x14ac:dyDescent="0.25">
      <c r="Q364" s="11"/>
      <c r="S364" s="15"/>
      <c r="T364" s="15"/>
    </row>
    <row r="365" spans="17:20" x14ac:dyDescent="0.25">
      <c r="Q365" s="11"/>
      <c r="S365" s="15"/>
      <c r="T365" s="15"/>
    </row>
    <row r="366" spans="17:20" x14ac:dyDescent="0.25">
      <c r="Q366" s="11"/>
      <c r="S366" s="15"/>
      <c r="T366" s="15"/>
    </row>
    <row r="367" spans="17:20" x14ac:dyDescent="0.25">
      <c r="Q367" s="11"/>
      <c r="S367" s="15"/>
      <c r="T367" s="15"/>
    </row>
    <row r="368" spans="17:20" x14ac:dyDescent="0.25">
      <c r="Q368" s="11"/>
      <c r="S368" s="15"/>
      <c r="T368" s="15"/>
    </row>
    <row r="369" spans="17:20" x14ac:dyDescent="0.25">
      <c r="Q369" s="11"/>
      <c r="S369" s="15"/>
      <c r="T369" s="15"/>
    </row>
    <row r="370" spans="17:20" x14ac:dyDescent="0.25">
      <c r="Q370" s="11"/>
      <c r="S370" s="15"/>
      <c r="T370" s="15"/>
    </row>
    <row r="371" spans="17:20" x14ac:dyDescent="0.25">
      <c r="Q371" s="11"/>
      <c r="S371" s="15"/>
      <c r="T371" s="15"/>
    </row>
    <row r="372" spans="17:20" x14ac:dyDescent="0.25">
      <c r="Q372" s="11"/>
      <c r="S372" s="15"/>
      <c r="T372" s="15"/>
    </row>
    <row r="373" spans="17:20" x14ac:dyDescent="0.25">
      <c r="Q373" s="11"/>
      <c r="S373" s="15"/>
      <c r="T373" s="15"/>
    </row>
    <row r="374" spans="17:20" x14ac:dyDescent="0.25">
      <c r="Q374" s="11"/>
      <c r="S374" s="15"/>
      <c r="T374" s="15"/>
    </row>
    <row r="375" spans="17:20" x14ac:dyDescent="0.25">
      <c r="Q375" s="11"/>
      <c r="S375" s="15"/>
      <c r="T375" s="15"/>
    </row>
    <row r="376" spans="17:20" x14ac:dyDescent="0.25">
      <c r="Q376" s="11"/>
      <c r="S376" s="15"/>
      <c r="T376" s="15"/>
    </row>
    <row r="377" spans="17:20" x14ac:dyDescent="0.25">
      <c r="Q377" s="11"/>
      <c r="S377" s="15"/>
      <c r="T377" s="15"/>
    </row>
    <row r="378" spans="17:20" x14ac:dyDescent="0.25">
      <c r="Q378" s="11"/>
      <c r="S378" s="15"/>
      <c r="T378" s="15"/>
    </row>
    <row r="379" spans="17:20" x14ac:dyDescent="0.25">
      <c r="Q379" s="11"/>
      <c r="S379" s="15"/>
      <c r="T379" s="15"/>
    </row>
    <row r="380" spans="17:20" x14ac:dyDescent="0.25">
      <c r="Q380" s="11"/>
      <c r="S380" s="15"/>
      <c r="T380" s="15"/>
    </row>
    <row r="381" spans="17:20" x14ac:dyDescent="0.25">
      <c r="Q381" s="11"/>
      <c r="S381" s="15"/>
      <c r="T381" s="15"/>
    </row>
    <row r="382" spans="17:20" x14ac:dyDescent="0.25">
      <c r="Q382" s="11"/>
      <c r="S382" s="15"/>
      <c r="T382" s="15"/>
    </row>
    <row r="383" spans="17:20" x14ac:dyDescent="0.25">
      <c r="Q383" s="11"/>
      <c r="S383" s="15"/>
      <c r="T383" s="15"/>
    </row>
    <row r="384" spans="17:20" x14ac:dyDescent="0.25">
      <c r="Q384" s="11"/>
      <c r="S384" s="15"/>
      <c r="T384" s="15"/>
    </row>
    <row r="385" spans="17:20" x14ac:dyDescent="0.25">
      <c r="Q385" s="11"/>
      <c r="S385" s="15"/>
      <c r="T385" s="15"/>
    </row>
    <row r="386" spans="17:20" x14ac:dyDescent="0.25">
      <c r="Q386" s="11"/>
      <c r="S386" s="15"/>
      <c r="T386" s="15"/>
    </row>
    <row r="387" spans="17:20" x14ac:dyDescent="0.25">
      <c r="Q387" s="11"/>
      <c r="S387" s="15"/>
      <c r="T387" s="15"/>
    </row>
    <row r="388" spans="17:20" x14ac:dyDescent="0.25">
      <c r="Q388" s="11"/>
      <c r="S388" s="15"/>
      <c r="T388" s="15"/>
    </row>
    <row r="389" spans="17:20" x14ac:dyDescent="0.25">
      <c r="Q389" s="11"/>
      <c r="S389" s="15"/>
      <c r="T389" s="15"/>
    </row>
    <row r="390" spans="17:20" x14ac:dyDescent="0.25">
      <c r="Q390" s="11"/>
      <c r="S390" s="15"/>
      <c r="T390" s="15"/>
    </row>
    <row r="391" spans="17:20" x14ac:dyDescent="0.25">
      <c r="Q391" s="11"/>
      <c r="S391" s="15"/>
      <c r="T391" s="15"/>
    </row>
    <row r="392" spans="17:20" x14ac:dyDescent="0.25">
      <c r="Q392" s="11"/>
      <c r="S392" s="15"/>
      <c r="T392" s="15"/>
    </row>
    <row r="393" spans="17:20" x14ac:dyDescent="0.25">
      <c r="Q393" s="11"/>
      <c r="S393" s="15"/>
      <c r="T393" s="15"/>
    </row>
    <row r="394" spans="17:20" x14ac:dyDescent="0.25">
      <c r="Q394" s="11"/>
      <c r="S394" s="15"/>
      <c r="T394" s="15"/>
    </row>
    <row r="395" spans="17:20" x14ac:dyDescent="0.25">
      <c r="Q395" s="11"/>
      <c r="S395" s="15"/>
      <c r="T395" s="15"/>
    </row>
    <row r="396" spans="17:20" x14ac:dyDescent="0.25">
      <c r="Q396" s="11"/>
      <c r="S396" s="15"/>
      <c r="T396" s="15"/>
    </row>
    <row r="397" spans="17:20" x14ac:dyDescent="0.25">
      <c r="Q397" s="11"/>
      <c r="S397" s="15"/>
      <c r="T397" s="15"/>
    </row>
    <row r="398" spans="17:20" x14ac:dyDescent="0.25">
      <c r="Q398" s="11"/>
      <c r="S398" s="15"/>
      <c r="T398" s="15"/>
    </row>
    <row r="399" spans="17:20" x14ac:dyDescent="0.25">
      <c r="Q399" s="11"/>
      <c r="S399" s="15"/>
      <c r="T399" s="15"/>
    </row>
    <row r="400" spans="17:20" x14ac:dyDescent="0.25">
      <c r="Q400" s="11"/>
      <c r="S400" s="15"/>
      <c r="T400" s="15"/>
    </row>
    <row r="401" spans="17:20" x14ac:dyDescent="0.25">
      <c r="Q401" s="11"/>
      <c r="S401" s="15"/>
      <c r="T401" s="15"/>
    </row>
    <row r="402" spans="17:20" x14ac:dyDescent="0.25">
      <c r="Q402" s="11"/>
      <c r="S402" s="15"/>
      <c r="T402" s="15"/>
    </row>
    <row r="403" spans="17:20" x14ac:dyDescent="0.25">
      <c r="Q403" s="11"/>
      <c r="S403" s="15"/>
      <c r="T403" s="15"/>
    </row>
    <row r="404" spans="17:20" x14ac:dyDescent="0.25">
      <c r="Q404" s="11"/>
      <c r="S404" s="15"/>
      <c r="T404" s="15"/>
    </row>
    <row r="405" spans="17:20" x14ac:dyDescent="0.25">
      <c r="Q405" s="11"/>
      <c r="S405" s="15"/>
      <c r="T405" s="15"/>
    </row>
    <row r="406" spans="17:20" x14ac:dyDescent="0.25">
      <c r="Q406" s="11"/>
      <c r="S406" s="15"/>
      <c r="T406" s="15"/>
    </row>
    <row r="407" spans="17:20" x14ac:dyDescent="0.25">
      <c r="Q407" s="11"/>
      <c r="S407" s="15"/>
      <c r="T407" s="15"/>
    </row>
    <row r="408" spans="17:20" x14ac:dyDescent="0.25">
      <c r="Q408" s="11"/>
      <c r="S408" s="15"/>
      <c r="T408" s="15"/>
    </row>
    <row r="409" spans="17:20" x14ac:dyDescent="0.25">
      <c r="Q409" s="11"/>
      <c r="S409" s="15"/>
      <c r="T409" s="15"/>
    </row>
    <row r="410" spans="17:20" x14ac:dyDescent="0.25">
      <c r="Q410" s="11"/>
      <c r="S410" s="15"/>
      <c r="T410" s="15"/>
    </row>
    <row r="411" spans="17:20" x14ac:dyDescent="0.25">
      <c r="Q411" s="11"/>
      <c r="S411" s="15"/>
      <c r="T411" s="15"/>
    </row>
    <row r="412" spans="17:20" x14ac:dyDescent="0.25">
      <c r="Q412" s="11"/>
      <c r="S412" s="15"/>
      <c r="T412" s="15"/>
    </row>
    <row r="413" spans="17:20" x14ac:dyDescent="0.25">
      <c r="Q413" s="11"/>
      <c r="S413" s="15"/>
      <c r="T413" s="15"/>
    </row>
    <row r="414" spans="17:20" x14ac:dyDescent="0.25">
      <c r="Q414" s="11"/>
      <c r="S414" s="15"/>
      <c r="T414" s="15"/>
    </row>
    <row r="415" spans="17:20" x14ac:dyDescent="0.25">
      <c r="Q415" s="11"/>
      <c r="S415" s="15"/>
      <c r="T415" s="15"/>
    </row>
    <row r="416" spans="17:20" x14ac:dyDescent="0.25">
      <c r="Q416" s="11"/>
      <c r="S416" s="15"/>
      <c r="T416" s="15"/>
    </row>
    <row r="417" spans="17:20" x14ac:dyDescent="0.25">
      <c r="Q417" s="11"/>
      <c r="S417" s="15"/>
      <c r="T417" s="15"/>
    </row>
    <row r="418" spans="17:20" x14ac:dyDescent="0.25">
      <c r="Q418" s="11"/>
      <c r="S418" s="15"/>
      <c r="T418" s="15"/>
    </row>
    <row r="419" spans="17:20" x14ac:dyDescent="0.25">
      <c r="Q419" s="11"/>
      <c r="S419" s="15"/>
      <c r="T419" s="15"/>
    </row>
    <row r="420" spans="17:20" x14ac:dyDescent="0.25">
      <c r="Q420" s="11"/>
      <c r="S420" s="15"/>
      <c r="T420" s="15"/>
    </row>
    <row r="421" spans="17:20" x14ac:dyDescent="0.25">
      <c r="Q421" s="11"/>
      <c r="S421" s="15"/>
      <c r="T421" s="15"/>
    </row>
    <row r="422" spans="17:20" x14ac:dyDescent="0.25">
      <c r="Q422" s="11"/>
      <c r="S422" s="15"/>
      <c r="T422" s="15"/>
    </row>
    <row r="423" spans="17:20" x14ac:dyDescent="0.25">
      <c r="Q423" s="11"/>
      <c r="S423" s="15"/>
      <c r="T423" s="15"/>
    </row>
    <row r="424" spans="17:20" x14ac:dyDescent="0.25">
      <c r="Q424" s="11"/>
      <c r="S424" s="15"/>
      <c r="T424" s="15"/>
    </row>
    <row r="425" spans="17:20" x14ac:dyDescent="0.25">
      <c r="Q425" s="11"/>
      <c r="S425" s="15"/>
      <c r="T425" s="15"/>
    </row>
    <row r="426" spans="17:20" x14ac:dyDescent="0.25">
      <c r="Q426" s="11"/>
      <c r="S426" s="15"/>
      <c r="T426" s="15"/>
    </row>
    <row r="427" spans="17:20" x14ac:dyDescent="0.25">
      <c r="Q427" s="11"/>
      <c r="S427" s="15"/>
      <c r="T427" s="15"/>
    </row>
    <row r="428" spans="17:20" x14ac:dyDescent="0.25">
      <c r="Q428" s="11"/>
      <c r="S428" s="15"/>
      <c r="T428" s="15"/>
    </row>
    <row r="429" spans="17:20" x14ac:dyDescent="0.25">
      <c r="Q429" s="11"/>
      <c r="S429" s="15"/>
      <c r="T429" s="15"/>
    </row>
    <row r="430" spans="17:20" x14ac:dyDescent="0.25">
      <c r="Q430" s="11"/>
      <c r="S430" s="15"/>
      <c r="T430" s="15"/>
    </row>
    <row r="431" spans="17:20" x14ac:dyDescent="0.25">
      <c r="Q431" s="11"/>
      <c r="S431" s="15"/>
      <c r="T431" s="15"/>
    </row>
    <row r="432" spans="17:20" x14ac:dyDescent="0.25">
      <c r="Q432" s="11"/>
      <c r="S432" s="15"/>
      <c r="T432" s="15"/>
    </row>
    <row r="433" spans="17:20" x14ac:dyDescent="0.25">
      <c r="Q433" s="11"/>
      <c r="S433" s="15"/>
      <c r="T433" s="15"/>
    </row>
    <row r="434" spans="17:20" x14ac:dyDescent="0.25">
      <c r="Q434" s="11"/>
      <c r="S434" s="15"/>
      <c r="T434" s="15"/>
    </row>
    <row r="435" spans="17:20" x14ac:dyDescent="0.25">
      <c r="Q435" s="11"/>
      <c r="S435" s="15"/>
      <c r="T435" s="15"/>
    </row>
    <row r="436" spans="17:20" x14ac:dyDescent="0.25">
      <c r="Q436" s="11"/>
      <c r="S436" s="15"/>
      <c r="T436" s="15"/>
    </row>
    <row r="437" spans="17:20" x14ac:dyDescent="0.25">
      <c r="Q437" s="11"/>
      <c r="S437" s="15"/>
      <c r="T437" s="15"/>
    </row>
    <row r="438" spans="17:20" x14ac:dyDescent="0.25">
      <c r="Q438" s="11"/>
      <c r="S438" s="15"/>
      <c r="T438" s="15"/>
    </row>
    <row r="439" spans="17:20" x14ac:dyDescent="0.25">
      <c r="Q439" s="11"/>
      <c r="S439" s="15"/>
      <c r="T439" s="15"/>
    </row>
    <row r="440" spans="17:20" x14ac:dyDescent="0.25">
      <c r="Q440" s="11"/>
      <c r="S440" s="15"/>
      <c r="T440" s="15"/>
    </row>
    <row r="441" spans="17:20" x14ac:dyDescent="0.25">
      <c r="Q441" s="11"/>
      <c r="S441" s="15"/>
      <c r="T441" s="15"/>
    </row>
    <row r="442" spans="17:20" x14ac:dyDescent="0.25">
      <c r="Q442" s="11"/>
      <c r="S442" s="15"/>
      <c r="T442" s="15"/>
    </row>
    <row r="443" spans="17:20" x14ac:dyDescent="0.25">
      <c r="Q443" s="11"/>
      <c r="S443" s="15"/>
      <c r="T443" s="15"/>
    </row>
    <row r="444" spans="17:20" x14ac:dyDescent="0.25">
      <c r="Q444" s="11"/>
      <c r="S444" s="15"/>
      <c r="T444" s="15"/>
    </row>
    <row r="445" spans="17:20" x14ac:dyDescent="0.25">
      <c r="Q445" s="11"/>
      <c r="S445" s="15"/>
      <c r="T445" s="15"/>
    </row>
    <row r="446" spans="17:20" x14ac:dyDescent="0.25">
      <c r="Q446" s="11"/>
      <c r="S446" s="15"/>
      <c r="T446" s="15"/>
    </row>
    <row r="447" spans="17:20" x14ac:dyDescent="0.25">
      <c r="Q447" s="11"/>
      <c r="S447" s="15"/>
      <c r="T447" s="15"/>
    </row>
    <row r="448" spans="17:20" x14ac:dyDescent="0.25">
      <c r="Q448" s="11"/>
      <c r="S448" s="15"/>
      <c r="T448" s="15"/>
    </row>
    <row r="449" spans="17:20" x14ac:dyDescent="0.25">
      <c r="Q449" s="11"/>
      <c r="S449" s="15"/>
      <c r="T449" s="15"/>
    </row>
    <row r="450" spans="17:20" x14ac:dyDescent="0.25">
      <c r="Q450" s="11"/>
      <c r="S450" s="15"/>
      <c r="T450" s="15"/>
    </row>
    <row r="451" spans="17:20" x14ac:dyDescent="0.25">
      <c r="Q451" s="11"/>
      <c r="S451" s="15"/>
      <c r="T451" s="15"/>
    </row>
    <row r="452" spans="17:20" x14ac:dyDescent="0.25">
      <c r="Q452" s="11"/>
      <c r="S452" s="15"/>
      <c r="T452" s="15"/>
    </row>
    <row r="453" spans="17:20" x14ac:dyDescent="0.25">
      <c r="Q453" s="11"/>
      <c r="S453" s="15"/>
      <c r="T453" s="15"/>
    </row>
    <row r="454" spans="17:20" x14ac:dyDescent="0.25">
      <c r="Q454" s="11"/>
      <c r="S454" s="15"/>
      <c r="T454" s="15"/>
    </row>
    <row r="455" spans="17:20" x14ac:dyDescent="0.25">
      <c r="Q455" s="11"/>
      <c r="S455" s="15"/>
      <c r="T455" s="15"/>
    </row>
    <row r="456" spans="17:20" x14ac:dyDescent="0.25">
      <c r="Q456" s="11"/>
      <c r="S456" s="15"/>
      <c r="T456" s="15"/>
    </row>
    <row r="457" spans="17:20" x14ac:dyDescent="0.25">
      <c r="Q457" s="11"/>
      <c r="S457" s="15"/>
      <c r="T457" s="15"/>
    </row>
    <row r="458" spans="17:20" x14ac:dyDescent="0.25">
      <c r="Q458" s="11"/>
      <c r="S458" s="15"/>
      <c r="T458" s="15"/>
    </row>
    <row r="459" spans="17:20" x14ac:dyDescent="0.25">
      <c r="Q459" s="11"/>
      <c r="S459" s="15"/>
      <c r="T459" s="15"/>
    </row>
    <row r="460" spans="17:20" x14ac:dyDescent="0.25">
      <c r="Q460" s="11"/>
      <c r="S460" s="15"/>
      <c r="T460" s="15"/>
    </row>
    <row r="461" spans="17:20" x14ac:dyDescent="0.25">
      <c r="Q461" s="11"/>
      <c r="S461" s="15"/>
      <c r="T461" s="15"/>
    </row>
    <row r="462" spans="17:20" x14ac:dyDescent="0.25">
      <c r="Q462" s="11"/>
      <c r="S462" s="15"/>
      <c r="T462" s="15"/>
    </row>
    <row r="463" spans="17:20" x14ac:dyDescent="0.25">
      <c r="Q463" s="11"/>
      <c r="S463" s="15"/>
      <c r="T463" s="15"/>
    </row>
    <row r="464" spans="17:20" x14ac:dyDescent="0.25">
      <c r="Q464" s="11"/>
      <c r="S464" s="15"/>
      <c r="T464" s="15"/>
    </row>
    <row r="465" spans="17:20" x14ac:dyDescent="0.25">
      <c r="Q465" s="11"/>
      <c r="S465" s="15"/>
      <c r="T465" s="15"/>
    </row>
    <row r="466" spans="17:20" x14ac:dyDescent="0.25">
      <c r="Q466" s="11"/>
      <c r="S466" s="15"/>
      <c r="T466" s="15"/>
    </row>
    <row r="467" spans="17:20" x14ac:dyDescent="0.25">
      <c r="Q467" s="11"/>
      <c r="S467" s="15"/>
      <c r="T467" s="15"/>
    </row>
    <row r="468" spans="17:20" x14ac:dyDescent="0.25">
      <c r="Q468" s="11"/>
      <c r="S468" s="15"/>
      <c r="T468" s="15"/>
    </row>
    <row r="469" spans="17:20" x14ac:dyDescent="0.25">
      <c r="Q469" s="11"/>
      <c r="S469" s="15"/>
      <c r="T469" s="15"/>
    </row>
    <row r="470" spans="17:20" x14ac:dyDescent="0.25">
      <c r="Q470" s="11"/>
      <c r="S470" s="15"/>
      <c r="T470" s="15"/>
    </row>
    <row r="471" spans="17:20" x14ac:dyDescent="0.25">
      <c r="Q471" s="11"/>
      <c r="S471" s="15"/>
      <c r="T471" s="15"/>
    </row>
    <row r="472" spans="17:20" x14ac:dyDescent="0.25">
      <c r="Q472" s="11"/>
      <c r="S472" s="15"/>
      <c r="T472" s="15"/>
    </row>
    <row r="473" spans="17:20" x14ac:dyDescent="0.25">
      <c r="Q473" s="11"/>
      <c r="S473" s="15"/>
      <c r="T473" s="15"/>
    </row>
    <row r="474" spans="17:20" x14ac:dyDescent="0.25">
      <c r="Q474" s="11"/>
      <c r="S474" s="15"/>
      <c r="T474" s="15"/>
    </row>
    <row r="475" spans="17:20" x14ac:dyDescent="0.25">
      <c r="Q475" s="11"/>
      <c r="S475" s="15"/>
      <c r="T475" s="15"/>
    </row>
    <row r="476" spans="17:20" x14ac:dyDescent="0.25">
      <c r="Q476" s="11"/>
      <c r="S476" s="15"/>
      <c r="T476" s="15"/>
    </row>
    <row r="477" spans="17:20" x14ac:dyDescent="0.25">
      <c r="Q477" s="11"/>
      <c r="S477" s="15"/>
      <c r="T477" s="15"/>
    </row>
    <row r="478" spans="17:20" x14ac:dyDescent="0.25">
      <c r="Q478" s="11"/>
      <c r="S478" s="15"/>
      <c r="T478" s="15"/>
    </row>
    <row r="479" spans="17:20" x14ac:dyDescent="0.25">
      <c r="Q479" s="11"/>
      <c r="S479" s="15"/>
      <c r="T479" s="15"/>
    </row>
    <row r="480" spans="17:20" x14ac:dyDescent="0.25">
      <c r="Q480" s="11"/>
      <c r="S480" s="15"/>
      <c r="T480" s="15"/>
    </row>
    <row r="481" spans="17:20" x14ac:dyDescent="0.25">
      <c r="Q481" s="11"/>
      <c r="S481" s="15"/>
      <c r="T481" s="15"/>
    </row>
    <row r="482" spans="17:20" x14ac:dyDescent="0.25">
      <c r="Q482" s="11"/>
      <c r="S482" s="15"/>
      <c r="T482" s="15"/>
    </row>
    <row r="483" spans="17:20" x14ac:dyDescent="0.25">
      <c r="Q483" s="11"/>
      <c r="S483" s="15"/>
      <c r="T483" s="15"/>
    </row>
    <row r="484" spans="17:20" x14ac:dyDescent="0.25">
      <c r="Q484" s="11"/>
      <c r="S484" s="15"/>
      <c r="T484" s="15"/>
    </row>
    <row r="485" spans="17:20" x14ac:dyDescent="0.25">
      <c r="Q485" s="11"/>
      <c r="S485" s="15"/>
      <c r="T485" s="15"/>
    </row>
    <row r="486" spans="17:20" x14ac:dyDescent="0.25">
      <c r="Q486" s="11"/>
      <c r="S486" s="15"/>
      <c r="T486" s="15"/>
    </row>
    <row r="487" spans="17:20" x14ac:dyDescent="0.25">
      <c r="Q487" s="11"/>
      <c r="S487" s="15"/>
      <c r="T487" s="15"/>
    </row>
    <row r="488" spans="17:20" x14ac:dyDescent="0.25">
      <c r="Q488" s="11"/>
      <c r="S488" s="15"/>
      <c r="T488" s="15"/>
    </row>
    <row r="489" spans="17:20" x14ac:dyDescent="0.25">
      <c r="Q489" s="11"/>
      <c r="S489" s="15"/>
      <c r="T489" s="15"/>
    </row>
    <row r="490" spans="17:20" x14ac:dyDescent="0.25">
      <c r="Q490" s="11"/>
      <c r="S490" s="15"/>
      <c r="T490" s="15"/>
    </row>
    <row r="491" spans="17:20" x14ac:dyDescent="0.25">
      <c r="Q491" s="11"/>
      <c r="S491" s="15"/>
      <c r="T491" s="15"/>
    </row>
    <row r="492" spans="17:20" x14ac:dyDescent="0.25">
      <c r="Q492" s="11"/>
      <c r="S492" s="15"/>
      <c r="T492" s="15"/>
    </row>
    <row r="493" spans="17:20" x14ac:dyDescent="0.25">
      <c r="Q493" s="11"/>
      <c r="S493" s="15"/>
      <c r="T493" s="15"/>
    </row>
    <row r="494" spans="17:20" x14ac:dyDescent="0.25">
      <c r="Q494" s="11"/>
      <c r="S494" s="15"/>
      <c r="T494" s="15"/>
    </row>
    <row r="495" spans="17:20" x14ac:dyDescent="0.25">
      <c r="Q495" s="11"/>
      <c r="S495" s="15"/>
      <c r="T495" s="15"/>
    </row>
    <row r="496" spans="17:20" x14ac:dyDescent="0.25">
      <c r="Q496" s="11"/>
      <c r="S496" s="15"/>
      <c r="T496" s="15"/>
    </row>
    <row r="497" spans="17:20" x14ac:dyDescent="0.25">
      <c r="Q497" s="11"/>
      <c r="S497" s="15"/>
      <c r="T497" s="15"/>
    </row>
    <row r="498" spans="17:20" x14ac:dyDescent="0.25">
      <c r="Q498" s="11"/>
      <c r="S498" s="15"/>
      <c r="T498" s="15"/>
    </row>
    <row r="499" spans="17:20" x14ac:dyDescent="0.25">
      <c r="Q499" s="11"/>
      <c r="S499" s="15"/>
      <c r="T499" s="15"/>
    </row>
    <row r="500" spans="17:20" x14ac:dyDescent="0.25">
      <c r="Q500" s="11"/>
      <c r="S500" s="15"/>
      <c r="T500" s="15"/>
    </row>
    <row r="501" spans="17:20" x14ac:dyDescent="0.25">
      <c r="Q501" s="11"/>
      <c r="S501" s="15"/>
      <c r="T501" s="15"/>
    </row>
    <row r="502" spans="17:20" x14ac:dyDescent="0.25">
      <c r="Q502" s="11"/>
      <c r="S502" s="15"/>
      <c r="T502" s="15"/>
    </row>
    <row r="503" spans="17:20" x14ac:dyDescent="0.25">
      <c r="Q503" s="11"/>
      <c r="S503" s="15"/>
      <c r="T503" s="15"/>
    </row>
    <row r="504" spans="17:20" x14ac:dyDescent="0.25">
      <c r="Q504" s="11"/>
      <c r="S504" s="15"/>
      <c r="T504" s="15"/>
    </row>
    <row r="505" spans="17:20" x14ac:dyDescent="0.25">
      <c r="Q505" s="11"/>
      <c r="S505" s="15"/>
      <c r="T505" s="15"/>
    </row>
    <row r="506" spans="17:20" x14ac:dyDescent="0.25">
      <c r="Q506" s="11"/>
      <c r="S506" s="15"/>
      <c r="T506" s="15"/>
    </row>
    <row r="507" spans="17:20" x14ac:dyDescent="0.25">
      <c r="Q507" s="11"/>
      <c r="S507" s="15"/>
      <c r="T507" s="15"/>
    </row>
    <row r="508" spans="17:20" x14ac:dyDescent="0.25">
      <c r="Q508" s="11"/>
      <c r="S508" s="15"/>
      <c r="T508" s="15"/>
    </row>
    <row r="509" spans="17:20" x14ac:dyDescent="0.25">
      <c r="Q509" s="11"/>
      <c r="S509" s="15"/>
      <c r="T509" s="15"/>
    </row>
    <row r="510" spans="17:20" x14ac:dyDescent="0.25">
      <c r="Q510" s="11"/>
      <c r="S510" s="15"/>
      <c r="T510" s="15"/>
    </row>
    <row r="511" spans="17:20" x14ac:dyDescent="0.25">
      <c r="Q511" s="11"/>
      <c r="S511" s="15"/>
      <c r="T511" s="15"/>
    </row>
    <row r="512" spans="17:20" x14ac:dyDescent="0.25">
      <c r="Q512" s="11"/>
      <c r="S512" s="15"/>
      <c r="T512" s="15"/>
    </row>
    <row r="513" spans="17:20" x14ac:dyDescent="0.25">
      <c r="Q513" s="11"/>
      <c r="S513" s="15"/>
      <c r="T513" s="15"/>
    </row>
    <row r="514" spans="17:20" x14ac:dyDescent="0.25">
      <c r="Q514" s="11"/>
      <c r="S514" s="15"/>
      <c r="T514" s="15"/>
    </row>
    <row r="515" spans="17:20" x14ac:dyDescent="0.25">
      <c r="Q515" s="11"/>
      <c r="S515" s="15"/>
      <c r="T515" s="15"/>
    </row>
    <row r="516" spans="17:20" x14ac:dyDescent="0.25">
      <c r="Q516" s="11"/>
      <c r="S516" s="15"/>
      <c r="T516" s="15"/>
    </row>
    <row r="517" spans="17:20" x14ac:dyDescent="0.25">
      <c r="Q517" s="11"/>
      <c r="S517" s="15"/>
      <c r="T517" s="15"/>
    </row>
    <row r="518" spans="17:20" x14ac:dyDescent="0.25">
      <c r="Q518" s="11"/>
      <c r="S518" s="15"/>
      <c r="T518" s="15"/>
    </row>
    <row r="519" spans="17:20" x14ac:dyDescent="0.25">
      <c r="Q519" s="11"/>
      <c r="S519" s="15"/>
      <c r="T519" s="15"/>
    </row>
    <row r="520" spans="17:20" x14ac:dyDescent="0.25">
      <c r="Q520" s="11"/>
      <c r="S520" s="15"/>
      <c r="T520" s="15"/>
    </row>
    <row r="521" spans="17:20" x14ac:dyDescent="0.25">
      <c r="Q521" s="11"/>
      <c r="S521" s="15"/>
      <c r="T521" s="15"/>
    </row>
    <row r="522" spans="17:20" x14ac:dyDescent="0.25">
      <c r="Q522" s="11"/>
      <c r="S522" s="15"/>
      <c r="T522" s="15"/>
    </row>
    <row r="523" spans="17:20" x14ac:dyDescent="0.25">
      <c r="Q523" s="11"/>
      <c r="S523" s="15"/>
      <c r="T523" s="15"/>
    </row>
    <row r="524" spans="17:20" x14ac:dyDescent="0.25">
      <c r="Q524" s="11"/>
      <c r="S524" s="15"/>
      <c r="T524" s="15"/>
    </row>
    <row r="525" spans="17:20" x14ac:dyDescent="0.25">
      <c r="Q525" s="11"/>
      <c r="S525" s="15"/>
      <c r="T525" s="15"/>
    </row>
    <row r="526" spans="17:20" x14ac:dyDescent="0.25">
      <c r="Q526" s="11"/>
      <c r="S526" s="15"/>
      <c r="T526" s="15"/>
    </row>
    <row r="527" spans="17:20" x14ac:dyDescent="0.25">
      <c r="Q527" s="11"/>
      <c r="S527" s="15"/>
      <c r="T527" s="15"/>
    </row>
    <row r="528" spans="17:20" x14ac:dyDescent="0.25">
      <c r="Q528" s="11"/>
      <c r="S528" s="15"/>
      <c r="T528" s="15"/>
    </row>
    <row r="529" spans="17:20" x14ac:dyDescent="0.25">
      <c r="Q529" s="11"/>
      <c r="S529" s="15"/>
      <c r="T529" s="15"/>
    </row>
    <row r="530" spans="17:20" x14ac:dyDescent="0.25">
      <c r="Q530" s="11"/>
      <c r="S530" s="15"/>
      <c r="T530" s="15"/>
    </row>
    <row r="531" spans="17:20" x14ac:dyDescent="0.25">
      <c r="Q531" s="11"/>
      <c r="S531" s="15"/>
      <c r="T531" s="15"/>
    </row>
    <row r="532" spans="17:20" x14ac:dyDescent="0.25">
      <c r="Q532" s="11"/>
      <c r="S532" s="15"/>
      <c r="T532" s="15"/>
    </row>
    <row r="533" spans="17:20" x14ac:dyDescent="0.25">
      <c r="Q533" s="11"/>
      <c r="S533" s="15"/>
      <c r="T533" s="15"/>
    </row>
    <row r="534" spans="17:20" x14ac:dyDescent="0.25">
      <c r="Q534" s="11"/>
      <c r="S534" s="15"/>
      <c r="T534" s="15"/>
    </row>
    <row r="535" spans="17:20" x14ac:dyDescent="0.25">
      <c r="Q535" s="11"/>
      <c r="S535" s="15"/>
      <c r="T535" s="15"/>
    </row>
    <row r="536" spans="17:20" x14ac:dyDescent="0.25">
      <c r="Q536" s="11"/>
      <c r="S536" s="15"/>
      <c r="T536" s="15"/>
    </row>
    <row r="537" spans="17:20" x14ac:dyDescent="0.25">
      <c r="Q537" s="11"/>
      <c r="S537" s="15"/>
      <c r="T537" s="15"/>
    </row>
    <row r="538" spans="17:20" x14ac:dyDescent="0.25">
      <c r="Q538" s="11"/>
      <c r="S538" s="15"/>
      <c r="T538" s="15"/>
    </row>
    <row r="539" spans="17:20" x14ac:dyDescent="0.25">
      <c r="Q539" s="11"/>
      <c r="S539" s="15"/>
      <c r="T539" s="15"/>
    </row>
    <row r="540" spans="17:20" x14ac:dyDescent="0.25">
      <c r="Q540" s="11"/>
      <c r="S540" s="15"/>
      <c r="T540" s="15"/>
    </row>
    <row r="541" spans="17:20" x14ac:dyDescent="0.25">
      <c r="Q541" s="11"/>
      <c r="S541" s="15"/>
      <c r="T541" s="15"/>
    </row>
    <row r="542" spans="17:20" x14ac:dyDescent="0.25">
      <c r="Q542" s="11"/>
      <c r="S542" s="15"/>
      <c r="T542" s="15"/>
    </row>
    <row r="543" spans="17:20" x14ac:dyDescent="0.25">
      <c r="Q543" s="11"/>
      <c r="S543" s="15"/>
      <c r="T543" s="15"/>
    </row>
    <row r="544" spans="17:20" x14ac:dyDescent="0.25">
      <c r="Q544" s="11"/>
      <c r="S544" s="15"/>
      <c r="T544" s="15"/>
    </row>
    <row r="545" spans="17:20" x14ac:dyDescent="0.25">
      <c r="Q545" s="11"/>
      <c r="S545" s="15"/>
      <c r="T545" s="15"/>
    </row>
    <row r="546" spans="17:20" x14ac:dyDescent="0.25">
      <c r="Q546" s="11"/>
      <c r="S546" s="15"/>
      <c r="T546" s="15"/>
    </row>
    <row r="547" spans="17:20" x14ac:dyDescent="0.25">
      <c r="Q547" s="11"/>
      <c r="S547" s="15"/>
      <c r="T547" s="15"/>
    </row>
    <row r="548" spans="17:20" x14ac:dyDescent="0.25">
      <c r="Q548" s="11"/>
      <c r="S548" s="15"/>
      <c r="T548" s="15"/>
    </row>
    <row r="549" spans="17:20" x14ac:dyDescent="0.25">
      <c r="Q549" s="11"/>
      <c r="S549" s="15"/>
      <c r="T549" s="15"/>
    </row>
    <row r="550" spans="17:20" x14ac:dyDescent="0.25">
      <c r="Q550" s="11"/>
      <c r="S550" s="15"/>
      <c r="T550" s="15"/>
    </row>
    <row r="551" spans="17:20" x14ac:dyDescent="0.25">
      <c r="Q551" s="11"/>
      <c r="S551" s="15"/>
      <c r="T551" s="15"/>
    </row>
    <row r="552" spans="17:20" x14ac:dyDescent="0.25">
      <c r="Q552" s="11"/>
      <c r="S552" s="15"/>
      <c r="T552" s="15"/>
    </row>
    <row r="553" spans="17:20" x14ac:dyDescent="0.25">
      <c r="Q553" s="11"/>
      <c r="S553" s="15"/>
      <c r="T553" s="15"/>
    </row>
    <row r="554" spans="17:20" x14ac:dyDescent="0.25">
      <c r="Q554" s="11"/>
      <c r="S554" s="15"/>
      <c r="T554" s="15"/>
    </row>
    <row r="555" spans="17:20" x14ac:dyDescent="0.25">
      <c r="Q555" s="11"/>
      <c r="S555" s="15"/>
      <c r="T555" s="15"/>
    </row>
    <row r="556" spans="17:20" x14ac:dyDescent="0.25">
      <c r="Q556" s="11"/>
      <c r="S556" s="15"/>
      <c r="T556" s="15"/>
    </row>
    <row r="557" spans="17:20" x14ac:dyDescent="0.25">
      <c r="Q557" s="11"/>
      <c r="S557" s="15"/>
      <c r="T557" s="15"/>
    </row>
    <row r="558" spans="17:20" x14ac:dyDescent="0.25">
      <c r="Q558" s="11"/>
      <c r="S558" s="15"/>
      <c r="T558" s="15"/>
    </row>
    <row r="559" spans="17:20" x14ac:dyDescent="0.25">
      <c r="Q559" s="11"/>
      <c r="S559" s="15"/>
      <c r="T559" s="15"/>
    </row>
    <row r="560" spans="17:20" x14ac:dyDescent="0.25">
      <c r="Q560" s="11"/>
      <c r="S560" s="15"/>
      <c r="T560" s="15"/>
    </row>
    <row r="561" spans="17:20" x14ac:dyDescent="0.25">
      <c r="Q561" s="11"/>
      <c r="S561" s="15"/>
      <c r="T561" s="15"/>
    </row>
    <row r="562" spans="17:20" x14ac:dyDescent="0.25">
      <c r="Q562" s="11"/>
      <c r="S562" s="15"/>
      <c r="T562" s="15"/>
    </row>
    <row r="563" spans="17:20" x14ac:dyDescent="0.25">
      <c r="Q563" s="11"/>
      <c r="S563" s="15"/>
      <c r="T563" s="15"/>
    </row>
    <row r="564" spans="17:20" x14ac:dyDescent="0.25">
      <c r="Q564" s="11"/>
      <c r="S564" s="15"/>
      <c r="T564" s="15"/>
    </row>
    <row r="565" spans="17:20" x14ac:dyDescent="0.25">
      <c r="Q565" s="11"/>
      <c r="S565" s="15"/>
      <c r="T565" s="15"/>
    </row>
    <row r="566" spans="17:20" x14ac:dyDescent="0.25">
      <c r="Q566" s="11"/>
      <c r="S566" s="15"/>
      <c r="T566" s="15"/>
    </row>
    <row r="567" spans="17:20" x14ac:dyDescent="0.25">
      <c r="Q567" s="11"/>
      <c r="S567" s="15"/>
      <c r="T567" s="15"/>
    </row>
    <row r="568" spans="17:20" x14ac:dyDescent="0.25">
      <c r="Q568" s="11"/>
      <c r="S568" s="15"/>
      <c r="T568" s="15"/>
    </row>
    <row r="569" spans="17:20" x14ac:dyDescent="0.25">
      <c r="Q569" s="11"/>
      <c r="S569" s="15"/>
      <c r="T569" s="15"/>
    </row>
    <row r="570" spans="17:20" x14ac:dyDescent="0.25">
      <c r="Q570" s="11"/>
      <c r="S570" s="15"/>
      <c r="T570" s="15"/>
    </row>
    <row r="571" spans="17:20" x14ac:dyDescent="0.25">
      <c r="Q571" s="11"/>
      <c r="S571" s="15"/>
      <c r="T571" s="15"/>
    </row>
    <row r="572" spans="17:20" x14ac:dyDescent="0.25">
      <c r="Q572" s="11"/>
      <c r="S572" s="15"/>
      <c r="T572" s="15"/>
    </row>
    <row r="573" spans="17:20" x14ac:dyDescent="0.25">
      <c r="Q573" s="11"/>
      <c r="S573" s="15"/>
      <c r="T573" s="15"/>
    </row>
    <row r="574" spans="17:20" x14ac:dyDescent="0.25">
      <c r="Q574" s="11"/>
      <c r="S574" s="15"/>
      <c r="T574" s="15"/>
    </row>
    <row r="575" spans="17:20" x14ac:dyDescent="0.25">
      <c r="Q575" s="11"/>
      <c r="S575" s="15"/>
      <c r="T575" s="15"/>
    </row>
    <row r="576" spans="17:20" x14ac:dyDescent="0.25">
      <c r="Q576" s="11"/>
      <c r="S576" s="15"/>
      <c r="T576" s="15"/>
    </row>
    <row r="577" spans="17:20" x14ac:dyDescent="0.25">
      <c r="Q577" s="11"/>
      <c r="S577" s="15"/>
      <c r="T577" s="15"/>
    </row>
    <row r="578" spans="17:20" x14ac:dyDescent="0.25">
      <c r="Q578" s="11"/>
      <c r="S578" s="15"/>
      <c r="T578" s="15"/>
    </row>
    <row r="579" spans="17:20" x14ac:dyDescent="0.25">
      <c r="Q579" s="11"/>
      <c r="S579" s="15"/>
      <c r="T579" s="15"/>
    </row>
    <row r="580" spans="17:20" x14ac:dyDescent="0.25">
      <c r="Q580" s="11"/>
      <c r="S580" s="15"/>
      <c r="T580" s="15"/>
    </row>
    <row r="581" spans="17:20" x14ac:dyDescent="0.25">
      <c r="Q581" s="11"/>
      <c r="S581" s="15"/>
      <c r="T581" s="15"/>
    </row>
    <row r="582" spans="17:20" x14ac:dyDescent="0.25">
      <c r="Q582" s="11"/>
      <c r="S582" s="15"/>
      <c r="T582" s="15"/>
    </row>
    <row r="583" spans="17:20" x14ac:dyDescent="0.25">
      <c r="Q583" s="11"/>
      <c r="S583" s="15"/>
      <c r="T583" s="15"/>
    </row>
    <row r="584" spans="17:20" x14ac:dyDescent="0.25">
      <c r="Q584" s="11"/>
      <c r="S584" s="15"/>
      <c r="T584" s="15"/>
    </row>
    <row r="585" spans="17:20" x14ac:dyDescent="0.25">
      <c r="Q585" s="11"/>
      <c r="S585" s="15"/>
      <c r="T585" s="15"/>
    </row>
    <row r="586" spans="17:20" x14ac:dyDescent="0.25">
      <c r="Q586" s="11"/>
      <c r="S586" s="15"/>
      <c r="T586" s="15"/>
    </row>
    <row r="587" spans="17:20" x14ac:dyDescent="0.25">
      <c r="Q587" s="11"/>
      <c r="S587" s="15"/>
      <c r="T587" s="15"/>
    </row>
    <row r="588" spans="17:20" x14ac:dyDescent="0.25">
      <c r="Q588" s="11"/>
      <c r="S588" s="15"/>
      <c r="T588" s="15"/>
    </row>
    <row r="589" spans="17:20" x14ac:dyDescent="0.25">
      <c r="Q589" s="11"/>
      <c r="S589" s="15"/>
      <c r="T589" s="15"/>
    </row>
    <row r="590" spans="17:20" x14ac:dyDescent="0.25">
      <c r="Q590" s="11"/>
      <c r="S590" s="15"/>
      <c r="T590" s="15"/>
    </row>
    <row r="591" spans="17:20" x14ac:dyDescent="0.25">
      <c r="Q591" s="11"/>
      <c r="S591" s="15"/>
      <c r="T591" s="15"/>
    </row>
    <row r="592" spans="17:20" x14ac:dyDescent="0.25">
      <c r="Q592" s="11"/>
      <c r="S592" s="15"/>
      <c r="T592" s="15"/>
    </row>
    <row r="593" spans="17:20" x14ac:dyDescent="0.25">
      <c r="Q593" s="11"/>
      <c r="S593" s="15"/>
      <c r="T593" s="15"/>
    </row>
    <row r="594" spans="17:20" x14ac:dyDescent="0.25">
      <c r="Q594" s="11"/>
      <c r="S594" s="15"/>
      <c r="T594" s="15"/>
    </row>
    <row r="595" spans="17:20" x14ac:dyDescent="0.25">
      <c r="Q595" s="11"/>
      <c r="S595" s="15"/>
      <c r="T595" s="15"/>
    </row>
    <row r="596" spans="17:20" x14ac:dyDescent="0.25">
      <c r="Q596" s="11"/>
      <c r="S596" s="15"/>
      <c r="T596" s="15"/>
    </row>
    <row r="597" spans="17:20" x14ac:dyDescent="0.25">
      <c r="Q597" s="11"/>
      <c r="S597" s="15"/>
      <c r="T597" s="15"/>
    </row>
    <row r="598" spans="17:20" x14ac:dyDescent="0.25">
      <c r="Q598" s="11"/>
      <c r="S598" s="15"/>
      <c r="T598" s="15"/>
    </row>
    <row r="599" spans="17:20" x14ac:dyDescent="0.25">
      <c r="Q599" s="11"/>
      <c r="S599" s="15"/>
      <c r="T599" s="15"/>
    </row>
    <row r="600" spans="17:20" x14ac:dyDescent="0.25">
      <c r="Q600" s="11"/>
      <c r="S600" s="15"/>
      <c r="T600" s="15"/>
    </row>
    <row r="601" spans="17:20" x14ac:dyDescent="0.25">
      <c r="Q601" s="11"/>
      <c r="S601" s="15"/>
      <c r="T601" s="15"/>
    </row>
    <row r="602" spans="17:20" x14ac:dyDescent="0.25">
      <c r="Q602" s="11"/>
      <c r="S602" s="15"/>
      <c r="T602" s="15"/>
    </row>
    <row r="603" spans="17:20" x14ac:dyDescent="0.25">
      <c r="Q603" s="11"/>
      <c r="S603" s="15"/>
      <c r="T603" s="15"/>
    </row>
    <row r="604" spans="17:20" x14ac:dyDescent="0.25">
      <c r="Q604" s="11"/>
      <c r="S604" s="15"/>
      <c r="T604" s="15"/>
    </row>
    <row r="605" spans="17:20" x14ac:dyDescent="0.25">
      <c r="Q605" s="11"/>
      <c r="S605" s="15"/>
      <c r="T605" s="15"/>
    </row>
    <row r="606" spans="17:20" x14ac:dyDescent="0.25">
      <c r="Q606" s="11"/>
      <c r="S606" s="15"/>
      <c r="T606" s="15"/>
    </row>
    <row r="607" spans="17:20" x14ac:dyDescent="0.25">
      <c r="Q607" s="11"/>
      <c r="S607" s="15"/>
      <c r="T607" s="15"/>
    </row>
    <row r="608" spans="17:20" x14ac:dyDescent="0.25">
      <c r="Q608" s="11"/>
      <c r="S608" s="15"/>
      <c r="T608" s="15"/>
    </row>
    <row r="609" spans="17:20" x14ac:dyDescent="0.25">
      <c r="Q609" s="11"/>
      <c r="S609" s="15"/>
      <c r="T609" s="15"/>
    </row>
    <row r="610" spans="17:20" x14ac:dyDescent="0.25">
      <c r="Q610" s="11"/>
      <c r="S610" s="15"/>
      <c r="T610" s="15"/>
    </row>
    <row r="611" spans="17:20" x14ac:dyDescent="0.25">
      <c r="Q611" s="11"/>
      <c r="S611" s="15"/>
      <c r="T611" s="15"/>
    </row>
    <row r="612" spans="17:20" x14ac:dyDescent="0.25">
      <c r="Q612" s="11"/>
      <c r="S612" s="15"/>
      <c r="T612" s="15"/>
    </row>
    <row r="613" spans="17:20" x14ac:dyDescent="0.25">
      <c r="Q613" s="11"/>
      <c r="S613" s="15"/>
      <c r="T613" s="15"/>
    </row>
    <row r="614" spans="17:20" x14ac:dyDescent="0.25">
      <c r="Q614" s="11"/>
      <c r="S614" s="15"/>
      <c r="T614" s="15"/>
    </row>
    <row r="615" spans="17:20" x14ac:dyDescent="0.25">
      <c r="Q615" s="11"/>
      <c r="S615" s="15"/>
      <c r="T615" s="15"/>
    </row>
    <row r="616" spans="17:20" x14ac:dyDescent="0.25">
      <c r="Q616" s="11"/>
      <c r="S616" s="15"/>
      <c r="T616" s="15"/>
    </row>
    <row r="617" spans="17:20" x14ac:dyDescent="0.25">
      <c r="Q617" s="11"/>
      <c r="S617" s="15"/>
      <c r="T617" s="15"/>
    </row>
    <row r="618" spans="17:20" x14ac:dyDescent="0.25">
      <c r="Q618" s="11"/>
      <c r="S618" s="15"/>
      <c r="T618" s="15"/>
    </row>
    <row r="619" spans="17:20" x14ac:dyDescent="0.25">
      <c r="Q619" s="11"/>
      <c r="S619" s="15"/>
      <c r="T619" s="15"/>
    </row>
    <row r="620" spans="17:20" x14ac:dyDescent="0.25">
      <c r="Q620" s="11"/>
      <c r="S620" s="15"/>
      <c r="T620" s="15"/>
    </row>
    <row r="621" spans="17:20" x14ac:dyDescent="0.25">
      <c r="Q621" s="11"/>
      <c r="S621" s="15"/>
      <c r="T621" s="15"/>
    </row>
    <row r="622" spans="17:20" x14ac:dyDescent="0.25">
      <c r="Q622" s="11"/>
      <c r="S622" s="15"/>
      <c r="T622" s="15"/>
    </row>
    <row r="623" spans="17:20" x14ac:dyDescent="0.25">
      <c r="Q623" s="11"/>
      <c r="S623" s="15"/>
      <c r="T623" s="15"/>
    </row>
    <row r="624" spans="17:20" x14ac:dyDescent="0.25">
      <c r="Q624" s="11"/>
      <c r="S624" s="15"/>
      <c r="T624" s="15"/>
    </row>
    <row r="625" spans="17:20" x14ac:dyDescent="0.25">
      <c r="Q625" s="11"/>
      <c r="S625" s="15"/>
      <c r="T625" s="15"/>
    </row>
    <row r="626" spans="17:20" x14ac:dyDescent="0.25">
      <c r="Q626" s="11"/>
      <c r="S626" s="15"/>
      <c r="T626" s="15"/>
    </row>
    <row r="627" spans="17:20" x14ac:dyDescent="0.25">
      <c r="Q627" s="11"/>
      <c r="S627" s="15"/>
      <c r="T627" s="15"/>
    </row>
    <row r="628" spans="17:20" x14ac:dyDescent="0.25">
      <c r="Q628" s="11"/>
      <c r="S628" s="15"/>
      <c r="T628" s="15"/>
    </row>
    <row r="629" spans="17:20" x14ac:dyDescent="0.25">
      <c r="Q629" s="11"/>
      <c r="S629" s="15"/>
      <c r="T629" s="15"/>
    </row>
    <row r="630" spans="17:20" x14ac:dyDescent="0.25">
      <c r="Q630" s="11"/>
      <c r="S630" s="15"/>
      <c r="T630" s="15"/>
    </row>
    <row r="631" spans="17:20" x14ac:dyDescent="0.25">
      <c r="Q631" s="11"/>
      <c r="S631" s="15"/>
      <c r="T631" s="15"/>
    </row>
    <row r="632" spans="17:20" x14ac:dyDescent="0.25">
      <c r="Q632" s="11"/>
      <c r="S632" s="15"/>
      <c r="T632" s="15"/>
    </row>
    <row r="633" spans="17:20" x14ac:dyDescent="0.25">
      <c r="Q633" s="11"/>
      <c r="S633" s="15"/>
      <c r="T633" s="15"/>
    </row>
    <row r="634" spans="17:20" x14ac:dyDescent="0.25">
      <c r="Q634" s="11"/>
      <c r="S634" s="15"/>
      <c r="T634" s="15"/>
    </row>
    <row r="635" spans="17:20" x14ac:dyDescent="0.25">
      <c r="Q635" s="11"/>
      <c r="S635" s="15"/>
      <c r="T635" s="15"/>
    </row>
    <row r="636" spans="17:20" x14ac:dyDescent="0.25">
      <c r="Q636" s="11"/>
      <c r="S636" s="15"/>
      <c r="T636" s="15"/>
    </row>
    <row r="637" spans="17:20" x14ac:dyDescent="0.25">
      <c r="Q637" s="11"/>
      <c r="S637" s="15"/>
      <c r="T637" s="15"/>
    </row>
    <row r="638" spans="17:20" x14ac:dyDescent="0.25">
      <c r="Q638" s="11"/>
      <c r="S638" s="15"/>
      <c r="T638" s="15"/>
    </row>
    <row r="639" spans="17:20" x14ac:dyDescent="0.25">
      <c r="Q639" s="11"/>
      <c r="S639" s="15"/>
      <c r="T639" s="15"/>
    </row>
    <row r="640" spans="17:20" x14ac:dyDescent="0.25">
      <c r="Q640" s="11"/>
      <c r="S640" s="15"/>
      <c r="T640" s="15"/>
    </row>
    <row r="641" spans="17:20" x14ac:dyDescent="0.25">
      <c r="Q641" s="11"/>
      <c r="S641" s="15"/>
      <c r="T641" s="15"/>
    </row>
    <row r="642" spans="17:20" x14ac:dyDescent="0.25">
      <c r="Q642" s="11"/>
      <c r="S642" s="15"/>
      <c r="T642" s="15"/>
    </row>
    <row r="643" spans="17:20" x14ac:dyDescent="0.25">
      <c r="Q643" s="11"/>
      <c r="S643" s="15"/>
      <c r="T643" s="15"/>
    </row>
    <row r="644" spans="17:20" x14ac:dyDescent="0.25">
      <c r="Q644" s="11"/>
      <c r="S644" s="15"/>
      <c r="T644" s="15"/>
    </row>
    <row r="645" spans="17:20" x14ac:dyDescent="0.25">
      <c r="Q645" s="11"/>
      <c r="S645" s="15"/>
      <c r="T645" s="15"/>
    </row>
    <row r="646" spans="17:20" x14ac:dyDescent="0.25">
      <c r="Q646" s="11"/>
      <c r="S646" s="15"/>
      <c r="T646" s="15"/>
    </row>
    <row r="647" spans="17:20" x14ac:dyDescent="0.25">
      <c r="Q647" s="11"/>
      <c r="S647" s="15"/>
      <c r="T647" s="15"/>
    </row>
    <row r="648" spans="17:20" x14ac:dyDescent="0.25">
      <c r="Q648" s="11"/>
      <c r="S648" s="15"/>
      <c r="T648" s="15"/>
    </row>
    <row r="649" spans="17:20" x14ac:dyDescent="0.25">
      <c r="Q649" s="11"/>
      <c r="S649" s="15"/>
      <c r="T649" s="15"/>
    </row>
    <row r="650" spans="17:20" x14ac:dyDescent="0.25">
      <c r="Q650" s="11"/>
      <c r="S650" s="15"/>
      <c r="T650" s="15"/>
    </row>
    <row r="651" spans="17:20" x14ac:dyDescent="0.25">
      <c r="Q651" s="11"/>
      <c r="S651" s="15"/>
      <c r="T651" s="15"/>
    </row>
    <row r="652" spans="17:20" x14ac:dyDescent="0.25">
      <c r="Q652" s="11"/>
      <c r="S652" s="15"/>
      <c r="T652" s="15"/>
    </row>
    <row r="653" spans="17:20" x14ac:dyDescent="0.25">
      <c r="Q653" s="11"/>
      <c r="S653" s="15"/>
      <c r="T653" s="15"/>
    </row>
    <row r="654" spans="17:20" x14ac:dyDescent="0.25">
      <c r="Q654" s="11"/>
      <c r="S654" s="15"/>
      <c r="T654" s="15"/>
    </row>
    <row r="655" spans="17:20" x14ac:dyDescent="0.25">
      <c r="Q655" s="11"/>
      <c r="S655" s="15"/>
      <c r="T655" s="15"/>
    </row>
    <row r="656" spans="17:20" x14ac:dyDescent="0.25">
      <c r="Q656" s="11"/>
      <c r="S656" s="15"/>
      <c r="T656" s="15"/>
    </row>
    <row r="657" spans="17:20" x14ac:dyDescent="0.25">
      <c r="Q657" s="11"/>
      <c r="S657" s="15"/>
      <c r="T657" s="15"/>
    </row>
    <row r="658" spans="17:20" x14ac:dyDescent="0.25">
      <c r="Q658" s="11"/>
      <c r="S658" s="15"/>
      <c r="T658" s="15"/>
    </row>
    <row r="659" spans="17:20" x14ac:dyDescent="0.25">
      <c r="Q659" s="11"/>
      <c r="S659" s="15"/>
      <c r="T659" s="15"/>
    </row>
    <row r="660" spans="17:20" x14ac:dyDescent="0.25">
      <c r="Q660" s="11"/>
      <c r="S660" s="15"/>
      <c r="T660" s="15"/>
    </row>
    <row r="661" spans="17:20" x14ac:dyDescent="0.25">
      <c r="Q661" s="11"/>
      <c r="S661" s="15"/>
      <c r="T661" s="15"/>
    </row>
    <row r="662" spans="17:20" x14ac:dyDescent="0.25">
      <c r="Q662" s="11"/>
      <c r="S662" s="15"/>
      <c r="T662" s="15"/>
    </row>
    <row r="663" spans="17:20" x14ac:dyDescent="0.25">
      <c r="Q663" s="11"/>
      <c r="S663" s="15"/>
      <c r="T663" s="15"/>
    </row>
    <row r="664" spans="17:20" x14ac:dyDescent="0.25">
      <c r="Q664" s="11"/>
      <c r="S664" s="15"/>
      <c r="T664" s="15"/>
    </row>
    <row r="665" spans="17:20" x14ac:dyDescent="0.25">
      <c r="Q665" s="11"/>
      <c r="S665" s="15"/>
      <c r="T665" s="15"/>
    </row>
    <row r="666" spans="17:20" x14ac:dyDescent="0.25">
      <c r="Q666" s="11"/>
      <c r="S666" s="15"/>
      <c r="T666" s="15"/>
    </row>
    <row r="667" spans="17:20" x14ac:dyDescent="0.25">
      <c r="Q667" s="11"/>
      <c r="S667" s="15"/>
      <c r="T667" s="15"/>
    </row>
    <row r="668" spans="17:20" x14ac:dyDescent="0.25">
      <c r="Q668" s="11"/>
      <c r="S668" s="15"/>
      <c r="T668" s="15"/>
    </row>
    <row r="669" spans="17:20" x14ac:dyDescent="0.25">
      <c r="Q669" s="11"/>
      <c r="S669" s="15"/>
      <c r="T669" s="15"/>
    </row>
    <row r="670" spans="17:20" x14ac:dyDescent="0.25">
      <c r="Q670" s="11"/>
      <c r="S670" s="15"/>
      <c r="T670" s="15"/>
    </row>
    <row r="671" spans="17:20" x14ac:dyDescent="0.25">
      <c r="Q671" s="11"/>
      <c r="S671" s="15"/>
      <c r="T671" s="15"/>
    </row>
    <row r="672" spans="17:20" x14ac:dyDescent="0.25">
      <c r="Q672" s="11"/>
      <c r="S672" s="15"/>
      <c r="T672" s="15"/>
    </row>
    <row r="673" spans="17:20" x14ac:dyDescent="0.25">
      <c r="Q673" s="11"/>
      <c r="S673" s="15"/>
      <c r="T673" s="15"/>
    </row>
    <row r="674" spans="17:20" x14ac:dyDescent="0.25">
      <c r="Q674" s="11"/>
      <c r="S674" s="15"/>
      <c r="T674" s="15"/>
    </row>
    <row r="675" spans="17:20" x14ac:dyDescent="0.25">
      <c r="Q675" s="11"/>
      <c r="S675" s="15"/>
      <c r="T675" s="15"/>
    </row>
    <row r="676" spans="17:20" x14ac:dyDescent="0.25">
      <c r="Q676" s="11"/>
      <c r="S676" s="15"/>
      <c r="T676" s="15"/>
    </row>
    <row r="677" spans="17:20" x14ac:dyDescent="0.25">
      <c r="Q677" s="11"/>
      <c r="S677" s="15"/>
      <c r="T677" s="15"/>
    </row>
    <row r="678" spans="17:20" x14ac:dyDescent="0.25">
      <c r="Q678" s="11"/>
      <c r="S678" s="15"/>
      <c r="T678" s="15"/>
    </row>
    <row r="679" spans="17:20" x14ac:dyDescent="0.25">
      <c r="Q679" s="11"/>
      <c r="S679" s="15"/>
      <c r="T679" s="15"/>
    </row>
    <row r="680" spans="17:20" x14ac:dyDescent="0.25">
      <c r="Q680" s="11"/>
      <c r="S680" s="15"/>
      <c r="T680" s="15"/>
    </row>
    <row r="681" spans="17:20" x14ac:dyDescent="0.25">
      <c r="Q681" s="11"/>
      <c r="S681" s="15"/>
      <c r="T681" s="15"/>
    </row>
    <row r="682" spans="17:20" x14ac:dyDescent="0.25">
      <c r="Q682" s="11"/>
      <c r="S682" s="15"/>
      <c r="T682" s="15"/>
    </row>
    <row r="683" spans="17:20" x14ac:dyDescent="0.25">
      <c r="Q683" s="11"/>
      <c r="S683" s="15"/>
      <c r="T683" s="15"/>
    </row>
    <row r="684" spans="17:20" x14ac:dyDescent="0.25">
      <c r="Q684" s="11"/>
      <c r="S684" s="15"/>
      <c r="T684" s="15"/>
    </row>
    <row r="685" spans="17:20" x14ac:dyDescent="0.25">
      <c r="Q685" s="11"/>
      <c r="S685" s="15"/>
      <c r="T685" s="15"/>
    </row>
    <row r="686" spans="17:20" x14ac:dyDescent="0.25">
      <c r="Q686" s="11"/>
      <c r="S686" s="15"/>
      <c r="T686" s="15"/>
    </row>
    <row r="687" spans="17:20" x14ac:dyDescent="0.25">
      <c r="Q687" s="11"/>
      <c r="S687" s="15"/>
      <c r="T687" s="15"/>
    </row>
    <row r="688" spans="17:20" x14ac:dyDescent="0.25">
      <c r="Q688" s="11"/>
      <c r="S688" s="15"/>
      <c r="T688" s="15"/>
    </row>
    <row r="689" spans="17:20" x14ac:dyDescent="0.25">
      <c r="Q689" s="11"/>
      <c r="S689" s="15"/>
      <c r="T689" s="15"/>
    </row>
    <row r="690" spans="17:20" x14ac:dyDescent="0.25">
      <c r="Q690" s="11"/>
      <c r="S690" s="15"/>
      <c r="T690" s="15"/>
    </row>
    <row r="691" spans="17:20" x14ac:dyDescent="0.25">
      <c r="Q691" s="11"/>
      <c r="S691" s="15"/>
      <c r="T691" s="15"/>
    </row>
    <row r="692" spans="17:20" x14ac:dyDescent="0.25">
      <c r="Q692" s="11"/>
      <c r="S692" s="15"/>
      <c r="T692" s="15"/>
    </row>
    <row r="693" spans="17:20" x14ac:dyDescent="0.25">
      <c r="Q693" s="11"/>
      <c r="S693" s="15"/>
      <c r="T693" s="15"/>
    </row>
    <row r="694" spans="17:20" x14ac:dyDescent="0.25">
      <c r="Q694" s="11"/>
      <c r="S694" s="15"/>
      <c r="T694" s="15"/>
    </row>
    <row r="695" spans="17:20" x14ac:dyDescent="0.25">
      <c r="Q695" s="11"/>
      <c r="S695" s="15"/>
      <c r="T695" s="15"/>
    </row>
    <row r="696" spans="17:20" x14ac:dyDescent="0.25">
      <c r="Q696" s="11"/>
      <c r="S696" s="15"/>
      <c r="T696" s="15"/>
    </row>
    <row r="697" spans="17:20" x14ac:dyDescent="0.25">
      <c r="Q697" s="11"/>
      <c r="S697" s="15"/>
      <c r="T697" s="15"/>
    </row>
    <row r="698" spans="17:20" x14ac:dyDescent="0.25">
      <c r="Q698" s="11"/>
      <c r="S698" s="15"/>
      <c r="T698" s="15"/>
    </row>
    <row r="699" spans="17:20" x14ac:dyDescent="0.25">
      <c r="Q699" s="11"/>
      <c r="S699" s="15"/>
      <c r="T699" s="15"/>
    </row>
    <row r="700" spans="17:20" x14ac:dyDescent="0.25">
      <c r="Q700" s="11"/>
      <c r="S700" s="15"/>
      <c r="T700" s="15"/>
    </row>
    <row r="701" spans="17:20" x14ac:dyDescent="0.25">
      <c r="Q701" s="11"/>
      <c r="S701" s="15"/>
      <c r="T701" s="15"/>
    </row>
    <row r="702" spans="17:20" x14ac:dyDescent="0.25">
      <c r="Q702" s="11"/>
      <c r="S702" s="15"/>
      <c r="T702" s="15"/>
    </row>
    <row r="703" spans="17:20" x14ac:dyDescent="0.25">
      <c r="Q703" s="11"/>
      <c r="S703" s="15"/>
      <c r="T703" s="15"/>
    </row>
    <row r="704" spans="17:20" x14ac:dyDescent="0.25">
      <c r="Q704" s="11"/>
      <c r="S704" s="15"/>
      <c r="T704" s="15"/>
    </row>
    <row r="705" spans="17:20" x14ac:dyDescent="0.25">
      <c r="Q705" s="11"/>
      <c r="S705" s="15"/>
      <c r="T705" s="15"/>
    </row>
    <row r="706" spans="17:20" x14ac:dyDescent="0.25">
      <c r="Q706" s="11"/>
      <c r="S706" s="15"/>
      <c r="T706" s="15"/>
    </row>
    <row r="707" spans="17:20" x14ac:dyDescent="0.25">
      <c r="Q707" s="11"/>
      <c r="S707" s="15"/>
      <c r="T707" s="15"/>
    </row>
    <row r="708" spans="17:20" x14ac:dyDescent="0.25">
      <c r="Q708" s="11"/>
      <c r="S708" s="15"/>
      <c r="T708" s="15"/>
    </row>
    <row r="709" spans="17:20" x14ac:dyDescent="0.25">
      <c r="Q709" s="11"/>
      <c r="S709" s="15"/>
      <c r="T709" s="15"/>
    </row>
    <row r="710" spans="17:20" x14ac:dyDescent="0.25">
      <c r="Q710" s="11"/>
      <c r="S710" s="15"/>
      <c r="T710" s="15"/>
    </row>
    <row r="711" spans="17:20" x14ac:dyDescent="0.25">
      <c r="Q711" s="11"/>
      <c r="S711" s="15"/>
      <c r="T711" s="15"/>
    </row>
    <row r="712" spans="17:20" x14ac:dyDescent="0.25">
      <c r="Q712" s="11"/>
      <c r="S712" s="15"/>
      <c r="T712" s="15"/>
    </row>
    <row r="713" spans="17:20" x14ac:dyDescent="0.25">
      <c r="Q713" s="11"/>
      <c r="S713" s="15"/>
      <c r="T713" s="15"/>
    </row>
    <row r="714" spans="17:20" x14ac:dyDescent="0.25">
      <c r="Q714" s="11"/>
      <c r="S714" s="15"/>
      <c r="T714" s="15"/>
    </row>
    <row r="715" spans="17:20" x14ac:dyDescent="0.25">
      <c r="Q715" s="11"/>
      <c r="S715" s="15"/>
      <c r="T715" s="15"/>
    </row>
    <row r="716" spans="17:20" x14ac:dyDescent="0.25">
      <c r="Q716" s="11"/>
      <c r="S716" s="15"/>
      <c r="T716" s="15"/>
    </row>
    <row r="717" spans="17:20" x14ac:dyDescent="0.25">
      <c r="Q717" s="11"/>
      <c r="S717" s="15"/>
      <c r="T717" s="15"/>
    </row>
    <row r="718" spans="17:20" x14ac:dyDescent="0.25">
      <c r="Q718" s="11"/>
      <c r="S718" s="15"/>
      <c r="T718" s="15"/>
    </row>
    <row r="719" spans="17:20" x14ac:dyDescent="0.25">
      <c r="Q719" s="11"/>
      <c r="S719" s="15"/>
      <c r="T719" s="15"/>
    </row>
    <row r="720" spans="17:20" x14ac:dyDescent="0.25">
      <c r="Q720" s="11"/>
      <c r="S720" s="15"/>
      <c r="T720" s="15"/>
    </row>
    <row r="721" spans="17:20" x14ac:dyDescent="0.25">
      <c r="Q721" s="11"/>
      <c r="S721" s="15"/>
      <c r="T721" s="15"/>
    </row>
    <row r="722" spans="17:20" x14ac:dyDescent="0.25">
      <c r="Q722" s="11"/>
      <c r="S722" s="15"/>
      <c r="T722" s="15"/>
    </row>
    <row r="723" spans="17:20" x14ac:dyDescent="0.25">
      <c r="Q723" s="11"/>
      <c r="S723" s="15"/>
      <c r="T723" s="15"/>
    </row>
    <row r="724" spans="17:20" x14ac:dyDescent="0.25">
      <c r="Q724" s="11"/>
      <c r="S724" s="15"/>
      <c r="T724" s="15"/>
    </row>
    <row r="725" spans="17:20" x14ac:dyDescent="0.25">
      <c r="Q725" s="11"/>
      <c r="S725" s="15"/>
      <c r="T725" s="15"/>
    </row>
    <row r="726" spans="17:20" x14ac:dyDescent="0.25">
      <c r="Q726" s="11"/>
      <c r="S726" s="15"/>
      <c r="T726" s="15"/>
    </row>
    <row r="727" spans="17:20" x14ac:dyDescent="0.25">
      <c r="Q727" s="11"/>
      <c r="S727" s="15"/>
      <c r="T727" s="15"/>
    </row>
    <row r="728" spans="17:20" x14ac:dyDescent="0.25">
      <c r="Q728" s="11"/>
      <c r="S728" s="15"/>
      <c r="T728" s="15"/>
    </row>
    <row r="729" spans="17:20" x14ac:dyDescent="0.25">
      <c r="Q729" s="11"/>
      <c r="S729" s="15"/>
      <c r="T729" s="15"/>
    </row>
    <row r="730" spans="17:20" x14ac:dyDescent="0.25">
      <c r="Q730" s="11"/>
      <c r="S730" s="15"/>
      <c r="T730" s="15"/>
    </row>
    <row r="731" spans="17:20" x14ac:dyDescent="0.25">
      <c r="Q731" s="11"/>
      <c r="S731" s="15"/>
      <c r="T731" s="15"/>
    </row>
    <row r="732" spans="17:20" x14ac:dyDescent="0.25">
      <c r="Q732" s="11"/>
      <c r="S732" s="15"/>
      <c r="T732" s="15"/>
    </row>
    <row r="733" spans="17:20" x14ac:dyDescent="0.25">
      <c r="Q733" s="11"/>
      <c r="S733" s="15"/>
      <c r="T733" s="15"/>
    </row>
    <row r="734" spans="17:20" x14ac:dyDescent="0.25">
      <c r="Q734" s="11"/>
      <c r="S734" s="15"/>
      <c r="T734" s="15"/>
    </row>
    <row r="735" spans="17:20" x14ac:dyDescent="0.25">
      <c r="Q735" s="11"/>
      <c r="S735" s="15"/>
      <c r="T735" s="15"/>
    </row>
    <row r="736" spans="17:20" x14ac:dyDescent="0.25">
      <c r="Q736" s="11"/>
      <c r="S736" s="15"/>
      <c r="T736" s="15"/>
    </row>
    <row r="737" spans="17:20" x14ac:dyDescent="0.25">
      <c r="Q737" s="11"/>
      <c r="S737" s="15"/>
      <c r="T737" s="15"/>
    </row>
    <row r="738" spans="17:20" x14ac:dyDescent="0.25">
      <c r="Q738" s="11"/>
      <c r="S738" s="15"/>
      <c r="T738" s="15"/>
    </row>
    <row r="739" spans="17:20" x14ac:dyDescent="0.25">
      <c r="Q739" s="11"/>
      <c r="S739" s="15"/>
      <c r="T739" s="15"/>
    </row>
    <row r="740" spans="17:20" x14ac:dyDescent="0.25">
      <c r="Q740" s="11"/>
      <c r="S740" s="15"/>
      <c r="T740" s="15"/>
    </row>
    <row r="741" spans="17:20" x14ac:dyDescent="0.25">
      <c r="Q741" s="11"/>
      <c r="S741" s="15"/>
      <c r="T741" s="15"/>
    </row>
    <row r="742" spans="17:20" x14ac:dyDescent="0.25">
      <c r="Q742" s="11"/>
      <c r="S742" s="15"/>
      <c r="T742" s="15"/>
    </row>
    <row r="743" spans="17:20" x14ac:dyDescent="0.25">
      <c r="Q743" s="11"/>
      <c r="S743" s="15"/>
      <c r="T743" s="15"/>
    </row>
    <row r="744" spans="17:20" x14ac:dyDescent="0.25">
      <c r="Q744" s="11"/>
      <c r="S744" s="15"/>
      <c r="T744" s="15"/>
    </row>
    <row r="745" spans="17:20" x14ac:dyDescent="0.25">
      <c r="Q745" s="11"/>
      <c r="S745" s="15"/>
      <c r="T745" s="15"/>
    </row>
    <row r="746" spans="17:20" x14ac:dyDescent="0.25">
      <c r="Q746" s="11"/>
      <c r="S746" s="15"/>
      <c r="T746" s="15"/>
    </row>
    <row r="747" spans="17:20" x14ac:dyDescent="0.25">
      <c r="Q747" s="11"/>
      <c r="S747" s="15"/>
      <c r="T747" s="15"/>
    </row>
    <row r="748" spans="17:20" x14ac:dyDescent="0.25">
      <c r="Q748" s="11"/>
      <c r="S748" s="15"/>
      <c r="T748" s="15"/>
    </row>
    <row r="749" spans="17:20" x14ac:dyDescent="0.25">
      <c r="Q749" s="11"/>
      <c r="S749" s="15"/>
      <c r="T749" s="15"/>
    </row>
    <row r="750" spans="17:20" x14ac:dyDescent="0.25">
      <c r="Q750" s="11"/>
      <c r="S750" s="15"/>
      <c r="T750" s="15"/>
    </row>
    <row r="751" spans="17:20" x14ac:dyDescent="0.25">
      <c r="Q751" s="11"/>
      <c r="S751" s="15"/>
      <c r="T751" s="15"/>
    </row>
    <row r="752" spans="17:20" x14ac:dyDescent="0.25">
      <c r="Q752" s="11"/>
      <c r="S752" s="15"/>
      <c r="T752" s="15"/>
    </row>
    <row r="753" spans="17:20" x14ac:dyDescent="0.25">
      <c r="Q753" s="11"/>
      <c r="S753" s="15"/>
      <c r="T753" s="15"/>
    </row>
    <row r="754" spans="17:20" x14ac:dyDescent="0.25">
      <c r="Q754" s="11"/>
      <c r="S754" s="15"/>
      <c r="T754" s="15"/>
    </row>
    <row r="755" spans="17:20" x14ac:dyDescent="0.25">
      <c r="Q755" s="11"/>
      <c r="S755" s="15"/>
      <c r="T755" s="15"/>
    </row>
    <row r="756" spans="17:20" x14ac:dyDescent="0.25">
      <c r="Q756" s="11"/>
      <c r="S756" s="15"/>
      <c r="T756" s="15"/>
    </row>
    <row r="757" spans="17:20" x14ac:dyDescent="0.25">
      <c r="Q757" s="11"/>
      <c r="S757" s="15"/>
      <c r="T757" s="15"/>
    </row>
    <row r="758" spans="17:20" x14ac:dyDescent="0.25">
      <c r="Q758" s="11"/>
      <c r="S758" s="15"/>
      <c r="T758" s="15"/>
    </row>
    <row r="759" spans="17:20" x14ac:dyDescent="0.25">
      <c r="Q759" s="11"/>
      <c r="S759" s="15"/>
      <c r="T759" s="15"/>
    </row>
    <row r="760" spans="17:20" x14ac:dyDescent="0.25">
      <c r="Q760" s="11"/>
      <c r="S760" s="15"/>
      <c r="T760" s="15"/>
    </row>
    <row r="761" spans="17:20" x14ac:dyDescent="0.25">
      <c r="Q761" s="11"/>
      <c r="S761" s="15"/>
      <c r="T761" s="15"/>
    </row>
    <row r="762" spans="17:20" x14ac:dyDescent="0.25">
      <c r="Q762" s="11"/>
      <c r="S762" s="15"/>
      <c r="T762" s="15"/>
    </row>
    <row r="763" spans="17:20" x14ac:dyDescent="0.25">
      <c r="Q763" s="11"/>
      <c r="S763" s="15"/>
      <c r="T763" s="15"/>
    </row>
    <row r="764" spans="17:20" x14ac:dyDescent="0.25">
      <c r="Q764" s="11"/>
      <c r="S764" s="15"/>
      <c r="T764" s="15"/>
    </row>
    <row r="765" spans="17:20" x14ac:dyDescent="0.25">
      <c r="Q765" s="11"/>
      <c r="S765" s="15"/>
      <c r="T765" s="15"/>
    </row>
    <row r="766" spans="17:20" x14ac:dyDescent="0.25">
      <c r="Q766" s="11"/>
      <c r="S766" s="15"/>
      <c r="T766" s="15"/>
    </row>
    <row r="767" spans="17:20" x14ac:dyDescent="0.25">
      <c r="Q767" s="11"/>
      <c r="S767" s="15"/>
      <c r="T767" s="15"/>
    </row>
    <row r="768" spans="17:20" x14ac:dyDescent="0.25">
      <c r="Q768" s="11"/>
      <c r="S768" s="15"/>
      <c r="T768" s="15"/>
    </row>
    <row r="769" spans="17:20" x14ac:dyDescent="0.25">
      <c r="Q769" s="11"/>
      <c r="S769" s="15"/>
      <c r="T769" s="15"/>
    </row>
    <row r="770" spans="17:20" x14ac:dyDescent="0.25">
      <c r="Q770" s="11"/>
      <c r="S770" s="15"/>
      <c r="T770" s="15"/>
    </row>
    <row r="771" spans="17:20" x14ac:dyDescent="0.25">
      <c r="Q771" s="11"/>
      <c r="S771" s="15"/>
      <c r="T771" s="15"/>
    </row>
    <row r="772" spans="17:20" x14ac:dyDescent="0.25">
      <c r="Q772" s="11"/>
      <c r="S772" s="15"/>
      <c r="T772" s="15"/>
    </row>
    <row r="773" spans="17:20" x14ac:dyDescent="0.25">
      <c r="Q773" s="11"/>
      <c r="S773" s="15"/>
      <c r="T773" s="15"/>
    </row>
    <row r="774" spans="17:20" x14ac:dyDescent="0.25">
      <c r="Q774" s="11"/>
      <c r="S774" s="15"/>
      <c r="T774" s="15"/>
    </row>
    <row r="775" spans="17:20" x14ac:dyDescent="0.25">
      <c r="Q775" s="11"/>
      <c r="S775" s="15"/>
      <c r="T775" s="15"/>
    </row>
    <row r="776" spans="17:20" x14ac:dyDescent="0.25">
      <c r="Q776" s="11"/>
      <c r="S776" s="15"/>
      <c r="T776" s="15"/>
    </row>
    <row r="777" spans="17:20" x14ac:dyDescent="0.25">
      <c r="Q777" s="11"/>
      <c r="S777" s="15"/>
      <c r="T777" s="15"/>
    </row>
    <row r="778" spans="17:20" x14ac:dyDescent="0.25">
      <c r="Q778" s="11"/>
      <c r="S778" s="15"/>
      <c r="T778" s="15"/>
    </row>
    <row r="779" spans="17:20" x14ac:dyDescent="0.25">
      <c r="Q779" s="11"/>
      <c r="S779" s="15"/>
      <c r="T779" s="15"/>
    </row>
    <row r="780" spans="17:20" x14ac:dyDescent="0.25">
      <c r="Q780" s="11"/>
      <c r="S780" s="15"/>
      <c r="T780" s="15"/>
    </row>
    <row r="781" spans="17:20" x14ac:dyDescent="0.25">
      <c r="Q781" s="11"/>
      <c r="S781" s="15"/>
      <c r="T781" s="15"/>
    </row>
    <row r="782" spans="17:20" x14ac:dyDescent="0.25">
      <c r="Q782" s="11"/>
      <c r="S782" s="15"/>
      <c r="T782" s="15"/>
    </row>
    <row r="783" spans="17:20" x14ac:dyDescent="0.25">
      <c r="Q783" s="11"/>
      <c r="S783" s="15"/>
      <c r="T783" s="15"/>
    </row>
    <row r="784" spans="17:20" x14ac:dyDescent="0.25">
      <c r="Q784" s="11"/>
      <c r="S784" s="15"/>
      <c r="T784" s="15"/>
    </row>
    <row r="785" spans="17:20" x14ac:dyDescent="0.25">
      <c r="Q785" s="11"/>
      <c r="S785" s="15"/>
      <c r="T785" s="15"/>
    </row>
    <row r="786" spans="17:20" x14ac:dyDescent="0.25">
      <c r="Q786" s="11"/>
      <c r="S786" s="15"/>
      <c r="T786" s="15"/>
    </row>
    <row r="787" spans="17:20" x14ac:dyDescent="0.25">
      <c r="Q787" s="11"/>
      <c r="S787" s="15"/>
      <c r="T787" s="15"/>
    </row>
    <row r="788" spans="17:20" x14ac:dyDescent="0.25">
      <c r="Q788" s="11"/>
      <c r="S788" s="15"/>
      <c r="T788" s="15"/>
    </row>
    <row r="789" spans="17:20" x14ac:dyDescent="0.25">
      <c r="Q789" s="11"/>
      <c r="S789" s="15"/>
      <c r="T789" s="15"/>
    </row>
    <row r="790" spans="17:20" x14ac:dyDescent="0.25">
      <c r="Q790" s="11"/>
      <c r="S790" s="15"/>
      <c r="T790" s="15"/>
    </row>
    <row r="791" spans="17:20" x14ac:dyDescent="0.25">
      <c r="Q791" s="11"/>
      <c r="S791" s="15"/>
      <c r="T791" s="15"/>
    </row>
    <row r="792" spans="17:20" x14ac:dyDescent="0.25">
      <c r="Q792" s="11"/>
      <c r="S792" s="15"/>
      <c r="T792" s="15"/>
    </row>
    <row r="793" spans="17:20" x14ac:dyDescent="0.25">
      <c r="Q793" s="11"/>
      <c r="S793" s="15"/>
      <c r="T793" s="15"/>
    </row>
    <row r="794" spans="17:20" x14ac:dyDescent="0.25">
      <c r="Q794" s="11"/>
      <c r="S794" s="15"/>
      <c r="T794" s="15"/>
    </row>
    <row r="795" spans="17:20" x14ac:dyDescent="0.25">
      <c r="Q795" s="11"/>
      <c r="S795" s="15"/>
      <c r="T795" s="15"/>
    </row>
    <row r="796" spans="17:20" x14ac:dyDescent="0.25">
      <c r="Q796" s="11"/>
      <c r="S796" s="15"/>
      <c r="T796" s="15"/>
    </row>
    <row r="797" spans="17:20" x14ac:dyDescent="0.25">
      <c r="Q797" s="11"/>
      <c r="S797" s="15"/>
      <c r="T797" s="15"/>
    </row>
    <row r="798" spans="17:20" x14ac:dyDescent="0.25">
      <c r="Q798" s="11"/>
      <c r="S798" s="15"/>
      <c r="T798" s="15"/>
    </row>
    <row r="799" spans="17:20" x14ac:dyDescent="0.25">
      <c r="Q799" s="11"/>
      <c r="S799" s="15"/>
      <c r="T799" s="15"/>
    </row>
    <row r="800" spans="17:20" x14ac:dyDescent="0.25">
      <c r="Q800" s="11"/>
      <c r="S800" s="15"/>
      <c r="T800" s="15"/>
    </row>
    <row r="801" spans="17:20" x14ac:dyDescent="0.25">
      <c r="Q801" s="11"/>
      <c r="S801" s="15"/>
      <c r="T801" s="15"/>
    </row>
    <row r="802" spans="17:20" x14ac:dyDescent="0.25">
      <c r="Q802" s="11"/>
      <c r="S802" s="15"/>
      <c r="T802" s="15"/>
    </row>
    <row r="803" spans="17:20" x14ac:dyDescent="0.25">
      <c r="Q803" s="11"/>
      <c r="S803" s="15"/>
      <c r="T803" s="15"/>
    </row>
    <row r="804" spans="17:20" x14ac:dyDescent="0.25">
      <c r="Q804" s="11"/>
      <c r="S804" s="15"/>
      <c r="T804" s="15"/>
    </row>
    <row r="805" spans="17:20" x14ac:dyDescent="0.25">
      <c r="Q805" s="11"/>
      <c r="S805" s="15"/>
      <c r="T805" s="15"/>
    </row>
    <row r="806" spans="17:20" x14ac:dyDescent="0.25">
      <c r="Q806" s="11"/>
      <c r="S806" s="15"/>
      <c r="T806" s="15"/>
    </row>
    <row r="807" spans="17:20" x14ac:dyDescent="0.25">
      <c r="Q807" s="11"/>
      <c r="S807" s="15"/>
      <c r="T807" s="15"/>
    </row>
    <row r="808" spans="17:20" x14ac:dyDescent="0.25">
      <c r="Q808" s="11"/>
      <c r="S808" s="15"/>
      <c r="T808" s="15"/>
    </row>
    <row r="809" spans="17:20" x14ac:dyDescent="0.25">
      <c r="Q809" s="11"/>
      <c r="S809" s="15"/>
      <c r="T809" s="15"/>
    </row>
    <row r="810" spans="17:20" x14ac:dyDescent="0.25">
      <c r="Q810" s="11"/>
      <c r="S810" s="15"/>
      <c r="T810" s="15"/>
    </row>
    <row r="811" spans="17:20" x14ac:dyDescent="0.25">
      <c r="Q811" s="11"/>
      <c r="S811" s="15"/>
      <c r="T811" s="15"/>
    </row>
    <row r="812" spans="17:20" x14ac:dyDescent="0.25">
      <c r="Q812" s="11"/>
      <c r="S812" s="15"/>
      <c r="T812" s="15"/>
    </row>
    <row r="813" spans="17:20" x14ac:dyDescent="0.25">
      <c r="Q813" s="11"/>
      <c r="S813" s="15"/>
      <c r="T813" s="15"/>
    </row>
    <row r="814" spans="17:20" x14ac:dyDescent="0.25">
      <c r="Q814" s="11"/>
      <c r="S814" s="15"/>
      <c r="T814" s="15"/>
    </row>
    <row r="815" spans="17:20" x14ac:dyDescent="0.25">
      <c r="Q815" s="11"/>
      <c r="S815" s="15"/>
      <c r="T815" s="15"/>
    </row>
    <row r="816" spans="17:20" x14ac:dyDescent="0.25">
      <c r="Q816" s="11"/>
      <c r="S816" s="15"/>
      <c r="T816" s="15"/>
    </row>
    <row r="817" spans="17:20" x14ac:dyDescent="0.25">
      <c r="Q817" s="11"/>
      <c r="S817" s="15"/>
      <c r="T817" s="15"/>
    </row>
    <row r="818" spans="17:20" x14ac:dyDescent="0.25">
      <c r="Q818" s="11"/>
      <c r="S818" s="15"/>
      <c r="T818" s="15"/>
    </row>
    <row r="819" spans="17:20" x14ac:dyDescent="0.25">
      <c r="Q819" s="11"/>
      <c r="S819" s="15"/>
      <c r="T819" s="15"/>
    </row>
    <row r="820" spans="17:20" x14ac:dyDescent="0.25">
      <c r="Q820" s="11"/>
      <c r="S820" s="15"/>
      <c r="T820" s="15"/>
    </row>
    <row r="821" spans="17:20" x14ac:dyDescent="0.25">
      <c r="Q821" s="11"/>
      <c r="S821" s="15"/>
      <c r="T821" s="15"/>
    </row>
    <row r="822" spans="17:20" x14ac:dyDescent="0.25">
      <c r="Q822" s="11"/>
      <c r="S822" s="15"/>
      <c r="T822" s="15"/>
    </row>
    <row r="823" spans="17:20" x14ac:dyDescent="0.25">
      <c r="Q823" s="11"/>
      <c r="S823" s="15"/>
      <c r="T823" s="15"/>
    </row>
    <row r="824" spans="17:20" x14ac:dyDescent="0.25">
      <c r="Q824" s="11"/>
      <c r="S824" s="15"/>
      <c r="T824" s="15"/>
    </row>
    <row r="825" spans="17:20" x14ac:dyDescent="0.25">
      <c r="Q825" s="11"/>
      <c r="S825" s="15"/>
      <c r="T825" s="15"/>
    </row>
    <row r="826" spans="17:20" x14ac:dyDescent="0.25">
      <c r="Q826" s="11"/>
      <c r="S826" s="15"/>
      <c r="T826" s="15"/>
    </row>
    <row r="827" spans="17:20" x14ac:dyDescent="0.25">
      <c r="Q827" s="11"/>
      <c r="S827" s="15"/>
      <c r="T827" s="15"/>
    </row>
    <row r="828" spans="17:20" x14ac:dyDescent="0.25">
      <c r="Q828" s="11"/>
      <c r="S828" s="15"/>
      <c r="T828" s="15"/>
    </row>
    <row r="829" spans="17:20" x14ac:dyDescent="0.25">
      <c r="Q829" s="11"/>
      <c r="S829" s="15"/>
      <c r="T829" s="15"/>
    </row>
    <row r="830" spans="17:20" x14ac:dyDescent="0.25">
      <c r="Q830" s="11"/>
      <c r="S830" s="15"/>
      <c r="T830" s="15"/>
    </row>
    <row r="831" spans="17:20" x14ac:dyDescent="0.25">
      <c r="Q831" s="11"/>
      <c r="S831" s="15"/>
      <c r="T831" s="15"/>
    </row>
    <row r="832" spans="17:20" x14ac:dyDescent="0.25">
      <c r="Q832" s="11"/>
      <c r="S832" s="15"/>
      <c r="T832" s="15"/>
    </row>
    <row r="833" spans="17:20" x14ac:dyDescent="0.25">
      <c r="Q833" s="11"/>
      <c r="S833" s="15"/>
      <c r="T833" s="15"/>
    </row>
    <row r="834" spans="17:20" x14ac:dyDescent="0.25">
      <c r="Q834" s="11"/>
      <c r="S834" s="15"/>
      <c r="T834" s="15"/>
    </row>
    <row r="835" spans="17:20" x14ac:dyDescent="0.25">
      <c r="Q835" s="11"/>
      <c r="S835" s="15"/>
      <c r="T835" s="15"/>
    </row>
    <row r="836" spans="17:20" x14ac:dyDescent="0.25">
      <c r="Q836" s="11"/>
      <c r="S836" s="15"/>
      <c r="T836" s="15"/>
    </row>
    <row r="837" spans="17:20" x14ac:dyDescent="0.25">
      <c r="Q837" s="11"/>
      <c r="S837" s="15"/>
      <c r="T837" s="15"/>
    </row>
    <row r="838" spans="17:20" x14ac:dyDescent="0.25">
      <c r="Q838" s="11"/>
      <c r="S838" s="15"/>
      <c r="T838" s="15"/>
    </row>
    <row r="839" spans="17:20" x14ac:dyDescent="0.25">
      <c r="Q839" s="11"/>
      <c r="S839" s="15"/>
      <c r="T839" s="15"/>
    </row>
    <row r="840" spans="17:20" x14ac:dyDescent="0.25">
      <c r="Q840" s="11"/>
      <c r="S840" s="15"/>
      <c r="T840" s="15"/>
    </row>
    <row r="841" spans="17:20" x14ac:dyDescent="0.25">
      <c r="Q841" s="11"/>
      <c r="S841" s="15"/>
      <c r="T841" s="15"/>
    </row>
    <row r="842" spans="17:20" x14ac:dyDescent="0.25">
      <c r="Q842" s="11"/>
      <c r="S842" s="15"/>
      <c r="T842" s="15"/>
    </row>
    <row r="843" spans="17:20" x14ac:dyDescent="0.25">
      <c r="Q843" s="11"/>
      <c r="S843" s="15"/>
      <c r="T843" s="15"/>
    </row>
    <row r="844" spans="17:20" x14ac:dyDescent="0.25">
      <c r="Q844" s="11"/>
      <c r="S844" s="15"/>
      <c r="T844" s="15"/>
    </row>
    <row r="845" spans="17:20" x14ac:dyDescent="0.25">
      <c r="Q845" s="11"/>
      <c r="S845" s="15"/>
      <c r="T845" s="15"/>
    </row>
    <row r="846" spans="17:20" x14ac:dyDescent="0.25">
      <c r="Q846" s="11"/>
      <c r="S846" s="15"/>
      <c r="T846" s="15"/>
    </row>
    <row r="847" spans="17:20" x14ac:dyDescent="0.25">
      <c r="Q847" s="11"/>
      <c r="S847" s="15"/>
      <c r="T847" s="15"/>
    </row>
    <row r="848" spans="17:20" x14ac:dyDescent="0.25">
      <c r="Q848" s="11"/>
      <c r="S848" s="15"/>
      <c r="T848" s="15"/>
    </row>
    <row r="849" spans="17:20" x14ac:dyDescent="0.25">
      <c r="Q849" s="11"/>
      <c r="S849" s="15"/>
      <c r="T849" s="15"/>
    </row>
    <row r="850" spans="17:20" x14ac:dyDescent="0.25">
      <c r="Q850" s="11"/>
      <c r="S850" s="15"/>
      <c r="T850" s="15"/>
    </row>
    <row r="851" spans="17:20" x14ac:dyDescent="0.25">
      <c r="Q851" s="11"/>
      <c r="S851" s="15"/>
      <c r="T851" s="15"/>
    </row>
    <row r="852" spans="17:20" x14ac:dyDescent="0.25">
      <c r="Q852" s="11"/>
      <c r="S852" s="15"/>
      <c r="T852" s="15"/>
    </row>
    <row r="853" spans="17:20" x14ac:dyDescent="0.25">
      <c r="Q853" s="11"/>
      <c r="S853" s="15"/>
      <c r="T853" s="15"/>
    </row>
    <row r="854" spans="17:20" x14ac:dyDescent="0.25">
      <c r="Q854" s="11"/>
      <c r="S854" s="15"/>
      <c r="T854" s="15"/>
    </row>
    <row r="855" spans="17:20" x14ac:dyDescent="0.25">
      <c r="Q855" s="11"/>
      <c r="S855" s="15"/>
      <c r="T855" s="15"/>
    </row>
    <row r="856" spans="17:20" x14ac:dyDescent="0.25">
      <c r="Q856" s="11"/>
      <c r="S856" s="15"/>
      <c r="T856" s="15"/>
    </row>
    <row r="857" spans="17:20" x14ac:dyDescent="0.25">
      <c r="Q857" s="11"/>
      <c r="S857" s="15"/>
      <c r="T857" s="15"/>
    </row>
    <row r="858" spans="17:20" x14ac:dyDescent="0.25">
      <c r="Q858" s="11"/>
      <c r="S858" s="15"/>
      <c r="T858" s="15"/>
    </row>
    <row r="859" spans="17:20" x14ac:dyDescent="0.25">
      <c r="Q859" s="11"/>
      <c r="S859" s="15"/>
      <c r="T859" s="15"/>
    </row>
    <row r="860" spans="17:20" x14ac:dyDescent="0.25">
      <c r="Q860" s="11"/>
      <c r="S860" s="15"/>
      <c r="T860" s="15"/>
    </row>
    <row r="861" spans="17:20" x14ac:dyDescent="0.25">
      <c r="Q861" s="11"/>
      <c r="S861" s="15"/>
      <c r="T861" s="15"/>
    </row>
    <row r="862" spans="17:20" x14ac:dyDescent="0.25">
      <c r="Q862" s="11"/>
      <c r="S862" s="15"/>
      <c r="T862" s="15"/>
    </row>
    <row r="863" spans="17:20" x14ac:dyDescent="0.25">
      <c r="Q863" s="11"/>
      <c r="S863" s="15"/>
      <c r="T863" s="15"/>
    </row>
    <row r="864" spans="17:20" x14ac:dyDescent="0.25">
      <c r="Q864" s="11"/>
      <c r="S864" s="15"/>
      <c r="T864" s="15"/>
    </row>
    <row r="865" spans="17:20" x14ac:dyDescent="0.25">
      <c r="Q865" s="11"/>
      <c r="S865" s="15"/>
      <c r="T865" s="15"/>
    </row>
    <row r="866" spans="17:20" x14ac:dyDescent="0.25">
      <c r="Q866" s="11"/>
      <c r="S866" s="15"/>
      <c r="T866" s="15"/>
    </row>
    <row r="867" spans="17:20" x14ac:dyDescent="0.25">
      <c r="Q867" s="11"/>
      <c r="S867" s="15"/>
      <c r="T867" s="15"/>
    </row>
    <row r="868" spans="17:20" x14ac:dyDescent="0.25">
      <c r="Q868" s="11"/>
      <c r="S868" s="15"/>
      <c r="T868" s="15"/>
    </row>
    <row r="869" spans="17:20" x14ac:dyDescent="0.25">
      <c r="Q869" s="11"/>
      <c r="S869" s="15"/>
      <c r="T869" s="15"/>
    </row>
    <row r="870" spans="17:20" x14ac:dyDescent="0.25">
      <c r="Q870" s="11"/>
      <c r="S870" s="15"/>
      <c r="T870" s="15"/>
    </row>
    <row r="871" spans="17:20" x14ac:dyDescent="0.25">
      <c r="Q871" s="11"/>
      <c r="S871" s="15"/>
      <c r="T871" s="15"/>
    </row>
    <row r="872" spans="17:20" x14ac:dyDescent="0.25">
      <c r="Q872" s="11"/>
      <c r="S872" s="15"/>
      <c r="T872" s="15"/>
    </row>
    <row r="873" spans="17:20" x14ac:dyDescent="0.25">
      <c r="Q873" s="11"/>
      <c r="S873" s="15"/>
      <c r="T873" s="15"/>
    </row>
    <row r="874" spans="17:20" x14ac:dyDescent="0.25">
      <c r="Q874" s="11"/>
      <c r="S874" s="15"/>
      <c r="T874" s="15"/>
    </row>
    <row r="875" spans="17:20" x14ac:dyDescent="0.25">
      <c r="Q875" s="11"/>
      <c r="S875" s="15"/>
      <c r="T875" s="15"/>
    </row>
    <row r="876" spans="17:20" x14ac:dyDescent="0.25">
      <c r="Q876" s="11"/>
      <c r="S876" s="15"/>
      <c r="T876" s="15"/>
    </row>
    <row r="877" spans="17:20" x14ac:dyDescent="0.25">
      <c r="Q877" s="11"/>
      <c r="S877" s="15"/>
      <c r="T877" s="15"/>
    </row>
    <row r="878" spans="17:20" x14ac:dyDescent="0.25">
      <c r="Q878" s="11"/>
      <c r="S878" s="15"/>
      <c r="T878" s="15"/>
    </row>
    <row r="879" spans="17:20" x14ac:dyDescent="0.25">
      <c r="Q879" s="11"/>
      <c r="S879" s="15"/>
      <c r="T879" s="15"/>
    </row>
    <row r="880" spans="17:20" x14ac:dyDescent="0.25">
      <c r="Q880" s="11"/>
      <c r="S880" s="15"/>
      <c r="T880" s="15"/>
    </row>
    <row r="881" spans="17:20" x14ac:dyDescent="0.25">
      <c r="Q881" s="11"/>
      <c r="S881" s="15"/>
      <c r="T881" s="15"/>
    </row>
    <row r="882" spans="17:20" x14ac:dyDescent="0.25">
      <c r="Q882" s="11"/>
      <c r="S882" s="15"/>
      <c r="T882" s="15"/>
    </row>
    <row r="883" spans="17:20" x14ac:dyDescent="0.25">
      <c r="Q883" s="11"/>
      <c r="S883" s="15"/>
      <c r="T883" s="15"/>
    </row>
    <row r="884" spans="17:20" x14ac:dyDescent="0.25">
      <c r="Q884" s="11"/>
      <c r="S884" s="15"/>
      <c r="T884" s="15"/>
    </row>
    <row r="885" spans="17:20" x14ac:dyDescent="0.25">
      <c r="Q885" s="11"/>
      <c r="S885" s="15"/>
      <c r="T885" s="15"/>
    </row>
    <row r="886" spans="17:20" x14ac:dyDescent="0.25">
      <c r="Q886" s="11"/>
      <c r="S886" s="15"/>
      <c r="T886" s="15"/>
    </row>
    <row r="887" spans="17:20" x14ac:dyDescent="0.25">
      <c r="Q887" s="11"/>
      <c r="S887" s="15"/>
      <c r="T887" s="15"/>
    </row>
    <row r="888" spans="17:20" x14ac:dyDescent="0.25">
      <c r="Q888" s="11"/>
      <c r="S888" s="15"/>
      <c r="T888" s="15"/>
    </row>
    <row r="889" spans="17:20" x14ac:dyDescent="0.25">
      <c r="Q889" s="11"/>
      <c r="S889" s="15"/>
      <c r="T889" s="15"/>
    </row>
    <row r="890" spans="17:20" x14ac:dyDescent="0.25">
      <c r="Q890" s="11"/>
      <c r="S890" s="15"/>
      <c r="T890" s="15"/>
    </row>
    <row r="891" spans="17:20" x14ac:dyDescent="0.25">
      <c r="Q891" s="11"/>
      <c r="S891" s="15"/>
      <c r="T891" s="15"/>
    </row>
    <row r="892" spans="17:20" x14ac:dyDescent="0.25">
      <c r="Q892" s="11"/>
      <c r="S892" s="15"/>
      <c r="T892" s="15"/>
    </row>
    <row r="893" spans="17:20" x14ac:dyDescent="0.25">
      <c r="Q893" s="11"/>
      <c r="S893" s="15"/>
      <c r="T893" s="15"/>
    </row>
    <row r="894" spans="17:20" x14ac:dyDescent="0.25">
      <c r="Q894" s="11"/>
      <c r="S894" s="15"/>
      <c r="T894" s="15"/>
    </row>
    <row r="895" spans="17:20" x14ac:dyDescent="0.25">
      <c r="Q895" s="11"/>
      <c r="S895" s="15"/>
      <c r="T895" s="15"/>
    </row>
    <row r="896" spans="17:20" x14ac:dyDescent="0.25">
      <c r="Q896" s="11"/>
      <c r="S896" s="15"/>
      <c r="T896" s="15"/>
    </row>
    <row r="897" spans="17:20" x14ac:dyDescent="0.25">
      <c r="Q897" s="11"/>
      <c r="S897" s="15"/>
      <c r="T897" s="15"/>
    </row>
    <row r="898" spans="17:20" x14ac:dyDescent="0.25">
      <c r="Q898" s="11"/>
      <c r="S898" s="15"/>
      <c r="T898" s="15"/>
    </row>
    <row r="899" spans="17:20" x14ac:dyDescent="0.25">
      <c r="Q899" s="11"/>
      <c r="S899" s="15"/>
      <c r="T899" s="15"/>
    </row>
    <row r="900" spans="17:20" x14ac:dyDescent="0.25">
      <c r="Q900" s="11"/>
      <c r="S900" s="15"/>
      <c r="T900" s="15"/>
    </row>
    <row r="901" spans="17:20" x14ac:dyDescent="0.25">
      <c r="Q901" s="11"/>
      <c r="S901" s="15"/>
      <c r="T901" s="15"/>
    </row>
    <row r="902" spans="17:20" x14ac:dyDescent="0.25">
      <c r="Q902" s="11"/>
      <c r="S902" s="15"/>
      <c r="T902" s="15"/>
    </row>
    <row r="903" spans="17:20" x14ac:dyDescent="0.25">
      <c r="Q903" s="11"/>
      <c r="S903" s="15"/>
      <c r="T903" s="15"/>
    </row>
    <row r="904" spans="17:20" x14ac:dyDescent="0.25">
      <c r="Q904" s="11"/>
      <c r="S904" s="15"/>
      <c r="T904" s="15"/>
    </row>
    <row r="905" spans="17:20" x14ac:dyDescent="0.25">
      <c r="Q905" s="11"/>
      <c r="S905" s="15"/>
      <c r="T905" s="15"/>
    </row>
    <row r="906" spans="17:20" x14ac:dyDescent="0.25">
      <c r="Q906" s="11"/>
      <c r="S906" s="15"/>
      <c r="T906" s="15"/>
    </row>
    <row r="907" spans="17:20" x14ac:dyDescent="0.25">
      <c r="Q907" s="11"/>
      <c r="S907" s="15"/>
      <c r="T907" s="15"/>
    </row>
    <row r="908" spans="17:20" x14ac:dyDescent="0.25">
      <c r="Q908" s="11"/>
      <c r="S908" s="15"/>
      <c r="T908" s="15"/>
    </row>
    <row r="909" spans="17:20" x14ac:dyDescent="0.25">
      <c r="Q909" s="11"/>
      <c r="S909" s="15"/>
      <c r="T909" s="15"/>
    </row>
    <row r="910" spans="17:20" x14ac:dyDescent="0.25">
      <c r="Q910" s="11"/>
      <c r="S910" s="15"/>
      <c r="T910" s="15"/>
    </row>
    <row r="911" spans="17:20" x14ac:dyDescent="0.25">
      <c r="Q911" s="11"/>
      <c r="S911" s="15"/>
      <c r="T911" s="15"/>
    </row>
    <row r="912" spans="17:20" x14ac:dyDescent="0.25">
      <c r="Q912" s="11"/>
      <c r="S912" s="15"/>
      <c r="T912" s="15"/>
    </row>
    <row r="913" spans="17:20" x14ac:dyDescent="0.25">
      <c r="Q913" s="11"/>
      <c r="S913" s="15"/>
      <c r="T913" s="15"/>
    </row>
    <row r="914" spans="17:20" x14ac:dyDescent="0.25">
      <c r="Q914" s="11"/>
      <c r="S914" s="15"/>
      <c r="T914" s="15"/>
    </row>
    <row r="915" spans="17:20" x14ac:dyDescent="0.25">
      <c r="Q915" s="11"/>
      <c r="S915" s="15"/>
      <c r="T915" s="15"/>
    </row>
    <row r="916" spans="17:20" x14ac:dyDescent="0.25">
      <c r="Q916" s="11"/>
      <c r="S916" s="15"/>
      <c r="T916" s="15"/>
    </row>
    <row r="917" spans="17:20" x14ac:dyDescent="0.25">
      <c r="Q917" s="11"/>
      <c r="S917" s="15"/>
      <c r="T917" s="15"/>
    </row>
    <row r="918" spans="17:20" x14ac:dyDescent="0.25">
      <c r="Q918" s="11"/>
      <c r="S918" s="15"/>
      <c r="T918" s="15"/>
    </row>
    <row r="919" spans="17:20" x14ac:dyDescent="0.25">
      <c r="Q919" s="11"/>
      <c r="S919" s="15"/>
      <c r="T919" s="15"/>
    </row>
    <row r="920" spans="17:20" x14ac:dyDescent="0.25">
      <c r="Q920" s="11"/>
      <c r="S920" s="15"/>
      <c r="T920" s="15"/>
    </row>
    <row r="921" spans="17:20" x14ac:dyDescent="0.25">
      <c r="Q921" s="11"/>
      <c r="S921" s="15"/>
      <c r="T921" s="15"/>
    </row>
    <row r="922" spans="17:20" x14ac:dyDescent="0.25">
      <c r="Q922" s="11"/>
      <c r="S922" s="15"/>
      <c r="T922" s="15"/>
    </row>
    <row r="923" spans="17:20" x14ac:dyDescent="0.25">
      <c r="Q923" s="11"/>
      <c r="S923" s="15"/>
      <c r="T923" s="15"/>
    </row>
    <row r="924" spans="17:20" x14ac:dyDescent="0.25">
      <c r="Q924" s="11"/>
      <c r="S924" s="15"/>
      <c r="T924" s="15"/>
    </row>
    <row r="925" spans="17:20" x14ac:dyDescent="0.25">
      <c r="Q925" s="11"/>
      <c r="S925" s="15"/>
      <c r="T925" s="15"/>
    </row>
    <row r="926" spans="17:20" x14ac:dyDescent="0.25">
      <c r="Q926" s="11"/>
      <c r="S926" s="15"/>
      <c r="T926" s="15"/>
    </row>
    <row r="927" spans="17:20" x14ac:dyDescent="0.25">
      <c r="Q927" s="11"/>
      <c r="S927" s="15"/>
      <c r="T927" s="15"/>
    </row>
    <row r="928" spans="17:20" x14ac:dyDescent="0.25">
      <c r="Q928" s="11"/>
      <c r="S928" s="15"/>
      <c r="T928" s="15"/>
    </row>
    <row r="929" spans="17:20" x14ac:dyDescent="0.25">
      <c r="Q929" s="11"/>
      <c r="S929" s="15"/>
      <c r="T929" s="15"/>
    </row>
    <row r="930" spans="17:20" x14ac:dyDescent="0.25">
      <c r="Q930" s="11"/>
      <c r="S930" s="15"/>
      <c r="T930" s="15"/>
    </row>
    <row r="931" spans="17:20" x14ac:dyDescent="0.25">
      <c r="Q931" s="11"/>
      <c r="S931" s="15"/>
      <c r="T931" s="15"/>
    </row>
    <row r="932" spans="17:20" x14ac:dyDescent="0.25">
      <c r="Q932" s="11"/>
      <c r="S932" s="15"/>
      <c r="T932" s="15"/>
    </row>
    <row r="933" spans="17:20" x14ac:dyDescent="0.25">
      <c r="Q933" s="11"/>
      <c r="S933" s="15"/>
      <c r="T933" s="15"/>
    </row>
    <row r="934" spans="17:20" x14ac:dyDescent="0.25">
      <c r="Q934" s="11"/>
      <c r="S934" s="15"/>
      <c r="T934" s="15"/>
    </row>
    <row r="935" spans="17:20" x14ac:dyDescent="0.25">
      <c r="Q935" s="11"/>
      <c r="S935" s="15"/>
      <c r="T935" s="15"/>
    </row>
    <row r="936" spans="17:20" x14ac:dyDescent="0.25">
      <c r="Q936" s="11"/>
      <c r="S936" s="15"/>
      <c r="T936" s="15"/>
    </row>
    <row r="937" spans="17:20" x14ac:dyDescent="0.25">
      <c r="Q937" s="11"/>
      <c r="S937" s="15"/>
      <c r="T937" s="15"/>
    </row>
    <row r="938" spans="17:20" x14ac:dyDescent="0.25">
      <c r="Q938" s="11"/>
      <c r="S938" s="15"/>
      <c r="T938" s="15"/>
    </row>
    <row r="939" spans="17:20" x14ac:dyDescent="0.25">
      <c r="Q939" s="11"/>
      <c r="S939" s="15"/>
      <c r="T939" s="15"/>
    </row>
    <row r="940" spans="17:20" x14ac:dyDescent="0.25">
      <c r="Q940" s="11"/>
      <c r="S940" s="15"/>
      <c r="T940" s="15"/>
    </row>
    <row r="941" spans="17:20" x14ac:dyDescent="0.25">
      <c r="Q941" s="11"/>
      <c r="S941" s="15"/>
      <c r="T941" s="15"/>
    </row>
    <row r="942" spans="17:20" x14ac:dyDescent="0.25">
      <c r="Q942" s="11"/>
      <c r="S942" s="15"/>
      <c r="T942" s="15"/>
    </row>
    <row r="943" spans="17:20" x14ac:dyDescent="0.25">
      <c r="Q943" s="11"/>
      <c r="S943" s="15"/>
      <c r="T943" s="15"/>
    </row>
    <row r="944" spans="17:20" x14ac:dyDescent="0.25">
      <c r="Q944" s="11"/>
      <c r="S944" s="15"/>
      <c r="T944" s="15"/>
    </row>
    <row r="945" spans="17:20" x14ac:dyDescent="0.25">
      <c r="Q945" s="11"/>
      <c r="S945" s="15"/>
      <c r="T945" s="15"/>
    </row>
    <row r="946" spans="17:20" x14ac:dyDescent="0.25">
      <c r="Q946" s="11"/>
      <c r="S946" s="15"/>
      <c r="T946" s="15"/>
    </row>
    <row r="947" spans="17:20" x14ac:dyDescent="0.25">
      <c r="Q947" s="11"/>
      <c r="S947" s="15"/>
      <c r="T947" s="15"/>
    </row>
    <row r="948" spans="17:20" x14ac:dyDescent="0.25">
      <c r="Q948" s="11"/>
      <c r="S948" s="15"/>
      <c r="T948" s="15"/>
    </row>
    <row r="949" spans="17:20" x14ac:dyDescent="0.25">
      <c r="Q949" s="11"/>
      <c r="S949" s="15"/>
      <c r="T949" s="15"/>
    </row>
    <row r="950" spans="17:20" x14ac:dyDescent="0.25">
      <c r="Q950" s="11"/>
      <c r="S950" s="15"/>
      <c r="T950" s="15"/>
    </row>
    <row r="951" spans="17:20" x14ac:dyDescent="0.25">
      <c r="Q951" s="11"/>
      <c r="S951" s="15"/>
      <c r="T951" s="15"/>
    </row>
    <row r="952" spans="17:20" x14ac:dyDescent="0.25">
      <c r="Q952" s="11"/>
      <c r="S952" s="15"/>
      <c r="T952" s="15"/>
    </row>
    <row r="953" spans="17:20" x14ac:dyDescent="0.25">
      <c r="Q953" s="11"/>
      <c r="S953" s="15"/>
      <c r="T953" s="15"/>
    </row>
    <row r="954" spans="17:20" x14ac:dyDescent="0.25">
      <c r="Q954" s="11"/>
      <c r="S954" s="15"/>
      <c r="T954" s="15"/>
    </row>
    <row r="955" spans="17:20" x14ac:dyDescent="0.25">
      <c r="Q955" s="11"/>
      <c r="S955" s="15"/>
      <c r="T955" s="15"/>
    </row>
    <row r="956" spans="17:20" x14ac:dyDescent="0.25">
      <c r="Q956" s="11"/>
      <c r="S956" s="15"/>
      <c r="T956" s="15"/>
    </row>
    <row r="957" spans="17:20" x14ac:dyDescent="0.25">
      <c r="Q957" s="11"/>
      <c r="S957" s="15"/>
      <c r="T957" s="15"/>
    </row>
    <row r="958" spans="17:20" x14ac:dyDescent="0.25">
      <c r="Q958" s="11"/>
      <c r="S958" s="15"/>
      <c r="T958" s="15"/>
    </row>
    <row r="959" spans="17:20" x14ac:dyDescent="0.25">
      <c r="Q959" s="11"/>
      <c r="S959" s="15"/>
      <c r="T959" s="15"/>
    </row>
    <row r="960" spans="17:20" x14ac:dyDescent="0.25">
      <c r="Q960" s="11"/>
      <c r="S960" s="15"/>
      <c r="T960" s="15"/>
    </row>
    <row r="961" spans="17:20" x14ac:dyDescent="0.25">
      <c r="Q961" s="11"/>
      <c r="S961" s="15"/>
      <c r="T961" s="15"/>
    </row>
    <row r="962" spans="17:20" x14ac:dyDescent="0.25">
      <c r="Q962" s="11"/>
      <c r="S962" s="15"/>
      <c r="T962" s="15"/>
    </row>
    <row r="963" spans="17:20" x14ac:dyDescent="0.25">
      <c r="Q963" s="11"/>
      <c r="S963" s="15"/>
      <c r="T963" s="15"/>
    </row>
    <row r="964" spans="17:20" x14ac:dyDescent="0.25">
      <c r="Q964" s="11"/>
      <c r="S964" s="15"/>
      <c r="T964" s="15"/>
    </row>
    <row r="965" spans="17:20" x14ac:dyDescent="0.25">
      <c r="Q965" s="11"/>
      <c r="S965" s="15"/>
      <c r="T965" s="15"/>
    </row>
    <row r="966" spans="17:20" x14ac:dyDescent="0.25">
      <c r="Q966" s="11"/>
      <c r="S966" s="15"/>
      <c r="T966" s="15"/>
    </row>
    <row r="967" spans="17:20" x14ac:dyDescent="0.25">
      <c r="Q967" s="11"/>
      <c r="S967" s="15"/>
      <c r="T967" s="15"/>
    </row>
    <row r="968" spans="17:20" x14ac:dyDescent="0.25">
      <c r="Q968" s="11"/>
      <c r="S968" s="15"/>
      <c r="T968" s="15"/>
    </row>
    <row r="969" spans="17:20" x14ac:dyDescent="0.25">
      <c r="Q969" s="11"/>
      <c r="S969" s="15"/>
      <c r="T969" s="15"/>
    </row>
    <row r="970" spans="17:20" x14ac:dyDescent="0.25">
      <c r="Q970" s="11"/>
      <c r="S970" s="15"/>
      <c r="T970" s="15"/>
    </row>
    <row r="971" spans="17:20" x14ac:dyDescent="0.25">
      <c r="Q971" s="11"/>
      <c r="S971" s="15"/>
      <c r="T971" s="15"/>
    </row>
    <row r="972" spans="17:20" x14ac:dyDescent="0.25">
      <c r="Q972" s="11"/>
      <c r="S972" s="15"/>
      <c r="T972" s="15"/>
    </row>
    <row r="973" spans="17:20" x14ac:dyDescent="0.25">
      <c r="Q973" s="11"/>
      <c r="S973" s="15"/>
      <c r="T973" s="15"/>
    </row>
    <row r="974" spans="17:20" x14ac:dyDescent="0.25">
      <c r="Q974" s="11"/>
      <c r="S974" s="15"/>
      <c r="T974" s="15"/>
    </row>
    <row r="975" spans="17:20" x14ac:dyDescent="0.25">
      <c r="Q975" s="11"/>
      <c r="S975" s="15"/>
      <c r="T975" s="15"/>
    </row>
    <row r="976" spans="17:20" x14ac:dyDescent="0.25">
      <c r="Q976" s="11"/>
      <c r="S976" s="15"/>
      <c r="T976" s="15"/>
    </row>
    <row r="977" spans="17:20" x14ac:dyDescent="0.25">
      <c r="Q977" s="11"/>
      <c r="S977" s="15"/>
      <c r="T977" s="15"/>
    </row>
    <row r="978" spans="17:20" x14ac:dyDescent="0.25">
      <c r="Q978" s="11"/>
      <c r="S978" s="15"/>
      <c r="T978" s="15"/>
    </row>
    <row r="979" spans="17:20" x14ac:dyDescent="0.25">
      <c r="Q979" s="11"/>
      <c r="S979" s="15"/>
      <c r="T979" s="15"/>
    </row>
    <row r="980" spans="17:20" x14ac:dyDescent="0.25">
      <c r="Q980" s="11"/>
      <c r="S980" s="15"/>
      <c r="T980" s="15"/>
    </row>
    <row r="981" spans="17:20" x14ac:dyDescent="0.25">
      <c r="Q981" s="11"/>
      <c r="S981" s="15"/>
      <c r="T981" s="15"/>
    </row>
    <row r="982" spans="17:20" x14ac:dyDescent="0.25">
      <c r="Q982" s="11"/>
      <c r="S982" s="15"/>
      <c r="T982" s="15"/>
    </row>
    <row r="983" spans="17:20" x14ac:dyDescent="0.25">
      <c r="Q983" s="11"/>
      <c r="S983" s="15"/>
      <c r="T983" s="15"/>
    </row>
    <row r="984" spans="17:20" x14ac:dyDescent="0.25">
      <c r="Q984" s="11"/>
      <c r="S984" s="15"/>
      <c r="T984" s="15"/>
    </row>
    <row r="985" spans="17:20" x14ac:dyDescent="0.25">
      <c r="Q985" s="11"/>
      <c r="S985" s="15"/>
      <c r="T985" s="15"/>
    </row>
    <row r="986" spans="17:20" x14ac:dyDescent="0.25">
      <c r="Q986" s="11"/>
      <c r="S986" s="15"/>
      <c r="T986" s="15"/>
    </row>
    <row r="987" spans="17:20" x14ac:dyDescent="0.25">
      <c r="Q987" s="11"/>
      <c r="S987" s="15"/>
      <c r="T987" s="15"/>
    </row>
    <row r="988" spans="17:20" x14ac:dyDescent="0.25">
      <c r="Q988" s="11"/>
      <c r="S988" s="15"/>
      <c r="T988" s="15"/>
    </row>
    <row r="989" spans="17:20" x14ac:dyDescent="0.25">
      <c r="Q989" s="11"/>
      <c r="S989" s="15"/>
      <c r="T989" s="15"/>
    </row>
    <row r="990" spans="17:20" x14ac:dyDescent="0.25">
      <c r="Q990" s="11"/>
      <c r="S990" s="15"/>
      <c r="T990" s="15"/>
    </row>
    <row r="991" spans="17:20" x14ac:dyDescent="0.25">
      <c r="Q991" s="11"/>
      <c r="S991" s="15"/>
      <c r="T991" s="15"/>
    </row>
    <row r="992" spans="17:20" x14ac:dyDescent="0.25">
      <c r="Q992" s="11"/>
      <c r="S992" s="15"/>
      <c r="T992" s="15"/>
    </row>
    <row r="993" spans="17:20" x14ac:dyDescent="0.25">
      <c r="Q993" s="11"/>
      <c r="S993" s="15"/>
      <c r="T993" s="15"/>
    </row>
    <row r="994" spans="17:20" x14ac:dyDescent="0.25">
      <c r="Q994" s="11"/>
      <c r="S994" s="15"/>
      <c r="T994" s="15"/>
    </row>
    <row r="995" spans="17:20" x14ac:dyDescent="0.25">
      <c r="Q995" s="11"/>
      <c r="S995" s="15"/>
      <c r="T995" s="15"/>
    </row>
    <row r="996" spans="17:20" x14ac:dyDescent="0.25">
      <c r="Q996" s="11"/>
      <c r="S996" s="15"/>
      <c r="T996" s="15"/>
    </row>
    <row r="997" spans="17:20" x14ac:dyDescent="0.25">
      <c r="Q997" s="11"/>
      <c r="S997" s="15"/>
      <c r="T997" s="15"/>
    </row>
    <row r="998" spans="17:20" x14ac:dyDescent="0.25">
      <c r="Q998" s="11"/>
      <c r="S998" s="15"/>
      <c r="T998" s="15"/>
    </row>
    <row r="999" spans="17:20" x14ac:dyDescent="0.25">
      <c r="Q999" s="11"/>
      <c r="S999" s="15"/>
      <c r="T999" s="15"/>
    </row>
    <row r="1000" spans="17:20" x14ac:dyDescent="0.25">
      <c r="Q1000" s="11"/>
      <c r="S1000" s="15"/>
      <c r="T1000" s="15"/>
    </row>
    <row r="1001" spans="17:20" x14ac:dyDescent="0.25">
      <c r="Q1001" s="11"/>
      <c r="S1001" s="15"/>
      <c r="T1001" s="15"/>
    </row>
    <row r="1002" spans="17:20" x14ac:dyDescent="0.25">
      <c r="Q1002" s="11"/>
      <c r="S1002" s="15"/>
      <c r="T1002" s="15"/>
    </row>
    <row r="1003" spans="17:20" x14ac:dyDescent="0.25">
      <c r="Q1003" s="11"/>
      <c r="S1003" s="15"/>
      <c r="T1003" s="15"/>
    </row>
    <row r="1004" spans="17:20" x14ac:dyDescent="0.25">
      <c r="Q1004" s="11"/>
      <c r="S1004" s="15"/>
      <c r="T1004" s="15"/>
    </row>
    <row r="1005" spans="17:20" x14ac:dyDescent="0.25">
      <c r="Q1005" s="11"/>
      <c r="S1005" s="15"/>
      <c r="T1005" s="15"/>
    </row>
    <row r="1006" spans="17:20" x14ac:dyDescent="0.25">
      <c r="Q1006" s="11"/>
      <c r="S1006" s="15"/>
      <c r="T1006" s="15"/>
    </row>
    <row r="1007" spans="17:20" x14ac:dyDescent="0.25">
      <c r="Q1007" s="11"/>
      <c r="S1007" s="15"/>
      <c r="T1007" s="15"/>
    </row>
    <row r="1008" spans="17:20" x14ac:dyDescent="0.25">
      <c r="Q1008" s="11"/>
      <c r="S1008" s="15"/>
      <c r="T1008" s="15"/>
    </row>
    <row r="1009" spans="17:20" x14ac:dyDescent="0.25">
      <c r="Q1009" s="11"/>
      <c r="S1009" s="15"/>
      <c r="T1009" s="15"/>
    </row>
    <row r="1010" spans="17:20" x14ac:dyDescent="0.25">
      <c r="Q1010" s="11"/>
      <c r="S1010" s="15"/>
      <c r="T1010" s="15"/>
    </row>
    <row r="1011" spans="17:20" x14ac:dyDescent="0.25">
      <c r="Q1011" s="11"/>
      <c r="S1011" s="15"/>
      <c r="T1011" s="15"/>
    </row>
    <row r="1012" spans="17:20" x14ac:dyDescent="0.25">
      <c r="Q1012" s="11"/>
      <c r="S1012" s="15"/>
      <c r="T1012" s="15"/>
    </row>
    <row r="1013" spans="17:20" x14ac:dyDescent="0.25">
      <c r="Q1013" s="11"/>
      <c r="S1013" s="15"/>
      <c r="T1013" s="15"/>
    </row>
    <row r="1014" spans="17:20" x14ac:dyDescent="0.25">
      <c r="Q1014" s="11"/>
      <c r="S1014" s="15"/>
      <c r="T1014" s="15"/>
    </row>
    <row r="1015" spans="17:20" x14ac:dyDescent="0.25">
      <c r="Q1015" s="11"/>
      <c r="S1015" s="15"/>
      <c r="T1015" s="15"/>
    </row>
    <row r="1016" spans="17:20" x14ac:dyDescent="0.25">
      <c r="Q1016" s="11"/>
      <c r="S1016" s="15"/>
      <c r="T1016" s="15"/>
    </row>
    <row r="1017" spans="17:20" x14ac:dyDescent="0.25">
      <c r="Q1017" s="11"/>
      <c r="S1017" s="15"/>
      <c r="T1017" s="15"/>
    </row>
    <row r="1018" spans="17:20" x14ac:dyDescent="0.25">
      <c r="Q1018" s="11"/>
      <c r="S1018" s="15"/>
      <c r="T1018" s="15"/>
    </row>
    <row r="1019" spans="17:20" x14ac:dyDescent="0.25">
      <c r="Q1019" s="11"/>
      <c r="S1019" s="15"/>
      <c r="T1019" s="15"/>
    </row>
    <row r="1020" spans="17:20" x14ac:dyDescent="0.25">
      <c r="Q1020" s="11"/>
      <c r="S1020" s="15"/>
      <c r="T1020" s="15"/>
    </row>
    <row r="1021" spans="17:20" x14ac:dyDescent="0.25">
      <c r="Q1021" s="11"/>
      <c r="S1021" s="15"/>
      <c r="T1021" s="15"/>
    </row>
    <row r="1022" spans="17:20" x14ac:dyDescent="0.25">
      <c r="Q1022" s="11"/>
      <c r="S1022" s="15"/>
      <c r="T1022" s="15"/>
    </row>
    <row r="1023" spans="17:20" x14ac:dyDescent="0.25">
      <c r="Q1023" s="11"/>
      <c r="S1023" s="15"/>
      <c r="T1023" s="15"/>
    </row>
    <row r="1024" spans="17:20" x14ac:dyDescent="0.25">
      <c r="Q1024" s="11"/>
      <c r="S1024" s="15"/>
      <c r="T1024" s="15"/>
    </row>
    <row r="1025" spans="17:20" x14ac:dyDescent="0.25">
      <c r="Q1025" s="11"/>
      <c r="S1025" s="15"/>
      <c r="T1025" s="15"/>
    </row>
    <row r="1026" spans="17:20" x14ac:dyDescent="0.25">
      <c r="Q1026" s="11"/>
      <c r="S1026" s="15"/>
      <c r="T1026" s="15"/>
    </row>
    <row r="1027" spans="17:20" x14ac:dyDescent="0.25">
      <c r="Q1027" s="11"/>
      <c r="S1027" s="15"/>
      <c r="T1027" s="15"/>
    </row>
    <row r="1028" spans="17:20" x14ac:dyDescent="0.25">
      <c r="Q1028" s="11"/>
      <c r="S1028" s="15"/>
      <c r="T1028" s="15"/>
    </row>
    <row r="1029" spans="17:20" x14ac:dyDescent="0.25">
      <c r="Q1029" s="11"/>
      <c r="S1029" s="15"/>
      <c r="T1029" s="15"/>
    </row>
    <row r="1030" spans="17:20" x14ac:dyDescent="0.25">
      <c r="Q1030" s="11"/>
      <c r="S1030" s="15"/>
      <c r="T1030" s="15"/>
    </row>
    <row r="1031" spans="17:20" x14ac:dyDescent="0.25">
      <c r="Q1031" s="11"/>
      <c r="S1031" s="15"/>
      <c r="T1031" s="15"/>
    </row>
    <row r="1032" spans="17:20" x14ac:dyDescent="0.25">
      <c r="Q1032" s="11"/>
      <c r="S1032" s="15"/>
      <c r="T1032" s="15"/>
    </row>
    <row r="1033" spans="17:20" x14ac:dyDescent="0.25">
      <c r="Q1033" s="11"/>
      <c r="S1033" s="15"/>
      <c r="T1033" s="15"/>
    </row>
    <row r="1034" spans="17:20" x14ac:dyDescent="0.25">
      <c r="Q1034" s="11"/>
      <c r="S1034" s="15"/>
      <c r="T1034" s="15"/>
    </row>
    <row r="1035" spans="17:20" x14ac:dyDescent="0.25">
      <c r="Q1035" s="11"/>
      <c r="S1035" s="15"/>
      <c r="T1035" s="15"/>
    </row>
    <row r="1036" spans="17:20" x14ac:dyDescent="0.25">
      <c r="Q1036" s="11"/>
      <c r="S1036" s="15"/>
      <c r="T1036" s="15"/>
    </row>
    <row r="1037" spans="17:20" x14ac:dyDescent="0.25">
      <c r="Q1037" s="11"/>
      <c r="S1037" s="15"/>
      <c r="T1037" s="15"/>
    </row>
    <row r="1038" spans="17:20" x14ac:dyDescent="0.25">
      <c r="Q1038" s="11"/>
      <c r="S1038" s="15"/>
      <c r="T1038" s="15"/>
    </row>
    <row r="1039" spans="17:20" x14ac:dyDescent="0.25">
      <c r="Q1039" s="11"/>
      <c r="S1039" s="15"/>
      <c r="T1039" s="15"/>
    </row>
    <row r="1040" spans="17:20" x14ac:dyDescent="0.25">
      <c r="Q1040" s="11"/>
      <c r="S1040" s="15"/>
      <c r="T1040" s="15"/>
    </row>
    <row r="1041" spans="17:20" x14ac:dyDescent="0.25">
      <c r="Q1041" s="11"/>
      <c r="S1041" s="15"/>
      <c r="T1041" s="15"/>
    </row>
    <row r="1042" spans="17:20" x14ac:dyDescent="0.25">
      <c r="Q1042" s="11"/>
      <c r="S1042" s="15"/>
      <c r="T1042" s="15"/>
    </row>
    <row r="1043" spans="17:20" x14ac:dyDescent="0.25">
      <c r="Q1043" s="11"/>
      <c r="S1043" s="15"/>
      <c r="T1043" s="15"/>
    </row>
    <row r="1044" spans="17:20" x14ac:dyDescent="0.25">
      <c r="Q1044" s="11"/>
      <c r="S1044" s="15"/>
      <c r="T1044" s="15"/>
    </row>
    <row r="1045" spans="17:20" x14ac:dyDescent="0.25">
      <c r="Q1045" s="11"/>
      <c r="S1045" s="15"/>
      <c r="T1045" s="15"/>
    </row>
    <row r="1046" spans="17:20" x14ac:dyDescent="0.25">
      <c r="Q1046" s="11"/>
      <c r="S1046" s="15"/>
      <c r="T1046" s="15"/>
    </row>
    <row r="1047" spans="17:20" x14ac:dyDescent="0.25">
      <c r="Q1047" s="11"/>
      <c r="S1047" s="15"/>
      <c r="T1047" s="15"/>
    </row>
    <row r="1048" spans="17:20" x14ac:dyDescent="0.25">
      <c r="Q1048" s="11"/>
      <c r="S1048" s="15"/>
      <c r="T1048" s="15"/>
    </row>
    <row r="1049" spans="17:20" x14ac:dyDescent="0.25">
      <c r="Q1049" s="11"/>
      <c r="S1049" s="15"/>
      <c r="T1049" s="15"/>
    </row>
    <row r="1050" spans="17:20" x14ac:dyDescent="0.25">
      <c r="Q1050" s="11"/>
      <c r="S1050" s="15"/>
      <c r="T1050" s="15"/>
    </row>
    <row r="1051" spans="17:20" x14ac:dyDescent="0.25">
      <c r="Q1051" s="11"/>
      <c r="S1051" s="15"/>
      <c r="T1051" s="15"/>
    </row>
    <row r="1052" spans="17:20" x14ac:dyDescent="0.25">
      <c r="Q1052" s="11"/>
      <c r="S1052" s="15"/>
      <c r="T1052" s="15"/>
    </row>
    <row r="1053" spans="17:20" x14ac:dyDescent="0.25">
      <c r="Q1053" s="11"/>
      <c r="S1053" s="15"/>
      <c r="T1053" s="15"/>
    </row>
    <row r="1054" spans="17:20" x14ac:dyDescent="0.25">
      <c r="Q1054" s="11"/>
      <c r="S1054" s="15"/>
      <c r="T1054" s="15"/>
    </row>
    <row r="1055" spans="17:20" x14ac:dyDescent="0.25">
      <c r="Q1055" s="11"/>
      <c r="S1055" s="15"/>
      <c r="T1055" s="15"/>
    </row>
    <row r="1056" spans="17:20" x14ac:dyDescent="0.25">
      <c r="Q1056" s="11"/>
      <c r="S1056" s="15"/>
      <c r="T1056" s="15"/>
    </row>
    <row r="1057" spans="17:20" x14ac:dyDescent="0.25">
      <c r="Q1057" s="11"/>
      <c r="S1057" s="15"/>
      <c r="T1057" s="15"/>
    </row>
    <row r="1058" spans="17:20" x14ac:dyDescent="0.25">
      <c r="Q1058" s="11"/>
      <c r="S1058" s="15"/>
      <c r="T1058" s="15"/>
    </row>
    <row r="1059" spans="17:20" x14ac:dyDescent="0.25">
      <c r="Q1059" s="11"/>
      <c r="S1059" s="15"/>
      <c r="T1059" s="15"/>
    </row>
    <row r="1060" spans="17:20" x14ac:dyDescent="0.25">
      <c r="Q1060" s="11"/>
      <c r="S1060" s="15"/>
      <c r="T1060" s="15"/>
    </row>
    <row r="1061" spans="17:20" x14ac:dyDescent="0.25">
      <c r="Q1061" s="11"/>
      <c r="S1061" s="15"/>
      <c r="T1061" s="15"/>
    </row>
    <row r="1062" spans="17:20" x14ac:dyDescent="0.25">
      <c r="Q1062" s="11"/>
      <c r="S1062" s="15"/>
      <c r="T1062" s="15"/>
    </row>
    <row r="1063" spans="17:20" x14ac:dyDescent="0.25">
      <c r="Q1063" s="11"/>
      <c r="S1063" s="15"/>
      <c r="T1063" s="15"/>
    </row>
    <row r="1064" spans="17:20" x14ac:dyDescent="0.25">
      <c r="Q1064" s="11"/>
      <c r="S1064" s="15"/>
      <c r="T1064" s="15"/>
    </row>
    <row r="1065" spans="17:20" x14ac:dyDescent="0.25">
      <c r="Q1065" s="11"/>
      <c r="S1065" s="15"/>
      <c r="T1065" s="15"/>
    </row>
    <row r="1066" spans="17:20" x14ac:dyDescent="0.25">
      <c r="Q1066" s="11"/>
      <c r="S1066" s="15"/>
      <c r="T1066" s="15"/>
    </row>
    <row r="1067" spans="17:20" x14ac:dyDescent="0.25">
      <c r="Q1067" s="11"/>
      <c r="S1067" s="15"/>
      <c r="T1067" s="15"/>
    </row>
    <row r="1068" spans="17:20" x14ac:dyDescent="0.25">
      <c r="Q1068" s="11"/>
      <c r="S1068" s="15"/>
      <c r="T1068" s="15"/>
    </row>
    <row r="1069" spans="17:20" x14ac:dyDescent="0.25">
      <c r="Q1069" s="11"/>
      <c r="S1069" s="15"/>
      <c r="T1069" s="15"/>
    </row>
    <row r="1070" spans="17:20" x14ac:dyDescent="0.25">
      <c r="Q1070" s="11"/>
      <c r="S1070" s="15"/>
      <c r="T1070" s="15"/>
    </row>
    <row r="1071" spans="17:20" x14ac:dyDescent="0.25">
      <c r="Q1071" s="11"/>
      <c r="S1071" s="15"/>
      <c r="T1071" s="15"/>
    </row>
    <row r="1072" spans="17:20" x14ac:dyDescent="0.25">
      <c r="Q1072" s="11"/>
      <c r="S1072" s="15"/>
      <c r="T1072" s="15"/>
    </row>
    <row r="1073" spans="17:20" x14ac:dyDescent="0.25">
      <c r="Q1073" s="11"/>
      <c r="S1073" s="15"/>
      <c r="T1073" s="15"/>
    </row>
    <row r="1074" spans="17:20" x14ac:dyDescent="0.25">
      <c r="Q1074" s="11"/>
      <c r="S1074" s="15"/>
      <c r="T1074" s="15"/>
    </row>
    <row r="1075" spans="17:20" x14ac:dyDescent="0.25">
      <c r="Q1075" s="11"/>
      <c r="S1075" s="15"/>
      <c r="T1075" s="15"/>
    </row>
    <row r="1076" spans="17:20" x14ac:dyDescent="0.25">
      <c r="Q1076" s="11"/>
      <c r="S1076" s="15"/>
      <c r="T1076" s="15"/>
    </row>
    <row r="1077" spans="17:20" x14ac:dyDescent="0.25">
      <c r="Q1077" s="11"/>
      <c r="S1077" s="15"/>
      <c r="T1077" s="15"/>
    </row>
    <row r="1078" spans="17:20" x14ac:dyDescent="0.25">
      <c r="Q1078" s="11"/>
      <c r="S1078" s="15"/>
      <c r="T1078" s="15"/>
    </row>
    <row r="1079" spans="17:20" x14ac:dyDescent="0.25">
      <c r="Q1079" s="11"/>
      <c r="S1079" s="15"/>
      <c r="T1079" s="15"/>
    </row>
    <row r="1080" spans="17:20" x14ac:dyDescent="0.25">
      <c r="Q1080" s="11"/>
      <c r="S1080" s="15"/>
      <c r="T1080" s="15"/>
    </row>
    <row r="1081" spans="17:20" x14ac:dyDescent="0.25">
      <c r="Q1081" s="11"/>
      <c r="S1081" s="15"/>
      <c r="T1081" s="15"/>
    </row>
    <row r="1082" spans="17:20" x14ac:dyDescent="0.25">
      <c r="Q1082" s="11"/>
      <c r="S1082" s="15"/>
      <c r="T1082" s="15"/>
    </row>
    <row r="1083" spans="17:20" x14ac:dyDescent="0.25">
      <c r="Q1083" s="11"/>
      <c r="S1083" s="15"/>
      <c r="T1083" s="15"/>
    </row>
    <row r="1084" spans="17:20" x14ac:dyDescent="0.25">
      <c r="Q1084" s="11"/>
      <c r="S1084" s="15"/>
      <c r="T1084" s="15"/>
    </row>
    <row r="1085" spans="17:20" x14ac:dyDescent="0.25">
      <c r="Q1085" s="11"/>
      <c r="S1085" s="15"/>
      <c r="T1085" s="15"/>
    </row>
    <row r="1086" spans="17:20" x14ac:dyDescent="0.25">
      <c r="Q1086" s="11"/>
      <c r="S1086" s="15"/>
      <c r="T1086" s="15"/>
    </row>
    <row r="1087" spans="17:20" x14ac:dyDescent="0.25">
      <c r="Q1087" s="11"/>
      <c r="S1087" s="15"/>
      <c r="T1087" s="15"/>
    </row>
    <row r="1088" spans="17:20" x14ac:dyDescent="0.25">
      <c r="Q1088" s="11"/>
      <c r="S1088" s="15"/>
      <c r="T1088" s="15"/>
    </row>
    <row r="1089" spans="17:20" x14ac:dyDescent="0.25">
      <c r="Q1089" s="11"/>
      <c r="S1089" s="15"/>
      <c r="T1089" s="15"/>
    </row>
    <row r="1090" spans="17:20" x14ac:dyDescent="0.25">
      <c r="Q1090" s="11"/>
      <c r="S1090" s="15"/>
      <c r="T1090" s="15"/>
    </row>
    <row r="1091" spans="17:20" x14ac:dyDescent="0.25">
      <c r="Q1091" s="11"/>
      <c r="S1091" s="15"/>
      <c r="T1091" s="15"/>
    </row>
    <row r="1092" spans="17:20" x14ac:dyDescent="0.25">
      <c r="Q1092" s="11"/>
      <c r="S1092" s="15"/>
      <c r="T1092" s="15"/>
    </row>
    <row r="1093" spans="17:20" x14ac:dyDescent="0.25">
      <c r="Q1093" s="11"/>
      <c r="S1093" s="15"/>
      <c r="T1093" s="15"/>
    </row>
    <row r="1094" spans="17:20" x14ac:dyDescent="0.25">
      <c r="Q1094" s="11"/>
      <c r="S1094" s="15"/>
      <c r="T1094" s="15"/>
    </row>
    <row r="1095" spans="17:20" x14ac:dyDescent="0.25">
      <c r="Q1095" s="11"/>
      <c r="S1095" s="15"/>
      <c r="T1095" s="15"/>
    </row>
    <row r="1096" spans="17:20" x14ac:dyDescent="0.25">
      <c r="Q1096" s="11"/>
      <c r="S1096" s="15"/>
      <c r="T1096" s="15"/>
    </row>
    <row r="1097" spans="17:20" x14ac:dyDescent="0.25">
      <c r="Q1097" s="11"/>
      <c r="S1097" s="15"/>
      <c r="T1097" s="15"/>
    </row>
    <row r="1098" spans="17:20" x14ac:dyDescent="0.25">
      <c r="Q1098" s="11"/>
      <c r="S1098" s="15"/>
      <c r="T1098" s="15"/>
    </row>
    <row r="1099" spans="17:20" x14ac:dyDescent="0.25">
      <c r="Q1099" s="11"/>
      <c r="S1099" s="15"/>
      <c r="T1099" s="15"/>
    </row>
    <row r="1100" spans="17:20" x14ac:dyDescent="0.25">
      <c r="Q1100" s="11"/>
      <c r="S1100" s="15"/>
      <c r="T1100" s="15"/>
    </row>
    <row r="1101" spans="17:20" x14ac:dyDescent="0.25">
      <c r="Q1101" s="11"/>
      <c r="S1101" s="15"/>
      <c r="T1101" s="15"/>
    </row>
    <row r="1102" spans="17:20" x14ac:dyDescent="0.25">
      <c r="Q1102" s="11"/>
      <c r="S1102" s="15"/>
      <c r="T1102" s="15"/>
    </row>
    <row r="1103" spans="17:20" x14ac:dyDescent="0.25">
      <c r="Q1103" s="11"/>
      <c r="S1103" s="15"/>
      <c r="T1103" s="15"/>
    </row>
    <row r="1104" spans="17:20" x14ac:dyDescent="0.25">
      <c r="Q1104" s="11"/>
      <c r="S1104" s="15"/>
      <c r="T1104" s="15"/>
    </row>
    <row r="1105" spans="17:20" x14ac:dyDescent="0.25">
      <c r="Q1105" s="11"/>
      <c r="S1105" s="15"/>
      <c r="T1105" s="15"/>
    </row>
    <row r="1106" spans="17:20" x14ac:dyDescent="0.25">
      <c r="Q1106" s="11"/>
      <c r="S1106" s="15"/>
      <c r="T1106" s="15"/>
    </row>
    <row r="1107" spans="17:20" x14ac:dyDescent="0.25">
      <c r="Q1107" s="11"/>
      <c r="S1107" s="15"/>
      <c r="T1107" s="15"/>
    </row>
    <row r="1108" spans="17:20" x14ac:dyDescent="0.25">
      <c r="Q1108" s="11"/>
      <c r="S1108" s="15"/>
      <c r="T1108" s="15"/>
    </row>
    <row r="1109" spans="17:20" x14ac:dyDescent="0.25">
      <c r="Q1109" s="11"/>
      <c r="S1109" s="15"/>
      <c r="T1109" s="15"/>
    </row>
    <row r="1110" spans="17:20" x14ac:dyDescent="0.25">
      <c r="Q1110" s="11"/>
      <c r="S1110" s="15"/>
      <c r="T1110" s="15"/>
    </row>
    <row r="1111" spans="17:20" x14ac:dyDescent="0.25">
      <c r="Q1111" s="11"/>
      <c r="S1111" s="15"/>
      <c r="T1111" s="15"/>
    </row>
    <row r="1112" spans="17:20" x14ac:dyDescent="0.25">
      <c r="Q1112" s="11"/>
      <c r="S1112" s="15"/>
      <c r="T1112" s="15"/>
    </row>
    <row r="1113" spans="17:20" x14ac:dyDescent="0.25">
      <c r="Q1113" s="11"/>
      <c r="S1113" s="15"/>
      <c r="T1113" s="15"/>
    </row>
    <row r="1114" spans="17:20" x14ac:dyDescent="0.25">
      <c r="Q1114" s="11"/>
      <c r="S1114" s="15"/>
      <c r="T1114" s="15"/>
    </row>
    <row r="1115" spans="17:20" x14ac:dyDescent="0.25">
      <c r="Q1115" s="11"/>
      <c r="S1115" s="15"/>
      <c r="T1115" s="15"/>
    </row>
    <row r="1116" spans="17:20" x14ac:dyDescent="0.25">
      <c r="Q1116" s="11"/>
      <c r="S1116" s="15"/>
      <c r="T1116" s="15"/>
    </row>
    <row r="1117" spans="17:20" x14ac:dyDescent="0.25">
      <c r="Q1117" s="11"/>
      <c r="S1117" s="15"/>
      <c r="T1117" s="15"/>
    </row>
    <row r="1118" spans="17:20" x14ac:dyDescent="0.25">
      <c r="Q1118" s="11"/>
      <c r="S1118" s="15"/>
      <c r="T1118" s="15"/>
    </row>
    <row r="1119" spans="17:20" x14ac:dyDescent="0.25">
      <c r="Q1119" s="11"/>
      <c r="S1119" s="15"/>
      <c r="T1119" s="15"/>
    </row>
    <row r="1120" spans="17:20" x14ac:dyDescent="0.25">
      <c r="Q1120" s="11"/>
      <c r="S1120" s="15"/>
      <c r="T1120" s="15"/>
    </row>
    <row r="1121" spans="17:20" x14ac:dyDescent="0.25">
      <c r="Q1121" s="11"/>
      <c r="S1121" s="15"/>
      <c r="T1121" s="15"/>
    </row>
    <row r="1122" spans="17:20" x14ac:dyDescent="0.25">
      <c r="Q1122" s="11"/>
      <c r="S1122" s="15"/>
      <c r="T1122" s="15"/>
    </row>
    <row r="1123" spans="17:20" x14ac:dyDescent="0.25">
      <c r="Q1123" s="11"/>
      <c r="S1123" s="15"/>
      <c r="T1123" s="15"/>
    </row>
    <row r="1124" spans="17:20" x14ac:dyDescent="0.25">
      <c r="Q1124" s="11"/>
      <c r="S1124" s="15"/>
      <c r="T1124" s="15"/>
    </row>
    <row r="1125" spans="17:20" x14ac:dyDescent="0.25">
      <c r="Q1125" s="11"/>
      <c r="S1125" s="15"/>
      <c r="T1125" s="15"/>
    </row>
    <row r="1126" spans="17:20" x14ac:dyDescent="0.25">
      <c r="Q1126" s="11"/>
      <c r="S1126" s="15"/>
      <c r="T1126" s="15"/>
    </row>
    <row r="1127" spans="17:20" x14ac:dyDescent="0.25">
      <c r="Q1127" s="11"/>
      <c r="S1127" s="15"/>
      <c r="T1127" s="15"/>
    </row>
    <row r="1128" spans="17:20" x14ac:dyDescent="0.25">
      <c r="Q1128" s="11"/>
      <c r="S1128" s="15"/>
      <c r="T1128" s="15"/>
    </row>
    <row r="1129" spans="17:20" x14ac:dyDescent="0.25">
      <c r="Q1129" s="11"/>
      <c r="S1129" s="15"/>
      <c r="T1129" s="15"/>
    </row>
    <row r="1130" spans="17:20" x14ac:dyDescent="0.25">
      <c r="Q1130" s="11"/>
      <c r="S1130" s="15"/>
      <c r="T1130" s="15"/>
    </row>
    <row r="1131" spans="17:20" x14ac:dyDescent="0.25">
      <c r="Q1131" s="11"/>
      <c r="S1131" s="15"/>
      <c r="T1131" s="15"/>
    </row>
    <row r="1132" spans="17:20" x14ac:dyDescent="0.25">
      <c r="Q1132" s="11"/>
      <c r="S1132" s="15"/>
      <c r="T1132" s="15"/>
    </row>
    <row r="1133" spans="17:20" x14ac:dyDescent="0.25">
      <c r="Q1133" s="11"/>
      <c r="S1133" s="15"/>
      <c r="T1133" s="15"/>
    </row>
    <row r="1134" spans="17:20" x14ac:dyDescent="0.25">
      <c r="Q1134" s="11"/>
      <c r="S1134" s="15"/>
      <c r="T1134" s="15"/>
    </row>
    <row r="1135" spans="17:20" x14ac:dyDescent="0.25">
      <c r="Q1135" s="11"/>
      <c r="S1135" s="15"/>
      <c r="T1135" s="15"/>
    </row>
    <row r="1136" spans="17:20" x14ac:dyDescent="0.25">
      <c r="Q1136" s="11"/>
      <c r="S1136" s="15"/>
      <c r="T1136" s="15"/>
    </row>
    <row r="1137" spans="17:20" x14ac:dyDescent="0.25">
      <c r="Q1137" s="11"/>
      <c r="S1137" s="15"/>
      <c r="T1137" s="15"/>
    </row>
    <row r="1138" spans="17:20" x14ac:dyDescent="0.25">
      <c r="Q1138" s="11"/>
      <c r="S1138" s="15"/>
      <c r="T1138" s="15"/>
    </row>
    <row r="1139" spans="17:20" x14ac:dyDescent="0.25">
      <c r="Q1139" s="11"/>
      <c r="S1139" s="15"/>
      <c r="T1139" s="15"/>
    </row>
    <row r="1140" spans="17:20" x14ac:dyDescent="0.25">
      <c r="Q1140" s="11"/>
      <c r="S1140" s="15"/>
      <c r="T1140" s="15"/>
    </row>
    <row r="1141" spans="17:20" x14ac:dyDescent="0.25">
      <c r="Q1141" s="11"/>
      <c r="S1141" s="15"/>
      <c r="T1141" s="15"/>
    </row>
    <row r="1142" spans="17:20" x14ac:dyDescent="0.25">
      <c r="Q1142" s="11"/>
      <c r="S1142" s="15"/>
      <c r="T1142" s="15"/>
    </row>
    <row r="1143" spans="17:20" x14ac:dyDescent="0.25">
      <c r="Q1143" s="11"/>
      <c r="S1143" s="15"/>
      <c r="T1143" s="15"/>
    </row>
    <row r="1144" spans="17:20" x14ac:dyDescent="0.25">
      <c r="Q1144" s="11"/>
      <c r="S1144" s="15"/>
      <c r="T1144" s="15"/>
    </row>
    <row r="1145" spans="17:20" x14ac:dyDescent="0.25">
      <c r="Q1145" s="11"/>
      <c r="S1145" s="15"/>
      <c r="T1145" s="15"/>
    </row>
    <row r="1146" spans="17:20" x14ac:dyDescent="0.25">
      <c r="Q1146" s="11"/>
      <c r="S1146" s="15"/>
      <c r="T1146" s="15"/>
    </row>
    <row r="1147" spans="17:20" x14ac:dyDescent="0.25">
      <c r="Q1147" s="11"/>
      <c r="S1147" s="15"/>
      <c r="T1147" s="15"/>
    </row>
    <row r="1148" spans="17:20" x14ac:dyDescent="0.25">
      <c r="Q1148" s="11"/>
      <c r="S1148" s="15"/>
      <c r="T1148" s="15"/>
    </row>
    <row r="1149" spans="17:20" x14ac:dyDescent="0.25">
      <c r="Q1149" s="11"/>
      <c r="S1149" s="15"/>
      <c r="T1149" s="15"/>
    </row>
    <row r="1150" spans="17:20" x14ac:dyDescent="0.25">
      <c r="Q1150" s="11"/>
      <c r="S1150" s="15"/>
      <c r="T1150" s="15"/>
    </row>
    <row r="1151" spans="17:20" x14ac:dyDescent="0.25">
      <c r="Q1151" s="11"/>
      <c r="S1151" s="15"/>
      <c r="T1151" s="15"/>
    </row>
    <row r="1152" spans="17:20" x14ac:dyDescent="0.25">
      <c r="Q1152" s="11"/>
      <c r="S1152" s="15"/>
      <c r="T1152" s="15"/>
    </row>
    <row r="1153" spans="17:20" x14ac:dyDescent="0.25">
      <c r="Q1153" s="11"/>
      <c r="S1153" s="15"/>
      <c r="T1153" s="15"/>
    </row>
    <row r="1154" spans="17:20" x14ac:dyDescent="0.25">
      <c r="Q1154" s="11"/>
      <c r="S1154" s="15"/>
      <c r="T1154" s="15"/>
    </row>
    <row r="1155" spans="17:20" x14ac:dyDescent="0.25">
      <c r="Q1155" s="11"/>
      <c r="S1155" s="15"/>
      <c r="T1155" s="15"/>
    </row>
    <row r="1156" spans="17:20" x14ac:dyDescent="0.25">
      <c r="Q1156" s="11"/>
      <c r="S1156" s="15"/>
      <c r="T1156" s="15"/>
    </row>
    <row r="1157" spans="17:20" x14ac:dyDescent="0.25">
      <c r="Q1157" s="11"/>
      <c r="S1157" s="15"/>
      <c r="T1157" s="15"/>
    </row>
    <row r="1158" spans="17:20" x14ac:dyDescent="0.25">
      <c r="Q1158" s="11"/>
      <c r="S1158" s="15"/>
      <c r="T1158" s="15"/>
    </row>
    <row r="1159" spans="17:20" x14ac:dyDescent="0.25">
      <c r="Q1159" s="11"/>
      <c r="S1159" s="15"/>
      <c r="T1159" s="15"/>
    </row>
    <row r="1160" spans="17:20" x14ac:dyDescent="0.25">
      <c r="Q1160" s="11"/>
      <c r="S1160" s="15"/>
      <c r="T1160" s="15"/>
    </row>
    <row r="1161" spans="17:20" x14ac:dyDescent="0.25">
      <c r="Q1161" s="11"/>
      <c r="S1161" s="15"/>
      <c r="T1161" s="15"/>
    </row>
    <row r="1162" spans="17:20" x14ac:dyDescent="0.25">
      <c r="Q1162" s="11"/>
      <c r="S1162" s="15"/>
      <c r="T1162" s="15"/>
    </row>
    <row r="1163" spans="17:20" x14ac:dyDescent="0.25">
      <c r="Q1163" s="11"/>
      <c r="S1163" s="15"/>
      <c r="T1163" s="15"/>
    </row>
    <row r="1164" spans="17:20" x14ac:dyDescent="0.25">
      <c r="Q1164" s="11"/>
      <c r="S1164" s="15"/>
      <c r="T1164" s="15"/>
    </row>
    <row r="1165" spans="17:20" x14ac:dyDescent="0.25">
      <c r="Q1165" s="11"/>
      <c r="S1165" s="15"/>
      <c r="T1165" s="15"/>
    </row>
    <row r="1166" spans="17:20" x14ac:dyDescent="0.25">
      <c r="Q1166" s="11"/>
      <c r="S1166" s="15"/>
      <c r="T1166" s="15"/>
    </row>
    <row r="1167" spans="17:20" x14ac:dyDescent="0.25">
      <c r="Q1167" s="11"/>
      <c r="S1167" s="15"/>
      <c r="T1167" s="15"/>
    </row>
    <row r="1168" spans="17:20" x14ac:dyDescent="0.25">
      <c r="Q1168" s="11"/>
      <c r="S1168" s="15"/>
      <c r="T1168" s="15"/>
    </row>
    <row r="1169" spans="17:20" x14ac:dyDescent="0.25">
      <c r="Q1169" s="11"/>
      <c r="S1169" s="15"/>
      <c r="T1169" s="15"/>
    </row>
    <row r="1170" spans="17:20" x14ac:dyDescent="0.25">
      <c r="Q1170" s="11"/>
      <c r="S1170" s="15"/>
      <c r="T1170" s="15"/>
    </row>
    <row r="1171" spans="17:20" x14ac:dyDescent="0.25">
      <c r="Q1171" s="11"/>
      <c r="S1171" s="15"/>
      <c r="T1171" s="15"/>
    </row>
    <row r="1172" spans="17:20" x14ac:dyDescent="0.25">
      <c r="Q1172" s="11"/>
      <c r="S1172" s="15"/>
      <c r="T1172" s="15"/>
    </row>
    <row r="1173" spans="17:20" x14ac:dyDescent="0.25">
      <c r="Q1173" s="11"/>
      <c r="S1173" s="15"/>
      <c r="T1173" s="15"/>
    </row>
    <row r="1174" spans="17:20" x14ac:dyDescent="0.25">
      <c r="Q1174" s="11"/>
      <c r="S1174" s="15"/>
      <c r="T1174" s="15"/>
    </row>
    <row r="1175" spans="17:20" x14ac:dyDescent="0.25">
      <c r="Q1175" s="11"/>
      <c r="S1175" s="15"/>
      <c r="T1175" s="15"/>
    </row>
    <row r="1176" spans="17:20" x14ac:dyDescent="0.25">
      <c r="Q1176" s="11"/>
      <c r="S1176" s="15"/>
      <c r="T1176" s="15"/>
    </row>
    <row r="1177" spans="17:20" x14ac:dyDescent="0.25">
      <c r="Q1177" s="11"/>
      <c r="S1177" s="15"/>
      <c r="T1177" s="15"/>
    </row>
    <row r="1178" spans="17:20" x14ac:dyDescent="0.25">
      <c r="Q1178" s="11"/>
      <c r="S1178" s="15"/>
      <c r="T1178" s="15"/>
    </row>
    <row r="1179" spans="17:20" x14ac:dyDescent="0.25">
      <c r="Q1179" s="11"/>
      <c r="S1179" s="15"/>
      <c r="T1179" s="15"/>
    </row>
    <row r="1180" spans="17:20" x14ac:dyDescent="0.25">
      <c r="Q1180" s="11"/>
      <c r="S1180" s="15"/>
      <c r="T1180" s="15"/>
    </row>
    <row r="1181" spans="17:20" x14ac:dyDescent="0.25">
      <c r="Q1181" s="11"/>
      <c r="S1181" s="15"/>
      <c r="T1181" s="15"/>
    </row>
    <row r="1182" spans="17:20" x14ac:dyDescent="0.25">
      <c r="Q1182" s="11"/>
      <c r="S1182" s="15"/>
      <c r="T1182" s="15"/>
    </row>
    <row r="1183" spans="17:20" x14ac:dyDescent="0.25">
      <c r="Q1183" s="11"/>
      <c r="S1183" s="15"/>
      <c r="T1183" s="15"/>
    </row>
    <row r="1184" spans="17:20" x14ac:dyDescent="0.25">
      <c r="Q1184" s="11"/>
      <c r="S1184" s="15"/>
      <c r="T1184" s="15"/>
    </row>
    <row r="1185" spans="17:20" x14ac:dyDescent="0.25">
      <c r="Q1185" s="11"/>
      <c r="S1185" s="15"/>
      <c r="T1185" s="15"/>
    </row>
    <row r="1186" spans="17:20" x14ac:dyDescent="0.25">
      <c r="Q1186" s="11"/>
      <c r="S1186" s="15"/>
      <c r="T1186" s="15"/>
    </row>
    <row r="1187" spans="17:20" x14ac:dyDescent="0.25">
      <c r="Q1187" s="11"/>
      <c r="S1187" s="15"/>
      <c r="T1187" s="15"/>
    </row>
    <row r="1188" spans="17:20" x14ac:dyDescent="0.25">
      <c r="Q1188" s="11"/>
      <c r="S1188" s="15"/>
      <c r="T1188" s="15"/>
    </row>
    <row r="1189" spans="17:20" x14ac:dyDescent="0.25">
      <c r="Q1189" s="11"/>
      <c r="S1189" s="15"/>
      <c r="T1189" s="15"/>
    </row>
    <row r="1190" spans="17:20" x14ac:dyDescent="0.25">
      <c r="Q1190" s="11"/>
      <c r="S1190" s="15"/>
      <c r="T1190" s="15"/>
    </row>
    <row r="1191" spans="17:20" x14ac:dyDescent="0.25">
      <c r="Q1191" s="11"/>
      <c r="S1191" s="15"/>
      <c r="T1191" s="15"/>
    </row>
    <row r="1192" spans="17:20" x14ac:dyDescent="0.25">
      <c r="Q1192" s="11"/>
      <c r="S1192" s="15"/>
      <c r="T1192" s="15"/>
    </row>
    <row r="1193" spans="17:20" x14ac:dyDescent="0.25">
      <c r="Q1193" s="11"/>
      <c r="S1193" s="15"/>
      <c r="T1193" s="15"/>
    </row>
    <row r="1194" spans="17:20" x14ac:dyDescent="0.25">
      <c r="Q1194" s="11"/>
      <c r="S1194" s="15"/>
      <c r="T1194" s="15"/>
    </row>
    <row r="1195" spans="17:20" x14ac:dyDescent="0.25">
      <c r="Q1195" s="11"/>
      <c r="S1195" s="15"/>
      <c r="T1195" s="15"/>
    </row>
    <row r="1196" spans="17:20" x14ac:dyDescent="0.25">
      <c r="Q1196" s="11"/>
      <c r="S1196" s="15"/>
      <c r="T1196" s="15"/>
    </row>
    <row r="1197" spans="17:20" x14ac:dyDescent="0.25">
      <c r="Q1197" s="11"/>
      <c r="S1197" s="15"/>
      <c r="T1197" s="15"/>
    </row>
    <row r="1198" spans="17:20" x14ac:dyDescent="0.25">
      <c r="Q1198" s="11"/>
      <c r="S1198" s="15"/>
      <c r="T1198" s="15"/>
    </row>
    <row r="1199" spans="17:20" x14ac:dyDescent="0.25">
      <c r="Q1199" s="11"/>
      <c r="S1199" s="15"/>
      <c r="T1199" s="15"/>
    </row>
    <row r="1200" spans="17:20" x14ac:dyDescent="0.25">
      <c r="Q1200" s="11"/>
      <c r="S1200" s="15"/>
      <c r="T1200" s="15"/>
    </row>
    <row r="1201" spans="17:20" x14ac:dyDescent="0.25">
      <c r="Q1201" s="11"/>
      <c r="S1201" s="15"/>
      <c r="T1201" s="15"/>
    </row>
    <row r="1202" spans="17:20" x14ac:dyDescent="0.25">
      <c r="Q1202" s="11"/>
      <c r="S1202" s="15"/>
      <c r="T1202" s="15"/>
    </row>
    <row r="1203" spans="17:20" x14ac:dyDescent="0.25">
      <c r="Q1203" s="11"/>
      <c r="S1203" s="15"/>
      <c r="T1203" s="15"/>
    </row>
    <row r="1204" spans="17:20" x14ac:dyDescent="0.25">
      <c r="Q1204" s="11"/>
      <c r="S1204" s="15"/>
      <c r="T1204" s="15"/>
    </row>
    <row r="1205" spans="17:20" x14ac:dyDescent="0.25">
      <c r="Q1205" s="11"/>
      <c r="S1205" s="15"/>
      <c r="T1205" s="15"/>
    </row>
    <row r="1206" spans="17:20" x14ac:dyDescent="0.25">
      <c r="Q1206" s="11"/>
      <c r="S1206" s="15"/>
      <c r="T1206" s="15"/>
    </row>
    <row r="1207" spans="17:20" x14ac:dyDescent="0.25">
      <c r="Q1207" s="11"/>
      <c r="S1207" s="15"/>
      <c r="T1207" s="15"/>
    </row>
    <row r="1208" spans="17:20" x14ac:dyDescent="0.25">
      <c r="Q1208" s="11"/>
      <c r="S1208" s="15"/>
      <c r="T1208" s="15"/>
    </row>
    <row r="1209" spans="17:20" x14ac:dyDescent="0.25">
      <c r="Q1209" s="11"/>
      <c r="S1209" s="15"/>
      <c r="T1209" s="15"/>
    </row>
    <row r="1210" spans="17:20" x14ac:dyDescent="0.25">
      <c r="Q1210" s="11"/>
      <c r="S1210" s="15"/>
      <c r="T1210" s="15"/>
    </row>
    <row r="1211" spans="17:20" x14ac:dyDescent="0.25">
      <c r="Q1211" s="11"/>
      <c r="S1211" s="15"/>
      <c r="T1211" s="15"/>
    </row>
    <row r="1212" spans="17:20" x14ac:dyDescent="0.25">
      <c r="Q1212" s="11"/>
      <c r="S1212" s="15"/>
      <c r="T1212" s="15"/>
    </row>
    <row r="1213" spans="17:20" x14ac:dyDescent="0.25">
      <c r="Q1213" s="11"/>
      <c r="S1213" s="15"/>
      <c r="T1213" s="15"/>
    </row>
    <row r="1214" spans="17:20" x14ac:dyDescent="0.25">
      <c r="Q1214" s="11"/>
      <c r="S1214" s="15"/>
      <c r="T1214" s="15"/>
    </row>
    <row r="1215" spans="17:20" x14ac:dyDescent="0.25">
      <c r="Q1215" s="11"/>
      <c r="S1215" s="15"/>
      <c r="T1215" s="15"/>
    </row>
    <row r="1216" spans="17:20" x14ac:dyDescent="0.25">
      <c r="Q1216" s="11"/>
      <c r="S1216" s="15"/>
      <c r="T1216" s="15"/>
    </row>
    <row r="1217" spans="17:20" x14ac:dyDescent="0.25">
      <c r="Q1217" s="11"/>
      <c r="S1217" s="15"/>
      <c r="T1217" s="15"/>
    </row>
    <row r="1218" spans="17:20" x14ac:dyDescent="0.25">
      <c r="Q1218" s="11"/>
      <c r="S1218" s="15"/>
      <c r="T1218" s="15"/>
    </row>
    <row r="1219" spans="17:20" x14ac:dyDescent="0.25">
      <c r="Q1219" s="11"/>
      <c r="S1219" s="15"/>
      <c r="T1219" s="15"/>
    </row>
    <row r="1220" spans="17:20" x14ac:dyDescent="0.25">
      <c r="Q1220" s="11"/>
      <c r="S1220" s="15"/>
      <c r="T1220" s="15"/>
    </row>
    <row r="1221" spans="17:20" x14ac:dyDescent="0.25">
      <c r="Q1221" s="11"/>
      <c r="S1221" s="15"/>
      <c r="T1221" s="15"/>
    </row>
    <row r="1222" spans="17:20" x14ac:dyDescent="0.25">
      <c r="Q1222" s="11"/>
      <c r="S1222" s="15"/>
      <c r="T1222" s="15"/>
    </row>
    <row r="1223" spans="17:20" x14ac:dyDescent="0.25">
      <c r="Q1223" s="11"/>
      <c r="S1223" s="15"/>
      <c r="T1223" s="15"/>
    </row>
    <row r="1224" spans="17:20" x14ac:dyDescent="0.25">
      <c r="Q1224" s="11"/>
      <c r="S1224" s="15"/>
      <c r="T1224" s="15"/>
    </row>
    <row r="1225" spans="17:20" x14ac:dyDescent="0.25">
      <c r="Q1225" s="11"/>
      <c r="S1225" s="15"/>
      <c r="T1225" s="15"/>
    </row>
    <row r="1226" spans="17:20" x14ac:dyDescent="0.25">
      <c r="Q1226" s="11"/>
      <c r="S1226" s="15"/>
      <c r="T1226" s="15"/>
    </row>
    <row r="1227" spans="17:20" x14ac:dyDescent="0.25">
      <c r="Q1227" s="11"/>
      <c r="S1227" s="15"/>
      <c r="T1227" s="15"/>
    </row>
    <row r="1228" spans="17:20" x14ac:dyDescent="0.25">
      <c r="Q1228" s="11"/>
      <c r="S1228" s="15"/>
      <c r="T1228" s="15"/>
    </row>
    <row r="1229" spans="17:20" x14ac:dyDescent="0.25">
      <c r="Q1229" s="11"/>
      <c r="S1229" s="15"/>
      <c r="T1229" s="15"/>
    </row>
    <row r="1230" spans="17:20" x14ac:dyDescent="0.25">
      <c r="Q1230" s="11"/>
      <c r="S1230" s="15"/>
      <c r="T1230" s="15"/>
    </row>
    <row r="1231" spans="17:20" x14ac:dyDescent="0.25">
      <c r="Q1231" s="11"/>
      <c r="S1231" s="15"/>
      <c r="T1231" s="15"/>
    </row>
    <row r="1232" spans="17:20" x14ac:dyDescent="0.25">
      <c r="Q1232" s="11"/>
      <c r="S1232" s="15"/>
      <c r="T1232" s="15"/>
    </row>
    <row r="1233" spans="17:20" x14ac:dyDescent="0.25">
      <c r="Q1233" s="11"/>
      <c r="S1233" s="15"/>
      <c r="T1233" s="15"/>
    </row>
    <row r="1234" spans="17:20" x14ac:dyDescent="0.25">
      <c r="Q1234" s="11"/>
      <c r="S1234" s="15"/>
      <c r="T1234" s="15"/>
    </row>
    <row r="1235" spans="17:20" x14ac:dyDescent="0.25">
      <c r="Q1235" s="11"/>
      <c r="S1235" s="15"/>
      <c r="T1235" s="15"/>
    </row>
    <row r="1236" spans="17:20" x14ac:dyDescent="0.25">
      <c r="Q1236" s="11"/>
      <c r="S1236" s="15"/>
      <c r="T1236" s="15"/>
    </row>
    <row r="1237" spans="17:20" x14ac:dyDescent="0.25">
      <c r="Q1237" s="11"/>
      <c r="S1237" s="15"/>
      <c r="T1237" s="15"/>
    </row>
    <row r="1238" spans="17:20" x14ac:dyDescent="0.25">
      <c r="Q1238" s="11"/>
      <c r="S1238" s="15"/>
      <c r="T1238" s="15"/>
    </row>
    <row r="1239" spans="17:20" x14ac:dyDescent="0.25">
      <c r="Q1239" s="11"/>
      <c r="S1239" s="15"/>
      <c r="T1239" s="15"/>
    </row>
    <row r="1240" spans="17:20" x14ac:dyDescent="0.25">
      <c r="Q1240" s="11"/>
      <c r="S1240" s="15"/>
      <c r="T1240" s="15"/>
    </row>
    <row r="1241" spans="17:20" x14ac:dyDescent="0.25">
      <c r="Q1241" s="11"/>
      <c r="S1241" s="15"/>
      <c r="T1241" s="15"/>
    </row>
    <row r="1242" spans="17:20" x14ac:dyDescent="0.25">
      <c r="Q1242" s="11"/>
      <c r="S1242" s="15"/>
      <c r="T1242" s="15"/>
    </row>
    <row r="1243" spans="17:20" x14ac:dyDescent="0.25">
      <c r="Q1243" s="11"/>
      <c r="S1243" s="15"/>
      <c r="T1243" s="15"/>
    </row>
    <row r="1244" spans="17:20" x14ac:dyDescent="0.25">
      <c r="Q1244" s="11"/>
      <c r="S1244" s="15"/>
      <c r="T1244" s="15"/>
    </row>
    <row r="1245" spans="17:20" x14ac:dyDescent="0.25">
      <c r="Q1245" s="11"/>
      <c r="S1245" s="15"/>
      <c r="T1245" s="15"/>
    </row>
    <row r="1246" spans="17:20" x14ac:dyDescent="0.25">
      <c r="Q1246" s="11"/>
      <c r="S1246" s="15"/>
      <c r="T1246" s="15"/>
    </row>
    <row r="1247" spans="17:20" x14ac:dyDescent="0.25">
      <c r="Q1247" s="11"/>
      <c r="S1247" s="15"/>
      <c r="T1247" s="15"/>
    </row>
    <row r="1248" spans="17:20" x14ac:dyDescent="0.25">
      <c r="Q1248" s="11"/>
      <c r="S1248" s="15"/>
      <c r="T1248" s="15"/>
    </row>
    <row r="1249" spans="17:20" x14ac:dyDescent="0.25">
      <c r="Q1249" s="11"/>
      <c r="S1249" s="15"/>
      <c r="T1249" s="15"/>
    </row>
    <row r="1250" spans="17:20" x14ac:dyDescent="0.25">
      <c r="Q1250" s="11"/>
      <c r="S1250" s="15"/>
      <c r="T1250" s="15"/>
    </row>
    <row r="1251" spans="17:20" x14ac:dyDescent="0.25">
      <c r="Q1251" s="11"/>
      <c r="S1251" s="15"/>
      <c r="T1251" s="15"/>
    </row>
    <row r="1252" spans="17:20" x14ac:dyDescent="0.25">
      <c r="Q1252" s="11"/>
      <c r="S1252" s="15"/>
      <c r="T1252" s="15"/>
    </row>
    <row r="1253" spans="17:20" x14ac:dyDescent="0.25">
      <c r="Q1253" s="11"/>
      <c r="S1253" s="15"/>
      <c r="T1253" s="15"/>
    </row>
    <row r="1254" spans="17:20" x14ac:dyDescent="0.25">
      <c r="Q1254" s="11"/>
      <c r="S1254" s="15"/>
      <c r="T1254" s="15"/>
    </row>
    <row r="1255" spans="17:20" x14ac:dyDescent="0.25">
      <c r="Q1255" s="11"/>
      <c r="S1255" s="15"/>
      <c r="T1255" s="15"/>
    </row>
    <row r="1256" spans="17:20" x14ac:dyDescent="0.25">
      <c r="Q1256" s="11"/>
      <c r="S1256" s="15"/>
      <c r="T1256" s="15"/>
    </row>
    <row r="1257" spans="17:20" x14ac:dyDescent="0.25">
      <c r="Q1257" s="11"/>
      <c r="S1257" s="15"/>
      <c r="T1257" s="15"/>
    </row>
    <row r="1258" spans="17:20" x14ac:dyDescent="0.25">
      <c r="Q1258" s="11"/>
      <c r="S1258" s="15"/>
      <c r="T1258" s="15"/>
    </row>
    <row r="1259" spans="17:20" x14ac:dyDescent="0.25">
      <c r="Q1259" s="11"/>
      <c r="S1259" s="15"/>
      <c r="T1259" s="15"/>
    </row>
    <row r="1260" spans="17:20" x14ac:dyDescent="0.25">
      <c r="Q1260" s="11"/>
      <c r="S1260" s="15"/>
      <c r="T1260" s="15"/>
    </row>
    <row r="1261" spans="17:20" x14ac:dyDescent="0.25">
      <c r="Q1261" s="11"/>
      <c r="S1261" s="15"/>
      <c r="T1261" s="15"/>
    </row>
    <row r="1262" spans="17:20" x14ac:dyDescent="0.25">
      <c r="Q1262" s="11"/>
      <c r="S1262" s="15"/>
      <c r="T1262" s="15"/>
    </row>
    <row r="1263" spans="17:20" x14ac:dyDescent="0.25">
      <c r="Q1263" s="11"/>
      <c r="S1263" s="15"/>
      <c r="T1263" s="15"/>
    </row>
    <row r="1264" spans="17:20" x14ac:dyDescent="0.25">
      <c r="Q1264" s="11"/>
      <c r="S1264" s="15"/>
      <c r="T1264" s="15"/>
    </row>
    <row r="1265" spans="17:20" x14ac:dyDescent="0.25">
      <c r="Q1265" s="11"/>
      <c r="S1265" s="15"/>
      <c r="T1265" s="15"/>
    </row>
    <row r="1266" spans="17:20" x14ac:dyDescent="0.25">
      <c r="Q1266" s="11"/>
      <c r="S1266" s="15"/>
      <c r="T1266" s="15"/>
    </row>
    <row r="1267" spans="17:20" x14ac:dyDescent="0.25">
      <c r="Q1267" s="11"/>
      <c r="S1267" s="15"/>
      <c r="T1267" s="15"/>
    </row>
    <row r="1268" spans="17:20" x14ac:dyDescent="0.25">
      <c r="Q1268" s="11"/>
      <c r="S1268" s="15"/>
      <c r="T1268" s="15"/>
    </row>
    <row r="1269" spans="17:20" x14ac:dyDescent="0.25">
      <c r="Q1269" s="11"/>
      <c r="S1269" s="15"/>
      <c r="T1269" s="15"/>
    </row>
    <row r="1270" spans="17:20" x14ac:dyDescent="0.25">
      <c r="Q1270" s="11"/>
      <c r="S1270" s="15"/>
      <c r="T1270" s="15"/>
    </row>
    <row r="1271" spans="17:20" x14ac:dyDescent="0.25">
      <c r="Q1271" s="11"/>
      <c r="S1271" s="15"/>
      <c r="T1271" s="15"/>
    </row>
    <row r="1272" spans="17:20" x14ac:dyDescent="0.25">
      <c r="Q1272" s="11"/>
      <c r="S1272" s="15"/>
      <c r="T1272" s="15"/>
    </row>
    <row r="1273" spans="17:20" x14ac:dyDescent="0.25">
      <c r="Q1273" s="11"/>
      <c r="S1273" s="15"/>
      <c r="T1273" s="15"/>
    </row>
    <row r="1274" spans="17:20" x14ac:dyDescent="0.25">
      <c r="Q1274" s="11"/>
      <c r="S1274" s="15"/>
      <c r="T1274" s="15"/>
    </row>
    <row r="1275" spans="17:20" x14ac:dyDescent="0.25">
      <c r="Q1275" s="11"/>
      <c r="S1275" s="15"/>
      <c r="T1275" s="15"/>
    </row>
    <row r="1276" spans="17:20" x14ac:dyDescent="0.25">
      <c r="Q1276" s="11"/>
      <c r="S1276" s="15"/>
      <c r="T1276" s="15"/>
    </row>
    <row r="1277" spans="17:20" x14ac:dyDescent="0.25">
      <c r="Q1277" s="11"/>
      <c r="S1277" s="15"/>
      <c r="T1277" s="15"/>
    </row>
    <row r="1278" spans="17:20" x14ac:dyDescent="0.25">
      <c r="Q1278" s="11"/>
      <c r="S1278" s="15"/>
      <c r="T1278" s="15"/>
    </row>
    <row r="1279" spans="17:20" x14ac:dyDescent="0.25">
      <c r="Q1279" s="11"/>
      <c r="S1279" s="15"/>
      <c r="T1279" s="15"/>
    </row>
    <row r="1280" spans="17:20" x14ac:dyDescent="0.25">
      <c r="Q1280" s="11"/>
      <c r="S1280" s="15"/>
      <c r="T1280" s="15"/>
    </row>
    <row r="1281" spans="17:20" x14ac:dyDescent="0.25">
      <c r="Q1281" s="11"/>
      <c r="S1281" s="15"/>
      <c r="T1281" s="15"/>
    </row>
    <row r="1282" spans="17:20" x14ac:dyDescent="0.25">
      <c r="Q1282" s="11"/>
      <c r="S1282" s="15"/>
      <c r="T1282" s="15"/>
    </row>
    <row r="1283" spans="17:20" x14ac:dyDescent="0.25">
      <c r="Q1283" s="11"/>
      <c r="S1283" s="15"/>
      <c r="T1283" s="15"/>
    </row>
    <row r="1284" spans="17:20" x14ac:dyDescent="0.25">
      <c r="Q1284" s="11"/>
      <c r="S1284" s="15"/>
      <c r="T1284" s="15"/>
    </row>
    <row r="1285" spans="17:20" x14ac:dyDescent="0.25">
      <c r="Q1285" s="11"/>
      <c r="S1285" s="15"/>
      <c r="T1285" s="15"/>
    </row>
    <row r="1286" spans="17:20" x14ac:dyDescent="0.25">
      <c r="Q1286" s="11"/>
      <c r="S1286" s="15"/>
      <c r="T1286" s="15"/>
    </row>
    <row r="1287" spans="17:20" x14ac:dyDescent="0.25">
      <c r="Q1287" s="11"/>
      <c r="S1287" s="15"/>
      <c r="T1287" s="15"/>
    </row>
    <row r="1288" spans="17:20" x14ac:dyDescent="0.25">
      <c r="Q1288" s="11"/>
      <c r="S1288" s="15"/>
      <c r="T1288" s="15"/>
    </row>
    <row r="1289" spans="17:20" x14ac:dyDescent="0.25">
      <c r="Q1289" s="11"/>
      <c r="S1289" s="15"/>
      <c r="T1289" s="15"/>
    </row>
    <row r="1290" spans="17:20" x14ac:dyDescent="0.25">
      <c r="Q1290" s="11"/>
      <c r="S1290" s="15"/>
      <c r="T1290" s="15"/>
    </row>
    <row r="1291" spans="17:20" x14ac:dyDescent="0.25">
      <c r="Q1291" s="11"/>
      <c r="S1291" s="15"/>
      <c r="T1291" s="15"/>
    </row>
    <row r="1292" spans="17:20" x14ac:dyDescent="0.25">
      <c r="Q1292" s="11"/>
      <c r="S1292" s="15"/>
      <c r="T1292" s="15"/>
    </row>
    <row r="1293" spans="17:20" x14ac:dyDescent="0.25">
      <c r="Q1293" s="11"/>
      <c r="S1293" s="15"/>
      <c r="T1293" s="15"/>
    </row>
    <row r="1294" spans="17:20" x14ac:dyDescent="0.25">
      <c r="Q1294" s="11"/>
      <c r="S1294" s="15"/>
      <c r="T1294" s="15"/>
    </row>
    <row r="1295" spans="17:20" x14ac:dyDescent="0.25">
      <c r="Q1295" s="11"/>
      <c r="S1295" s="15"/>
      <c r="T1295" s="15"/>
    </row>
    <row r="1296" spans="17:20" x14ac:dyDescent="0.25">
      <c r="Q1296" s="11"/>
      <c r="S1296" s="15"/>
      <c r="T1296" s="15"/>
    </row>
    <row r="1297" spans="17:20" x14ac:dyDescent="0.25">
      <c r="Q1297" s="11"/>
      <c r="S1297" s="15"/>
      <c r="T1297" s="15"/>
    </row>
    <row r="1298" spans="17:20" x14ac:dyDescent="0.25">
      <c r="Q1298" s="11"/>
      <c r="S1298" s="15"/>
      <c r="T1298" s="15"/>
    </row>
    <row r="1299" spans="17:20" x14ac:dyDescent="0.25">
      <c r="Q1299" s="11"/>
      <c r="S1299" s="15"/>
      <c r="T1299" s="15"/>
    </row>
    <row r="1300" spans="17:20" x14ac:dyDescent="0.25">
      <c r="Q1300" s="11"/>
      <c r="S1300" s="15"/>
      <c r="T1300" s="15"/>
    </row>
    <row r="1301" spans="17:20" x14ac:dyDescent="0.25">
      <c r="Q1301" s="11"/>
      <c r="S1301" s="15"/>
      <c r="T1301" s="15"/>
    </row>
    <row r="1302" spans="17:20" x14ac:dyDescent="0.25">
      <c r="Q1302" s="11"/>
      <c r="S1302" s="15"/>
      <c r="T1302" s="15"/>
    </row>
    <row r="1303" spans="17:20" x14ac:dyDescent="0.25">
      <c r="Q1303" s="11"/>
      <c r="S1303" s="15"/>
      <c r="T1303" s="15"/>
    </row>
    <row r="1304" spans="17:20" x14ac:dyDescent="0.25">
      <c r="Q1304" s="11"/>
      <c r="S1304" s="15"/>
      <c r="T1304" s="15"/>
    </row>
    <row r="1305" spans="17:20" x14ac:dyDescent="0.25">
      <c r="Q1305" s="11"/>
      <c r="S1305" s="15"/>
      <c r="T1305" s="15"/>
    </row>
    <row r="1306" spans="17:20" x14ac:dyDescent="0.25">
      <c r="Q1306" s="11"/>
      <c r="S1306" s="15"/>
      <c r="T1306" s="15"/>
    </row>
    <row r="1307" spans="17:20" x14ac:dyDescent="0.25">
      <c r="Q1307" s="11"/>
      <c r="S1307" s="15"/>
      <c r="T1307" s="15"/>
    </row>
    <row r="1308" spans="17:20" x14ac:dyDescent="0.25">
      <c r="Q1308" s="11"/>
      <c r="S1308" s="15"/>
      <c r="T1308" s="15"/>
    </row>
    <row r="1309" spans="17:20" x14ac:dyDescent="0.25">
      <c r="Q1309" s="11"/>
      <c r="S1309" s="15"/>
      <c r="T1309" s="15"/>
    </row>
    <row r="1310" spans="17:20" x14ac:dyDescent="0.25">
      <c r="Q1310" s="11"/>
      <c r="S1310" s="15"/>
      <c r="T1310" s="15"/>
    </row>
    <row r="1311" spans="17:20" x14ac:dyDescent="0.25">
      <c r="Q1311" s="11"/>
      <c r="S1311" s="15"/>
      <c r="T1311" s="15"/>
    </row>
    <row r="1312" spans="17:20" x14ac:dyDescent="0.25">
      <c r="Q1312" s="11"/>
      <c r="S1312" s="15"/>
      <c r="T1312" s="15"/>
    </row>
    <row r="1313" spans="17:20" x14ac:dyDescent="0.25">
      <c r="Q1313" s="11"/>
      <c r="S1313" s="15"/>
      <c r="T1313" s="15"/>
    </row>
    <row r="1314" spans="17:20" x14ac:dyDescent="0.25">
      <c r="Q1314" s="11"/>
      <c r="S1314" s="15"/>
      <c r="T1314" s="15"/>
    </row>
    <row r="1315" spans="17:20" x14ac:dyDescent="0.25">
      <c r="Q1315" s="11"/>
      <c r="S1315" s="15"/>
      <c r="T1315" s="15"/>
    </row>
    <row r="1316" spans="17:20" x14ac:dyDescent="0.25">
      <c r="Q1316" s="11"/>
      <c r="S1316" s="15"/>
      <c r="T1316" s="15"/>
    </row>
    <row r="1317" spans="17:20" x14ac:dyDescent="0.25">
      <c r="Q1317" s="11"/>
      <c r="S1317" s="15"/>
      <c r="T1317" s="15"/>
    </row>
    <row r="1318" spans="17:20" x14ac:dyDescent="0.25">
      <c r="Q1318" s="11"/>
      <c r="S1318" s="15"/>
      <c r="T1318" s="15"/>
    </row>
    <row r="1319" spans="17:20" x14ac:dyDescent="0.25">
      <c r="Q1319" s="11"/>
      <c r="S1319" s="15"/>
      <c r="T1319" s="15"/>
    </row>
    <row r="1320" spans="17:20" x14ac:dyDescent="0.25">
      <c r="Q1320" s="11"/>
      <c r="S1320" s="15"/>
      <c r="T1320" s="15"/>
    </row>
    <row r="1321" spans="17:20" x14ac:dyDescent="0.25">
      <c r="Q1321" s="11"/>
      <c r="S1321" s="15"/>
      <c r="T1321" s="15"/>
    </row>
    <row r="1322" spans="17:20" x14ac:dyDescent="0.25">
      <c r="Q1322" s="11"/>
      <c r="S1322" s="15"/>
      <c r="T1322" s="15"/>
    </row>
    <row r="1323" spans="17:20" x14ac:dyDescent="0.25">
      <c r="Q1323" s="11"/>
      <c r="S1323" s="15"/>
      <c r="T1323" s="15"/>
    </row>
    <row r="1324" spans="17:20" x14ac:dyDescent="0.25">
      <c r="Q1324" s="11"/>
      <c r="S1324" s="15"/>
      <c r="T1324" s="15"/>
    </row>
    <row r="1325" spans="17:20" x14ac:dyDescent="0.25">
      <c r="Q1325" s="11"/>
      <c r="S1325" s="15"/>
      <c r="T1325" s="15"/>
    </row>
    <row r="1326" spans="17:20" x14ac:dyDescent="0.25">
      <c r="Q1326" s="11"/>
      <c r="S1326" s="15"/>
      <c r="T1326" s="15"/>
    </row>
    <row r="1327" spans="17:20" x14ac:dyDescent="0.25">
      <c r="Q1327" s="11"/>
      <c r="S1327" s="15"/>
      <c r="T1327" s="15"/>
    </row>
    <row r="1328" spans="17:20" x14ac:dyDescent="0.25">
      <c r="Q1328" s="11"/>
      <c r="S1328" s="15"/>
      <c r="T1328" s="15"/>
    </row>
    <row r="1329" spans="17:20" x14ac:dyDescent="0.25">
      <c r="Q1329" s="11"/>
      <c r="S1329" s="15"/>
      <c r="T1329" s="15"/>
    </row>
    <row r="1330" spans="17:20" x14ac:dyDescent="0.25">
      <c r="Q1330" s="11"/>
      <c r="S1330" s="15"/>
      <c r="T1330" s="15"/>
    </row>
    <row r="1331" spans="17:20" x14ac:dyDescent="0.25">
      <c r="Q1331" s="11"/>
      <c r="S1331" s="15"/>
      <c r="T1331" s="15"/>
    </row>
    <row r="1332" spans="17:20" x14ac:dyDescent="0.25">
      <c r="Q1332" s="11"/>
      <c r="S1332" s="15"/>
      <c r="T1332" s="15"/>
    </row>
    <row r="1333" spans="17:20" x14ac:dyDescent="0.25">
      <c r="Q1333" s="11"/>
      <c r="S1333" s="15"/>
      <c r="T1333" s="15"/>
    </row>
    <row r="1334" spans="17:20" x14ac:dyDescent="0.25">
      <c r="Q1334" s="11"/>
      <c r="S1334" s="15"/>
      <c r="T1334" s="15"/>
    </row>
    <row r="1335" spans="17:20" x14ac:dyDescent="0.25">
      <c r="Q1335" s="11"/>
      <c r="S1335" s="15"/>
      <c r="T1335" s="15"/>
    </row>
    <row r="1336" spans="17:20" x14ac:dyDescent="0.25">
      <c r="Q1336" s="11"/>
      <c r="S1336" s="15"/>
      <c r="T1336" s="15"/>
    </row>
    <row r="1337" spans="17:20" x14ac:dyDescent="0.25">
      <c r="Q1337" s="11"/>
      <c r="S1337" s="15"/>
      <c r="T1337" s="15"/>
    </row>
    <row r="1338" spans="17:20" x14ac:dyDescent="0.25">
      <c r="Q1338" s="11"/>
      <c r="S1338" s="15"/>
      <c r="T1338" s="15"/>
    </row>
    <row r="1339" spans="17:20" x14ac:dyDescent="0.25">
      <c r="Q1339" s="11"/>
      <c r="S1339" s="15"/>
      <c r="T1339" s="15"/>
    </row>
    <row r="1340" spans="17:20" x14ac:dyDescent="0.25">
      <c r="Q1340" s="11"/>
      <c r="S1340" s="15"/>
      <c r="T1340" s="15"/>
    </row>
    <row r="1341" spans="17:20" x14ac:dyDescent="0.25">
      <c r="Q1341" s="11"/>
      <c r="S1341" s="15"/>
      <c r="T1341" s="15"/>
    </row>
    <row r="1342" spans="17:20" x14ac:dyDescent="0.25">
      <c r="Q1342" s="11"/>
      <c r="S1342" s="15"/>
      <c r="T1342" s="15"/>
    </row>
    <row r="1343" spans="17:20" x14ac:dyDescent="0.25">
      <c r="Q1343" s="11"/>
      <c r="S1343" s="15"/>
      <c r="T1343" s="15"/>
    </row>
    <row r="1344" spans="17:20" x14ac:dyDescent="0.25">
      <c r="Q1344" s="11"/>
      <c r="S1344" s="15"/>
      <c r="T1344" s="15"/>
    </row>
    <row r="1345" spans="17:20" x14ac:dyDescent="0.25">
      <c r="Q1345" s="11"/>
      <c r="S1345" s="15"/>
      <c r="T1345" s="15"/>
    </row>
    <row r="1346" spans="17:20" x14ac:dyDescent="0.25">
      <c r="Q1346" s="11"/>
      <c r="S1346" s="15"/>
      <c r="T1346" s="15"/>
    </row>
    <row r="1347" spans="17:20" x14ac:dyDescent="0.25">
      <c r="Q1347" s="11"/>
      <c r="S1347" s="15"/>
      <c r="T1347" s="15"/>
    </row>
    <row r="1348" spans="17:20" x14ac:dyDescent="0.25">
      <c r="Q1348" s="11"/>
      <c r="S1348" s="15"/>
      <c r="T1348" s="15"/>
    </row>
    <row r="1349" spans="17:20" x14ac:dyDescent="0.25">
      <c r="Q1349" s="11"/>
      <c r="S1349" s="15"/>
      <c r="T1349" s="15"/>
    </row>
    <row r="1350" spans="17:20" x14ac:dyDescent="0.25">
      <c r="Q1350" s="11"/>
      <c r="S1350" s="15"/>
      <c r="T1350" s="15"/>
    </row>
    <row r="1351" spans="17:20" x14ac:dyDescent="0.25">
      <c r="Q1351" s="11"/>
      <c r="S1351" s="15"/>
      <c r="T1351" s="15"/>
    </row>
    <row r="1352" spans="17:20" x14ac:dyDescent="0.25">
      <c r="Q1352" s="11"/>
      <c r="S1352" s="15"/>
      <c r="T1352" s="15"/>
    </row>
    <row r="1353" spans="17:20" x14ac:dyDescent="0.25">
      <c r="Q1353" s="11"/>
      <c r="S1353" s="15"/>
      <c r="T1353" s="15"/>
    </row>
    <row r="1354" spans="17:20" x14ac:dyDescent="0.25">
      <c r="Q1354" s="11"/>
      <c r="S1354" s="15"/>
      <c r="T1354" s="15"/>
    </row>
    <row r="1355" spans="17:20" x14ac:dyDescent="0.25">
      <c r="Q1355" s="11"/>
      <c r="S1355" s="15"/>
      <c r="T1355" s="15"/>
    </row>
    <row r="1356" spans="17:20" x14ac:dyDescent="0.25">
      <c r="Q1356" s="11"/>
      <c r="S1356" s="15"/>
      <c r="T1356" s="15"/>
    </row>
    <row r="1357" spans="17:20" x14ac:dyDescent="0.25">
      <c r="Q1357" s="11"/>
      <c r="S1357" s="15"/>
      <c r="T1357" s="15"/>
    </row>
    <row r="1358" spans="17:20" x14ac:dyDescent="0.25">
      <c r="Q1358" s="11"/>
      <c r="S1358" s="15"/>
      <c r="T1358" s="15"/>
    </row>
    <row r="1359" spans="17:20" x14ac:dyDescent="0.25">
      <c r="Q1359" s="11"/>
      <c r="S1359" s="15"/>
      <c r="T1359" s="15"/>
    </row>
    <row r="1360" spans="17:20" x14ac:dyDescent="0.25">
      <c r="Q1360" s="11"/>
      <c r="S1360" s="15"/>
      <c r="T1360" s="15"/>
    </row>
    <row r="1361" spans="17:20" x14ac:dyDescent="0.25">
      <c r="Q1361" s="11"/>
      <c r="S1361" s="15"/>
      <c r="T1361" s="15"/>
    </row>
    <row r="1362" spans="17:20" x14ac:dyDescent="0.25">
      <c r="Q1362" s="11"/>
      <c r="S1362" s="15"/>
      <c r="T1362" s="15"/>
    </row>
    <row r="1363" spans="17:20" x14ac:dyDescent="0.25">
      <c r="Q1363" s="11"/>
      <c r="S1363" s="15"/>
      <c r="T1363" s="15"/>
    </row>
    <row r="1364" spans="17:20" x14ac:dyDescent="0.25">
      <c r="Q1364" s="11"/>
      <c r="S1364" s="15"/>
      <c r="T1364" s="15"/>
    </row>
    <row r="1365" spans="17:20" x14ac:dyDescent="0.25">
      <c r="Q1365" s="11"/>
      <c r="S1365" s="15"/>
      <c r="T1365" s="15"/>
    </row>
    <row r="1366" spans="17:20" x14ac:dyDescent="0.25">
      <c r="Q1366" s="11"/>
      <c r="S1366" s="15"/>
      <c r="T1366" s="15"/>
    </row>
    <row r="1367" spans="17:20" x14ac:dyDescent="0.25">
      <c r="Q1367" s="11"/>
      <c r="S1367" s="15"/>
      <c r="T1367" s="15"/>
    </row>
    <row r="1368" spans="17:20" x14ac:dyDescent="0.25">
      <c r="Q1368" s="11"/>
      <c r="S1368" s="15"/>
      <c r="T1368" s="15"/>
    </row>
    <row r="1369" spans="17:20" x14ac:dyDescent="0.25">
      <c r="Q1369" s="11"/>
      <c r="S1369" s="15"/>
      <c r="T1369" s="15"/>
    </row>
    <row r="1370" spans="17:20" x14ac:dyDescent="0.25">
      <c r="Q1370" s="11"/>
      <c r="S1370" s="15"/>
      <c r="T1370" s="15"/>
    </row>
    <row r="1371" spans="17:20" x14ac:dyDescent="0.25">
      <c r="Q1371" s="11"/>
      <c r="S1371" s="15"/>
      <c r="T1371" s="15"/>
    </row>
    <row r="1372" spans="17:20" x14ac:dyDescent="0.25">
      <c r="Q1372" s="11"/>
      <c r="S1372" s="15"/>
      <c r="T1372" s="15"/>
    </row>
    <row r="1373" spans="17:20" x14ac:dyDescent="0.25">
      <c r="Q1373" s="11"/>
      <c r="S1373" s="15"/>
      <c r="T1373" s="15"/>
    </row>
    <row r="1374" spans="17:20" x14ac:dyDescent="0.25">
      <c r="Q1374" s="11"/>
      <c r="S1374" s="15"/>
      <c r="T1374" s="15"/>
    </row>
    <row r="1375" spans="17:20" x14ac:dyDescent="0.25">
      <c r="Q1375" s="11"/>
      <c r="S1375" s="15"/>
      <c r="T1375" s="15"/>
    </row>
    <row r="1376" spans="17:20" x14ac:dyDescent="0.25">
      <c r="Q1376" s="11"/>
      <c r="S1376" s="15"/>
      <c r="T1376" s="15"/>
    </row>
    <row r="1377" spans="17:20" x14ac:dyDescent="0.25">
      <c r="Q1377" s="11"/>
      <c r="S1377" s="15"/>
      <c r="T1377" s="15"/>
    </row>
    <row r="1378" spans="17:20" x14ac:dyDescent="0.25">
      <c r="Q1378" s="11"/>
      <c r="S1378" s="15"/>
      <c r="T1378" s="15"/>
    </row>
    <row r="1379" spans="17:20" x14ac:dyDescent="0.25">
      <c r="Q1379" s="11"/>
      <c r="S1379" s="15"/>
      <c r="T1379" s="15"/>
    </row>
    <row r="1380" spans="17:20" x14ac:dyDescent="0.25">
      <c r="Q1380" s="11"/>
      <c r="S1380" s="15"/>
      <c r="T1380" s="15"/>
    </row>
    <row r="1381" spans="17:20" x14ac:dyDescent="0.25">
      <c r="Q1381" s="11"/>
      <c r="S1381" s="15"/>
      <c r="T1381" s="15"/>
    </row>
    <row r="1382" spans="17:20" x14ac:dyDescent="0.25">
      <c r="Q1382" s="11"/>
      <c r="S1382" s="15"/>
      <c r="T1382" s="15"/>
    </row>
    <row r="1383" spans="17:20" x14ac:dyDescent="0.25">
      <c r="Q1383" s="11"/>
      <c r="S1383" s="15"/>
      <c r="T1383" s="15"/>
    </row>
    <row r="1384" spans="17:20" x14ac:dyDescent="0.25">
      <c r="Q1384" s="11"/>
      <c r="S1384" s="15"/>
      <c r="T1384" s="15"/>
    </row>
    <row r="1385" spans="17:20" x14ac:dyDescent="0.25">
      <c r="Q1385" s="11"/>
      <c r="S1385" s="15"/>
      <c r="T1385" s="15"/>
    </row>
    <row r="1386" spans="17:20" x14ac:dyDescent="0.25">
      <c r="Q1386" s="11"/>
      <c r="S1386" s="15"/>
      <c r="T1386" s="15"/>
    </row>
    <row r="1387" spans="17:20" x14ac:dyDescent="0.25">
      <c r="Q1387" s="11"/>
      <c r="S1387" s="15"/>
      <c r="T1387" s="15"/>
    </row>
    <row r="1388" spans="17:20" x14ac:dyDescent="0.25">
      <c r="Q1388" s="11"/>
      <c r="S1388" s="15"/>
      <c r="T1388" s="15"/>
    </row>
    <row r="1389" spans="17:20" x14ac:dyDescent="0.25">
      <c r="Q1389" s="11"/>
      <c r="S1389" s="15"/>
      <c r="T1389" s="15"/>
    </row>
    <row r="1390" spans="17:20" x14ac:dyDescent="0.25">
      <c r="Q1390" s="11"/>
      <c r="S1390" s="15"/>
      <c r="T1390" s="15"/>
    </row>
    <row r="1391" spans="17:20" x14ac:dyDescent="0.25">
      <c r="Q1391" s="11"/>
      <c r="S1391" s="15"/>
      <c r="T1391" s="15"/>
    </row>
    <row r="1392" spans="17:20" x14ac:dyDescent="0.25">
      <c r="Q1392" s="11"/>
      <c r="S1392" s="15"/>
      <c r="T1392" s="15"/>
    </row>
    <row r="1393" spans="17:20" x14ac:dyDescent="0.25">
      <c r="Q1393" s="11"/>
      <c r="S1393" s="15"/>
      <c r="T1393" s="15"/>
    </row>
    <row r="1394" spans="17:20" x14ac:dyDescent="0.25">
      <c r="Q1394" s="11"/>
      <c r="S1394" s="15"/>
      <c r="T1394" s="15"/>
    </row>
    <row r="1395" spans="17:20" x14ac:dyDescent="0.25">
      <c r="Q1395" s="11"/>
      <c r="S1395" s="15"/>
      <c r="T1395" s="15"/>
    </row>
    <row r="1396" spans="17:20" x14ac:dyDescent="0.25">
      <c r="Q1396" s="11"/>
      <c r="S1396" s="15"/>
      <c r="T1396" s="15"/>
    </row>
    <row r="1397" spans="17:20" x14ac:dyDescent="0.25">
      <c r="Q1397" s="11"/>
      <c r="S1397" s="15"/>
      <c r="T1397" s="15"/>
    </row>
    <row r="1398" spans="17:20" x14ac:dyDescent="0.25">
      <c r="Q1398" s="11"/>
      <c r="S1398" s="15"/>
      <c r="T1398" s="15"/>
    </row>
    <row r="1399" spans="17:20" x14ac:dyDescent="0.25">
      <c r="Q1399" s="11"/>
      <c r="S1399" s="15"/>
      <c r="T1399" s="15"/>
    </row>
    <row r="1400" spans="17:20" x14ac:dyDescent="0.25">
      <c r="Q1400" s="11"/>
      <c r="S1400" s="15"/>
      <c r="T1400" s="15"/>
    </row>
    <row r="1401" spans="17:20" x14ac:dyDescent="0.25">
      <c r="Q1401" s="11"/>
      <c r="S1401" s="15"/>
      <c r="T1401" s="15"/>
    </row>
    <row r="1402" spans="17:20" x14ac:dyDescent="0.25">
      <c r="Q1402" s="11"/>
      <c r="S1402" s="15"/>
      <c r="T1402" s="15"/>
    </row>
    <row r="1403" spans="17:20" x14ac:dyDescent="0.25">
      <c r="Q1403" s="11"/>
      <c r="S1403" s="15"/>
      <c r="T1403" s="15"/>
    </row>
    <row r="1404" spans="17:20" x14ac:dyDescent="0.25">
      <c r="Q1404" s="11"/>
      <c r="S1404" s="15"/>
      <c r="T1404" s="15"/>
    </row>
    <row r="1405" spans="17:20" x14ac:dyDescent="0.25">
      <c r="Q1405" s="11"/>
      <c r="S1405" s="15"/>
      <c r="T1405" s="15"/>
    </row>
    <row r="1406" spans="17:20" x14ac:dyDescent="0.25">
      <c r="Q1406" s="11"/>
      <c r="S1406" s="15"/>
      <c r="T1406" s="15"/>
    </row>
    <row r="1407" spans="17:20" x14ac:dyDescent="0.25">
      <c r="Q1407" s="11"/>
      <c r="S1407" s="15"/>
      <c r="T1407" s="15"/>
    </row>
    <row r="1408" spans="17:20" x14ac:dyDescent="0.25">
      <c r="Q1408" s="11"/>
      <c r="S1408" s="15"/>
      <c r="T1408" s="15"/>
    </row>
    <row r="1409" spans="17:20" x14ac:dyDescent="0.25">
      <c r="Q1409" s="11"/>
      <c r="S1409" s="15"/>
      <c r="T1409" s="15"/>
    </row>
    <row r="1410" spans="17:20" x14ac:dyDescent="0.25">
      <c r="Q1410" s="11"/>
      <c r="S1410" s="15"/>
      <c r="T1410" s="15"/>
    </row>
    <row r="1411" spans="17:20" x14ac:dyDescent="0.25">
      <c r="Q1411" s="11"/>
      <c r="S1411" s="15"/>
      <c r="T1411" s="15"/>
    </row>
    <row r="1412" spans="17:20" x14ac:dyDescent="0.25">
      <c r="Q1412" s="11"/>
      <c r="S1412" s="15"/>
      <c r="T1412" s="15"/>
    </row>
    <row r="1413" spans="17:20" x14ac:dyDescent="0.25">
      <c r="Q1413" s="11"/>
      <c r="S1413" s="15"/>
      <c r="T1413" s="15"/>
    </row>
    <row r="1414" spans="17:20" x14ac:dyDescent="0.25">
      <c r="Q1414" s="11"/>
      <c r="S1414" s="15"/>
      <c r="T1414" s="15"/>
    </row>
    <row r="1415" spans="17:20" x14ac:dyDescent="0.25">
      <c r="Q1415" s="11"/>
      <c r="S1415" s="15"/>
      <c r="T1415" s="15"/>
    </row>
    <row r="1416" spans="17:20" x14ac:dyDescent="0.25">
      <c r="Q1416" s="11"/>
      <c r="S1416" s="15"/>
      <c r="T1416" s="15"/>
    </row>
    <row r="1417" spans="17:20" x14ac:dyDescent="0.25">
      <c r="Q1417" s="11"/>
      <c r="S1417" s="15"/>
      <c r="T1417" s="15"/>
    </row>
    <row r="1418" spans="17:20" x14ac:dyDescent="0.25">
      <c r="Q1418" s="11"/>
      <c r="S1418" s="15"/>
      <c r="T1418" s="15"/>
    </row>
    <row r="1419" spans="17:20" x14ac:dyDescent="0.25">
      <c r="Q1419" s="11"/>
      <c r="S1419" s="15"/>
      <c r="T1419" s="15"/>
    </row>
    <row r="1420" spans="17:20" x14ac:dyDescent="0.25">
      <c r="Q1420" s="11"/>
      <c r="S1420" s="15"/>
      <c r="T1420" s="15"/>
    </row>
    <row r="1421" spans="17:20" x14ac:dyDescent="0.25">
      <c r="Q1421" s="11"/>
      <c r="S1421" s="15"/>
      <c r="T1421" s="15"/>
    </row>
    <row r="1422" spans="17:20" x14ac:dyDescent="0.25">
      <c r="Q1422" s="11"/>
      <c r="S1422" s="15"/>
      <c r="T1422" s="15"/>
    </row>
    <row r="1423" spans="17:20" x14ac:dyDescent="0.25">
      <c r="Q1423" s="11"/>
      <c r="S1423" s="15"/>
      <c r="T1423" s="15"/>
    </row>
    <row r="1424" spans="17:20" x14ac:dyDescent="0.25">
      <c r="Q1424" s="11"/>
      <c r="S1424" s="15"/>
      <c r="T1424" s="15"/>
    </row>
    <row r="1425" spans="17:20" x14ac:dyDescent="0.25">
      <c r="Q1425" s="11"/>
      <c r="S1425" s="15"/>
      <c r="T1425" s="15"/>
    </row>
    <row r="1426" spans="17:20" x14ac:dyDescent="0.25">
      <c r="Q1426" s="11"/>
      <c r="S1426" s="15"/>
      <c r="T1426" s="15"/>
    </row>
    <row r="1427" spans="17:20" x14ac:dyDescent="0.25">
      <c r="Q1427" s="11"/>
      <c r="S1427" s="15"/>
      <c r="T1427" s="15"/>
    </row>
    <row r="1428" spans="17:20" x14ac:dyDescent="0.25">
      <c r="Q1428" s="11"/>
      <c r="S1428" s="15"/>
      <c r="T1428" s="15"/>
    </row>
    <row r="1429" spans="17:20" x14ac:dyDescent="0.25">
      <c r="Q1429" s="11"/>
      <c r="S1429" s="15"/>
      <c r="T1429" s="15"/>
    </row>
    <row r="1430" spans="17:20" x14ac:dyDescent="0.25">
      <c r="Q1430" s="11"/>
      <c r="S1430" s="15"/>
      <c r="T1430" s="15"/>
    </row>
    <row r="1431" spans="17:20" x14ac:dyDescent="0.25">
      <c r="Q1431" s="11"/>
      <c r="S1431" s="15"/>
      <c r="T1431" s="15"/>
    </row>
    <row r="1432" spans="17:20" x14ac:dyDescent="0.25">
      <c r="Q1432" s="11"/>
      <c r="S1432" s="15"/>
      <c r="T1432" s="15"/>
    </row>
    <row r="1433" spans="17:20" x14ac:dyDescent="0.25">
      <c r="Q1433" s="11"/>
      <c r="S1433" s="15"/>
      <c r="T1433" s="15"/>
    </row>
    <row r="1434" spans="17:20" x14ac:dyDescent="0.25">
      <c r="Q1434" s="11"/>
      <c r="S1434" s="15"/>
      <c r="T1434" s="15"/>
    </row>
    <row r="1435" spans="17:20" x14ac:dyDescent="0.25">
      <c r="Q1435" s="11"/>
      <c r="S1435" s="15"/>
      <c r="T1435" s="15"/>
    </row>
    <row r="1436" spans="17:20" x14ac:dyDescent="0.25">
      <c r="Q1436" s="11"/>
      <c r="S1436" s="15"/>
      <c r="T1436" s="15"/>
    </row>
    <row r="1437" spans="17:20" x14ac:dyDescent="0.25">
      <c r="Q1437" s="11"/>
      <c r="S1437" s="15"/>
      <c r="T1437" s="15"/>
    </row>
    <row r="1438" spans="17:20" x14ac:dyDescent="0.25">
      <c r="Q1438" s="11"/>
      <c r="S1438" s="15"/>
      <c r="T1438" s="15"/>
    </row>
    <row r="1439" spans="17:20" x14ac:dyDescent="0.25">
      <c r="Q1439" s="11"/>
      <c r="S1439" s="15"/>
      <c r="T1439" s="15"/>
    </row>
    <row r="1440" spans="17:20" x14ac:dyDescent="0.25">
      <c r="Q1440" s="11"/>
      <c r="S1440" s="15"/>
      <c r="T1440" s="15"/>
    </row>
    <row r="1441" spans="17:20" x14ac:dyDescent="0.25">
      <c r="Q1441" s="11"/>
      <c r="S1441" s="15"/>
      <c r="T1441" s="15"/>
    </row>
    <row r="1442" spans="17:20" x14ac:dyDescent="0.25">
      <c r="Q1442" s="11"/>
      <c r="S1442" s="15"/>
      <c r="T1442" s="15"/>
    </row>
    <row r="1443" spans="17:20" x14ac:dyDescent="0.25">
      <c r="Q1443" s="11"/>
      <c r="S1443" s="15"/>
      <c r="T1443" s="15"/>
    </row>
    <row r="1444" spans="17:20" x14ac:dyDescent="0.25">
      <c r="Q1444" s="11"/>
      <c r="S1444" s="15"/>
      <c r="T1444" s="15"/>
    </row>
    <row r="1445" spans="17:20" x14ac:dyDescent="0.25">
      <c r="Q1445" s="11"/>
      <c r="S1445" s="15"/>
      <c r="T1445" s="15"/>
    </row>
    <row r="1446" spans="17:20" x14ac:dyDescent="0.25">
      <c r="Q1446" s="11"/>
      <c r="S1446" s="15"/>
      <c r="T1446" s="15"/>
    </row>
    <row r="1447" spans="17:20" x14ac:dyDescent="0.25">
      <c r="Q1447" s="11"/>
      <c r="S1447" s="15"/>
      <c r="T1447" s="15"/>
    </row>
    <row r="1448" spans="17:20" x14ac:dyDescent="0.25">
      <c r="Q1448" s="11"/>
      <c r="S1448" s="15"/>
      <c r="T1448" s="15"/>
    </row>
    <row r="1449" spans="17:20" x14ac:dyDescent="0.25">
      <c r="Q1449" s="11"/>
      <c r="S1449" s="15"/>
      <c r="T1449" s="15"/>
    </row>
    <row r="1450" spans="17:20" x14ac:dyDescent="0.25">
      <c r="Q1450" s="11"/>
      <c r="S1450" s="15"/>
      <c r="T1450" s="15"/>
    </row>
    <row r="1451" spans="17:20" x14ac:dyDescent="0.25">
      <c r="Q1451" s="11"/>
      <c r="S1451" s="15"/>
      <c r="T1451" s="15"/>
    </row>
    <row r="1452" spans="17:20" x14ac:dyDescent="0.25">
      <c r="Q1452" s="11"/>
      <c r="S1452" s="15"/>
      <c r="T1452" s="15"/>
    </row>
    <row r="1453" spans="17:20" x14ac:dyDescent="0.25">
      <c r="Q1453" s="11"/>
      <c r="S1453" s="15"/>
      <c r="T1453" s="15"/>
    </row>
    <row r="1454" spans="17:20" x14ac:dyDescent="0.25">
      <c r="Q1454" s="11"/>
      <c r="S1454" s="15"/>
      <c r="T1454" s="15"/>
    </row>
    <row r="1455" spans="17:20" x14ac:dyDescent="0.25">
      <c r="Q1455" s="11"/>
      <c r="S1455" s="15"/>
      <c r="T1455" s="15"/>
    </row>
    <row r="1456" spans="17:20" x14ac:dyDescent="0.25">
      <c r="Q1456" s="11"/>
      <c r="S1456" s="15"/>
      <c r="T1456" s="15"/>
    </row>
    <row r="1457" spans="17:20" x14ac:dyDescent="0.25">
      <c r="Q1457" s="11"/>
      <c r="S1457" s="15"/>
      <c r="T1457" s="15"/>
    </row>
    <row r="1458" spans="17:20" x14ac:dyDescent="0.25">
      <c r="Q1458" s="11"/>
      <c r="S1458" s="15"/>
      <c r="T1458" s="15"/>
    </row>
    <row r="1459" spans="17:20" x14ac:dyDescent="0.25">
      <c r="Q1459" s="11"/>
      <c r="S1459" s="15"/>
      <c r="T1459" s="15"/>
    </row>
    <row r="1460" spans="17:20" x14ac:dyDescent="0.25">
      <c r="Q1460" s="11"/>
      <c r="S1460" s="15"/>
      <c r="T1460" s="15"/>
    </row>
    <row r="1461" spans="17:20" x14ac:dyDescent="0.25">
      <c r="Q1461" s="11"/>
      <c r="S1461" s="15"/>
      <c r="T1461" s="15"/>
    </row>
    <row r="1462" spans="17:20" x14ac:dyDescent="0.25">
      <c r="Q1462" s="11"/>
      <c r="S1462" s="15"/>
      <c r="T1462" s="15"/>
    </row>
    <row r="1463" spans="17:20" x14ac:dyDescent="0.25">
      <c r="Q1463" s="11"/>
      <c r="S1463" s="15"/>
      <c r="T1463" s="15"/>
    </row>
    <row r="1464" spans="17:20" x14ac:dyDescent="0.25">
      <c r="Q1464" s="11"/>
      <c r="S1464" s="15"/>
      <c r="T1464" s="15"/>
    </row>
    <row r="1465" spans="17:20" x14ac:dyDescent="0.25">
      <c r="Q1465" s="11"/>
      <c r="S1465" s="15"/>
      <c r="T1465" s="15"/>
    </row>
    <row r="1466" spans="17:20" x14ac:dyDescent="0.25">
      <c r="Q1466" s="11"/>
      <c r="S1466" s="15"/>
      <c r="T1466" s="15"/>
    </row>
    <row r="1467" spans="17:20" x14ac:dyDescent="0.25">
      <c r="Q1467" s="11"/>
      <c r="S1467" s="15"/>
      <c r="T1467" s="15"/>
    </row>
    <row r="1468" spans="17:20" x14ac:dyDescent="0.25">
      <c r="Q1468" s="11"/>
      <c r="S1468" s="15"/>
      <c r="T1468" s="15"/>
    </row>
    <row r="1469" spans="17:20" x14ac:dyDescent="0.25">
      <c r="Q1469" s="11"/>
      <c r="S1469" s="15"/>
      <c r="T1469" s="15"/>
    </row>
    <row r="1470" spans="17:20" x14ac:dyDescent="0.25">
      <c r="Q1470" s="11"/>
      <c r="S1470" s="15"/>
      <c r="T1470" s="15"/>
    </row>
    <row r="1471" spans="17:20" x14ac:dyDescent="0.25">
      <c r="Q1471" s="11"/>
      <c r="S1471" s="15"/>
      <c r="T1471" s="15"/>
    </row>
    <row r="1472" spans="17:20" x14ac:dyDescent="0.25">
      <c r="Q1472" s="11"/>
      <c r="S1472" s="15"/>
      <c r="T1472" s="15"/>
    </row>
    <row r="1473" spans="17:20" x14ac:dyDescent="0.25">
      <c r="Q1473" s="11"/>
      <c r="S1473" s="15"/>
      <c r="T1473" s="15"/>
    </row>
    <row r="1474" spans="17:20" x14ac:dyDescent="0.25">
      <c r="Q1474" s="11"/>
      <c r="S1474" s="15"/>
      <c r="T1474" s="15"/>
    </row>
    <row r="1475" spans="17:20" x14ac:dyDescent="0.25">
      <c r="Q1475" s="11"/>
      <c r="S1475" s="15"/>
      <c r="T1475" s="15"/>
    </row>
    <row r="1476" spans="17:20" x14ac:dyDescent="0.25">
      <c r="Q1476" s="11"/>
      <c r="S1476" s="15"/>
      <c r="T1476" s="15"/>
    </row>
    <row r="1477" spans="17:20" x14ac:dyDescent="0.25">
      <c r="Q1477" s="11"/>
      <c r="S1477" s="15"/>
      <c r="T1477" s="15"/>
    </row>
    <row r="1478" spans="17:20" x14ac:dyDescent="0.25">
      <c r="Q1478" s="11"/>
      <c r="S1478" s="15"/>
      <c r="T1478" s="15"/>
    </row>
    <row r="1479" spans="17:20" x14ac:dyDescent="0.25">
      <c r="Q1479" s="11"/>
      <c r="S1479" s="15"/>
      <c r="T1479" s="15"/>
    </row>
    <row r="1480" spans="17:20" x14ac:dyDescent="0.25">
      <c r="Q1480" s="11"/>
      <c r="S1480" s="15"/>
      <c r="T1480" s="15"/>
    </row>
    <row r="1481" spans="17:20" x14ac:dyDescent="0.25">
      <c r="Q1481" s="11"/>
      <c r="S1481" s="15"/>
      <c r="T1481" s="15"/>
    </row>
    <row r="1482" spans="17:20" x14ac:dyDescent="0.25">
      <c r="Q1482" s="11"/>
      <c r="S1482" s="15"/>
      <c r="T1482" s="15"/>
    </row>
    <row r="1483" spans="17:20" x14ac:dyDescent="0.25">
      <c r="Q1483" s="11"/>
      <c r="S1483" s="15"/>
      <c r="T1483" s="15"/>
    </row>
    <row r="1484" spans="17:20" x14ac:dyDescent="0.25">
      <c r="Q1484" s="11"/>
      <c r="S1484" s="15"/>
      <c r="T1484" s="15"/>
    </row>
    <row r="1485" spans="17:20" x14ac:dyDescent="0.25">
      <c r="Q1485" s="11"/>
      <c r="S1485" s="15"/>
      <c r="T1485" s="15"/>
    </row>
    <row r="1486" spans="17:20" x14ac:dyDescent="0.25">
      <c r="Q1486" s="11"/>
      <c r="S1486" s="15"/>
      <c r="T1486" s="15"/>
    </row>
    <row r="1487" spans="17:20" x14ac:dyDescent="0.25">
      <c r="Q1487" s="11"/>
      <c r="S1487" s="15"/>
      <c r="T1487" s="15"/>
    </row>
    <row r="1488" spans="17:20" x14ac:dyDescent="0.25">
      <c r="Q1488" s="11"/>
      <c r="S1488" s="15"/>
      <c r="T1488" s="15"/>
    </row>
    <row r="1489" spans="17:20" x14ac:dyDescent="0.25">
      <c r="Q1489" s="11"/>
      <c r="S1489" s="15"/>
      <c r="T1489" s="15"/>
    </row>
    <row r="1490" spans="17:20" x14ac:dyDescent="0.25">
      <c r="Q1490" s="11"/>
      <c r="S1490" s="15"/>
      <c r="T1490" s="15"/>
    </row>
    <row r="1491" spans="17:20" x14ac:dyDescent="0.25">
      <c r="Q1491" s="11"/>
      <c r="S1491" s="15"/>
      <c r="T1491" s="15"/>
    </row>
    <row r="1492" spans="17:20" x14ac:dyDescent="0.25">
      <c r="Q1492" s="11"/>
      <c r="S1492" s="15"/>
      <c r="T1492" s="15"/>
    </row>
    <row r="1493" spans="17:20" x14ac:dyDescent="0.25">
      <c r="Q1493" s="11"/>
      <c r="S1493" s="15"/>
      <c r="T1493" s="15"/>
    </row>
    <row r="1494" spans="17:20" x14ac:dyDescent="0.25">
      <c r="Q1494" s="11"/>
      <c r="S1494" s="15"/>
      <c r="T1494" s="15"/>
    </row>
    <row r="1495" spans="17:20" x14ac:dyDescent="0.25">
      <c r="Q1495" s="11"/>
      <c r="S1495" s="15"/>
      <c r="T1495" s="15"/>
    </row>
    <row r="1496" spans="17:20" x14ac:dyDescent="0.25">
      <c r="Q1496" s="11"/>
      <c r="S1496" s="15"/>
      <c r="T1496" s="15"/>
    </row>
    <row r="1497" spans="17:20" x14ac:dyDescent="0.25">
      <c r="Q1497" s="11"/>
      <c r="S1497" s="15"/>
      <c r="T1497" s="15"/>
    </row>
    <row r="1498" spans="17:20" x14ac:dyDescent="0.25">
      <c r="Q1498" s="11"/>
      <c r="S1498" s="15"/>
      <c r="T1498" s="15"/>
    </row>
    <row r="1499" spans="17:20" x14ac:dyDescent="0.25">
      <c r="Q1499" s="11"/>
      <c r="S1499" s="15"/>
      <c r="T1499" s="15"/>
    </row>
    <row r="1500" spans="17:20" x14ac:dyDescent="0.25">
      <c r="Q1500" s="11"/>
      <c r="S1500" s="15"/>
      <c r="T1500" s="15"/>
    </row>
    <row r="1501" spans="17:20" x14ac:dyDescent="0.25">
      <c r="Q1501" s="11"/>
      <c r="S1501" s="15"/>
      <c r="T1501" s="15"/>
    </row>
    <row r="1502" spans="17:20" x14ac:dyDescent="0.25">
      <c r="Q1502" s="11"/>
      <c r="S1502" s="15"/>
      <c r="T1502" s="15"/>
    </row>
    <row r="1503" spans="17:20" x14ac:dyDescent="0.25">
      <c r="Q1503" s="11"/>
      <c r="S1503" s="15"/>
      <c r="T1503" s="15"/>
    </row>
    <row r="1504" spans="17:20" x14ac:dyDescent="0.25">
      <c r="Q1504" s="11"/>
      <c r="S1504" s="15"/>
      <c r="T1504" s="15"/>
    </row>
    <row r="1505" spans="17:20" x14ac:dyDescent="0.25">
      <c r="Q1505" s="11"/>
      <c r="S1505" s="15"/>
      <c r="T1505" s="15"/>
    </row>
    <row r="1506" spans="17:20" x14ac:dyDescent="0.25">
      <c r="Q1506" s="11"/>
      <c r="S1506" s="15"/>
      <c r="T1506" s="15"/>
    </row>
    <row r="1507" spans="17:20" x14ac:dyDescent="0.25">
      <c r="Q1507" s="11"/>
      <c r="S1507" s="15"/>
      <c r="T1507" s="15"/>
    </row>
    <row r="1508" spans="17:20" x14ac:dyDescent="0.25">
      <c r="Q1508" s="11"/>
      <c r="S1508" s="15"/>
      <c r="T1508" s="15"/>
    </row>
    <row r="1509" spans="17:20" x14ac:dyDescent="0.25">
      <c r="Q1509" s="11"/>
      <c r="S1509" s="15"/>
      <c r="T1509" s="15"/>
    </row>
    <row r="1510" spans="17:20" x14ac:dyDescent="0.25">
      <c r="Q1510" s="11"/>
      <c r="S1510" s="15"/>
      <c r="T1510" s="15"/>
    </row>
    <row r="1511" spans="17:20" x14ac:dyDescent="0.25">
      <c r="Q1511" s="11"/>
      <c r="S1511" s="15"/>
      <c r="T1511" s="15"/>
    </row>
    <row r="1512" spans="17:20" x14ac:dyDescent="0.25">
      <c r="Q1512" s="11"/>
      <c r="S1512" s="15"/>
      <c r="T1512" s="15"/>
    </row>
    <row r="1513" spans="17:20" x14ac:dyDescent="0.25">
      <c r="Q1513" s="11"/>
      <c r="S1513" s="15"/>
      <c r="T1513" s="15"/>
    </row>
    <row r="1514" spans="17:20" x14ac:dyDescent="0.25">
      <c r="Q1514" s="11"/>
      <c r="S1514" s="15"/>
      <c r="T1514" s="15"/>
    </row>
    <row r="1515" spans="17:20" x14ac:dyDescent="0.25">
      <c r="Q1515" s="11"/>
      <c r="S1515" s="15"/>
      <c r="T1515" s="15"/>
    </row>
    <row r="1516" spans="17:20" x14ac:dyDescent="0.25">
      <c r="Q1516" s="11"/>
      <c r="S1516" s="15"/>
      <c r="T1516" s="15"/>
    </row>
    <row r="1517" spans="17:20" x14ac:dyDescent="0.25">
      <c r="Q1517" s="11"/>
      <c r="S1517" s="15"/>
      <c r="T1517" s="15"/>
    </row>
    <row r="1518" spans="17:20" x14ac:dyDescent="0.25">
      <c r="Q1518" s="11"/>
      <c r="S1518" s="15"/>
      <c r="T1518" s="15"/>
    </row>
    <row r="1519" spans="17:20" x14ac:dyDescent="0.25">
      <c r="Q1519" s="11"/>
      <c r="S1519" s="15"/>
      <c r="T1519" s="15"/>
    </row>
    <row r="1520" spans="17:20" x14ac:dyDescent="0.25">
      <c r="Q1520" s="11"/>
      <c r="S1520" s="15"/>
      <c r="T1520" s="15"/>
    </row>
    <row r="1521" spans="17:20" x14ac:dyDescent="0.25">
      <c r="Q1521" s="11"/>
      <c r="S1521" s="15"/>
      <c r="T1521" s="15"/>
    </row>
    <row r="1522" spans="17:20" x14ac:dyDescent="0.25">
      <c r="Q1522" s="11"/>
      <c r="S1522" s="15"/>
      <c r="T1522" s="15"/>
    </row>
    <row r="1523" spans="17:20" x14ac:dyDescent="0.25">
      <c r="Q1523" s="11"/>
      <c r="S1523" s="15"/>
      <c r="T1523" s="15"/>
    </row>
    <row r="1524" spans="17:20" x14ac:dyDescent="0.25">
      <c r="Q1524" s="11"/>
      <c r="S1524" s="15"/>
      <c r="T1524" s="15"/>
    </row>
    <row r="1525" spans="17:20" x14ac:dyDescent="0.25">
      <c r="Q1525" s="11"/>
      <c r="S1525" s="15"/>
      <c r="T1525" s="15"/>
    </row>
    <row r="1526" spans="17:20" x14ac:dyDescent="0.25">
      <c r="Q1526" s="11"/>
      <c r="S1526" s="15"/>
      <c r="T1526" s="15"/>
    </row>
    <row r="1527" spans="17:20" x14ac:dyDescent="0.25">
      <c r="Q1527" s="11"/>
      <c r="S1527" s="15"/>
      <c r="T1527" s="15"/>
    </row>
    <row r="1528" spans="17:20" x14ac:dyDescent="0.25">
      <c r="Q1528" s="11"/>
      <c r="S1528" s="15"/>
      <c r="T1528" s="15"/>
    </row>
    <row r="1529" spans="17:20" x14ac:dyDescent="0.25">
      <c r="Q1529" s="11"/>
      <c r="S1529" s="15"/>
      <c r="T1529" s="15"/>
    </row>
    <row r="1530" spans="17:20" x14ac:dyDescent="0.25">
      <c r="Q1530" s="11"/>
      <c r="S1530" s="15"/>
      <c r="T1530" s="15"/>
    </row>
    <row r="1531" spans="17:20" x14ac:dyDescent="0.25">
      <c r="Q1531" s="11"/>
      <c r="S1531" s="15"/>
      <c r="T1531" s="15"/>
    </row>
    <row r="1532" spans="17:20" x14ac:dyDescent="0.25">
      <c r="Q1532" s="11"/>
      <c r="S1532" s="15"/>
      <c r="T1532" s="15"/>
    </row>
    <row r="1533" spans="17:20" x14ac:dyDescent="0.25">
      <c r="Q1533" s="11"/>
      <c r="S1533" s="15"/>
      <c r="T1533" s="15"/>
    </row>
    <row r="1534" spans="17:20" x14ac:dyDescent="0.25">
      <c r="Q1534" s="11"/>
      <c r="S1534" s="15"/>
      <c r="T1534" s="15"/>
    </row>
    <row r="1535" spans="17:20" x14ac:dyDescent="0.25">
      <c r="Q1535" s="11"/>
      <c r="S1535" s="15"/>
      <c r="T1535" s="15"/>
    </row>
    <row r="1536" spans="17:20" x14ac:dyDescent="0.25">
      <c r="Q1536" s="11"/>
      <c r="S1536" s="15"/>
      <c r="T1536" s="15"/>
    </row>
    <row r="1537" spans="17:20" x14ac:dyDescent="0.25">
      <c r="Q1537" s="11"/>
      <c r="S1537" s="15"/>
      <c r="T1537" s="15"/>
    </row>
    <row r="1538" spans="17:20" x14ac:dyDescent="0.25">
      <c r="Q1538" s="11"/>
      <c r="S1538" s="15"/>
      <c r="T1538" s="15"/>
    </row>
    <row r="1539" spans="17:20" x14ac:dyDescent="0.25">
      <c r="Q1539" s="11"/>
      <c r="S1539" s="15"/>
      <c r="T1539" s="15"/>
    </row>
    <row r="1540" spans="17:20" x14ac:dyDescent="0.25">
      <c r="Q1540" s="11"/>
      <c r="S1540" s="15"/>
      <c r="T1540" s="15"/>
    </row>
    <row r="1541" spans="17:20" x14ac:dyDescent="0.25">
      <c r="Q1541" s="11"/>
      <c r="S1541" s="15"/>
      <c r="T1541" s="15"/>
    </row>
    <row r="1542" spans="17:20" x14ac:dyDescent="0.25">
      <c r="Q1542" s="11"/>
      <c r="S1542" s="15"/>
      <c r="T1542" s="15"/>
    </row>
    <row r="1543" spans="17:20" x14ac:dyDescent="0.25">
      <c r="Q1543" s="11"/>
      <c r="S1543" s="15"/>
      <c r="T1543" s="15"/>
    </row>
    <row r="1544" spans="17:20" x14ac:dyDescent="0.25">
      <c r="Q1544" s="11"/>
      <c r="S1544" s="15"/>
      <c r="T1544" s="15"/>
    </row>
    <row r="1545" spans="17:20" x14ac:dyDescent="0.25">
      <c r="Q1545" s="11"/>
      <c r="S1545" s="15"/>
      <c r="T1545" s="15"/>
    </row>
    <row r="1546" spans="17:20" x14ac:dyDescent="0.25">
      <c r="Q1546" s="11"/>
      <c r="S1546" s="15"/>
      <c r="T1546" s="15"/>
    </row>
    <row r="1547" spans="17:20" x14ac:dyDescent="0.25">
      <c r="Q1547" s="11"/>
      <c r="S1547" s="15"/>
      <c r="T1547" s="15"/>
    </row>
    <row r="1548" spans="17:20" x14ac:dyDescent="0.25">
      <c r="Q1548" s="11"/>
      <c r="S1548" s="15"/>
      <c r="T1548" s="15"/>
    </row>
    <row r="1549" spans="17:20" x14ac:dyDescent="0.25">
      <c r="Q1549" s="11"/>
      <c r="S1549" s="15"/>
      <c r="T1549" s="15"/>
    </row>
    <row r="1550" spans="17:20" x14ac:dyDescent="0.25">
      <c r="Q1550" s="11"/>
      <c r="S1550" s="15"/>
      <c r="T1550" s="15"/>
    </row>
    <row r="1551" spans="17:20" x14ac:dyDescent="0.25">
      <c r="Q1551" s="11"/>
      <c r="S1551" s="15"/>
      <c r="T1551" s="15"/>
    </row>
    <row r="1552" spans="17:20" x14ac:dyDescent="0.25">
      <c r="Q1552" s="11"/>
      <c r="S1552" s="15"/>
      <c r="T1552" s="15"/>
    </row>
    <row r="1553" spans="17:20" x14ac:dyDescent="0.25">
      <c r="Q1553" s="11"/>
      <c r="S1553" s="15"/>
      <c r="T1553" s="15"/>
    </row>
    <row r="1554" spans="17:20" x14ac:dyDescent="0.25">
      <c r="Q1554" s="11"/>
      <c r="S1554" s="15"/>
      <c r="T1554" s="15"/>
    </row>
    <row r="1555" spans="17:20" x14ac:dyDescent="0.25">
      <c r="Q1555" s="11"/>
      <c r="S1555" s="15"/>
      <c r="T1555" s="15"/>
    </row>
    <row r="1556" spans="17:20" x14ac:dyDescent="0.25">
      <c r="Q1556" s="11"/>
      <c r="S1556" s="15"/>
      <c r="T1556" s="15"/>
    </row>
    <row r="1557" spans="17:20" x14ac:dyDescent="0.25">
      <c r="Q1557" s="11"/>
      <c r="S1557" s="15"/>
      <c r="T1557" s="15"/>
    </row>
    <row r="1558" spans="17:20" x14ac:dyDescent="0.25">
      <c r="Q1558" s="11"/>
      <c r="S1558" s="15"/>
      <c r="T1558" s="15"/>
    </row>
    <row r="1559" spans="17:20" x14ac:dyDescent="0.25">
      <c r="Q1559" s="11"/>
      <c r="S1559" s="15"/>
      <c r="T1559" s="15"/>
    </row>
    <row r="1560" spans="17:20" x14ac:dyDescent="0.25">
      <c r="Q1560" s="11"/>
      <c r="S1560" s="15"/>
      <c r="T1560" s="15"/>
    </row>
    <row r="1561" spans="17:20" x14ac:dyDescent="0.25">
      <c r="Q1561" s="11"/>
      <c r="S1561" s="15"/>
      <c r="T1561" s="15"/>
    </row>
    <row r="1562" spans="17:20" x14ac:dyDescent="0.25">
      <c r="Q1562" s="11"/>
      <c r="S1562" s="15"/>
      <c r="T1562" s="15"/>
    </row>
    <row r="1563" spans="17:20" x14ac:dyDescent="0.25">
      <c r="Q1563" s="11"/>
      <c r="S1563" s="15"/>
      <c r="T1563" s="15"/>
    </row>
    <row r="1564" spans="17:20" x14ac:dyDescent="0.25">
      <c r="Q1564" s="11"/>
      <c r="S1564" s="15"/>
      <c r="T1564" s="15"/>
    </row>
    <row r="1565" spans="17:20" x14ac:dyDescent="0.25">
      <c r="Q1565" s="11"/>
      <c r="S1565" s="15"/>
      <c r="T1565" s="15"/>
    </row>
    <row r="1566" spans="17:20" x14ac:dyDescent="0.25">
      <c r="Q1566" s="11"/>
      <c r="S1566" s="15"/>
      <c r="T1566" s="15"/>
    </row>
    <row r="1567" spans="17:20" x14ac:dyDescent="0.25">
      <c r="Q1567" s="11"/>
      <c r="S1567" s="15"/>
      <c r="T1567" s="15"/>
    </row>
    <row r="1568" spans="17:20" x14ac:dyDescent="0.25">
      <c r="Q1568" s="11"/>
      <c r="S1568" s="15"/>
      <c r="T1568" s="15"/>
    </row>
    <row r="1569" spans="17:20" x14ac:dyDescent="0.25">
      <c r="Q1569" s="11"/>
      <c r="S1569" s="15"/>
      <c r="T1569" s="15"/>
    </row>
    <row r="1570" spans="17:20" x14ac:dyDescent="0.25">
      <c r="Q1570" s="11"/>
      <c r="S1570" s="15"/>
      <c r="T1570" s="15"/>
    </row>
    <row r="1571" spans="17:20" x14ac:dyDescent="0.25">
      <c r="Q1571" s="11"/>
      <c r="S1571" s="15"/>
      <c r="T1571" s="15"/>
    </row>
    <row r="1572" spans="17:20" x14ac:dyDescent="0.25">
      <c r="Q1572" s="11"/>
      <c r="S1572" s="15"/>
      <c r="T1572" s="15"/>
    </row>
    <row r="1573" spans="17:20" x14ac:dyDescent="0.25">
      <c r="Q1573" s="11"/>
      <c r="S1573" s="15"/>
      <c r="T1573" s="15"/>
    </row>
    <row r="1574" spans="17:20" x14ac:dyDescent="0.25">
      <c r="Q1574" s="11"/>
      <c r="S1574" s="15"/>
      <c r="T1574" s="15"/>
    </row>
    <row r="1575" spans="17:20" x14ac:dyDescent="0.25">
      <c r="Q1575" s="11"/>
      <c r="S1575" s="15"/>
      <c r="T1575" s="15"/>
    </row>
    <row r="1576" spans="17:20" x14ac:dyDescent="0.25">
      <c r="Q1576" s="11"/>
      <c r="S1576" s="15"/>
      <c r="T1576" s="15"/>
    </row>
    <row r="1577" spans="17:20" x14ac:dyDescent="0.25">
      <c r="Q1577" s="11"/>
      <c r="S1577" s="15"/>
      <c r="T1577" s="15"/>
    </row>
    <row r="1578" spans="17:20" x14ac:dyDescent="0.25">
      <c r="Q1578" s="11"/>
      <c r="S1578" s="15"/>
      <c r="T1578" s="15"/>
    </row>
    <row r="1579" spans="17:20" x14ac:dyDescent="0.25">
      <c r="Q1579" s="11"/>
      <c r="S1579" s="15"/>
      <c r="T1579" s="15"/>
    </row>
    <row r="1580" spans="17:20" x14ac:dyDescent="0.25">
      <c r="Q1580" s="11"/>
      <c r="S1580" s="15"/>
      <c r="T1580" s="15"/>
    </row>
    <row r="1581" spans="17:20" x14ac:dyDescent="0.25">
      <c r="Q1581" s="11"/>
      <c r="S1581" s="15"/>
      <c r="T1581" s="15"/>
    </row>
    <row r="1582" spans="17:20" x14ac:dyDescent="0.25">
      <c r="Q1582" s="11"/>
      <c r="S1582" s="15"/>
      <c r="T1582" s="15"/>
    </row>
    <row r="1583" spans="17:20" x14ac:dyDescent="0.25">
      <c r="Q1583" s="11"/>
      <c r="S1583" s="15"/>
      <c r="T1583" s="15"/>
    </row>
    <row r="1584" spans="17:20" x14ac:dyDescent="0.25">
      <c r="Q1584" s="11"/>
      <c r="S1584" s="15"/>
      <c r="T1584" s="15"/>
    </row>
    <row r="1585" spans="17:20" x14ac:dyDescent="0.25">
      <c r="Q1585" s="11"/>
      <c r="S1585" s="15"/>
      <c r="T1585" s="15"/>
    </row>
    <row r="1586" spans="17:20" x14ac:dyDescent="0.25">
      <c r="Q1586" s="11"/>
      <c r="S1586" s="15"/>
      <c r="T1586" s="15"/>
    </row>
    <row r="1587" spans="17:20" x14ac:dyDescent="0.25">
      <c r="Q1587" s="11"/>
      <c r="S1587" s="15"/>
      <c r="T1587" s="15"/>
    </row>
    <row r="1588" spans="17:20" x14ac:dyDescent="0.25">
      <c r="Q1588" s="11"/>
      <c r="S1588" s="15"/>
      <c r="T1588" s="15"/>
    </row>
    <row r="1589" spans="17:20" x14ac:dyDescent="0.25">
      <c r="Q1589" s="11"/>
      <c r="S1589" s="15"/>
      <c r="T1589" s="15"/>
    </row>
    <row r="1590" spans="17:20" x14ac:dyDescent="0.25">
      <c r="Q1590" s="11"/>
      <c r="S1590" s="15"/>
      <c r="T1590" s="15"/>
    </row>
    <row r="1591" spans="17:20" x14ac:dyDescent="0.25">
      <c r="Q1591" s="11"/>
      <c r="S1591" s="15"/>
      <c r="T1591" s="15"/>
    </row>
    <row r="1592" spans="17:20" x14ac:dyDescent="0.25">
      <c r="Q1592" s="11"/>
      <c r="S1592" s="15"/>
      <c r="T1592" s="15"/>
    </row>
    <row r="1593" spans="17:20" x14ac:dyDescent="0.25">
      <c r="Q1593" s="11"/>
      <c r="S1593" s="15"/>
      <c r="T1593" s="15"/>
    </row>
    <row r="1594" spans="17:20" x14ac:dyDescent="0.25">
      <c r="Q1594" s="11"/>
      <c r="S1594" s="15"/>
      <c r="T1594" s="15"/>
    </row>
    <row r="1595" spans="17:20" x14ac:dyDescent="0.25">
      <c r="Q1595" s="11"/>
      <c r="S1595" s="15"/>
      <c r="T1595" s="15"/>
    </row>
    <row r="1596" spans="17:20" x14ac:dyDescent="0.25">
      <c r="Q1596" s="11"/>
      <c r="S1596" s="15"/>
      <c r="T1596" s="15"/>
    </row>
    <row r="1597" spans="17:20" x14ac:dyDescent="0.25">
      <c r="Q1597" s="11"/>
      <c r="S1597" s="15"/>
      <c r="T1597" s="15"/>
    </row>
    <row r="1598" spans="17:20" x14ac:dyDescent="0.25">
      <c r="Q1598" s="11"/>
      <c r="S1598" s="15"/>
      <c r="T1598" s="15"/>
    </row>
    <row r="1599" spans="17:20" x14ac:dyDescent="0.25">
      <c r="Q1599" s="11"/>
      <c r="S1599" s="15"/>
      <c r="T1599" s="15"/>
    </row>
    <row r="1600" spans="17:20" x14ac:dyDescent="0.25">
      <c r="Q1600" s="11"/>
      <c r="S1600" s="15"/>
      <c r="T1600" s="15"/>
    </row>
    <row r="1601" spans="17:20" x14ac:dyDescent="0.25">
      <c r="Q1601" s="11"/>
      <c r="S1601" s="15"/>
      <c r="T1601" s="15"/>
    </row>
    <row r="1602" spans="17:20" x14ac:dyDescent="0.25">
      <c r="Q1602" s="11"/>
      <c r="S1602" s="15"/>
      <c r="T1602" s="15"/>
    </row>
    <row r="1603" spans="17:20" x14ac:dyDescent="0.25">
      <c r="Q1603" s="11"/>
      <c r="S1603" s="15"/>
      <c r="T1603" s="15"/>
    </row>
    <row r="1604" spans="17:20" x14ac:dyDescent="0.25">
      <c r="Q1604" s="11"/>
      <c r="S1604" s="15"/>
      <c r="T1604" s="15"/>
    </row>
    <row r="1605" spans="17:20" x14ac:dyDescent="0.25">
      <c r="Q1605" s="11"/>
      <c r="S1605" s="15"/>
      <c r="T1605" s="15"/>
    </row>
    <row r="1606" spans="17:20" x14ac:dyDescent="0.25">
      <c r="Q1606" s="11"/>
      <c r="S1606" s="15"/>
      <c r="T1606" s="15"/>
    </row>
    <row r="1607" spans="17:20" x14ac:dyDescent="0.25">
      <c r="Q1607" s="11"/>
      <c r="S1607" s="15"/>
      <c r="T1607" s="15"/>
    </row>
    <row r="1608" spans="17:20" x14ac:dyDescent="0.25">
      <c r="Q1608" s="11"/>
      <c r="S1608" s="15"/>
      <c r="T1608" s="15"/>
    </row>
    <row r="1609" spans="17:20" x14ac:dyDescent="0.25">
      <c r="Q1609" s="11"/>
      <c r="S1609" s="15"/>
      <c r="T1609" s="15"/>
    </row>
    <row r="1610" spans="17:20" x14ac:dyDescent="0.25">
      <c r="Q1610" s="11"/>
      <c r="S1610" s="15"/>
      <c r="T1610" s="15"/>
    </row>
    <row r="1611" spans="17:20" x14ac:dyDescent="0.25">
      <c r="Q1611" s="11"/>
      <c r="S1611" s="15"/>
      <c r="T1611" s="15"/>
    </row>
    <row r="1612" spans="17:20" x14ac:dyDescent="0.25">
      <c r="Q1612" s="11"/>
      <c r="S1612" s="15"/>
      <c r="T1612" s="15"/>
    </row>
    <row r="1613" spans="17:20" x14ac:dyDescent="0.25">
      <c r="Q1613" s="11"/>
      <c r="S1613" s="15"/>
      <c r="T1613" s="15"/>
    </row>
    <row r="1614" spans="17:20" x14ac:dyDescent="0.25">
      <c r="Q1614" s="11"/>
      <c r="S1614" s="15"/>
      <c r="T1614" s="15"/>
    </row>
    <row r="1615" spans="17:20" x14ac:dyDescent="0.25">
      <c r="Q1615" s="11"/>
      <c r="S1615" s="15"/>
      <c r="T1615" s="15"/>
    </row>
    <row r="1616" spans="17:20" x14ac:dyDescent="0.25">
      <c r="Q1616" s="11"/>
      <c r="S1616" s="15"/>
      <c r="T1616" s="15"/>
    </row>
    <row r="1617" spans="17:20" x14ac:dyDescent="0.25">
      <c r="Q1617" s="11"/>
      <c r="S1617" s="15"/>
      <c r="T1617" s="15"/>
    </row>
    <row r="1618" spans="17:20" x14ac:dyDescent="0.25">
      <c r="Q1618" s="11"/>
      <c r="S1618" s="15"/>
      <c r="T1618" s="15"/>
    </row>
    <row r="1619" spans="17:20" x14ac:dyDescent="0.25">
      <c r="Q1619" s="11"/>
      <c r="S1619" s="15"/>
      <c r="T1619" s="15"/>
    </row>
    <row r="1620" spans="17:20" x14ac:dyDescent="0.25">
      <c r="Q1620" s="11"/>
      <c r="S1620" s="15"/>
      <c r="T1620" s="15"/>
    </row>
    <row r="1621" spans="17:20" x14ac:dyDescent="0.25">
      <c r="Q1621" s="11"/>
      <c r="S1621" s="15"/>
      <c r="T1621" s="15"/>
    </row>
    <row r="1622" spans="17:20" x14ac:dyDescent="0.25">
      <c r="Q1622" s="11"/>
      <c r="S1622" s="15"/>
      <c r="T1622" s="15"/>
    </row>
    <row r="1623" spans="17:20" x14ac:dyDescent="0.25">
      <c r="Q1623" s="11"/>
      <c r="S1623" s="15"/>
      <c r="T1623" s="15"/>
    </row>
    <row r="1624" spans="17:20" x14ac:dyDescent="0.25">
      <c r="Q1624" s="11"/>
      <c r="S1624" s="15"/>
      <c r="T1624" s="15"/>
    </row>
    <row r="1625" spans="17:20" x14ac:dyDescent="0.25">
      <c r="Q1625" s="11"/>
      <c r="S1625" s="15"/>
      <c r="T1625" s="15"/>
    </row>
    <row r="1626" spans="17:20" x14ac:dyDescent="0.25">
      <c r="Q1626" s="11"/>
      <c r="S1626" s="15"/>
      <c r="T1626" s="15"/>
    </row>
    <row r="1627" spans="17:20" x14ac:dyDescent="0.25">
      <c r="Q1627" s="11"/>
      <c r="S1627" s="15"/>
      <c r="T1627" s="15"/>
    </row>
    <row r="1628" spans="17:20" x14ac:dyDescent="0.25">
      <c r="Q1628" s="11"/>
      <c r="S1628" s="15"/>
      <c r="T1628" s="15"/>
    </row>
    <row r="1629" spans="17:20" x14ac:dyDescent="0.25">
      <c r="Q1629" s="11"/>
      <c r="S1629" s="15"/>
      <c r="T1629" s="15"/>
    </row>
    <row r="1630" spans="17:20" x14ac:dyDescent="0.25">
      <c r="Q1630" s="11"/>
      <c r="S1630" s="15"/>
      <c r="T1630" s="15"/>
    </row>
    <row r="1631" spans="17:20" x14ac:dyDescent="0.25">
      <c r="Q1631" s="11"/>
      <c r="S1631" s="15"/>
      <c r="T1631" s="15"/>
    </row>
    <row r="1632" spans="17:20" x14ac:dyDescent="0.25">
      <c r="Q1632" s="11"/>
      <c r="S1632" s="15"/>
      <c r="T1632" s="15"/>
    </row>
    <row r="1633" spans="17:20" x14ac:dyDescent="0.25">
      <c r="Q1633" s="11"/>
      <c r="S1633" s="15"/>
      <c r="T1633" s="15"/>
    </row>
    <row r="1634" spans="17:20" x14ac:dyDescent="0.25">
      <c r="Q1634" s="11"/>
      <c r="S1634" s="15"/>
      <c r="T1634" s="15"/>
    </row>
    <row r="1635" spans="17:20" x14ac:dyDescent="0.25">
      <c r="Q1635" s="11"/>
      <c r="S1635" s="15"/>
      <c r="T1635" s="15"/>
    </row>
    <row r="1636" spans="17:20" x14ac:dyDescent="0.25">
      <c r="Q1636" s="11"/>
      <c r="S1636" s="15"/>
      <c r="T1636" s="15"/>
    </row>
    <row r="1637" spans="17:20" x14ac:dyDescent="0.25">
      <c r="Q1637" s="11"/>
      <c r="S1637" s="15"/>
      <c r="T1637" s="15"/>
    </row>
    <row r="1638" spans="17:20" x14ac:dyDescent="0.25">
      <c r="Q1638" s="11"/>
      <c r="S1638" s="15"/>
      <c r="T1638" s="15"/>
    </row>
    <row r="1639" spans="17:20" x14ac:dyDescent="0.25">
      <c r="Q1639" s="11"/>
      <c r="S1639" s="15"/>
      <c r="T1639" s="15"/>
    </row>
    <row r="1640" spans="17:20" x14ac:dyDescent="0.25">
      <c r="Q1640" s="11"/>
      <c r="S1640" s="15"/>
      <c r="T1640" s="15"/>
    </row>
    <row r="1641" spans="17:20" x14ac:dyDescent="0.25">
      <c r="Q1641" s="11"/>
      <c r="S1641" s="15"/>
      <c r="T1641" s="15"/>
    </row>
    <row r="1642" spans="17:20" x14ac:dyDescent="0.25">
      <c r="Q1642" s="11"/>
      <c r="S1642" s="15"/>
      <c r="T1642" s="15"/>
    </row>
    <row r="1643" spans="17:20" x14ac:dyDescent="0.25">
      <c r="Q1643" s="11"/>
      <c r="S1643" s="15"/>
      <c r="T1643" s="15"/>
    </row>
    <row r="1644" spans="17:20" x14ac:dyDescent="0.25">
      <c r="Q1644" s="11"/>
      <c r="S1644" s="15"/>
      <c r="T1644" s="15"/>
    </row>
    <row r="1645" spans="17:20" x14ac:dyDescent="0.25">
      <c r="Q1645" s="11"/>
      <c r="S1645" s="15"/>
      <c r="T1645" s="15"/>
    </row>
    <row r="1646" spans="17:20" x14ac:dyDescent="0.25">
      <c r="Q1646" s="11"/>
      <c r="S1646" s="15"/>
      <c r="T1646" s="15"/>
    </row>
    <row r="1647" spans="17:20" x14ac:dyDescent="0.25">
      <c r="Q1647" s="11"/>
      <c r="S1647" s="15"/>
      <c r="T1647" s="15"/>
    </row>
    <row r="1648" spans="17:20" x14ac:dyDescent="0.25">
      <c r="Q1648" s="11"/>
      <c r="S1648" s="15"/>
      <c r="T1648" s="15"/>
    </row>
    <row r="1649" spans="17:20" x14ac:dyDescent="0.25">
      <c r="Q1649" s="11"/>
      <c r="S1649" s="15"/>
      <c r="T1649" s="15"/>
    </row>
    <row r="1650" spans="17:20" x14ac:dyDescent="0.25">
      <c r="Q1650" s="11"/>
      <c r="S1650" s="15"/>
      <c r="T1650" s="15"/>
    </row>
    <row r="1651" spans="17:20" x14ac:dyDescent="0.25">
      <c r="Q1651" s="11"/>
      <c r="S1651" s="15"/>
      <c r="T1651" s="15"/>
    </row>
    <row r="1652" spans="17:20" x14ac:dyDescent="0.25">
      <c r="Q1652" s="11"/>
      <c r="S1652" s="15"/>
      <c r="T1652" s="15"/>
    </row>
    <row r="1653" spans="17:20" x14ac:dyDescent="0.25">
      <c r="Q1653" s="11"/>
      <c r="S1653" s="15"/>
      <c r="T1653" s="15"/>
    </row>
    <row r="1654" spans="17:20" x14ac:dyDescent="0.25">
      <c r="Q1654" s="11"/>
      <c r="S1654" s="15"/>
      <c r="T1654" s="15"/>
    </row>
    <row r="1655" spans="17:20" x14ac:dyDescent="0.25">
      <c r="Q1655" s="11"/>
      <c r="S1655" s="15"/>
      <c r="T1655" s="15"/>
    </row>
    <row r="1656" spans="17:20" x14ac:dyDescent="0.25">
      <c r="Q1656" s="11"/>
      <c r="S1656" s="15"/>
      <c r="T1656" s="15"/>
    </row>
    <row r="1657" spans="17:20" x14ac:dyDescent="0.25">
      <c r="Q1657" s="11"/>
      <c r="S1657" s="15"/>
      <c r="T1657" s="15"/>
    </row>
    <row r="1658" spans="17:20" x14ac:dyDescent="0.25">
      <c r="Q1658" s="11"/>
      <c r="S1658" s="15"/>
      <c r="T1658" s="15"/>
    </row>
    <row r="1659" spans="17:20" x14ac:dyDescent="0.25">
      <c r="Q1659" s="11"/>
      <c r="S1659" s="15"/>
      <c r="T1659" s="15"/>
    </row>
    <row r="1660" spans="17:20" x14ac:dyDescent="0.25">
      <c r="Q1660" s="11"/>
      <c r="S1660" s="15"/>
      <c r="T1660" s="15"/>
    </row>
    <row r="1661" spans="17:20" x14ac:dyDescent="0.25">
      <c r="Q1661" s="11"/>
      <c r="S1661" s="15"/>
      <c r="T1661" s="15"/>
    </row>
    <row r="1662" spans="17:20" x14ac:dyDescent="0.25">
      <c r="Q1662" s="11"/>
      <c r="S1662" s="15"/>
      <c r="T1662" s="15"/>
    </row>
    <row r="1663" spans="17:20" x14ac:dyDescent="0.25">
      <c r="Q1663" s="11"/>
      <c r="S1663" s="15"/>
      <c r="T1663" s="15"/>
    </row>
    <row r="1664" spans="17:20" x14ac:dyDescent="0.25">
      <c r="Q1664" s="11"/>
      <c r="S1664" s="15"/>
      <c r="T1664" s="15"/>
    </row>
    <row r="1665" spans="17:20" x14ac:dyDescent="0.25">
      <c r="Q1665" s="11"/>
      <c r="S1665" s="15"/>
      <c r="T1665" s="15"/>
    </row>
    <row r="1666" spans="17:20" x14ac:dyDescent="0.25">
      <c r="Q1666" s="11"/>
      <c r="S1666" s="15"/>
      <c r="T1666" s="15"/>
    </row>
    <row r="1667" spans="17:20" x14ac:dyDescent="0.25">
      <c r="Q1667" s="11"/>
      <c r="S1667" s="15"/>
      <c r="T1667" s="15"/>
    </row>
    <row r="1668" spans="17:20" x14ac:dyDescent="0.25">
      <c r="Q1668" s="11"/>
      <c r="S1668" s="15"/>
      <c r="T1668" s="15"/>
    </row>
    <row r="1669" spans="17:20" x14ac:dyDescent="0.25">
      <c r="Q1669" s="11"/>
      <c r="S1669" s="15"/>
      <c r="T1669" s="15"/>
    </row>
    <row r="1670" spans="17:20" x14ac:dyDescent="0.25">
      <c r="Q1670" s="11"/>
      <c r="S1670" s="15"/>
      <c r="T1670" s="15"/>
    </row>
    <row r="1671" spans="17:20" x14ac:dyDescent="0.25">
      <c r="Q1671" s="11"/>
      <c r="S1671" s="15"/>
      <c r="T1671" s="15"/>
    </row>
    <row r="1672" spans="17:20" x14ac:dyDescent="0.25">
      <c r="Q1672" s="11"/>
      <c r="S1672" s="15"/>
      <c r="T1672" s="15"/>
    </row>
    <row r="1673" spans="17:20" x14ac:dyDescent="0.25">
      <c r="Q1673" s="11"/>
      <c r="S1673" s="15"/>
      <c r="T1673" s="15"/>
    </row>
    <row r="1674" spans="17:20" x14ac:dyDescent="0.25">
      <c r="Q1674" s="11"/>
      <c r="S1674" s="15"/>
      <c r="T1674" s="15"/>
    </row>
    <row r="1675" spans="17:20" x14ac:dyDescent="0.25">
      <c r="Q1675" s="11"/>
      <c r="S1675" s="15"/>
      <c r="T1675" s="15"/>
    </row>
    <row r="1676" spans="17:20" x14ac:dyDescent="0.25">
      <c r="Q1676" s="11"/>
      <c r="S1676" s="15"/>
      <c r="T1676" s="15"/>
    </row>
    <row r="1677" spans="17:20" x14ac:dyDescent="0.25">
      <c r="Q1677" s="11"/>
      <c r="S1677" s="15"/>
      <c r="T1677" s="15"/>
    </row>
    <row r="1678" spans="17:20" x14ac:dyDescent="0.25">
      <c r="Q1678" s="11"/>
      <c r="S1678" s="15"/>
      <c r="T1678" s="15"/>
    </row>
    <row r="1679" spans="17:20" x14ac:dyDescent="0.25">
      <c r="Q1679" s="11"/>
      <c r="S1679" s="15"/>
      <c r="T1679" s="15"/>
    </row>
    <row r="1680" spans="17:20" x14ac:dyDescent="0.25">
      <c r="Q1680" s="11"/>
      <c r="S1680" s="15"/>
      <c r="T1680" s="15"/>
    </row>
    <row r="1681" spans="17:20" x14ac:dyDescent="0.25">
      <c r="Q1681" s="11"/>
      <c r="S1681" s="15"/>
      <c r="T1681" s="15"/>
    </row>
    <row r="1682" spans="17:20" x14ac:dyDescent="0.25">
      <c r="Q1682" s="11"/>
      <c r="S1682" s="15"/>
      <c r="T1682" s="15"/>
    </row>
    <row r="1683" spans="17:20" x14ac:dyDescent="0.25">
      <c r="Q1683" s="11"/>
      <c r="S1683" s="15"/>
      <c r="T1683" s="15"/>
    </row>
    <row r="1684" spans="17:20" x14ac:dyDescent="0.25">
      <c r="Q1684" s="11"/>
      <c r="S1684" s="15"/>
      <c r="T1684" s="15"/>
    </row>
    <row r="1685" spans="17:20" x14ac:dyDescent="0.25">
      <c r="Q1685" s="11"/>
      <c r="S1685" s="15"/>
      <c r="T1685" s="15"/>
    </row>
    <row r="1686" spans="17:20" x14ac:dyDescent="0.25">
      <c r="Q1686" s="11"/>
      <c r="S1686" s="15"/>
      <c r="T1686" s="15"/>
    </row>
    <row r="1687" spans="17:20" x14ac:dyDescent="0.25">
      <c r="Q1687" s="11"/>
      <c r="S1687" s="15"/>
      <c r="T1687" s="15"/>
    </row>
    <row r="1688" spans="17:20" x14ac:dyDescent="0.25">
      <c r="Q1688" s="11"/>
      <c r="S1688" s="15"/>
      <c r="T1688" s="15"/>
    </row>
    <row r="1689" spans="17:20" x14ac:dyDescent="0.25">
      <c r="Q1689" s="11"/>
      <c r="S1689" s="15"/>
      <c r="T1689" s="15"/>
    </row>
    <row r="1690" spans="17:20" x14ac:dyDescent="0.25">
      <c r="Q1690" s="11"/>
      <c r="S1690" s="15"/>
      <c r="T1690" s="15"/>
    </row>
    <row r="1691" spans="17:20" x14ac:dyDescent="0.25">
      <c r="Q1691" s="11"/>
      <c r="S1691" s="15"/>
      <c r="T1691" s="15"/>
    </row>
    <row r="1692" spans="17:20" x14ac:dyDescent="0.25">
      <c r="Q1692" s="11"/>
      <c r="S1692" s="15"/>
      <c r="T1692" s="15"/>
    </row>
    <row r="1693" spans="17:20" x14ac:dyDescent="0.25">
      <c r="Q1693" s="11"/>
      <c r="S1693" s="15"/>
      <c r="T1693" s="15"/>
    </row>
    <row r="1694" spans="17:20" x14ac:dyDescent="0.25">
      <c r="Q1694" s="11"/>
      <c r="S1694" s="15"/>
      <c r="T1694" s="15"/>
    </row>
    <row r="1695" spans="17:20" x14ac:dyDescent="0.25">
      <c r="Q1695" s="11"/>
      <c r="S1695" s="15"/>
      <c r="T1695" s="15"/>
    </row>
    <row r="1696" spans="17:20" x14ac:dyDescent="0.25">
      <c r="Q1696" s="11"/>
      <c r="S1696" s="15"/>
      <c r="T1696" s="15"/>
    </row>
    <row r="1697" spans="17:20" x14ac:dyDescent="0.25">
      <c r="Q1697" s="11"/>
      <c r="S1697" s="15"/>
      <c r="T1697" s="15"/>
    </row>
    <row r="1698" spans="17:20" x14ac:dyDescent="0.25">
      <c r="Q1698" s="11"/>
      <c r="S1698" s="15"/>
      <c r="T1698" s="15"/>
    </row>
    <row r="1699" spans="17:20" x14ac:dyDescent="0.25">
      <c r="Q1699" s="11"/>
      <c r="S1699" s="15"/>
      <c r="T1699" s="15"/>
    </row>
    <row r="1700" spans="17:20" x14ac:dyDescent="0.25">
      <c r="Q1700" s="11"/>
      <c r="S1700" s="15"/>
      <c r="T1700" s="15"/>
    </row>
    <row r="1701" spans="17:20" x14ac:dyDescent="0.25">
      <c r="Q1701" s="11"/>
      <c r="S1701" s="15"/>
      <c r="T1701" s="15"/>
    </row>
    <row r="1702" spans="17:20" x14ac:dyDescent="0.25">
      <c r="Q1702" s="11"/>
      <c r="S1702" s="15"/>
      <c r="T1702" s="15"/>
    </row>
    <row r="1703" spans="17:20" x14ac:dyDescent="0.25">
      <c r="Q1703" s="11"/>
      <c r="S1703" s="15"/>
      <c r="T1703" s="15"/>
    </row>
    <row r="1704" spans="17:20" x14ac:dyDescent="0.25">
      <c r="Q1704" s="11"/>
      <c r="S1704" s="15"/>
      <c r="T1704" s="15"/>
    </row>
    <row r="1705" spans="17:20" x14ac:dyDescent="0.25">
      <c r="Q1705" s="11"/>
      <c r="S1705" s="15"/>
      <c r="T1705" s="15"/>
    </row>
    <row r="1706" spans="17:20" x14ac:dyDescent="0.25">
      <c r="Q1706" s="11"/>
      <c r="S1706" s="15"/>
      <c r="T1706" s="15"/>
    </row>
    <row r="1707" spans="17:20" x14ac:dyDescent="0.25">
      <c r="Q1707" s="11"/>
      <c r="S1707" s="15"/>
      <c r="T1707" s="15"/>
    </row>
    <row r="1708" spans="17:20" x14ac:dyDescent="0.25">
      <c r="Q1708" s="11"/>
      <c r="S1708" s="15"/>
      <c r="T1708" s="15"/>
    </row>
    <row r="1709" spans="17:20" x14ac:dyDescent="0.25">
      <c r="Q1709" s="11"/>
      <c r="S1709" s="15"/>
      <c r="T1709" s="15"/>
    </row>
    <row r="1710" spans="17:20" x14ac:dyDescent="0.25">
      <c r="Q1710" s="11"/>
      <c r="S1710" s="15"/>
      <c r="T1710" s="15"/>
    </row>
    <row r="1711" spans="17:20" x14ac:dyDescent="0.25">
      <c r="Q1711" s="11"/>
      <c r="S1711" s="15"/>
      <c r="T1711" s="15"/>
    </row>
    <row r="1712" spans="17:20" x14ac:dyDescent="0.25">
      <c r="Q1712" s="11"/>
      <c r="S1712" s="15"/>
      <c r="T1712" s="15"/>
    </row>
    <row r="1713" spans="17:20" x14ac:dyDescent="0.25">
      <c r="Q1713" s="11"/>
      <c r="S1713" s="15"/>
      <c r="T1713" s="15"/>
    </row>
    <row r="1714" spans="17:20" x14ac:dyDescent="0.25">
      <c r="Q1714" s="11"/>
      <c r="S1714" s="15"/>
      <c r="T1714" s="15"/>
    </row>
    <row r="1715" spans="17:20" x14ac:dyDescent="0.25">
      <c r="Q1715" s="11"/>
      <c r="S1715" s="15"/>
      <c r="T1715" s="15"/>
    </row>
    <row r="1716" spans="17:20" x14ac:dyDescent="0.25">
      <c r="Q1716" s="11"/>
      <c r="S1716" s="15"/>
      <c r="T1716" s="15"/>
    </row>
    <row r="1717" spans="17:20" x14ac:dyDescent="0.25">
      <c r="Q1717" s="11"/>
      <c r="S1717" s="15"/>
      <c r="T1717" s="15"/>
    </row>
    <row r="1718" spans="17:20" x14ac:dyDescent="0.25">
      <c r="Q1718" s="11"/>
      <c r="S1718" s="15"/>
      <c r="T1718" s="15"/>
    </row>
    <row r="1719" spans="17:20" x14ac:dyDescent="0.25">
      <c r="Q1719" s="11"/>
      <c r="S1719" s="15"/>
      <c r="T1719" s="15"/>
    </row>
    <row r="1720" spans="17:20" x14ac:dyDescent="0.25">
      <c r="Q1720" s="11"/>
      <c r="S1720" s="15"/>
      <c r="T1720" s="15"/>
    </row>
    <row r="1721" spans="17:20" x14ac:dyDescent="0.25">
      <c r="Q1721" s="11"/>
      <c r="S1721" s="15"/>
      <c r="T1721" s="15"/>
    </row>
    <row r="1722" spans="17:20" x14ac:dyDescent="0.25">
      <c r="Q1722" s="11"/>
      <c r="S1722" s="15"/>
      <c r="T1722" s="15"/>
    </row>
    <row r="1723" spans="17:20" x14ac:dyDescent="0.25">
      <c r="Q1723" s="11"/>
      <c r="S1723" s="15"/>
      <c r="T1723" s="15"/>
    </row>
    <row r="1724" spans="17:20" x14ac:dyDescent="0.25">
      <c r="Q1724" s="11"/>
      <c r="S1724" s="15"/>
      <c r="T1724" s="15"/>
    </row>
    <row r="1725" spans="17:20" x14ac:dyDescent="0.25">
      <c r="Q1725" s="11"/>
      <c r="S1725" s="15"/>
      <c r="T1725" s="15"/>
    </row>
    <row r="1726" spans="17:20" x14ac:dyDescent="0.25">
      <c r="Q1726" s="11"/>
      <c r="S1726" s="15"/>
      <c r="T1726" s="15"/>
    </row>
    <row r="1727" spans="17:20" x14ac:dyDescent="0.25">
      <c r="Q1727" s="11"/>
      <c r="S1727" s="15"/>
      <c r="T1727" s="15"/>
    </row>
    <row r="1728" spans="17:20" x14ac:dyDescent="0.25">
      <c r="Q1728" s="11"/>
      <c r="S1728" s="15"/>
      <c r="T1728" s="15"/>
    </row>
    <row r="1729" spans="17:20" x14ac:dyDescent="0.25">
      <c r="Q1729" s="11"/>
      <c r="S1729" s="15"/>
      <c r="T1729" s="15"/>
    </row>
    <row r="1730" spans="17:20" x14ac:dyDescent="0.25">
      <c r="Q1730" s="11"/>
      <c r="S1730" s="15"/>
      <c r="T1730" s="15"/>
    </row>
    <row r="1731" spans="17:20" x14ac:dyDescent="0.25">
      <c r="Q1731" s="11"/>
      <c r="S1731" s="15"/>
      <c r="T1731" s="15"/>
    </row>
    <row r="1732" spans="17:20" x14ac:dyDescent="0.25">
      <c r="Q1732" s="11"/>
      <c r="S1732" s="15"/>
      <c r="T1732" s="15"/>
    </row>
    <row r="1733" spans="17:20" x14ac:dyDescent="0.25">
      <c r="Q1733" s="11"/>
      <c r="S1733" s="15"/>
      <c r="T1733" s="15"/>
    </row>
    <row r="1734" spans="17:20" x14ac:dyDescent="0.25">
      <c r="Q1734" s="11"/>
      <c r="S1734" s="15"/>
      <c r="T1734" s="15"/>
    </row>
    <row r="1735" spans="17:20" x14ac:dyDescent="0.25">
      <c r="Q1735" s="11"/>
      <c r="S1735" s="15"/>
      <c r="T1735" s="15"/>
    </row>
    <row r="1736" spans="17:20" x14ac:dyDescent="0.25">
      <c r="Q1736" s="11"/>
      <c r="S1736" s="15"/>
      <c r="T1736" s="15"/>
    </row>
    <row r="1737" spans="17:20" x14ac:dyDescent="0.25">
      <c r="Q1737" s="11"/>
      <c r="S1737" s="15"/>
      <c r="T1737" s="15"/>
    </row>
    <row r="1738" spans="17:20" x14ac:dyDescent="0.25">
      <c r="Q1738" s="11"/>
      <c r="S1738" s="15"/>
      <c r="T1738" s="15"/>
    </row>
    <row r="1739" spans="17:20" x14ac:dyDescent="0.25">
      <c r="Q1739" s="11"/>
      <c r="S1739" s="15"/>
      <c r="T1739" s="15"/>
    </row>
    <row r="1740" spans="17:20" x14ac:dyDescent="0.25">
      <c r="Q1740" s="11"/>
      <c r="S1740" s="15"/>
      <c r="T1740" s="15"/>
    </row>
    <row r="1741" spans="17:20" x14ac:dyDescent="0.25">
      <c r="Q1741" s="11"/>
      <c r="S1741" s="15"/>
      <c r="T1741" s="15"/>
    </row>
    <row r="1742" spans="17:20" x14ac:dyDescent="0.25">
      <c r="Q1742" s="11"/>
      <c r="S1742" s="15"/>
      <c r="T1742" s="15"/>
    </row>
    <row r="1743" spans="17:20" x14ac:dyDescent="0.25">
      <c r="Q1743" s="11"/>
      <c r="S1743" s="15"/>
      <c r="T1743" s="15"/>
    </row>
    <row r="1744" spans="17:20" x14ac:dyDescent="0.25">
      <c r="Q1744" s="11"/>
      <c r="S1744" s="15"/>
      <c r="T1744" s="15"/>
    </row>
    <row r="1745" spans="17:20" x14ac:dyDescent="0.25">
      <c r="Q1745" s="11"/>
      <c r="S1745" s="15"/>
      <c r="T1745" s="15"/>
    </row>
    <row r="1746" spans="17:20" x14ac:dyDescent="0.25">
      <c r="Q1746" s="11"/>
      <c r="S1746" s="15"/>
      <c r="T1746" s="15"/>
    </row>
    <row r="1747" spans="17:20" x14ac:dyDescent="0.25">
      <c r="Q1747" s="11"/>
      <c r="S1747" s="15"/>
      <c r="T1747" s="15"/>
    </row>
    <row r="1748" spans="17:20" x14ac:dyDescent="0.25">
      <c r="Q1748" s="11"/>
      <c r="S1748" s="15"/>
      <c r="T1748" s="15"/>
    </row>
    <row r="1749" spans="17:20" x14ac:dyDescent="0.25">
      <c r="Q1749" s="11"/>
      <c r="S1749" s="15"/>
      <c r="T1749" s="15"/>
    </row>
    <row r="1750" spans="17:20" x14ac:dyDescent="0.25">
      <c r="Q1750" s="11"/>
      <c r="S1750" s="15"/>
      <c r="T1750" s="15"/>
    </row>
    <row r="1751" spans="17:20" x14ac:dyDescent="0.25">
      <c r="Q1751" s="11"/>
      <c r="S1751" s="15"/>
      <c r="T1751" s="15"/>
    </row>
    <row r="1752" spans="17:20" x14ac:dyDescent="0.25">
      <c r="Q1752" s="11"/>
      <c r="S1752" s="15"/>
      <c r="T1752" s="15"/>
    </row>
    <row r="1753" spans="17:20" x14ac:dyDescent="0.25">
      <c r="Q1753" s="11"/>
      <c r="S1753" s="15"/>
      <c r="T1753" s="15"/>
    </row>
    <row r="1754" spans="17:20" x14ac:dyDescent="0.25">
      <c r="Q1754" s="11"/>
      <c r="S1754" s="15"/>
      <c r="T1754" s="15"/>
    </row>
    <row r="1755" spans="17:20" x14ac:dyDescent="0.25">
      <c r="Q1755" s="11"/>
      <c r="S1755" s="15"/>
      <c r="T1755" s="15"/>
    </row>
    <row r="1756" spans="17:20" x14ac:dyDescent="0.25">
      <c r="Q1756" s="11"/>
      <c r="S1756" s="15"/>
      <c r="T1756" s="15"/>
    </row>
    <row r="1757" spans="17:20" x14ac:dyDescent="0.25">
      <c r="Q1757" s="11"/>
      <c r="S1757" s="15"/>
      <c r="T1757" s="15"/>
    </row>
    <row r="1758" spans="17:20" x14ac:dyDescent="0.25">
      <c r="Q1758" s="11"/>
      <c r="S1758" s="15"/>
      <c r="T1758" s="15"/>
    </row>
    <row r="1759" spans="17:20" x14ac:dyDescent="0.25">
      <c r="Q1759" s="11"/>
      <c r="S1759" s="15"/>
      <c r="T1759" s="15"/>
    </row>
    <row r="1760" spans="17:20" x14ac:dyDescent="0.25">
      <c r="Q1760" s="11"/>
      <c r="S1760" s="15"/>
      <c r="T1760" s="15"/>
    </row>
    <row r="1761" spans="17:20" x14ac:dyDescent="0.25">
      <c r="Q1761" s="11"/>
      <c r="S1761" s="15"/>
      <c r="T1761" s="15"/>
    </row>
    <row r="1762" spans="17:20" x14ac:dyDescent="0.25">
      <c r="Q1762" s="11"/>
      <c r="S1762" s="15"/>
      <c r="T1762" s="15"/>
    </row>
    <row r="1763" spans="17:20" x14ac:dyDescent="0.25">
      <c r="Q1763" s="11"/>
      <c r="S1763" s="15"/>
      <c r="T1763" s="15"/>
    </row>
    <row r="1764" spans="17:20" x14ac:dyDescent="0.25">
      <c r="Q1764" s="11"/>
      <c r="S1764" s="15"/>
      <c r="T1764" s="15"/>
    </row>
    <row r="1765" spans="17:20" x14ac:dyDescent="0.25">
      <c r="Q1765" s="11"/>
      <c r="S1765" s="15"/>
      <c r="T1765" s="15"/>
    </row>
    <row r="1766" spans="17:20" x14ac:dyDescent="0.25">
      <c r="Q1766" s="11"/>
      <c r="S1766" s="15"/>
      <c r="T1766" s="15"/>
    </row>
    <row r="1767" spans="17:20" x14ac:dyDescent="0.25">
      <c r="Q1767" s="11"/>
      <c r="S1767" s="15"/>
      <c r="T1767" s="15"/>
    </row>
    <row r="1768" spans="17:20" x14ac:dyDescent="0.25">
      <c r="Q1768" s="11"/>
      <c r="S1768" s="15"/>
      <c r="T1768" s="15"/>
    </row>
    <row r="1769" spans="17:20" x14ac:dyDescent="0.25">
      <c r="Q1769" s="11"/>
      <c r="S1769" s="15"/>
      <c r="T1769" s="15"/>
    </row>
    <row r="1770" spans="17:20" x14ac:dyDescent="0.25">
      <c r="Q1770" s="11"/>
      <c r="S1770" s="15"/>
      <c r="T1770" s="15"/>
    </row>
    <row r="1771" spans="17:20" x14ac:dyDescent="0.25">
      <c r="Q1771" s="11"/>
      <c r="S1771" s="15"/>
      <c r="T1771" s="15"/>
    </row>
    <row r="1772" spans="17:20" x14ac:dyDescent="0.25">
      <c r="Q1772" s="11"/>
      <c r="S1772" s="15"/>
      <c r="T1772" s="15"/>
    </row>
    <row r="1773" spans="17:20" x14ac:dyDescent="0.25">
      <c r="Q1773" s="11"/>
      <c r="S1773" s="15"/>
      <c r="T1773" s="15"/>
    </row>
    <row r="1774" spans="17:20" x14ac:dyDescent="0.25">
      <c r="Q1774" s="11"/>
      <c r="S1774" s="15"/>
      <c r="T1774" s="15"/>
    </row>
    <row r="1775" spans="17:20" x14ac:dyDescent="0.25">
      <c r="Q1775" s="11"/>
      <c r="S1775" s="15"/>
      <c r="T1775" s="15"/>
    </row>
    <row r="1776" spans="17:20" x14ac:dyDescent="0.25">
      <c r="Q1776" s="11"/>
      <c r="S1776" s="15"/>
      <c r="T1776" s="15"/>
    </row>
    <row r="1777" spans="17:20" x14ac:dyDescent="0.25">
      <c r="Q1777" s="11"/>
      <c r="S1777" s="15"/>
      <c r="T1777" s="15"/>
    </row>
    <row r="1778" spans="17:20" x14ac:dyDescent="0.25">
      <c r="Q1778" s="11"/>
      <c r="S1778" s="15"/>
      <c r="T1778" s="15"/>
    </row>
    <row r="1779" spans="17:20" x14ac:dyDescent="0.25">
      <c r="Q1779" s="11"/>
      <c r="S1779" s="15"/>
      <c r="T1779" s="15"/>
    </row>
    <row r="1780" spans="17:20" x14ac:dyDescent="0.25">
      <c r="Q1780" s="11"/>
      <c r="S1780" s="15"/>
      <c r="T1780" s="15"/>
    </row>
    <row r="1781" spans="17:20" x14ac:dyDescent="0.25">
      <c r="Q1781" s="11"/>
      <c r="S1781" s="15"/>
      <c r="T1781" s="15"/>
    </row>
    <row r="1782" spans="17:20" x14ac:dyDescent="0.25">
      <c r="Q1782" s="11"/>
      <c r="S1782" s="15"/>
      <c r="T1782" s="15"/>
    </row>
    <row r="1783" spans="17:20" x14ac:dyDescent="0.25">
      <c r="Q1783" s="11"/>
      <c r="S1783" s="15"/>
      <c r="T1783" s="15"/>
    </row>
    <row r="1784" spans="17:20" x14ac:dyDescent="0.25">
      <c r="Q1784" s="11"/>
      <c r="S1784" s="15"/>
      <c r="T1784" s="15"/>
    </row>
    <row r="1785" spans="17:20" x14ac:dyDescent="0.25">
      <c r="Q1785" s="11"/>
      <c r="S1785" s="15"/>
      <c r="T1785" s="15"/>
    </row>
    <row r="1786" spans="17:20" x14ac:dyDescent="0.25">
      <c r="Q1786" s="11"/>
      <c r="S1786" s="15"/>
      <c r="T1786" s="15"/>
    </row>
    <row r="1787" spans="17:20" x14ac:dyDescent="0.25">
      <c r="Q1787" s="11"/>
      <c r="S1787" s="15"/>
      <c r="T1787" s="15"/>
    </row>
    <row r="1788" spans="17:20" x14ac:dyDescent="0.25">
      <c r="Q1788" s="11"/>
      <c r="S1788" s="15"/>
      <c r="T1788" s="15"/>
    </row>
    <row r="1789" spans="17:20" x14ac:dyDescent="0.25">
      <c r="Q1789" s="11"/>
      <c r="S1789" s="15"/>
      <c r="T1789" s="15"/>
    </row>
    <row r="1790" spans="17:20" x14ac:dyDescent="0.25">
      <c r="Q1790" s="11"/>
      <c r="S1790" s="15"/>
      <c r="T1790" s="15"/>
    </row>
    <row r="1791" spans="17:20" x14ac:dyDescent="0.25">
      <c r="Q1791" s="11"/>
      <c r="S1791" s="15"/>
      <c r="T1791" s="15"/>
    </row>
    <row r="1792" spans="17:20" x14ac:dyDescent="0.25">
      <c r="Q1792" s="11"/>
      <c r="S1792" s="15"/>
      <c r="T1792" s="15"/>
    </row>
    <row r="1793" spans="17:20" x14ac:dyDescent="0.25">
      <c r="Q1793" s="11"/>
      <c r="S1793" s="15"/>
      <c r="T1793" s="15"/>
    </row>
    <row r="1794" spans="17:20" x14ac:dyDescent="0.25">
      <c r="Q1794" s="11"/>
      <c r="S1794" s="15"/>
      <c r="T1794" s="15"/>
    </row>
    <row r="1795" spans="17:20" x14ac:dyDescent="0.25">
      <c r="Q1795" s="11"/>
      <c r="S1795" s="15"/>
      <c r="T1795" s="15"/>
    </row>
    <row r="1796" spans="17:20" x14ac:dyDescent="0.25">
      <c r="Q1796" s="11"/>
      <c r="S1796" s="15"/>
      <c r="T1796" s="15"/>
    </row>
    <row r="1797" spans="17:20" x14ac:dyDescent="0.25">
      <c r="Q1797" s="11"/>
      <c r="S1797" s="15"/>
      <c r="T1797" s="15"/>
    </row>
    <row r="1798" spans="17:20" x14ac:dyDescent="0.25">
      <c r="Q1798" s="11"/>
      <c r="S1798" s="15"/>
      <c r="T1798" s="15"/>
    </row>
    <row r="1799" spans="17:20" x14ac:dyDescent="0.25">
      <c r="Q1799" s="11"/>
      <c r="S1799" s="15"/>
      <c r="T1799" s="15"/>
    </row>
    <row r="1800" spans="17:20" x14ac:dyDescent="0.25">
      <c r="Q1800" s="11"/>
      <c r="S1800" s="15"/>
      <c r="T1800" s="15"/>
    </row>
    <row r="1801" spans="17:20" x14ac:dyDescent="0.25">
      <c r="Q1801" s="11"/>
      <c r="S1801" s="15"/>
      <c r="T1801" s="15"/>
    </row>
    <row r="1802" spans="17:20" x14ac:dyDescent="0.25">
      <c r="Q1802" s="11"/>
      <c r="S1802" s="15"/>
      <c r="T1802" s="15"/>
    </row>
    <row r="1803" spans="17:20" x14ac:dyDescent="0.25">
      <c r="Q1803" s="11"/>
      <c r="S1803" s="15"/>
      <c r="T1803" s="15"/>
    </row>
    <row r="1804" spans="17:20" x14ac:dyDescent="0.25">
      <c r="Q1804" s="11"/>
      <c r="S1804" s="15"/>
      <c r="T1804" s="15"/>
    </row>
    <row r="1805" spans="17:20" x14ac:dyDescent="0.25">
      <c r="Q1805" s="11"/>
      <c r="S1805" s="15"/>
      <c r="T1805" s="15"/>
    </row>
    <row r="1806" spans="17:20" x14ac:dyDescent="0.25">
      <c r="Q1806" s="11"/>
      <c r="S1806" s="15"/>
      <c r="T1806" s="15"/>
    </row>
    <row r="1807" spans="17:20" x14ac:dyDescent="0.25">
      <c r="Q1807" s="11"/>
      <c r="S1807" s="15"/>
      <c r="T1807" s="15"/>
    </row>
    <row r="1808" spans="17:20" x14ac:dyDescent="0.25">
      <c r="Q1808" s="11"/>
      <c r="S1808" s="15"/>
      <c r="T1808" s="15"/>
    </row>
    <row r="1809" spans="17:20" x14ac:dyDescent="0.25">
      <c r="Q1809" s="11"/>
      <c r="S1809" s="15"/>
      <c r="T1809" s="15"/>
    </row>
    <row r="1810" spans="17:20" x14ac:dyDescent="0.25">
      <c r="Q1810" s="11"/>
      <c r="S1810" s="15"/>
      <c r="T1810" s="15"/>
    </row>
    <row r="1811" spans="17:20" x14ac:dyDescent="0.25">
      <c r="Q1811" s="11"/>
      <c r="S1811" s="15"/>
      <c r="T1811" s="15"/>
    </row>
    <row r="1812" spans="17:20" x14ac:dyDescent="0.25">
      <c r="Q1812" s="11"/>
      <c r="S1812" s="15"/>
      <c r="T1812" s="15"/>
    </row>
    <row r="1813" spans="17:20" x14ac:dyDescent="0.25">
      <c r="Q1813" s="11"/>
      <c r="S1813" s="15"/>
      <c r="T1813" s="15"/>
    </row>
    <row r="1814" spans="17:20" x14ac:dyDescent="0.25">
      <c r="Q1814" s="11"/>
      <c r="S1814" s="15"/>
      <c r="T1814" s="15"/>
    </row>
    <row r="1815" spans="17:20" x14ac:dyDescent="0.25">
      <c r="Q1815" s="11"/>
      <c r="S1815" s="15"/>
      <c r="T1815" s="15"/>
    </row>
    <row r="1816" spans="17:20" x14ac:dyDescent="0.25">
      <c r="Q1816" s="11"/>
      <c r="S1816" s="15"/>
      <c r="T1816" s="15"/>
    </row>
    <row r="1817" spans="17:20" x14ac:dyDescent="0.25">
      <c r="Q1817" s="11"/>
      <c r="S1817" s="15"/>
      <c r="T1817" s="15"/>
    </row>
    <row r="1818" spans="17:20" x14ac:dyDescent="0.25">
      <c r="Q1818" s="11"/>
      <c r="S1818" s="15"/>
      <c r="T1818" s="15"/>
    </row>
    <row r="1819" spans="17:20" x14ac:dyDescent="0.25">
      <c r="Q1819" s="11"/>
      <c r="S1819" s="15"/>
      <c r="T1819" s="15"/>
    </row>
    <row r="1820" spans="17:20" x14ac:dyDescent="0.25">
      <c r="Q1820" s="11"/>
      <c r="S1820" s="15"/>
      <c r="T1820" s="15"/>
    </row>
    <row r="1821" spans="17:20" x14ac:dyDescent="0.25">
      <c r="Q1821" s="11"/>
      <c r="S1821" s="15"/>
      <c r="T1821" s="15"/>
    </row>
    <row r="1822" spans="17:20" x14ac:dyDescent="0.25">
      <c r="Q1822" s="11"/>
      <c r="S1822" s="15"/>
      <c r="T1822" s="15"/>
    </row>
    <row r="1823" spans="17:20" x14ac:dyDescent="0.25">
      <c r="Q1823" s="11"/>
      <c r="S1823" s="15"/>
      <c r="T1823" s="15"/>
    </row>
    <row r="1824" spans="17:20" x14ac:dyDescent="0.25">
      <c r="Q1824" s="11"/>
      <c r="S1824" s="15"/>
      <c r="T1824" s="15"/>
    </row>
    <row r="1825" spans="17:20" x14ac:dyDescent="0.25">
      <c r="Q1825" s="11"/>
      <c r="S1825" s="15"/>
      <c r="T1825" s="15"/>
    </row>
    <row r="1826" spans="17:20" x14ac:dyDescent="0.25">
      <c r="Q1826" s="11"/>
      <c r="S1826" s="15"/>
      <c r="T1826" s="15"/>
    </row>
    <row r="1827" spans="17:20" x14ac:dyDescent="0.25">
      <c r="Q1827" s="11"/>
      <c r="S1827" s="15"/>
      <c r="T1827" s="15"/>
    </row>
    <row r="1828" spans="17:20" x14ac:dyDescent="0.25">
      <c r="Q1828" s="11"/>
      <c r="S1828" s="15"/>
      <c r="T1828" s="15"/>
    </row>
    <row r="1829" spans="17:20" x14ac:dyDescent="0.25">
      <c r="Q1829" s="11"/>
      <c r="S1829" s="15"/>
      <c r="T1829" s="15"/>
    </row>
    <row r="1830" spans="17:20" x14ac:dyDescent="0.25">
      <c r="Q1830" s="11"/>
      <c r="S1830" s="15"/>
      <c r="T1830" s="15"/>
    </row>
    <row r="1831" spans="17:20" x14ac:dyDescent="0.25">
      <c r="Q1831" s="11"/>
      <c r="S1831" s="15"/>
      <c r="T1831" s="15"/>
    </row>
    <row r="1832" spans="17:20" x14ac:dyDescent="0.25">
      <c r="Q1832" s="11"/>
      <c r="S1832" s="15"/>
      <c r="T1832" s="15"/>
    </row>
    <row r="1833" spans="17:20" x14ac:dyDescent="0.25">
      <c r="Q1833" s="11"/>
      <c r="S1833" s="15"/>
      <c r="T1833" s="15"/>
    </row>
    <row r="1834" spans="17:20" x14ac:dyDescent="0.25">
      <c r="Q1834" s="11"/>
      <c r="S1834" s="15"/>
      <c r="T1834" s="15"/>
    </row>
    <row r="1835" spans="17:20" x14ac:dyDescent="0.25">
      <c r="Q1835" s="11"/>
      <c r="S1835" s="15"/>
      <c r="T1835" s="15"/>
    </row>
    <row r="1836" spans="17:20" x14ac:dyDescent="0.25">
      <c r="Q1836" s="11"/>
      <c r="S1836" s="15"/>
      <c r="T1836" s="15"/>
    </row>
    <row r="1837" spans="17:20" x14ac:dyDescent="0.25">
      <c r="Q1837" s="11"/>
      <c r="S1837" s="15"/>
      <c r="T1837" s="15"/>
    </row>
    <row r="1838" spans="17:20" x14ac:dyDescent="0.25">
      <c r="Q1838" s="11"/>
      <c r="S1838" s="15"/>
      <c r="T1838" s="15"/>
    </row>
    <row r="1839" spans="17:20" x14ac:dyDescent="0.25">
      <c r="Q1839" s="11"/>
      <c r="S1839" s="15"/>
      <c r="T1839" s="15"/>
    </row>
    <row r="1840" spans="17:20" x14ac:dyDescent="0.25">
      <c r="Q1840" s="11"/>
      <c r="S1840" s="15"/>
      <c r="T1840" s="15"/>
    </row>
    <row r="1841" spans="17:20" x14ac:dyDescent="0.25">
      <c r="Q1841" s="11"/>
      <c r="S1841" s="15"/>
      <c r="T1841" s="15"/>
    </row>
    <row r="1842" spans="17:20" x14ac:dyDescent="0.25">
      <c r="Q1842" s="11"/>
      <c r="S1842" s="15"/>
      <c r="T1842" s="15"/>
    </row>
    <row r="1843" spans="17:20" x14ac:dyDescent="0.25">
      <c r="Q1843" s="11"/>
      <c r="S1843" s="15"/>
      <c r="T1843" s="15"/>
    </row>
    <row r="1844" spans="17:20" x14ac:dyDescent="0.25">
      <c r="Q1844" s="11"/>
      <c r="S1844" s="15"/>
      <c r="T1844" s="15"/>
    </row>
    <row r="1845" spans="17:20" x14ac:dyDescent="0.25">
      <c r="Q1845" s="11"/>
      <c r="S1845" s="15"/>
      <c r="T1845" s="15"/>
    </row>
    <row r="1846" spans="17:20" x14ac:dyDescent="0.25">
      <c r="Q1846" s="11"/>
      <c r="S1846" s="15"/>
      <c r="T1846" s="15"/>
    </row>
    <row r="1847" spans="17:20" x14ac:dyDescent="0.25">
      <c r="Q1847" s="11"/>
      <c r="S1847" s="15"/>
      <c r="T1847" s="15"/>
    </row>
    <row r="1848" spans="17:20" x14ac:dyDescent="0.25">
      <c r="Q1848" s="11"/>
      <c r="S1848" s="15"/>
      <c r="T1848" s="15"/>
    </row>
    <row r="1849" spans="17:20" x14ac:dyDescent="0.25">
      <c r="Q1849" s="11"/>
      <c r="S1849" s="15"/>
      <c r="T1849" s="15"/>
    </row>
    <row r="1850" spans="17:20" x14ac:dyDescent="0.25">
      <c r="Q1850" s="11"/>
      <c r="S1850" s="15"/>
      <c r="T1850" s="15"/>
    </row>
    <row r="1851" spans="17:20" x14ac:dyDescent="0.25">
      <c r="Q1851" s="11"/>
      <c r="S1851" s="15"/>
      <c r="T1851" s="15"/>
    </row>
    <row r="1852" spans="17:20" x14ac:dyDescent="0.25">
      <c r="Q1852" s="11"/>
      <c r="S1852" s="15"/>
      <c r="T1852" s="15"/>
    </row>
    <row r="1853" spans="17:20" x14ac:dyDescent="0.25">
      <c r="Q1853" s="11"/>
      <c r="S1853" s="15"/>
      <c r="T1853" s="15"/>
    </row>
    <row r="1854" spans="17:20" x14ac:dyDescent="0.25">
      <c r="Q1854" s="11"/>
      <c r="S1854" s="15"/>
      <c r="T1854" s="15"/>
    </row>
    <row r="1855" spans="17:20" x14ac:dyDescent="0.25">
      <c r="Q1855" s="11"/>
      <c r="S1855" s="15"/>
      <c r="T1855" s="15"/>
    </row>
    <row r="1856" spans="17:20" x14ac:dyDescent="0.25">
      <c r="Q1856" s="11"/>
      <c r="S1856" s="15"/>
      <c r="T1856" s="15"/>
    </row>
    <row r="1857" spans="17:20" x14ac:dyDescent="0.25">
      <c r="Q1857" s="11"/>
      <c r="S1857" s="15"/>
      <c r="T1857" s="15"/>
    </row>
    <row r="1858" spans="17:20" x14ac:dyDescent="0.25">
      <c r="Q1858" s="11"/>
      <c r="S1858" s="15"/>
      <c r="T1858" s="15"/>
    </row>
    <row r="1859" spans="17:20" x14ac:dyDescent="0.25">
      <c r="Q1859" s="11"/>
      <c r="S1859" s="15"/>
      <c r="T1859" s="15"/>
    </row>
    <row r="1860" spans="17:20" x14ac:dyDescent="0.25">
      <c r="Q1860" s="11"/>
      <c r="S1860" s="15"/>
      <c r="T1860" s="15"/>
    </row>
    <row r="1861" spans="17:20" x14ac:dyDescent="0.25">
      <c r="Q1861" s="11"/>
      <c r="S1861" s="15"/>
      <c r="T1861" s="15"/>
    </row>
    <row r="1862" spans="17:20" x14ac:dyDescent="0.25">
      <c r="Q1862" s="11"/>
      <c r="S1862" s="15"/>
      <c r="T1862" s="15"/>
    </row>
    <row r="1863" spans="17:20" x14ac:dyDescent="0.25">
      <c r="Q1863" s="11"/>
      <c r="S1863" s="15"/>
      <c r="T1863" s="15"/>
    </row>
    <row r="1864" spans="17:20" x14ac:dyDescent="0.25">
      <c r="Q1864" s="11"/>
      <c r="S1864" s="15"/>
      <c r="T1864" s="15"/>
    </row>
    <row r="1865" spans="17:20" x14ac:dyDescent="0.25">
      <c r="Q1865" s="11"/>
      <c r="S1865" s="15"/>
      <c r="T1865" s="15"/>
    </row>
    <row r="1866" spans="17:20" x14ac:dyDescent="0.25">
      <c r="Q1866" s="11"/>
      <c r="S1866" s="15"/>
      <c r="T1866" s="15"/>
    </row>
    <row r="1867" spans="17:20" x14ac:dyDescent="0.25">
      <c r="Q1867" s="11"/>
      <c r="S1867" s="15"/>
      <c r="T1867" s="15"/>
    </row>
    <row r="1868" spans="17:20" x14ac:dyDescent="0.25">
      <c r="Q1868" s="11"/>
      <c r="S1868" s="15"/>
      <c r="T1868" s="15"/>
    </row>
    <row r="1869" spans="17:20" x14ac:dyDescent="0.25">
      <c r="Q1869" s="11"/>
      <c r="S1869" s="15"/>
      <c r="T1869" s="15"/>
    </row>
    <row r="1870" spans="17:20" x14ac:dyDescent="0.25">
      <c r="Q1870" s="11"/>
      <c r="S1870" s="15"/>
      <c r="T1870" s="15"/>
    </row>
    <row r="1871" spans="17:20" x14ac:dyDescent="0.25">
      <c r="Q1871" s="11"/>
      <c r="S1871" s="15"/>
      <c r="T1871" s="15"/>
    </row>
    <row r="1872" spans="17:20" x14ac:dyDescent="0.25">
      <c r="Q1872" s="11"/>
      <c r="S1872" s="15"/>
      <c r="T1872" s="15"/>
    </row>
    <row r="1873" spans="17:20" x14ac:dyDescent="0.25">
      <c r="Q1873" s="11"/>
      <c r="S1873" s="15"/>
      <c r="T1873" s="15"/>
    </row>
    <row r="1874" spans="17:20" x14ac:dyDescent="0.25">
      <c r="Q1874" s="11"/>
      <c r="S1874" s="15"/>
      <c r="T1874" s="15"/>
    </row>
    <row r="1875" spans="17:20" x14ac:dyDescent="0.25">
      <c r="Q1875" s="11"/>
      <c r="S1875" s="15"/>
      <c r="T1875" s="15"/>
    </row>
    <row r="1876" spans="17:20" x14ac:dyDescent="0.25">
      <c r="Q1876" s="11"/>
      <c r="S1876" s="15"/>
      <c r="T1876" s="15"/>
    </row>
    <row r="1877" spans="17:20" x14ac:dyDescent="0.25">
      <c r="Q1877" s="11"/>
      <c r="S1877" s="15"/>
      <c r="T1877" s="15"/>
    </row>
    <row r="1878" spans="17:20" x14ac:dyDescent="0.25">
      <c r="Q1878" s="11"/>
      <c r="S1878" s="15"/>
      <c r="T1878" s="15"/>
    </row>
    <row r="1879" spans="17:20" x14ac:dyDescent="0.25">
      <c r="Q1879" s="11"/>
      <c r="S1879" s="15"/>
      <c r="T1879" s="15"/>
    </row>
    <row r="1880" spans="17:20" x14ac:dyDescent="0.25">
      <c r="Q1880" s="11"/>
      <c r="S1880" s="15"/>
      <c r="T1880" s="15"/>
    </row>
    <row r="1881" spans="17:20" x14ac:dyDescent="0.25">
      <c r="Q1881" s="11"/>
      <c r="S1881" s="15"/>
      <c r="T1881" s="15"/>
    </row>
    <row r="1882" spans="17:20" x14ac:dyDescent="0.25">
      <c r="Q1882" s="11"/>
      <c r="S1882" s="15"/>
      <c r="T1882" s="15"/>
    </row>
    <row r="1883" spans="17:20" x14ac:dyDescent="0.25">
      <c r="Q1883" s="11"/>
      <c r="S1883" s="15"/>
      <c r="T1883" s="15"/>
    </row>
    <row r="1884" spans="17:20" x14ac:dyDescent="0.25">
      <c r="Q1884" s="11"/>
      <c r="S1884" s="15"/>
      <c r="T1884" s="15"/>
    </row>
    <row r="1885" spans="17:20" x14ac:dyDescent="0.25">
      <c r="Q1885" s="11"/>
      <c r="S1885" s="15"/>
      <c r="T1885" s="15"/>
    </row>
    <row r="1886" spans="17:20" x14ac:dyDescent="0.25">
      <c r="Q1886" s="11"/>
      <c r="S1886" s="15"/>
      <c r="T1886" s="15"/>
    </row>
    <row r="1887" spans="17:20" x14ac:dyDescent="0.25">
      <c r="Q1887" s="11"/>
      <c r="S1887" s="15"/>
      <c r="T1887" s="15"/>
    </row>
    <row r="1888" spans="17:20" x14ac:dyDescent="0.25">
      <c r="Q1888" s="11"/>
      <c r="S1888" s="15"/>
      <c r="T1888" s="15"/>
    </row>
    <row r="1889" spans="17:20" x14ac:dyDescent="0.25">
      <c r="Q1889" s="11"/>
      <c r="S1889" s="15"/>
      <c r="T1889" s="15"/>
    </row>
    <row r="1890" spans="17:20" x14ac:dyDescent="0.25">
      <c r="Q1890" s="11"/>
      <c r="S1890" s="15"/>
      <c r="T1890" s="15"/>
    </row>
    <row r="1891" spans="17:20" x14ac:dyDescent="0.25">
      <c r="Q1891" s="11"/>
      <c r="S1891" s="15"/>
      <c r="T1891" s="15"/>
    </row>
    <row r="1892" spans="17:20" x14ac:dyDescent="0.25">
      <c r="Q1892" s="11"/>
      <c r="S1892" s="15"/>
      <c r="T1892" s="15"/>
    </row>
    <row r="1893" spans="17:20" x14ac:dyDescent="0.25">
      <c r="Q1893" s="11"/>
      <c r="S1893" s="15"/>
      <c r="T1893" s="15"/>
    </row>
    <row r="1894" spans="17:20" x14ac:dyDescent="0.25">
      <c r="Q1894" s="11"/>
      <c r="S1894" s="15"/>
      <c r="T1894" s="15"/>
    </row>
    <row r="1895" spans="17:20" x14ac:dyDescent="0.25">
      <c r="Q1895" s="11"/>
      <c r="S1895" s="15"/>
      <c r="T1895" s="15"/>
    </row>
    <row r="1896" spans="17:20" x14ac:dyDescent="0.25">
      <c r="Q1896" s="11"/>
      <c r="S1896" s="15"/>
      <c r="T1896" s="15"/>
    </row>
    <row r="1897" spans="17:20" x14ac:dyDescent="0.25">
      <c r="Q1897" s="11"/>
      <c r="S1897" s="15"/>
      <c r="T1897" s="15"/>
    </row>
    <row r="1898" spans="17:20" x14ac:dyDescent="0.25">
      <c r="Q1898" s="11"/>
      <c r="S1898" s="15"/>
      <c r="T1898" s="15"/>
    </row>
    <row r="1899" spans="17:20" x14ac:dyDescent="0.25">
      <c r="Q1899" s="11"/>
      <c r="S1899" s="15"/>
      <c r="T1899" s="15"/>
    </row>
    <row r="1900" spans="17:20" x14ac:dyDescent="0.25">
      <c r="Q1900" s="11"/>
      <c r="S1900" s="15"/>
      <c r="T1900" s="15"/>
    </row>
    <row r="1901" spans="17:20" x14ac:dyDescent="0.25">
      <c r="Q1901" s="11"/>
      <c r="S1901" s="15"/>
      <c r="T1901" s="15"/>
    </row>
    <row r="1902" spans="17:20" x14ac:dyDescent="0.25">
      <c r="Q1902" s="11"/>
      <c r="S1902" s="15"/>
      <c r="T1902" s="15"/>
    </row>
    <row r="1903" spans="17:20" x14ac:dyDescent="0.25">
      <c r="Q1903" s="11"/>
      <c r="S1903" s="15"/>
      <c r="T1903" s="15"/>
    </row>
    <row r="1904" spans="17:20" x14ac:dyDescent="0.25">
      <c r="Q1904" s="11"/>
      <c r="S1904" s="15"/>
      <c r="T1904" s="15"/>
    </row>
    <row r="1905" spans="17:20" x14ac:dyDescent="0.25">
      <c r="Q1905" s="11"/>
      <c r="S1905" s="15"/>
      <c r="T1905" s="15"/>
    </row>
    <row r="1906" spans="17:20" x14ac:dyDescent="0.25">
      <c r="Q1906" s="11"/>
      <c r="S1906" s="15"/>
      <c r="T1906" s="15"/>
    </row>
    <row r="1907" spans="17:20" x14ac:dyDescent="0.25">
      <c r="Q1907" s="11"/>
      <c r="S1907" s="15"/>
      <c r="T1907" s="15"/>
    </row>
    <row r="1908" spans="17:20" x14ac:dyDescent="0.25">
      <c r="Q1908" s="11"/>
      <c r="S1908" s="15"/>
      <c r="T1908" s="15"/>
    </row>
    <row r="1909" spans="17:20" x14ac:dyDescent="0.25">
      <c r="Q1909" s="11"/>
      <c r="S1909" s="15"/>
      <c r="T1909" s="15"/>
    </row>
    <row r="1910" spans="17:20" x14ac:dyDescent="0.25">
      <c r="Q1910" s="11"/>
      <c r="S1910" s="15"/>
      <c r="T1910" s="15"/>
    </row>
    <row r="1911" spans="17:20" x14ac:dyDescent="0.25">
      <c r="Q1911" s="11"/>
      <c r="S1911" s="15"/>
      <c r="T1911" s="15"/>
    </row>
    <row r="1912" spans="17:20" x14ac:dyDescent="0.25">
      <c r="Q1912" s="11"/>
      <c r="S1912" s="15"/>
      <c r="T1912" s="15"/>
    </row>
    <row r="1913" spans="17:20" x14ac:dyDescent="0.25">
      <c r="Q1913" s="11"/>
      <c r="S1913" s="15"/>
      <c r="T1913" s="15"/>
    </row>
    <row r="1914" spans="17:20" x14ac:dyDescent="0.25">
      <c r="Q1914" s="11"/>
      <c r="S1914" s="15"/>
      <c r="T1914" s="15"/>
    </row>
    <row r="1915" spans="17:20" x14ac:dyDescent="0.25">
      <c r="Q1915" s="11"/>
      <c r="S1915" s="15"/>
      <c r="T1915" s="15"/>
    </row>
    <row r="1916" spans="17:20" x14ac:dyDescent="0.25">
      <c r="Q1916" s="11"/>
      <c r="S1916" s="15"/>
      <c r="T1916" s="15"/>
    </row>
    <row r="1917" spans="17:20" x14ac:dyDescent="0.25">
      <c r="Q1917" s="11"/>
      <c r="S1917" s="15"/>
      <c r="T1917" s="15"/>
    </row>
    <row r="1918" spans="17:20" x14ac:dyDescent="0.25">
      <c r="Q1918" s="11"/>
      <c r="S1918" s="15"/>
      <c r="T1918" s="15"/>
    </row>
    <row r="1919" spans="17:20" x14ac:dyDescent="0.25">
      <c r="Q1919" s="11"/>
      <c r="S1919" s="15"/>
      <c r="T1919" s="15"/>
    </row>
    <row r="1920" spans="17:20" x14ac:dyDescent="0.25">
      <c r="Q1920" s="11"/>
      <c r="S1920" s="15"/>
      <c r="T1920" s="15"/>
    </row>
    <row r="1921" spans="17:20" x14ac:dyDescent="0.25">
      <c r="Q1921" s="11"/>
      <c r="S1921" s="15"/>
      <c r="T1921" s="15"/>
    </row>
    <row r="1922" spans="17:20" x14ac:dyDescent="0.25">
      <c r="Q1922" s="11"/>
      <c r="S1922" s="15"/>
      <c r="T1922" s="15"/>
    </row>
    <row r="1923" spans="17:20" x14ac:dyDescent="0.25">
      <c r="Q1923" s="11"/>
      <c r="S1923" s="15"/>
      <c r="T1923" s="15"/>
    </row>
    <row r="1924" spans="17:20" x14ac:dyDescent="0.25">
      <c r="Q1924" s="11"/>
      <c r="S1924" s="15"/>
      <c r="T1924" s="15"/>
    </row>
    <row r="1925" spans="17:20" x14ac:dyDescent="0.25">
      <c r="Q1925" s="11"/>
      <c r="S1925" s="15"/>
      <c r="T1925" s="15"/>
    </row>
    <row r="1926" spans="17:20" x14ac:dyDescent="0.25">
      <c r="Q1926" s="11"/>
      <c r="S1926" s="15"/>
      <c r="T1926" s="15"/>
    </row>
    <row r="1927" spans="17:20" x14ac:dyDescent="0.25">
      <c r="Q1927" s="11"/>
      <c r="S1927" s="15"/>
      <c r="T1927" s="15"/>
    </row>
    <row r="1928" spans="17:20" x14ac:dyDescent="0.25">
      <c r="Q1928" s="11"/>
      <c r="S1928" s="15"/>
      <c r="T1928" s="15"/>
    </row>
    <row r="1929" spans="17:20" x14ac:dyDescent="0.25">
      <c r="Q1929" s="11"/>
      <c r="S1929" s="15"/>
      <c r="T1929" s="15"/>
    </row>
    <row r="1930" spans="17:20" x14ac:dyDescent="0.25">
      <c r="Q1930" s="11"/>
      <c r="S1930" s="15"/>
      <c r="T1930" s="15"/>
    </row>
    <row r="1931" spans="17:20" x14ac:dyDescent="0.25">
      <c r="Q1931" s="11"/>
      <c r="S1931" s="15"/>
      <c r="T1931" s="15"/>
    </row>
    <row r="1932" spans="17:20" x14ac:dyDescent="0.25">
      <c r="Q1932" s="11"/>
      <c r="S1932" s="15"/>
      <c r="T1932" s="15"/>
    </row>
    <row r="1933" spans="17:20" x14ac:dyDescent="0.25">
      <c r="Q1933" s="11"/>
      <c r="S1933" s="15"/>
      <c r="T1933" s="15"/>
    </row>
    <row r="1934" spans="17:20" x14ac:dyDescent="0.25">
      <c r="Q1934" s="11"/>
      <c r="S1934" s="15"/>
      <c r="T1934" s="15"/>
    </row>
    <row r="1935" spans="17:20" x14ac:dyDescent="0.25">
      <c r="Q1935" s="11"/>
      <c r="S1935" s="15"/>
      <c r="T1935" s="15"/>
    </row>
    <row r="1936" spans="17:20" x14ac:dyDescent="0.25">
      <c r="Q1936" s="11"/>
      <c r="S1936" s="15"/>
      <c r="T1936" s="15"/>
    </row>
    <row r="1937" spans="17:20" x14ac:dyDescent="0.25">
      <c r="Q1937" s="11"/>
      <c r="S1937" s="15"/>
      <c r="T1937" s="15"/>
    </row>
    <row r="1938" spans="17:20" x14ac:dyDescent="0.25">
      <c r="Q1938" s="11"/>
      <c r="S1938" s="15"/>
      <c r="T1938" s="15"/>
    </row>
    <row r="1939" spans="17:20" x14ac:dyDescent="0.25">
      <c r="Q1939" s="11"/>
      <c r="S1939" s="15"/>
      <c r="T1939" s="15"/>
    </row>
    <row r="1940" spans="17:20" x14ac:dyDescent="0.25">
      <c r="Q1940" s="11"/>
      <c r="S1940" s="15"/>
      <c r="T1940" s="15"/>
    </row>
    <row r="1941" spans="17:20" x14ac:dyDescent="0.25">
      <c r="Q1941" s="11"/>
      <c r="S1941" s="15"/>
      <c r="T1941" s="15"/>
    </row>
    <row r="1942" spans="17:20" x14ac:dyDescent="0.25">
      <c r="Q1942" s="11"/>
      <c r="S1942" s="15"/>
      <c r="T1942" s="15"/>
    </row>
    <row r="1943" spans="17:20" x14ac:dyDescent="0.25">
      <c r="Q1943" s="11"/>
      <c r="S1943" s="15"/>
      <c r="T1943" s="15"/>
    </row>
    <row r="1944" spans="17:20" x14ac:dyDescent="0.25">
      <c r="Q1944" s="11"/>
      <c r="S1944" s="15"/>
      <c r="T1944" s="15"/>
    </row>
    <row r="1945" spans="17:20" x14ac:dyDescent="0.25">
      <c r="Q1945" s="11"/>
      <c r="S1945" s="15"/>
      <c r="T1945" s="15"/>
    </row>
    <row r="1946" spans="17:20" x14ac:dyDescent="0.25">
      <c r="Q1946" s="11"/>
      <c r="S1946" s="15"/>
      <c r="T1946" s="15"/>
    </row>
    <row r="1947" spans="17:20" x14ac:dyDescent="0.25">
      <c r="Q1947" s="11"/>
      <c r="S1947" s="15"/>
      <c r="T1947" s="15"/>
    </row>
    <row r="1948" spans="17:20" x14ac:dyDescent="0.25">
      <c r="Q1948" s="11"/>
      <c r="S1948" s="15"/>
      <c r="T1948" s="15"/>
    </row>
    <row r="1949" spans="17:20" x14ac:dyDescent="0.25">
      <c r="Q1949" s="11"/>
      <c r="S1949" s="15"/>
      <c r="T1949" s="15"/>
    </row>
    <row r="1950" spans="17:20" x14ac:dyDescent="0.25">
      <c r="Q1950" s="11"/>
      <c r="S1950" s="15"/>
      <c r="T1950" s="15"/>
    </row>
    <row r="1951" spans="17:20" x14ac:dyDescent="0.25">
      <c r="Q1951" s="11"/>
      <c r="S1951" s="15"/>
      <c r="T1951" s="15"/>
    </row>
    <row r="1952" spans="17:20" x14ac:dyDescent="0.25">
      <c r="Q1952" s="11"/>
      <c r="S1952" s="15"/>
      <c r="T1952" s="15"/>
    </row>
    <row r="1953" spans="17:20" x14ac:dyDescent="0.25">
      <c r="Q1953" s="11"/>
      <c r="S1953" s="15"/>
      <c r="T1953" s="15"/>
    </row>
    <row r="1954" spans="17:20" x14ac:dyDescent="0.25">
      <c r="Q1954" s="11"/>
      <c r="S1954" s="15"/>
      <c r="T1954" s="15"/>
    </row>
    <row r="1955" spans="17:20" x14ac:dyDescent="0.25">
      <c r="Q1955" s="11"/>
      <c r="S1955" s="15"/>
      <c r="T1955" s="15"/>
    </row>
    <row r="1956" spans="17:20" x14ac:dyDescent="0.25">
      <c r="Q1956" s="11"/>
      <c r="S1956" s="15"/>
      <c r="T1956" s="15"/>
    </row>
    <row r="1957" spans="17:20" x14ac:dyDescent="0.25">
      <c r="Q1957" s="11"/>
      <c r="S1957" s="15"/>
      <c r="T1957" s="15"/>
    </row>
    <row r="1958" spans="17:20" x14ac:dyDescent="0.25">
      <c r="Q1958" s="11"/>
      <c r="S1958" s="15"/>
      <c r="T1958" s="15"/>
    </row>
    <row r="1959" spans="17:20" x14ac:dyDescent="0.25">
      <c r="Q1959" s="11"/>
      <c r="S1959" s="15"/>
      <c r="T1959" s="15"/>
    </row>
    <row r="1960" spans="17:20" x14ac:dyDescent="0.25">
      <c r="Q1960" s="11"/>
      <c r="S1960" s="15"/>
      <c r="T1960" s="15"/>
    </row>
    <row r="1961" spans="17:20" x14ac:dyDescent="0.25">
      <c r="Q1961" s="11"/>
      <c r="S1961" s="15"/>
      <c r="T1961" s="15"/>
    </row>
    <row r="1962" spans="17:20" x14ac:dyDescent="0.25">
      <c r="Q1962" s="11"/>
      <c r="S1962" s="15"/>
      <c r="T1962" s="15"/>
    </row>
    <row r="1963" spans="17:20" x14ac:dyDescent="0.25">
      <c r="Q1963" s="11"/>
      <c r="S1963" s="15"/>
      <c r="T1963" s="15"/>
    </row>
    <row r="1964" spans="17:20" x14ac:dyDescent="0.25">
      <c r="Q1964" s="11"/>
      <c r="S1964" s="15"/>
      <c r="T1964" s="15"/>
    </row>
    <row r="1965" spans="17:20" x14ac:dyDescent="0.25">
      <c r="Q1965" s="11"/>
      <c r="S1965" s="15"/>
      <c r="T1965" s="15"/>
    </row>
    <row r="1966" spans="17:20" x14ac:dyDescent="0.25">
      <c r="Q1966" s="11"/>
      <c r="S1966" s="15"/>
      <c r="T1966" s="15"/>
    </row>
    <row r="1967" spans="17:20" x14ac:dyDescent="0.25">
      <c r="Q1967" s="11"/>
      <c r="S1967" s="15"/>
      <c r="T1967" s="15"/>
    </row>
    <row r="1968" spans="17:20" x14ac:dyDescent="0.25">
      <c r="Q1968" s="11"/>
      <c r="S1968" s="15"/>
      <c r="T1968" s="15"/>
    </row>
    <row r="1969" spans="17:20" x14ac:dyDescent="0.25">
      <c r="Q1969" s="11"/>
      <c r="S1969" s="15"/>
      <c r="T1969" s="15"/>
    </row>
    <row r="1970" spans="17:20" x14ac:dyDescent="0.25">
      <c r="Q1970" s="11"/>
      <c r="S1970" s="15"/>
      <c r="T1970" s="15"/>
    </row>
    <row r="1971" spans="17:20" x14ac:dyDescent="0.25">
      <c r="Q1971" s="11"/>
      <c r="S1971" s="15"/>
      <c r="T1971" s="15"/>
    </row>
    <row r="1972" spans="17:20" x14ac:dyDescent="0.25">
      <c r="Q1972" s="11"/>
      <c r="S1972" s="15"/>
      <c r="T1972" s="15"/>
    </row>
    <row r="1973" spans="17:20" x14ac:dyDescent="0.25">
      <c r="Q1973" s="11"/>
      <c r="S1973" s="15"/>
      <c r="T1973" s="15"/>
    </row>
    <row r="1974" spans="17:20" x14ac:dyDescent="0.25">
      <c r="Q1974" s="11"/>
      <c r="S1974" s="15"/>
      <c r="T1974" s="15"/>
    </row>
    <row r="1975" spans="17:20" x14ac:dyDescent="0.25">
      <c r="Q1975" s="11"/>
      <c r="S1975" s="15"/>
      <c r="T1975" s="15"/>
    </row>
    <row r="1976" spans="17:20" x14ac:dyDescent="0.25">
      <c r="Q1976" s="11"/>
      <c r="S1976" s="15"/>
      <c r="T1976" s="15"/>
    </row>
    <row r="1977" spans="17:20" x14ac:dyDescent="0.25">
      <c r="Q1977" s="11"/>
      <c r="S1977" s="15"/>
      <c r="T1977" s="15"/>
    </row>
    <row r="1978" spans="17:20" x14ac:dyDescent="0.25">
      <c r="Q1978" s="11"/>
      <c r="S1978" s="15"/>
      <c r="T1978" s="15"/>
    </row>
    <row r="1979" spans="17:20" x14ac:dyDescent="0.25">
      <c r="Q1979" s="11"/>
      <c r="S1979" s="15"/>
      <c r="T1979" s="15"/>
    </row>
    <row r="1980" spans="17:20" x14ac:dyDescent="0.25">
      <c r="Q1980" s="11"/>
      <c r="S1980" s="15"/>
      <c r="T1980" s="15"/>
    </row>
    <row r="1981" spans="17:20" x14ac:dyDescent="0.25">
      <c r="Q1981" s="11"/>
      <c r="S1981" s="15"/>
      <c r="T1981" s="15"/>
    </row>
    <row r="1982" spans="17:20" x14ac:dyDescent="0.25">
      <c r="Q1982" s="11"/>
      <c r="S1982" s="15"/>
      <c r="T1982" s="15"/>
    </row>
    <row r="1983" spans="17:20" x14ac:dyDescent="0.25">
      <c r="Q1983" s="11"/>
      <c r="S1983" s="15"/>
      <c r="T1983" s="15"/>
    </row>
    <row r="1984" spans="17:20" x14ac:dyDescent="0.25">
      <c r="Q1984" s="11"/>
      <c r="S1984" s="15"/>
      <c r="T1984" s="15"/>
    </row>
    <row r="1985" spans="17:20" x14ac:dyDescent="0.25">
      <c r="Q1985" s="11"/>
      <c r="S1985" s="15"/>
      <c r="T1985" s="15"/>
    </row>
    <row r="1986" spans="17:20" x14ac:dyDescent="0.25">
      <c r="Q1986" s="11"/>
      <c r="S1986" s="15"/>
      <c r="T1986" s="15"/>
    </row>
    <row r="1987" spans="17:20" x14ac:dyDescent="0.25">
      <c r="Q1987" s="11"/>
      <c r="S1987" s="15"/>
      <c r="T1987" s="15"/>
    </row>
    <row r="1988" spans="17:20" x14ac:dyDescent="0.25">
      <c r="Q1988" s="11"/>
      <c r="S1988" s="15"/>
      <c r="T1988" s="15"/>
    </row>
    <row r="1989" spans="17:20" x14ac:dyDescent="0.25">
      <c r="Q1989" s="11"/>
      <c r="S1989" s="15"/>
      <c r="T1989" s="15"/>
    </row>
    <row r="1990" spans="17:20" x14ac:dyDescent="0.25">
      <c r="Q1990" s="11"/>
      <c r="S1990" s="15"/>
      <c r="T1990" s="15"/>
    </row>
    <row r="1991" spans="17:20" x14ac:dyDescent="0.25">
      <c r="Q1991" s="11"/>
      <c r="S1991" s="15"/>
      <c r="T1991" s="15"/>
    </row>
    <row r="1992" spans="17:20" x14ac:dyDescent="0.25">
      <c r="Q1992" s="11"/>
      <c r="S1992" s="15"/>
      <c r="T1992" s="15"/>
    </row>
    <row r="1993" spans="17:20" x14ac:dyDescent="0.25">
      <c r="Q1993" s="11"/>
      <c r="S1993" s="15"/>
      <c r="T1993" s="15"/>
    </row>
    <row r="1994" spans="17:20" x14ac:dyDescent="0.25">
      <c r="Q1994" s="11"/>
      <c r="S1994" s="15"/>
      <c r="T1994" s="15"/>
    </row>
    <row r="1995" spans="17:20" x14ac:dyDescent="0.25">
      <c r="Q1995" s="11"/>
      <c r="S1995" s="15"/>
      <c r="T1995" s="15"/>
    </row>
    <row r="1996" spans="17:20" x14ac:dyDescent="0.25">
      <c r="Q1996" s="11"/>
      <c r="S1996" s="15"/>
      <c r="T1996" s="15"/>
    </row>
    <row r="1997" spans="17:20" x14ac:dyDescent="0.25">
      <c r="Q1997" s="11"/>
      <c r="S1997" s="15"/>
      <c r="T1997" s="15"/>
    </row>
    <row r="1998" spans="17:20" x14ac:dyDescent="0.25">
      <c r="Q1998" s="11"/>
      <c r="S1998" s="15"/>
      <c r="T1998" s="15"/>
    </row>
    <row r="1999" spans="17:20" x14ac:dyDescent="0.25">
      <c r="Q1999" s="11"/>
      <c r="S1999" s="15"/>
      <c r="T1999" s="15"/>
    </row>
    <row r="2000" spans="17:20" x14ac:dyDescent="0.25">
      <c r="Q2000" s="11"/>
      <c r="S2000" s="15"/>
      <c r="T2000" s="15"/>
    </row>
    <row r="2001" spans="17:20" x14ac:dyDescent="0.25">
      <c r="Q2001" s="11"/>
      <c r="S2001" s="15"/>
      <c r="T2001" s="15"/>
    </row>
    <row r="2002" spans="17:20" x14ac:dyDescent="0.25">
      <c r="Q2002" s="11"/>
      <c r="S2002" s="15"/>
      <c r="T2002" s="15"/>
    </row>
    <row r="2003" spans="17:20" x14ac:dyDescent="0.25">
      <c r="Q2003" s="11"/>
      <c r="S2003" s="15"/>
      <c r="T2003" s="15"/>
    </row>
    <row r="2004" spans="17:20" x14ac:dyDescent="0.25">
      <c r="Q2004" s="11"/>
      <c r="S2004" s="15"/>
      <c r="T2004" s="15"/>
    </row>
    <row r="2005" spans="17:20" x14ac:dyDescent="0.25">
      <c r="Q2005" s="11"/>
      <c r="S2005" s="15"/>
      <c r="T2005" s="15"/>
    </row>
    <row r="2006" spans="17:20" x14ac:dyDescent="0.25">
      <c r="Q2006" s="11"/>
      <c r="S2006" s="15"/>
      <c r="T2006" s="15"/>
    </row>
    <row r="2007" spans="17:20" x14ac:dyDescent="0.25">
      <c r="Q2007" s="11"/>
      <c r="S2007" s="15"/>
      <c r="T2007" s="15"/>
    </row>
    <row r="2008" spans="17:20" x14ac:dyDescent="0.25">
      <c r="Q2008" s="11"/>
      <c r="S2008" s="15"/>
      <c r="T2008" s="15"/>
    </row>
    <row r="2009" spans="17:20" x14ac:dyDescent="0.25">
      <c r="Q2009" s="11"/>
      <c r="S2009" s="15"/>
      <c r="T2009" s="15"/>
    </row>
    <row r="2010" spans="17:20" x14ac:dyDescent="0.25">
      <c r="Q2010" s="11"/>
      <c r="S2010" s="15"/>
      <c r="T2010" s="15"/>
    </row>
    <row r="2011" spans="17:20" x14ac:dyDescent="0.25">
      <c r="Q2011" s="11"/>
      <c r="S2011" s="15"/>
      <c r="T2011" s="15"/>
    </row>
    <row r="2012" spans="17:20" x14ac:dyDescent="0.25">
      <c r="Q2012" s="11"/>
      <c r="S2012" s="15"/>
      <c r="T2012" s="15"/>
    </row>
    <row r="2013" spans="17:20" x14ac:dyDescent="0.25">
      <c r="Q2013" s="11"/>
      <c r="S2013" s="15"/>
      <c r="T2013" s="15"/>
    </row>
    <row r="2014" spans="17:20" x14ac:dyDescent="0.25">
      <c r="Q2014" s="11"/>
      <c r="S2014" s="15"/>
      <c r="T2014" s="15"/>
    </row>
    <row r="2015" spans="17:20" x14ac:dyDescent="0.25">
      <c r="Q2015" s="11"/>
      <c r="S2015" s="15"/>
      <c r="T2015" s="15"/>
    </row>
    <row r="2016" spans="17:20" x14ac:dyDescent="0.25">
      <c r="Q2016" s="11"/>
      <c r="S2016" s="15"/>
      <c r="T2016" s="15"/>
    </row>
    <row r="2017" spans="17:20" x14ac:dyDescent="0.25">
      <c r="Q2017" s="11"/>
      <c r="S2017" s="15"/>
      <c r="T2017" s="15"/>
    </row>
    <row r="2018" spans="17:20" x14ac:dyDescent="0.25">
      <c r="Q2018" s="11"/>
      <c r="S2018" s="15"/>
      <c r="T2018" s="15"/>
    </row>
    <row r="2019" spans="17:20" x14ac:dyDescent="0.25">
      <c r="Q2019" s="11"/>
      <c r="S2019" s="15"/>
      <c r="T2019" s="15"/>
    </row>
    <row r="2020" spans="17:20" x14ac:dyDescent="0.25">
      <c r="Q2020" s="11"/>
      <c r="S2020" s="15"/>
      <c r="T2020" s="15"/>
    </row>
    <row r="2021" spans="17:20" x14ac:dyDescent="0.25">
      <c r="Q2021" s="11"/>
      <c r="S2021" s="15"/>
      <c r="T2021" s="15"/>
    </row>
    <row r="2022" spans="17:20" x14ac:dyDescent="0.25">
      <c r="Q2022" s="11"/>
      <c r="S2022" s="15"/>
      <c r="T2022" s="15"/>
    </row>
    <row r="2023" spans="17:20" x14ac:dyDescent="0.25">
      <c r="Q2023" s="11"/>
      <c r="S2023" s="15"/>
      <c r="T2023" s="15"/>
    </row>
    <row r="2024" spans="17:20" x14ac:dyDescent="0.25">
      <c r="Q2024" s="11"/>
      <c r="S2024" s="15"/>
      <c r="T2024" s="15"/>
    </row>
    <row r="2025" spans="17:20" x14ac:dyDescent="0.25">
      <c r="Q2025" s="11"/>
      <c r="S2025" s="15"/>
      <c r="T2025" s="15"/>
    </row>
    <row r="2026" spans="17:20" x14ac:dyDescent="0.25">
      <c r="Q2026" s="11"/>
      <c r="S2026" s="15"/>
      <c r="T2026" s="15"/>
    </row>
    <row r="2027" spans="17:20" x14ac:dyDescent="0.25">
      <c r="Q2027" s="11"/>
      <c r="S2027" s="15"/>
      <c r="T2027" s="15"/>
    </row>
    <row r="2028" spans="17:20" x14ac:dyDescent="0.25">
      <c r="Q2028" s="11"/>
      <c r="S2028" s="15"/>
      <c r="T2028" s="15"/>
    </row>
    <row r="2029" spans="17:20" x14ac:dyDescent="0.25">
      <c r="Q2029" s="11"/>
      <c r="S2029" s="15"/>
      <c r="T2029" s="15"/>
    </row>
    <row r="2030" spans="17:20" x14ac:dyDescent="0.25">
      <c r="Q2030" s="11"/>
      <c r="S2030" s="15"/>
      <c r="T2030" s="15"/>
    </row>
    <row r="2031" spans="17:20" x14ac:dyDescent="0.25">
      <c r="Q2031" s="11"/>
      <c r="S2031" s="15"/>
      <c r="T2031" s="15"/>
    </row>
    <row r="2032" spans="17:20" x14ac:dyDescent="0.25">
      <c r="Q2032" s="11"/>
      <c r="S2032" s="15"/>
      <c r="T2032" s="15"/>
    </row>
    <row r="2033" spans="17:20" x14ac:dyDescent="0.25">
      <c r="Q2033" s="11"/>
      <c r="S2033" s="15"/>
      <c r="T2033" s="15"/>
    </row>
    <row r="2034" spans="17:20" x14ac:dyDescent="0.25">
      <c r="Q2034" s="11"/>
      <c r="S2034" s="15"/>
      <c r="T2034" s="15"/>
    </row>
    <row r="2035" spans="17:20" x14ac:dyDescent="0.25">
      <c r="Q2035" s="11"/>
      <c r="S2035" s="15"/>
      <c r="T2035" s="15"/>
    </row>
    <row r="2036" spans="17:20" x14ac:dyDescent="0.25">
      <c r="Q2036" s="11"/>
      <c r="S2036" s="15"/>
      <c r="T2036" s="15"/>
    </row>
    <row r="2037" spans="17:20" x14ac:dyDescent="0.25">
      <c r="Q2037" s="11"/>
      <c r="S2037" s="15"/>
      <c r="T2037" s="15"/>
    </row>
    <row r="2038" spans="17:20" x14ac:dyDescent="0.25">
      <c r="Q2038" s="11"/>
      <c r="S2038" s="15"/>
      <c r="T2038" s="15"/>
    </row>
    <row r="2039" spans="17:20" x14ac:dyDescent="0.25">
      <c r="Q2039" s="11"/>
      <c r="S2039" s="15"/>
      <c r="T2039" s="15"/>
    </row>
    <row r="2040" spans="17:20" x14ac:dyDescent="0.25">
      <c r="Q2040" s="11"/>
      <c r="S2040" s="15"/>
      <c r="T2040" s="15"/>
    </row>
    <row r="2041" spans="17:20" x14ac:dyDescent="0.25">
      <c r="Q2041" s="11"/>
      <c r="S2041" s="15"/>
      <c r="T2041" s="15"/>
    </row>
    <row r="2042" spans="17:20" x14ac:dyDescent="0.25">
      <c r="Q2042" s="11"/>
      <c r="S2042" s="15"/>
      <c r="T2042" s="15"/>
    </row>
    <row r="2043" spans="17:20" x14ac:dyDescent="0.25">
      <c r="Q2043" s="11"/>
      <c r="S2043" s="15"/>
      <c r="T2043" s="15"/>
    </row>
    <row r="2044" spans="17:20" x14ac:dyDescent="0.25">
      <c r="Q2044" s="11"/>
      <c r="S2044" s="15"/>
      <c r="T2044" s="15"/>
    </row>
    <row r="2045" spans="17:20" x14ac:dyDescent="0.25">
      <c r="Q2045" s="11"/>
      <c r="S2045" s="15"/>
      <c r="T2045" s="15"/>
    </row>
    <row r="2046" spans="17:20" x14ac:dyDescent="0.25">
      <c r="Q2046" s="11"/>
      <c r="S2046" s="15"/>
      <c r="T2046" s="15"/>
    </row>
    <row r="2047" spans="17:20" x14ac:dyDescent="0.25">
      <c r="Q2047" s="11"/>
      <c r="S2047" s="15"/>
      <c r="T2047" s="15"/>
    </row>
    <row r="2048" spans="17:20" x14ac:dyDescent="0.25">
      <c r="Q2048" s="11"/>
      <c r="S2048" s="15"/>
      <c r="T2048" s="15"/>
    </row>
    <row r="2049" spans="17:20" x14ac:dyDescent="0.25">
      <c r="Q2049" s="11"/>
      <c r="S2049" s="15"/>
      <c r="T2049" s="15"/>
    </row>
    <row r="2050" spans="17:20" x14ac:dyDescent="0.25">
      <c r="Q2050" s="11"/>
      <c r="S2050" s="15"/>
      <c r="T2050" s="15"/>
    </row>
    <row r="2051" spans="17:20" x14ac:dyDescent="0.25">
      <c r="Q2051" s="11"/>
      <c r="S2051" s="15"/>
      <c r="T2051" s="15"/>
    </row>
    <row r="2052" spans="17:20" x14ac:dyDescent="0.25">
      <c r="Q2052" s="11"/>
      <c r="S2052" s="15"/>
      <c r="T2052" s="15"/>
    </row>
    <row r="2053" spans="17:20" x14ac:dyDescent="0.25">
      <c r="Q2053" s="11"/>
      <c r="S2053" s="15"/>
      <c r="T2053" s="15"/>
    </row>
    <row r="2054" spans="17:20" x14ac:dyDescent="0.25">
      <c r="Q2054" s="11"/>
      <c r="S2054" s="15"/>
      <c r="T2054" s="15"/>
    </row>
    <row r="2055" spans="17:20" x14ac:dyDescent="0.25">
      <c r="Q2055" s="11"/>
      <c r="S2055" s="15"/>
      <c r="T2055" s="15"/>
    </row>
    <row r="2056" spans="17:20" x14ac:dyDescent="0.25">
      <c r="Q2056" s="11"/>
      <c r="S2056" s="15"/>
      <c r="T2056" s="15"/>
    </row>
    <row r="2057" spans="17:20" x14ac:dyDescent="0.25">
      <c r="Q2057" s="11"/>
      <c r="S2057" s="15"/>
      <c r="T2057" s="15"/>
    </row>
    <row r="2058" spans="17:20" x14ac:dyDescent="0.25">
      <c r="Q2058" s="11"/>
      <c r="S2058" s="15"/>
      <c r="T2058" s="15"/>
    </row>
    <row r="2059" spans="17:20" x14ac:dyDescent="0.25">
      <c r="Q2059" s="11"/>
      <c r="S2059" s="15"/>
      <c r="T2059" s="15"/>
    </row>
    <row r="2060" spans="17:20" x14ac:dyDescent="0.25">
      <c r="Q2060" s="11"/>
      <c r="S2060" s="15"/>
      <c r="T2060" s="15"/>
    </row>
    <row r="2061" spans="17:20" x14ac:dyDescent="0.25">
      <c r="Q2061" s="11"/>
      <c r="S2061" s="15"/>
      <c r="T2061" s="15"/>
    </row>
    <row r="2062" spans="17:20" x14ac:dyDescent="0.25">
      <c r="Q2062" s="11"/>
      <c r="S2062" s="15"/>
      <c r="T2062" s="15"/>
    </row>
    <row r="2063" spans="17:20" x14ac:dyDescent="0.25">
      <c r="Q2063" s="11"/>
      <c r="S2063" s="15"/>
      <c r="T2063" s="15"/>
    </row>
    <row r="2064" spans="17:20" x14ac:dyDescent="0.25">
      <c r="Q2064" s="11"/>
      <c r="S2064" s="15"/>
      <c r="T2064" s="15"/>
    </row>
    <row r="2065" spans="17:20" x14ac:dyDescent="0.25">
      <c r="Q2065" s="11"/>
      <c r="S2065" s="15"/>
      <c r="T2065" s="15"/>
    </row>
    <row r="2066" spans="17:20" x14ac:dyDescent="0.25">
      <c r="Q2066" s="11"/>
      <c r="S2066" s="15"/>
      <c r="T2066" s="15"/>
    </row>
    <row r="2067" spans="17:20" x14ac:dyDescent="0.25">
      <c r="Q2067" s="11"/>
      <c r="S2067" s="15"/>
      <c r="T2067" s="15"/>
    </row>
    <row r="2068" spans="17:20" x14ac:dyDescent="0.25">
      <c r="Q2068" s="11"/>
      <c r="S2068" s="15"/>
      <c r="T2068" s="15"/>
    </row>
    <row r="2069" spans="17:20" x14ac:dyDescent="0.25">
      <c r="Q2069" s="11"/>
      <c r="S2069" s="15"/>
      <c r="T2069" s="15"/>
    </row>
    <row r="2070" spans="17:20" x14ac:dyDescent="0.25">
      <c r="Q2070" s="11"/>
      <c r="S2070" s="15"/>
      <c r="T2070" s="15"/>
    </row>
    <row r="2071" spans="17:20" x14ac:dyDescent="0.25">
      <c r="Q2071" s="11"/>
      <c r="S2071" s="15"/>
      <c r="T2071" s="15"/>
    </row>
    <row r="2072" spans="17:20" x14ac:dyDescent="0.25">
      <c r="Q2072" s="11"/>
      <c r="S2072" s="15"/>
      <c r="T2072" s="15"/>
    </row>
    <row r="2073" spans="17:20" x14ac:dyDescent="0.25">
      <c r="Q2073" s="11"/>
      <c r="S2073" s="15"/>
      <c r="T2073" s="15"/>
    </row>
    <row r="2074" spans="17:20" x14ac:dyDescent="0.25">
      <c r="Q2074" s="11"/>
      <c r="S2074" s="15"/>
      <c r="T2074" s="15"/>
    </row>
    <row r="2075" spans="17:20" x14ac:dyDescent="0.25">
      <c r="Q2075" s="11"/>
      <c r="S2075" s="15"/>
      <c r="T2075" s="15"/>
    </row>
    <row r="2076" spans="17:20" x14ac:dyDescent="0.25">
      <c r="Q2076" s="11"/>
      <c r="S2076" s="15"/>
      <c r="T2076" s="15"/>
    </row>
    <row r="2077" spans="17:20" x14ac:dyDescent="0.25">
      <c r="Q2077" s="11"/>
      <c r="S2077" s="15"/>
      <c r="T2077" s="15"/>
    </row>
    <row r="2078" spans="17:20" x14ac:dyDescent="0.25">
      <c r="Q2078" s="11"/>
      <c r="S2078" s="15"/>
      <c r="T2078" s="15"/>
    </row>
    <row r="2079" spans="17:20" x14ac:dyDescent="0.25">
      <c r="Q2079" s="11"/>
      <c r="S2079" s="15"/>
      <c r="T2079" s="15"/>
    </row>
    <row r="2080" spans="17:20" x14ac:dyDescent="0.25">
      <c r="Q2080" s="11"/>
      <c r="S2080" s="15"/>
      <c r="T2080" s="15"/>
    </row>
    <row r="2081" spans="17:20" x14ac:dyDescent="0.25">
      <c r="Q2081" s="11"/>
      <c r="S2081" s="15"/>
      <c r="T2081" s="15"/>
    </row>
    <row r="2082" spans="17:20" x14ac:dyDescent="0.25">
      <c r="Q2082" s="11"/>
      <c r="S2082" s="15"/>
      <c r="T2082" s="15"/>
    </row>
    <row r="2083" spans="17:20" x14ac:dyDescent="0.25">
      <c r="Q2083" s="11"/>
      <c r="S2083" s="15"/>
      <c r="T2083" s="15"/>
    </row>
    <row r="2084" spans="17:20" x14ac:dyDescent="0.25">
      <c r="Q2084" s="11"/>
      <c r="S2084" s="15"/>
      <c r="T2084" s="15"/>
    </row>
    <row r="2085" spans="17:20" x14ac:dyDescent="0.25">
      <c r="Q2085" s="11"/>
      <c r="S2085" s="15"/>
      <c r="T2085" s="15"/>
    </row>
    <row r="2086" spans="17:20" x14ac:dyDescent="0.25">
      <c r="Q2086" s="11"/>
      <c r="S2086" s="15"/>
      <c r="T2086" s="15"/>
    </row>
    <row r="2087" spans="17:20" x14ac:dyDescent="0.25">
      <c r="Q2087" s="11"/>
      <c r="S2087" s="15"/>
      <c r="T2087" s="15"/>
    </row>
    <row r="2088" spans="17:20" x14ac:dyDescent="0.25">
      <c r="Q2088" s="11"/>
      <c r="S2088" s="15"/>
      <c r="T2088" s="15"/>
    </row>
    <row r="2089" spans="17:20" x14ac:dyDescent="0.25">
      <c r="Q2089" s="11"/>
      <c r="S2089" s="15"/>
      <c r="T2089" s="15"/>
    </row>
    <row r="2090" spans="17:20" x14ac:dyDescent="0.25">
      <c r="Q2090" s="11"/>
      <c r="S2090" s="15"/>
      <c r="T2090" s="15"/>
    </row>
    <row r="2091" spans="17:20" x14ac:dyDescent="0.25">
      <c r="Q2091" s="11"/>
      <c r="S2091" s="15"/>
      <c r="T2091" s="15"/>
    </row>
    <row r="2092" spans="17:20" x14ac:dyDescent="0.25">
      <c r="Q2092" s="11"/>
      <c r="S2092" s="15"/>
      <c r="T2092" s="15"/>
    </row>
    <row r="2093" spans="17:20" x14ac:dyDescent="0.25">
      <c r="Q2093" s="11"/>
      <c r="S2093" s="15"/>
      <c r="T2093" s="15"/>
    </row>
    <row r="2094" spans="17:20" x14ac:dyDescent="0.25">
      <c r="Q2094" s="11"/>
      <c r="S2094" s="15"/>
      <c r="T2094" s="15"/>
    </row>
    <row r="2095" spans="17:20" x14ac:dyDescent="0.25">
      <c r="Q2095" s="11"/>
      <c r="S2095" s="15"/>
      <c r="T2095" s="15"/>
    </row>
    <row r="2096" spans="17:20" x14ac:dyDescent="0.25">
      <c r="Q2096" s="11"/>
      <c r="S2096" s="15"/>
      <c r="T2096" s="15"/>
    </row>
    <row r="2097" spans="17:20" x14ac:dyDescent="0.25">
      <c r="Q2097" s="11"/>
      <c r="S2097" s="15"/>
      <c r="T2097" s="15"/>
    </row>
    <row r="2098" spans="17:20" x14ac:dyDescent="0.25">
      <c r="Q2098" s="11"/>
      <c r="S2098" s="15"/>
      <c r="T2098" s="15"/>
    </row>
    <row r="2099" spans="17:20" x14ac:dyDescent="0.25">
      <c r="Q2099" s="11"/>
      <c r="S2099" s="15"/>
      <c r="T2099" s="15"/>
    </row>
    <row r="2100" spans="17:20" x14ac:dyDescent="0.25">
      <c r="Q2100" s="11"/>
      <c r="S2100" s="15"/>
      <c r="T2100" s="15"/>
    </row>
    <row r="2101" spans="17:20" x14ac:dyDescent="0.25">
      <c r="Q2101" s="11"/>
      <c r="S2101" s="15"/>
      <c r="T2101" s="15"/>
    </row>
    <row r="2102" spans="17:20" x14ac:dyDescent="0.25">
      <c r="Q2102" s="11"/>
      <c r="S2102" s="15"/>
      <c r="T2102" s="15"/>
    </row>
    <row r="2103" spans="17:20" x14ac:dyDescent="0.25">
      <c r="Q2103" s="11"/>
      <c r="S2103" s="15"/>
      <c r="T2103" s="15"/>
    </row>
    <row r="2104" spans="17:20" x14ac:dyDescent="0.25">
      <c r="Q2104" s="11"/>
      <c r="S2104" s="15"/>
      <c r="T2104" s="15"/>
    </row>
    <row r="2105" spans="17:20" x14ac:dyDescent="0.25">
      <c r="Q2105" s="11"/>
      <c r="S2105" s="15"/>
      <c r="T2105" s="15"/>
    </row>
    <row r="2106" spans="17:20" x14ac:dyDescent="0.25">
      <c r="Q2106" s="11"/>
      <c r="S2106" s="15"/>
      <c r="T2106" s="15"/>
    </row>
    <row r="2107" spans="17:20" x14ac:dyDescent="0.25">
      <c r="Q2107" s="11"/>
      <c r="S2107" s="15"/>
      <c r="T2107" s="15"/>
    </row>
    <row r="2108" spans="17:20" x14ac:dyDescent="0.25">
      <c r="Q2108" s="11"/>
      <c r="S2108" s="15"/>
      <c r="T2108" s="15"/>
    </row>
    <row r="2109" spans="17:20" x14ac:dyDescent="0.25">
      <c r="Q2109" s="11"/>
      <c r="S2109" s="15"/>
      <c r="T2109" s="15"/>
    </row>
    <row r="2110" spans="17:20" x14ac:dyDescent="0.25">
      <c r="Q2110" s="11"/>
      <c r="S2110" s="15"/>
      <c r="T2110" s="15"/>
    </row>
    <row r="2111" spans="17:20" x14ac:dyDescent="0.25">
      <c r="Q2111" s="11"/>
      <c r="S2111" s="15"/>
      <c r="T2111" s="15"/>
    </row>
    <row r="2112" spans="17:20" x14ac:dyDescent="0.25">
      <c r="Q2112" s="11"/>
      <c r="S2112" s="15"/>
      <c r="T2112" s="15"/>
    </row>
    <row r="2113" spans="17:20" x14ac:dyDescent="0.25">
      <c r="Q2113" s="11"/>
      <c r="S2113" s="15"/>
      <c r="T2113" s="15"/>
    </row>
    <row r="2114" spans="17:20" x14ac:dyDescent="0.25">
      <c r="Q2114" s="11"/>
      <c r="S2114" s="15"/>
      <c r="T2114" s="15"/>
    </row>
    <row r="2115" spans="17:20" x14ac:dyDescent="0.25">
      <c r="Q2115" s="11"/>
      <c r="S2115" s="15"/>
      <c r="T2115" s="15"/>
    </row>
    <row r="2116" spans="17:20" x14ac:dyDescent="0.25">
      <c r="Q2116" s="11"/>
      <c r="S2116" s="15"/>
      <c r="T2116" s="15"/>
    </row>
    <row r="2117" spans="17:20" x14ac:dyDescent="0.25">
      <c r="Q2117" s="11"/>
      <c r="S2117" s="15"/>
      <c r="T2117" s="15"/>
    </row>
    <row r="2118" spans="17:20" x14ac:dyDescent="0.25">
      <c r="Q2118" s="11"/>
      <c r="S2118" s="15"/>
      <c r="T2118" s="15"/>
    </row>
    <row r="2119" spans="17:20" x14ac:dyDescent="0.25">
      <c r="Q2119" s="11"/>
      <c r="S2119" s="15"/>
      <c r="T2119" s="15"/>
    </row>
    <row r="2120" spans="17:20" x14ac:dyDescent="0.25">
      <c r="Q2120" s="11"/>
      <c r="S2120" s="15"/>
      <c r="T2120" s="15"/>
    </row>
    <row r="2121" spans="17:20" x14ac:dyDescent="0.25">
      <c r="Q2121" s="11"/>
      <c r="S2121" s="15"/>
      <c r="T2121" s="15"/>
    </row>
    <row r="2122" spans="17:20" x14ac:dyDescent="0.25">
      <c r="Q2122" s="11"/>
      <c r="S2122" s="15"/>
      <c r="T2122" s="15"/>
    </row>
    <row r="2123" spans="17:20" x14ac:dyDescent="0.25">
      <c r="Q2123" s="11"/>
      <c r="S2123" s="15"/>
      <c r="T2123" s="15"/>
    </row>
    <row r="2124" spans="17:20" x14ac:dyDescent="0.25">
      <c r="Q2124" s="11"/>
      <c r="S2124" s="15"/>
      <c r="T2124" s="15"/>
    </row>
    <row r="2125" spans="17:20" x14ac:dyDescent="0.25">
      <c r="Q2125" s="11"/>
      <c r="S2125" s="15"/>
      <c r="T2125" s="15"/>
    </row>
    <row r="2126" spans="17:20" x14ac:dyDescent="0.25">
      <c r="Q2126" s="11"/>
      <c r="S2126" s="15"/>
      <c r="T2126" s="15"/>
    </row>
    <row r="2127" spans="17:20" x14ac:dyDescent="0.25">
      <c r="Q2127" s="11"/>
      <c r="S2127" s="15"/>
      <c r="T2127" s="15"/>
    </row>
    <row r="2128" spans="17:20" x14ac:dyDescent="0.25">
      <c r="Q2128" s="11"/>
      <c r="S2128" s="15"/>
      <c r="T2128" s="15"/>
    </row>
    <row r="2129" spans="17:20" x14ac:dyDescent="0.25">
      <c r="Q2129" s="11"/>
      <c r="S2129" s="15"/>
      <c r="T2129" s="15"/>
    </row>
    <row r="2130" spans="17:20" x14ac:dyDescent="0.25">
      <c r="Q2130" s="11"/>
      <c r="S2130" s="15"/>
      <c r="T2130" s="15"/>
    </row>
    <row r="2131" spans="17:20" x14ac:dyDescent="0.25">
      <c r="Q2131" s="11"/>
      <c r="S2131" s="15"/>
      <c r="T2131" s="15"/>
    </row>
    <row r="2132" spans="17:20" x14ac:dyDescent="0.25">
      <c r="Q2132" s="11"/>
      <c r="S2132" s="15"/>
      <c r="T2132" s="15"/>
    </row>
    <row r="2133" spans="17:20" x14ac:dyDescent="0.25">
      <c r="Q2133" s="11"/>
      <c r="S2133" s="15"/>
      <c r="T2133" s="15"/>
    </row>
    <row r="2134" spans="17:20" x14ac:dyDescent="0.25">
      <c r="Q2134" s="11"/>
      <c r="S2134" s="15"/>
      <c r="T2134" s="15"/>
    </row>
    <row r="2135" spans="17:20" x14ac:dyDescent="0.25">
      <c r="Q2135" s="11"/>
      <c r="S2135" s="15"/>
      <c r="T2135" s="15"/>
    </row>
    <row r="2136" spans="17:20" x14ac:dyDescent="0.25">
      <c r="Q2136" s="11"/>
      <c r="S2136" s="15"/>
      <c r="T2136" s="15"/>
    </row>
    <row r="2137" spans="17:20" x14ac:dyDescent="0.25">
      <c r="Q2137" s="11"/>
      <c r="S2137" s="15"/>
      <c r="T2137" s="15"/>
    </row>
    <row r="2138" spans="17:20" x14ac:dyDescent="0.25">
      <c r="Q2138" s="11"/>
      <c r="S2138" s="15"/>
      <c r="T2138" s="15"/>
    </row>
    <row r="2139" spans="17:20" x14ac:dyDescent="0.25">
      <c r="Q2139" s="11"/>
      <c r="S2139" s="15"/>
      <c r="T2139" s="15"/>
    </row>
    <row r="2140" spans="17:20" x14ac:dyDescent="0.25">
      <c r="Q2140" s="11"/>
      <c r="S2140" s="15"/>
      <c r="T2140" s="15"/>
    </row>
    <row r="2141" spans="17:20" x14ac:dyDescent="0.25">
      <c r="Q2141" s="11"/>
      <c r="S2141" s="15"/>
      <c r="T2141" s="15"/>
    </row>
    <row r="2142" spans="17:20" x14ac:dyDescent="0.25">
      <c r="Q2142" s="11"/>
      <c r="S2142" s="15"/>
      <c r="T2142" s="15"/>
    </row>
    <row r="2143" spans="17:20" x14ac:dyDescent="0.25">
      <c r="Q2143" s="11"/>
      <c r="S2143" s="15"/>
      <c r="T2143" s="15"/>
    </row>
    <row r="2144" spans="17:20" x14ac:dyDescent="0.25">
      <c r="Q2144" s="11"/>
      <c r="S2144" s="15"/>
      <c r="T2144" s="15"/>
    </row>
    <row r="2145" spans="17:20" x14ac:dyDescent="0.25">
      <c r="Q2145" s="11"/>
      <c r="S2145" s="15"/>
      <c r="T2145" s="15"/>
    </row>
    <row r="2146" spans="17:20" x14ac:dyDescent="0.25">
      <c r="Q2146" s="11"/>
      <c r="S2146" s="15"/>
      <c r="T2146" s="15"/>
    </row>
    <row r="2147" spans="17:20" x14ac:dyDescent="0.25">
      <c r="Q2147" s="11"/>
      <c r="S2147" s="15"/>
      <c r="T2147" s="15"/>
    </row>
    <row r="2148" spans="17:20" x14ac:dyDescent="0.25">
      <c r="Q2148" s="11"/>
      <c r="S2148" s="15"/>
      <c r="T2148" s="15"/>
    </row>
    <row r="2149" spans="17:20" x14ac:dyDescent="0.25">
      <c r="Q2149" s="11"/>
      <c r="S2149" s="15"/>
      <c r="T2149" s="15"/>
    </row>
    <row r="2150" spans="17:20" x14ac:dyDescent="0.25">
      <c r="Q2150" s="11"/>
      <c r="S2150" s="15"/>
      <c r="T2150" s="15"/>
    </row>
    <row r="2151" spans="17:20" x14ac:dyDescent="0.25">
      <c r="Q2151" s="11"/>
      <c r="S2151" s="15"/>
      <c r="T2151" s="15"/>
    </row>
    <row r="2152" spans="17:20" x14ac:dyDescent="0.25">
      <c r="Q2152" s="11"/>
      <c r="S2152" s="15"/>
      <c r="T2152" s="15"/>
    </row>
    <row r="2153" spans="17:20" x14ac:dyDescent="0.25">
      <c r="Q2153" s="11"/>
      <c r="S2153" s="15"/>
      <c r="T2153" s="15"/>
    </row>
    <row r="2154" spans="17:20" x14ac:dyDescent="0.25">
      <c r="Q2154" s="11"/>
      <c r="S2154" s="15"/>
      <c r="T2154" s="15"/>
    </row>
    <row r="2155" spans="17:20" x14ac:dyDescent="0.25">
      <c r="Q2155" s="11"/>
      <c r="S2155" s="15"/>
      <c r="T2155" s="15"/>
    </row>
    <row r="2156" spans="17:20" x14ac:dyDescent="0.25">
      <c r="Q2156" s="11"/>
      <c r="S2156" s="15"/>
      <c r="T2156" s="15"/>
    </row>
    <row r="2157" spans="17:20" x14ac:dyDescent="0.25">
      <c r="Q2157" s="11"/>
      <c r="S2157" s="15"/>
      <c r="T2157" s="15"/>
    </row>
    <row r="2158" spans="17:20" x14ac:dyDescent="0.25">
      <c r="Q2158" s="11"/>
      <c r="S2158" s="15"/>
      <c r="T2158" s="15"/>
    </row>
    <row r="2159" spans="17:20" x14ac:dyDescent="0.25">
      <c r="Q2159" s="11"/>
      <c r="S2159" s="15"/>
      <c r="T2159" s="15"/>
    </row>
    <row r="2160" spans="17:20" x14ac:dyDescent="0.25">
      <c r="Q2160" s="11"/>
      <c r="S2160" s="15"/>
      <c r="T2160" s="15"/>
    </row>
    <row r="2161" spans="17:20" x14ac:dyDescent="0.25">
      <c r="Q2161" s="11"/>
      <c r="S2161" s="15"/>
      <c r="T2161" s="15"/>
    </row>
    <row r="2162" spans="17:20" x14ac:dyDescent="0.25">
      <c r="Q2162" s="11"/>
      <c r="S2162" s="15"/>
      <c r="T2162" s="15"/>
    </row>
    <row r="2163" spans="17:20" x14ac:dyDescent="0.25">
      <c r="Q2163" s="11"/>
      <c r="S2163" s="15"/>
      <c r="T2163" s="15"/>
    </row>
    <row r="2164" spans="17:20" x14ac:dyDescent="0.25">
      <c r="Q2164" s="11"/>
      <c r="S2164" s="15"/>
      <c r="T2164" s="15"/>
    </row>
    <row r="2165" spans="17:20" x14ac:dyDescent="0.25">
      <c r="Q2165" s="11"/>
      <c r="S2165" s="15"/>
      <c r="T2165" s="15"/>
    </row>
    <row r="2166" spans="17:20" x14ac:dyDescent="0.25">
      <c r="Q2166" s="11"/>
      <c r="S2166" s="15"/>
      <c r="T2166" s="15"/>
    </row>
    <row r="2167" spans="17:20" x14ac:dyDescent="0.25">
      <c r="Q2167" s="11"/>
      <c r="S2167" s="15"/>
      <c r="T2167" s="15"/>
    </row>
    <row r="2168" spans="17:20" x14ac:dyDescent="0.25">
      <c r="Q2168" s="11"/>
      <c r="S2168" s="15"/>
      <c r="T2168" s="15"/>
    </row>
    <row r="2169" spans="17:20" x14ac:dyDescent="0.25">
      <c r="Q2169" s="11"/>
      <c r="S2169" s="15"/>
      <c r="T2169" s="15"/>
    </row>
    <row r="2170" spans="17:20" x14ac:dyDescent="0.25">
      <c r="Q2170" s="11"/>
      <c r="S2170" s="15"/>
      <c r="T2170" s="15"/>
    </row>
    <row r="2171" spans="17:20" x14ac:dyDescent="0.25">
      <c r="Q2171" s="11"/>
      <c r="S2171" s="15"/>
      <c r="T2171" s="15"/>
    </row>
    <row r="2172" spans="17:20" x14ac:dyDescent="0.25">
      <c r="Q2172" s="11"/>
      <c r="S2172" s="15"/>
      <c r="T2172" s="15"/>
    </row>
    <row r="2173" spans="17:20" x14ac:dyDescent="0.25">
      <c r="Q2173" s="11"/>
      <c r="S2173" s="15"/>
      <c r="T2173" s="15"/>
    </row>
    <row r="2174" spans="17:20" x14ac:dyDescent="0.25">
      <c r="Q2174" s="11"/>
      <c r="S2174" s="15"/>
      <c r="T2174" s="15"/>
    </row>
    <row r="2175" spans="17:20" x14ac:dyDescent="0.25">
      <c r="Q2175" s="11"/>
      <c r="S2175" s="15"/>
      <c r="T2175" s="15"/>
    </row>
    <row r="2176" spans="17:20" x14ac:dyDescent="0.25">
      <c r="Q2176" s="11"/>
      <c r="S2176" s="15"/>
      <c r="T2176" s="15"/>
    </row>
    <row r="2177" spans="17:20" x14ac:dyDescent="0.25">
      <c r="Q2177" s="11"/>
      <c r="S2177" s="15"/>
      <c r="T2177" s="15"/>
    </row>
    <row r="2178" spans="17:20" x14ac:dyDescent="0.25">
      <c r="Q2178" s="11"/>
      <c r="S2178" s="15"/>
      <c r="T2178" s="15"/>
    </row>
    <row r="2179" spans="17:20" x14ac:dyDescent="0.25">
      <c r="Q2179" s="11"/>
      <c r="S2179" s="15"/>
      <c r="T2179" s="15"/>
    </row>
    <row r="2180" spans="17:20" x14ac:dyDescent="0.25">
      <c r="Q2180" s="11"/>
      <c r="S2180" s="15"/>
      <c r="T2180" s="15"/>
    </row>
    <row r="2181" spans="17:20" x14ac:dyDescent="0.25">
      <c r="Q2181" s="11"/>
      <c r="S2181" s="15"/>
      <c r="T2181" s="15"/>
    </row>
    <row r="2182" spans="17:20" x14ac:dyDescent="0.25">
      <c r="Q2182" s="11"/>
      <c r="S2182" s="15"/>
      <c r="T2182" s="15"/>
    </row>
    <row r="2183" spans="17:20" x14ac:dyDescent="0.25">
      <c r="Q2183" s="11"/>
      <c r="S2183" s="15"/>
      <c r="T2183" s="15"/>
    </row>
    <row r="2184" spans="17:20" x14ac:dyDescent="0.25">
      <c r="Q2184" s="11"/>
      <c r="S2184" s="15"/>
      <c r="T2184" s="15"/>
    </row>
    <row r="2185" spans="17:20" x14ac:dyDescent="0.25">
      <c r="Q2185" s="11"/>
      <c r="S2185" s="15"/>
      <c r="T2185" s="15"/>
    </row>
    <row r="2186" spans="17:20" x14ac:dyDescent="0.25">
      <c r="Q2186" s="11"/>
      <c r="S2186" s="15"/>
      <c r="T2186" s="15"/>
    </row>
    <row r="2187" spans="17:20" x14ac:dyDescent="0.25">
      <c r="Q2187" s="11"/>
      <c r="S2187" s="15"/>
      <c r="T2187" s="15"/>
    </row>
    <row r="2188" spans="17:20" x14ac:dyDescent="0.25">
      <c r="Q2188" s="11"/>
      <c r="S2188" s="15"/>
      <c r="T2188" s="15"/>
    </row>
    <row r="2189" spans="17:20" x14ac:dyDescent="0.25">
      <c r="Q2189" s="11"/>
      <c r="S2189" s="15"/>
      <c r="T2189" s="15"/>
    </row>
    <row r="2190" spans="17:20" x14ac:dyDescent="0.25">
      <c r="Q2190" s="11"/>
      <c r="S2190" s="15"/>
      <c r="T2190" s="15"/>
    </row>
    <row r="2191" spans="17:20" x14ac:dyDescent="0.25">
      <c r="Q2191" s="11"/>
      <c r="S2191" s="15"/>
      <c r="T2191" s="15"/>
    </row>
    <row r="2192" spans="17:20" x14ac:dyDescent="0.25">
      <c r="Q2192" s="11"/>
      <c r="S2192" s="15"/>
      <c r="T2192" s="15"/>
    </row>
    <row r="2193" spans="17:20" x14ac:dyDescent="0.25">
      <c r="Q2193" s="11"/>
      <c r="S2193" s="15"/>
      <c r="T2193" s="15"/>
    </row>
    <row r="2194" spans="17:20" x14ac:dyDescent="0.25">
      <c r="Q2194" s="11"/>
      <c r="S2194" s="15"/>
      <c r="T2194" s="15"/>
    </row>
    <row r="2195" spans="17:20" x14ac:dyDescent="0.25">
      <c r="Q2195" s="11"/>
      <c r="S2195" s="15"/>
      <c r="T2195" s="15"/>
    </row>
    <row r="2196" spans="17:20" x14ac:dyDescent="0.25">
      <c r="Q2196" s="11"/>
      <c r="S2196" s="15"/>
      <c r="T2196" s="15"/>
    </row>
    <row r="2197" spans="17:20" x14ac:dyDescent="0.25">
      <c r="Q2197" s="11"/>
      <c r="S2197" s="15"/>
      <c r="T2197" s="15"/>
    </row>
    <row r="2198" spans="17:20" x14ac:dyDescent="0.25">
      <c r="Q2198" s="11"/>
      <c r="S2198" s="15"/>
      <c r="T2198" s="15"/>
    </row>
    <row r="2199" spans="17:20" x14ac:dyDescent="0.25">
      <c r="Q2199" s="11"/>
      <c r="S2199" s="15"/>
      <c r="T2199" s="15"/>
    </row>
    <row r="2200" spans="17:20" x14ac:dyDescent="0.25">
      <c r="Q2200" s="11"/>
      <c r="S2200" s="15"/>
      <c r="T2200" s="15"/>
    </row>
    <row r="2201" spans="17:20" x14ac:dyDescent="0.25">
      <c r="Q2201" s="11"/>
      <c r="S2201" s="15"/>
      <c r="T2201" s="15"/>
    </row>
    <row r="2202" spans="17:20" x14ac:dyDescent="0.25">
      <c r="Q2202" s="11"/>
      <c r="S2202" s="15"/>
      <c r="T2202" s="15"/>
    </row>
    <row r="2203" spans="17:20" x14ac:dyDescent="0.25">
      <c r="Q2203" s="11"/>
      <c r="S2203" s="15"/>
      <c r="T2203" s="15"/>
    </row>
    <row r="2204" spans="17:20" x14ac:dyDescent="0.25">
      <c r="Q2204" s="11"/>
      <c r="S2204" s="15"/>
      <c r="T2204" s="15"/>
    </row>
    <row r="2205" spans="17:20" x14ac:dyDescent="0.25">
      <c r="Q2205" s="11"/>
      <c r="S2205" s="15"/>
      <c r="T2205" s="15"/>
    </row>
    <row r="2206" spans="17:20" x14ac:dyDescent="0.25">
      <c r="Q2206" s="11"/>
      <c r="S2206" s="15"/>
      <c r="T2206" s="15"/>
    </row>
    <row r="2207" spans="17:20" x14ac:dyDescent="0.25">
      <c r="Q2207" s="11"/>
      <c r="S2207" s="15"/>
      <c r="T2207" s="15"/>
    </row>
    <row r="2208" spans="17:20" x14ac:dyDescent="0.25">
      <c r="Q2208" s="11"/>
      <c r="S2208" s="15"/>
      <c r="T2208" s="15"/>
    </row>
    <row r="2209" spans="17:20" x14ac:dyDescent="0.25">
      <c r="Q2209" s="11"/>
      <c r="S2209" s="15"/>
      <c r="T2209" s="15"/>
    </row>
    <row r="2210" spans="17:20" x14ac:dyDescent="0.25">
      <c r="Q2210" s="11"/>
      <c r="S2210" s="15"/>
      <c r="T2210" s="15"/>
    </row>
    <row r="2211" spans="17:20" x14ac:dyDescent="0.25">
      <c r="Q2211" s="11"/>
      <c r="S2211" s="15"/>
      <c r="T2211" s="15"/>
    </row>
    <row r="2212" spans="17:20" x14ac:dyDescent="0.25">
      <c r="Q2212" s="11"/>
      <c r="S2212" s="15"/>
      <c r="T2212" s="15"/>
    </row>
    <row r="2213" spans="17:20" x14ac:dyDescent="0.25">
      <c r="Q2213" s="11"/>
      <c r="S2213" s="15"/>
      <c r="T2213" s="15"/>
    </row>
    <row r="2214" spans="17:20" x14ac:dyDescent="0.25">
      <c r="Q2214" s="11"/>
      <c r="S2214" s="15"/>
      <c r="T2214" s="15"/>
    </row>
    <row r="2215" spans="17:20" x14ac:dyDescent="0.25">
      <c r="Q2215" s="11"/>
      <c r="S2215" s="15"/>
      <c r="T2215" s="15"/>
    </row>
    <row r="2216" spans="17:20" x14ac:dyDescent="0.25">
      <c r="Q2216" s="11"/>
      <c r="S2216" s="15"/>
      <c r="T2216" s="15"/>
    </row>
    <row r="2217" spans="17:20" x14ac:dyDescent="0.25">
      <c r="Q2217" s="11"/>
      <c r="S2217" s="15"/>
      <c r="T2217" s="15"/>
    </row>
    <row r="2218" spans="17:20" x14ac:dyDescent="0.25">
      <c r="Q2218" s="11"/>
      <c r="S2218" s="15"/>
      <c r="T2218" s="15"/>
    </row>
    <row r="2219" spans="17:20" x14ac:dyDescent="0.25">
      <c r="Q2219" s="11"/>
      <c r="S2219" s="15"/>
      <c r="T2219" s="15"/>
    </row>
    <row r="2220" spans="17:20" x14ac:dyDescent="0.25">
      <c r="Q2220" s="11"/>
      <c r="S2220" s="15"/>
      <c r="T2220" s="15"/>
    </row>
    <row r="2221" spans="17:20" x14ac:dyDescent="0.25">
      <c r="Q2221" s="11"/>
      <c r="S2221" s="15"/>
      <c r="T2221" s="15"/>
    </row>
    <row r="2222" spans="17:20" x14ac:dyDescent="0.25">
      <c r="Q2222" s="11"/>
      <c r="S2222" s="15"/>
      <c r="T2222" s="15"/>
    </row>
    <row r="2223" spans="17:20" x14ac:dyDescent="0.25">
      <c r="Q2223" s="11"/>
      <c r="S2223" s="15"/>
      <c r="T2223" s="15"/>
    </row>
    <row r="2224" spans="17:20" x14ac:dyDescent="0.25">
      <c r="Q2224" s="11"/>
      <c r="S2224" s="15"/>
      <c r="T2224" s="15"/>
    </row>
    <row r="2225" spans="17:20" x14ac:dyDescent="0.25">
      <c r="Q2225" s="11"/>
      <c r="S2225" s="15"/>
      <c r="T2225" s="15"/>
    </row>
    <row r="2226" spans="17:20" x14ac:dyDescent="0.25">
      <c r="Q2226" s="11"/>
      <c r="S2226" s="15"/>
      <c r="T2226" s="15"/>
    </row>
    <row r="2227" spans="17:20" x14ac:dyDescent="0.25">
      <c r="Q2227" s="11"/>
      <c r="S2227" s="15"/>
      <c r="T2227" s="15"/>
    </row>
    <row r="2228" spans="17:20" x14ac:dyDescent="0.25">
      <c r="Q2228" s="11"/>
      <c r="S2228" s="15"/>
      <c r="T2228" s="15"/>
    </row>
    <row r="2229" spans="17:20" x14ac:dyDescent="0.25">
      <c r="Q2229" s="11"/>
      <c r="S2229" s="15"/>
      <c r="T2229" s="15"/>
    </row>
    <row r="2230" spans="17:20" x14ac:dyDescent="0.25">
      <c r="Q2230" s="11"/>
      <c r="S2230" s="15"/>
      <c r="T2230" s="15"/>
    </row>
    <row r="2231" spans="17:20" x14ac:dyDescent="0.25">
      <c r="Q2231" s="11"/>
      <c r="S2231" s="15"/>
      <c r="T2231" s="15"/>
    </row>
    <row r="2232" spans="17:20" x14ac:dyDescent="0.25">
      <c r="Q2232" s="11"/>
      <c r="S2232" s="15"/>
      <c r="T2232" s="15"/>
    </row>
    <row r="2233" spans="17:20" x14ac:dyDescent="0.25">
      <c r="Q2233" s="11"/>
      <c r="S2233" s="15"/>
      <c r="T2233" s="15"/>
    </row>
    <row r="2234" spans="17:20" x14ac:dyDescent="0.25">
      <c r="Q2234" s="11"/>
      <c r="S2234" s="15"/>
      <c r="T2234" s="15"/>
    </row>
    <row r="2235" spans="17:20" x14ac:dyDescent="0.25">
      <c r="Q2235" s="11"/>
      <c r="S2235" s="15"/>
      <c r="T2235" s="15"/>
    </row>
    <row r="2236" spans="17:20" x14ac:dyDescent="0.25">
      <c r="Q2236" s="11"/>
      <c r="S2236" s="15"/>
      <c r="T2236" s="15"/>
    </row>
    <row r="2237" spans="17:20" x14ac:dyDescent="0.25">
      <c r="Q2237" s="11"/>
      <c r="S2237" s="15"/>
      <c r="T2237" s="15"/>
    </row>
    <row r="2238" spans="17:20" x14ac:dyDescent="0.25">
      <c r="Q2238" s="11"/>
      <c r="S2238" s="15"/>
      <c r="T2238" s="15"/>
    </row>
    <row r="2239" spans="17:20" x14ac:dyDescent="0.25">
      <c r="Q2239" s="11"/>
      <c r="S2239" s="15"/>
      <c r="T2239" s="15"/>
    </row>
    <row r="2240" spans="17:20" x14ac:dyDescent="0.25">
      <c r="Q2240" s="11"/>
      <c r="S2240" s="15"/>
      <c r="T2240" s="15"/>
    </row>
    <row r="2241" spans="17:20" x14ac:dyDescent="0.25">
      <c r="Q2241" s="11"/>
      <c r="S2241" s="15"/>
      <c r="T2241" s="15"/>
    </row>
    <row r="2242" spans="17:20" x14ac:dyDescent="0.25">
      <c r="Q2242" s="11"/>
      <c r="S2242" s="15"/>
      <c r="T2242" s="15"/>
    </row>
    <row r="2243" spans="17:20" x14ac:dyDescent="0.25">
      <c r="Q2243" s="11"/>
      <c r="S2243" s="15"/>
      <c r="T2243" s="15"/>
    </row>
    <row r="2244" spans="17:20" x14ac:dyDescent="0.25">
      <c r="Q2244" s="11"/>
      <c r="S2244" s="15"/>
      <c r="T2244" s="15"/>
    </row>
    <row r="2245" spans="17:20" x14ac:dyDescent="0.25">
      <c r="Q2245" s="11"/>
      <c r="S2245" s="15"/>
      <c r="T2245" s="15"/>
    </row>
    <row r="2246" spans="17:20" x14ac:dyDescent="0.25">
      <c r="Q2246" s="11"/>
      <c r="S2246" s="15"/>
      <c r="T2246" s="15"/>
    </row>
    <row r="2247" spans="17:20" x14ac:dyDescent="0.25">
      <c r="Q2247" s="11"/>
      <c r="S2247" s="15"/>
      <c r="T2247" s="15"/>
    </row>
    <row r="2248" spans="17:20" x14ac:dyDescent="0.25">
      <c r="Q2248" s="11"/>
      <c r="S2248" s="15"/>
      <c r="T2248" s="15"/>
    </row>
    <row r="2249" spans="17:20" x14ac:dyDescent="0.25">
      <c r="Q2249" s="11"/>
      <c r="S2249" s="15"/>
      <c r="T2249" s="15"/>
    </row>
    <row r="2250" spans="17:20" x14ac:dyDescent="0.25">
      <c r="Q2250" s="11"/>
      <c r="S2250" s="15"/>
      <c r="T2250" s="15"/>
    </row>
    <row r="2251" spans="17:20" x14ac:dyDescent="0.25">
      <c r="Q2251" s="11"/>
      <c r="S2251" s="15"/>
      <c r="T2251" s="15"/>
    </row>
    <row r="2252" spans="17:20" x14ac:dyDescent="0.25">
      <c r="Q2252" s="11"/>
      <c r="S2252" s="15"/>
      <c r="T2252" s="15"/>
    </row>
    <row r="2253" spans="17:20" x14ac:dyDescent="0.25">
      <c r="Q2253" s="11"/>
      <c r="S2253" s="15"/>
      <c r="T2253" s="15"/>
    </row>
    <row r="2254" spans="17:20" x14ac:dyDescent="0.25">
      <c r="Q2254" s="11"/>
      <c r="S2254" s="15"/>
      <c r="T2254" s="15"/>
    </row>
    <row r="2255" spans="17:20" x14ac:dyDescent="0.25">
      <c r="Q2255" s="11"/>
      <c r="S2255" s="15"/>
      <c r="T2255" s="15"/>
    </row>
    <row r="2256" spans="17:20" x14ac:dyDescent="0.25">
      <c r="Q2256" s="11"/>
      <c r="S2256" s="15"/>
      <c r="T2256" s="15"/>
    </row>
    <row r="2257" spans="17:20" x14ac:dyDescent="0.25">
      <c r="Q2257" s="11"/>
      <c r="S2257" s="15"/>
      <c r="T2257" s="15"/>
    </row>
    <row r="2258" spans="17:20" x14ac:dyDescent="0.25">
      <c r="Q2258" s="11"/>
      <c r="S2258" s="15"/>
      <c r="T2258" s="15"/>
    </row>
    <row r="2259" spans="17:20" x14ac:dyDescent="0.25">
      <c r="Q2259" s="11"/>
      <c r="S2259" s="15"/>
      <c r="T2259" s="15"/>
    </row>
    <row r="2260" spans="17:20" x14ac:dyDescent="0.25">
      <c r="Q2260" s="11"/>
      <c r="S2260" s="15"/>
      <c r="T2260" s="15"/>
    </row>
    <row r="2261" spans="17:20" x14ac:dyDescent="0.25">
      <c r="Q2261" s="11"/>
      <c r="S2261" s="15"/>
      <c r="T2261" s="15"/>
    </row>
    <row r="2262" spans="17:20" x14ac:dyDescent="0.25">
      <c r="Q2262" s="11"/>
      <c r="S2262" s="15"/>
      <c r="T2262" s="15"/>
    </row>
    <row r="2263" spans="17:20" x14ac:dyDescent="0.25">
      <c r="Q2263" s="11"/>
      <c r="S2263" s="15"/>
      <c r="T2263" s="15"/>
    </row>
    <row r="2264" spans="17:20" x14ac:dyDescent="0.25">
      <c r="Q2264" s="11"/>
      <c r="S2264" s="15"/>
      <c r="T2264" s="15"/>
    </row>
    <row r="2265" spans="17:20" x14ac:dyDescent="0.25">
      <c r="Q2265" s="11"/>
      <c r="S2265" s="15"/>
      <c r="T2265" s="15"/>
    </row>
    <row r="2266" spans="17:20" x14ac:dyDescent="0.25">
      <c r="Q2266" s="11"/>
      <c r="S2266" s="15"/>
      <c r="T2266" s="15"/>
    </row>
    <row r="2267" spans="17:20" x14ac:dyDescent="0.25">
      <c r="Q2267" s="11"/>
      <c r="S2267" s="15"/>
      <c r="T2267" s="15"/>
    </row>
    <row r="2268" spans="17:20" x14ac:dyDescent="0.25">
      <c r="Q2268" s="11"/>
      <c r="S2268" s="15"/>
      <c r="T2268" s="15"/>
    </row>
    <row r="2269" spans="17:20" x14ac:dyDescent="0.25">
      <c r="Q2269" s="11"/>
      <c r="S2269" s="15"/>
      <c r="T2269" s="15"/>
    </row>
    <row r="2270" spans="17:20" x14ac:dyDescent="0.25">
      <c r="Q2270" s="11"/>
      <c r="S2270" s="15"/>
      <c r="T2270" s="15"/>
    </row>
    <row r="2271" spans="17:20" x14ac:dyDescent="0.25">
      <c r="Q2271" s="11"/>
      <c r="S2271" s="15"/>
      <c r="T2271" s="15"/>
    </row>
    <row r="2272" spans="17:20" x14ac:dyDescent="0.25">
      <c r="Q2272" s="11"/>
      <c r="S2272" s="15"/>
      <c r="T2272" s="15"/>
    </row>
    <row r="2273" spans="17:20" x14ac:dyDescent="0.25">
      <c r="Q2273" s="11"/>
      <c r="S2273" s="15"/>
      <c r="T2273" s="15"/>
    </row>
    <row r="2274" spans="17:20" x14ac:dyDescent="0.25">
      <c r="Q2274" s="11"/>
      <c r="S2274" s="15"/>
      <c r="T2274" s="15"/>
    </row>
    <row r="2275" spans="17:20" x14ac:dyDescent="0.25">
      <c r="Q2275" s="11"/>
      <c r="S2275" s="15"/>
      <c r="T2275" s="15"/>
    </row>
    <row r="2276" spans="17:20" x14ac:dyDescent="0.25">
      <c r="Q2276" s="11"/>
      <c r="S2276" s="15"/>
      <c r="T2276" s="15"/>
    </row>
    <row r="2277" spans="17:20" x14ac:dyDescent="0.25">
      <c r="Q2277" s="11"/>
      <c r="S2277" s="15"/>
      <c r="T2277" s="15"/>
    </row>
    <row r="2278" spans="17:20" x14ac:dyDescent="0.25">
      <c r="Q2278" s="11"/>
      <c r="S2278" s="15"/>
      <c r="T2278" s="15"/>
    </row>
    <row r="2279" spans="17:20" x14ac:dyDescent="0.25">
      <c r="Q2279" s="11"/>
      <c r="S2279" s="15"/>
      <c r="T2279" s="15"/>
    </row>
    <row r="2280" spans="17:20" x14ac:dyDescent="0.25">
      <c r="Q2280" s="11"/>
      <c r="S2280" s="15"/>
      <c r="T2280" s="15"/>
    </row>
    <row r="2281" spans="17:20" x14ac:dyDescent="0.25">
      <c r="Q2281" s="11"/>
      <c r="S2281" s="15"/>
      <c r="T2281" s="15"/>
    </row>
    <row r="2282" spans="17:20" x14ac:dyDescent="0.25">
      <c r="Q2282" s="11"/>
      <c r="S2282" s="15"/>
      <c r="T2282" s="15"/>
    </row>
    <row r="2283" spans="17:20" x14ac:dyDescent="0.25">
      <c r="Q2283" s="11"/>
      <c r="S2283" s="15"/>
      <c r="T2283" s="15"/>
    </row>
    <row r="2284" spans="17:20" x14ac:dyDescent="0.25">
      <c r="Q2284" s="11"/>
      <c r="S2284" s="15"/>
      <c r="T2284" s="15"/>
    </row>
    <row r="2285" spans="17:20" x14ac:dyDescent="0.25">
      <c r="Q2285" s="11"/>
      <c r="S2285" s="15"/>
      <c r="T2285" s="15"/>
    </row>
    <row r="2286" spans="17:20" x14ac:dyDescent="0.25">
      <c r="Q2286" s="11"/>
      <c r="S2286" s="15"/>
      <c r="T2286" s="15"/>
    </row>
    <row r="2287" spans="17:20" x14ac:dyDescent="0.25">
      <c r="Q2287" s="11"/>
      <c r="S2287" s="15"/>
      <c r="T2287" s="15"/>
    </row>
    <row r="2288" spans="17:20" x14ac:dyDescent="0.25">
      <c r="Q2288" s="11"/>
      <c r="S2288" s="15"/>
      <c r="T2288" s="15"/>
    </row>
    <row r="2289" spans="17:20" x14ac:dyDescent="0.25">
      <c r="Q2289" s="11"/>
      <c r="S2289" s="15"/>
      <c r="T2289" s="15"/>
    </row>
    <row r="2290" spans="17:20" x14ac:dyDescent="0.25">
      <c r="Q2290" s="11"/>
      <c r="S2290" s="15"/>
      <c r="T2290" s="15"/>
    </row>
    <row r="2291" spans="17:20" x14ac:dyDescent="0.25">
      <c r="Q2291" s="11"/>
      <c r="S2291" s="15"/>
      <c r="T2291" s="15"/>
    </row>
    <row r="2292" spans="17:20" x14ac:dyDescent="0.25">
      <c r="Q2292" s="11"/>
      <c r="S2292" s="15"/>
      <c r="T2292" s="15"/>
    </row>
    <row r="2293" spans="17:20" x14ac:dyDescent="0.25">
      <c r="Q2293" s="11"/>
      <c r="S2293" s="15"/>
      <c r="T2293" s="15"/>
    </row>
    <row r="2294" spans="17:20" x14ac:dyDescent="0.25">
      <c r="Q2294" s="11"/>
      <c r="S2294" s="15"/>
      <c r="T2294" s="15"/>
    </row>
    <row r="2295" spans="17:20" x14ac:dyDescent="0.25">
      <c r="Q2295" s="11"/>
      <c r="S2295" s="15"/>
      <c r="T2295" s="15"/>
    </row>
    <row r="2296" spans="17:20" x14ac:dyDescent="0.25">
      <c r="Q2296" s="11"/>
      <c r="S2296" s="15"/>
      <c r="T2296" s="15"/>
    </row>
    <row r="2297" spans="17:20" x14ac:dyDescent="0.25">
      <c r="Q2297" s="11"/>
      <c r="S2297" s="15"/>
      <c r="T2297" s="15"/>
    </row>
    <row r="2298" spans="17:20" x14ac:dyDescent="0.25">
      <c r="Q2298" s="11"/>
      <c r="S2298" s="15"/>
      <c r="T2298" s="15"/>
    </row>
    <row r="2299" spans="17:20" x14ac:dyDescent="0.25">
      <c r="Q2299" s="11"/>
      <c r="S2299" s="15"/>
      <c r="T2299" s="15"/>
    </row>
    <row r="2300" spans="17:20" x14ac:dyDescent="0.25">
      <c r="Q2300" s="11"/>
      <c r="S2300" s="15"/>
      <c r="T2300" s="15"/>
    </row>
    <row r="2301" spans="17:20" x14ac:dyDescent="0.25">
      <c r="Q2301" s="11"/>
      <c r="S2301" s="15"/>
      <c r="T2301" s="15"/>
    </row>
    <row r="2302" spans="17:20" x14ac:dyDescent="0.25">
      <c r="Q2302" s="11"/>
      <c r="S2302" s="15"/>
      <c r="T2302" s="15"/>
    </row>
    <row r="2303" spans="17:20" x14ac:dyDescent="0.25">
      <c r="Q2303" s="11"/>
      <c r="S2303" s="15"/>
      <c r="T2303" s="15"/>
    </row>
    <row r="2304" spans="17:20" x14ac:dyDescent="0.25">
      <c r="Q2304" s="11"/>
      <c r="S2304" s="15"/>
      <c r="T2304" s="15"/>
    </row>
    <row r="2305" spans="17:20" x14ac:dyDescent="0.25">
      <c r="Q2305" s="11"/>
      <c r="S2305" s="15"/>
      <c r="T2305" s="15"/>
    </row>
    <row r="2306" spans="17:20" x14ac:dyDescent="0.25">
      <c r="Q2306" s="11"/>
      <c r="S2306" s="15"/>
      <c r="T2306" s="15"/>
    </row>
    <row r="2307" spans="17:20" x14ac:dyDescent="0.25">
      <c r="Q2307" s="11"/>
      <c r="S2307" s="15"/>
      <c r="T2307" s="15"/>
    </row>
    <row r="2308" spans="17:20" x14ac:dyDescent="0.25">
      <c r="Q2308" s="11"/>
      <c r="S2308" s="15"/>
      <c r="T2308" s="15"/>
    </row>
    <row r="2309" spans="17:20" x14ac:dyDescent="0.25">
      <c r="Q2309" s="11"/>
      <c r="S2309" s="15"/>
      <c r="T2309" s="15"/>
    </row>
    <row r="2310" spans="17:20" x14ac:dyDescent="0.25">
      <c r="Q2310" s="11"/>
      <c r="S2310" s="15"/>
      <c r="T2310" s="15"/>
    </row>
    <row r="2311" spans="17:20" x14ac:dyDescent="0.25">
      <c r="Q2311" s="11"/>
      <c r="S2311" s="15"/>
      <c r="T2311" s="15"/>
    </row>
    <row r="2312" spans="17:20" x14ac:dyDescent="0.25">
      <c r="Q2312" s="11"/>
      <c r="S2312" s="15"/>
      <c r="T2312" s="15"/>
    </row>
    <row r="2313" spans="17:20" x14ac:dyDescent="0.25">
      <c r="Q2313" s="11"/>
      <c r="S2313" s="15"/>
      <c r="T2313" s="15"/>
    </row>
    <row r="2314" spans="17:20" x14ac:dyDescent="0.25">
      <c r="Q2314" s="11"/>
      <c r="S2314" s="15"/>
      <c r="T2314" s="15"/>
    </row>
    <row r="2315" spans="17:20" x14ac:dyDescent="0.25">
      <c r="Q2315" s="11"/>
      <c r="S2315" s="15"/>
      <c r="T2315" s="15"/>
    </row>
    <row r="2316" spans="17:20" x14ac:dyDescent="0.25">
      <c r="Q2316" s="11"/>
      <c r="S2316" s="15"/>
      <c r="T2316" s="15"/>
    </row>
    <row r="2317" spans="17:20" x14ac:dyDescent="0.25">
      <c r="Q2317" s="11"/>
      <c r="S2317" s="15"/>
      <c r="T2317" s="15"/>
    </row>
    <row r="2318" spans="17:20" x14ac:dyDescent="0.25">
      <c r="Q2318" s="11"/>
      <c r="S2318" s="15"/>
      <c r="T2318" s="15"/>
    </row>
    <row r="2319" spans="17:20" x14ac:dyDescent="0.25">
      <c r="Q2319" s="11"/>
      <c r="S2319" s="15"/>
      <c r="T2319" s="15"/>
    </row>
    <row r="2320" spans="17:20" x14ac:dyDescent="0.25">
      <c r="Q2320" s="11"/>
      <c r="S2320" s="15"/>
      <c r="T2320" s="15"/>
    </row>
    <row r="2321" spans="17:20" x14ac:dyDescent="0.25">
      <c r="Q2321" s="11"/>
      <c r="S2321" s="15"/>
      <c r="T2321" s="15"/>
    </row>
    <row r="2322" spans="17:20" x14ac:dyDescent="0.25">
      <c r="Q2322" s="11"/>
      <c r="S2322" s="15"/>
      <c r="T2322" s="15"/>
    </row>
    <row r="2323" spans="17:20" x14ac:dyDescent="0.25">
      <c r="Q2323" s="11"/>
      <c r="S2323" s="15"/>
      <c r="T2323" s="15"/>
    </row>
    <row r="2324" spans="17:20" x14ac:dyDescent="0.25">
      <c r="Q2324" s="11"/>
      <c r="S2324" s="15"/>
      <c r="T2324" s="15"/>
    </row>
    <row r="2325" spans="17:20" x14ac:dyDescent="0.25">
      <c r="Q2325" s="11"/>
      <c r="S2325" s="15"/>
      <c r="T2325" s="15"/>
    </row>
    <row r="2326" spans="17:20" x14ac:dyDescent="0.25">
      <c r="Q2326" s="11"/>
      <c r="S2326" s="15"/>
      <c r="T2326" s="15"/>
    </row>
    <row r="2327" spans="17:20" x14ac:dyDescent="0.25">
      <c r="Q2327" s="11"/>
      <c r="S2327" s="15"/>
      <c r="T2327" s="15"/>
    </row>
    <row r="2328" spans="17:20" x14ac:dyDescent="0.25">
      <c r="Q2328" s="11"/>
      <c r="S2328" s="15"/>
      <c r="T2328" s="15"/>
    </row>
    <row r="2329" spans="17:20" x14ac:dyDescent="0.25">
      <c r="Q2329" s="11"/>
      <c r="S2329" s="15"/>
      <c r="T2329" s="15"/>
    </row>
    <row r="2330" spans="17:20" x14ac:dyDescent="0.25">
      <c r="Q2330" s="11"/>
      <c r="S2330" s="15"/>
      <c r="T2330" s="15"/>
    </row>
    <row r="2331" spans="17:20" x14ac:dyDescent="0.25">
      <c r="Q2331" s="11"/>
      <c r="S2331" s="15"/>
      <c r="T2331" s="15"/>
    </row>
    <row r="2332" spans="17:20" x14ac:dyDescent="0.25">
      <c r="Q2332" s="11"/>
      <c r="S2332" s="15"/>
      <c r="T2332" s="15"/>
    </row>
    <row r="2333" spans="17:20" x14ac:dyDescent="0.25">
      <c r="Q2333" s="11"/>
      <c r="S2333" s="15"/>
      <c r="T2333" s="15"/>
    </row>
    <row r="2334" spans="17:20" x14ac:dyDescent="0.25">
      <c r="Q2334" s="11"/>
      <c r="S2334" s="15"/>
      <c r="T2334" s="15"/>
    </row>
    <row r="2335" spans="17:20" x14ac:dyDescent="0.25">
      <c r="Q2335" s="11"/>
      <c r="S2335" s="15"/>
      <c r="T2335" s="15"/>
    </row>
    <row r="2336" spans="17:20" x14ac:dyDescent="0.25">
      <c r="Q2336" s="11"/>
      <c r="S2336" s="15"/>
      <c r="T2336" s="15"/>
    </row>
    <row r="2337" spans="17:20" x14ac:dyDescent="0.25">
      <c r="Q2337" s="11"/>
      <c r="S2337" s="15"/>
      <c r="T2337" s="15"/>
    </row>
    <row r="2338" spans="17:20" x14ac:dyDescent="0.25">
      <c r="Q2338" s="11"/>
      <c r="S2338" s="15"/>
      <c r="T2338" s="15"/>
    </row>
    <row r="2339" spans="17:20" x14ac:dyDescent="0.25">
      <c r="Q2339" s="11"/>
      <c r="S2339" s="15"/>
      <c r="T2339" s="15"/>
    </row>
    <row r="2340" spans="17:20" x14ac:dyDescent="0.25">
      <c r="Q2340" s="11"/>
      <c r="S2340" s="15"/>
      <c r="T2340" s="15"/>
    </row>
    <row r="2341" spans="17:20" x14ac:dyDescent="0.25">
      <c r="Q2341" s="11"/>
      <c r="S2341" s="15"/>
      <c r="T2341" s="15"/>
    </row>
    <row r="2342" spans="17:20" x14ac:dyDescent="0.25">
      <c r="Q2342" s="11"/>
      <c r="S2342" s="15"/>
      <c r="T2342" s="15"/>
    </row>
    <row r="2343" spans="17:20" x14ac:dyDescent="0.25">
      <c r="Q2343" s="11"/>
      <c r="S2343" s="15"/>
      <c r="T2343" s="15"/>
    </row>
    <row r="2344" spans="17:20" x14ac:dyDescent="0.25">
      <c r="Q2344" s="11"/>
      <c r="S2344" s="15"/>
      <c r="T2344" s="15"/>
    </row>
    <row r="2345" spans="17:20" x14ac:dyDescent="0.25">
      <c r="Q2345" s="11"/>
      <c r="S2345" s="15"/>
      <c r="T2345" s="15"/>
    </row>
    <row r="2346" spans="17:20" x14ac:dyDescent="0.25">
      <c r="Q2346" s="11"/>
      <c r="S2346" s="15"/>
      <c r="T2346" s="15"/>
    </row>
    <row r="2347" spans="17:20" x14ac:dyDescent="0.25">
      <c r="Q2347" s="11"/>
      <c r="S2347" s="15"/>
      <c r="T2347" s="15"/>
    </row>
    <row r="2348" spans="17:20" x14ac:dyDescent="0.25">
      <c r="Q2348" s="11"/>
      <c r="S2348" s="15"/>
      <c r="T2348" s="15"/>
    </row>
    <row r="2349" spans="17:20" x14ac:dyDescent="0.25">
      <c r="Q2349" s="11"/>
      <c r="S2349" s="15"/>
      <c r="T2349" s="15"/>
    </row>
    <row r="2350" spans="17:20" x14ac:dyDescent="0.25">
      <c r="Q2350" s="11"/>
      <c r="S2350" s="15"/>
      <c r="T2350" s="15"/>
    </row>
    <row r="2351" spans="17:20" x14ac:dyDescent="0.25">
      <c r="Q2351" s="11"/>
      <c r="S2351" s="15"/>
      <c r="T2351" s="15"/>
    </row>
    <row r="2352" spans="17:20" x14ac:dyDescent="0.25">
      <c r="Q2352" s="11"/>
      <c r="S2352" s="15"/>
      <c r="T2352" s="15"/>
    </row>
    <row r="2353" spans="17:20" x14ac:dyDescent="0.25">
      <c r="Q2353" s="11"/>
      <c r="S2353" s="15"/>
      <c r="T2353" s="15"/>
    </row>
    <row r="2354" spans="17:20" x14ac:dyDescent="0.25">
      <c r="Q2354" s="11"/>
      <c r="S2354" s="15"/>
      <c r="T2354" s="15"/>
    </row>
    <row r="2355" spans="17:20" x14ac:dyDescent="0.25">
      <c r="Q2355" s="11"/>
      <c r="S2355" s="15"/>
      <c r="T2355" s="15"/>
    </row>
    <row r="2356" spans="17:20" x14ac:dyDescent="0.25">
      <c r="Q2356" s="11"/>
      <c r="S2356" s="15"/>
      <c r="T2356" s="15"/>
    </row>
    <row r="2357" spans="17:20" x14ac:dyDescent="0.25">
      <c r="Q2357" s="11"/>
      <c r="S2357" s="15"/>
      <c r="T2357" s="15"/>
    </row>
    <row r="2358" spans="17:20" x14ac:dyDescent="0.25">
      <c r="Q2358" s="11"/>
      <c r="S2358" s="15"/>
      <c r="T2358" s="15"/>
    </row>
    <row r="2359" spans="17:20" x14ac:dyDescent="0.25">
      <c r="Q2359" s="11"/>
      <c r="S2359" s="15"/>
      <c r="T2359" s="15"/>
    </row>
    <row r="2360" spans="17:20" x14ac:dyDescent="0.25">
      <c r="Q2360" s="11"/>
      <c r="S2360" s="15"/>
      <c r="T2360" s="15"/>
    </row>
    <row r="2361" spans="17:20" x14ac:dyDescent="0.25">
      <c r="Q2361" s="11"/>
      <c r="S2361" s="15"/>
      <c r="T2361" s="15"/>
    </row>
    <row r="2362" spans="17:20" x14ac:dyDescent="0.25">
      <c r="Q2362" s="11"/>
      <c r="S2362" s="15"/>
      <c r="T2362" s="15"/>
    </row>
    <row r="2363" spans="17:20" x14ac:dyDescent="0.25">
      <c r="Q2363" s="11"/>
      <c r="S2363" s="15"/>
      <c r="T2363" s="15"/>
    </row>
    <row r="2364" spans="17:20" x14ac:dyDescent="0.25">
      <c r="Q2364" s="11"/>
      <c r="S2364" s="15"/>
      <c r="T2364" s="15"/>
    </row>
    <row r="2365" spans="17:20" x14ac:dyDescent="0.25">
      <c r="Q2365" s="11"/>
      <c r="S2365" s="15"/>
      <c r="T2365" s="15"/>
    </row>
    <row r="2366" spans="17:20" x14ac:dyDescent="0.25">
      <c r="Q2366" s="11"/>
      <c r="S2366" s="15"/>
      <c r="T2366" s="15"/>
    </row>
    <row r="2367" spans="17:20" x14ac:dyDescent="0.25">
      <c r="Q2367" s="11"/>
      <c r="S2367" s="15"/>
      <c r="T2367" s="15"/>
    </row>
    <row r="2368" spans="17:20" x14ac:dyDescent="0.25">
      <c r="Q2368" s="11"/>
      <c r="S2368" s="15"/>
      <c r="T2368" s="15"/>
    </row>
    <row r="2369" spans="17:20" x14ac:dyDescent="0.25">
      <c r="Q2369" s="11"/>
      <c r="S2369" s="15"/>
      <c r="T2369" s="15"/>
    </row>
    <row r="2370" spans="17:20" x14ac:dyDescent="0.25">
      <c r="Q2370" s="11"/>
      <c r="S2370" s="15"/>
      <c r="T2370" s="15"/>
    </row>
    <row r="2371" spans="17:20" x14ac:dyDescent="0.25">
      <c r="Q2371" s="11"/>
      <c r="S2371" s="15"/>
      <c r="T2371" s="15"/>
    </row>
    <row r="2372" spans="17:20" x14ac:dyDescent="0.25">
      <c r="Q2372" s="11"/>
      <c r="S2372" s="15"/>
      <c r="T2372" s="15"/>
    </row>
    <row r="2373" spans="17:20" x14ac:dyDescent="0.25">
      <c r="Q2373" s="11"/>
      <c r="S2373" s="15"/>
      <c r="T2373" s="15"/>
    </row>
    <row r="2374" spans="17:20" x14ac:dyDescent="0.25">
      <c r="Q2374" s="11"/>
      <c r="S2374" s="15"/>
      <c r="T2374" s="15"/>
    </row>
    <row r="2375" spans="17:20" x14ac:dyDescent="0.25">
      <c r="Q2375" s="11"/>
      <c r="S2375" s="15"/>
      <c r="T2375" s="15"/>
    </row>
    <row r="2376" spans="17:20" x14ac:dyDescent="0.25">
      <c r="Q2376" s="11"/>
      <c r="S2376" s="15"/>
      <c r="T2376" s="15"/>
    </row>
    <row r="2377" spans="17:20" x14ac:dyDescent="0.25">
      <c r="Q2377" s="11"/>
      <c r="S2377" s="15"/>
      <c r="T2377" s="15"/>
    </row>
    <row r="2378" spans="17:20" x14ac:dyDescent="0.25">
      <c r="Q2378" s="11"/>
      <c r="S2378" s="15"/>
      <c r="T2378" s="15"/>
    </row>
    <row r="2379" spans="17:20" x14ac:dyDescent="0.25">
      <c r="Q2379" s="11"/>
      <c r="S2379" s="15"/>
      <c r="T2379" s="15"/>
    </row>
    <row r="2380" spans="17:20" x14ac:dyDescent="0.25">
      <c r="Q2380" s="11"/>
      <c r="S2380" s="15"/>
      <c r="T2380" s="15"/>
    </row>
    <row r="2381" spans="17:20" x14ac:dyDescent="0.25">
      <c r="Q2381" s="11"/>
      <c r="S2381" s="15"/>
      <c r="T2381" s="15"/>
    </row>
    <row r="2382" spans="17:20" x14ac:dyDescent="0.25">
      <c r="Q2382" s="11"/>
      <c r="S2382" s="15"/>
      <c r="T2382" s="15"/>
    </row>
    <row r="2383" spans="17:20" x14ac:dyDescent="0.25">
      <c r="Q2383" s="11"/>
      <c r="S2383" s="15"/>
      <c r="T2383" s="15"/>
    </row>
    <row r="2384" spans="17:20" x14ac:dyDescent="0.25">
      <c r="Q2384" s="11"/>
      <c r="S2384" s="15"/>
      <c r="T2384" s="15"/>
    </row>
    <row r="2385" spans="17:20" x14ac:dyDescent="0.25">
      <c r="Q2385" s="11"/>
      <c r="S2385" s="15"/>
      <c r="T2385" s="15"/>
    </row>
    <row r="2386" spans="17:20" x14ac:dyDescent="0.25">
      <c r="Q2386" s="11"/>
      <c r="S2386" s="15"/>
      <c r="T2386" s="15"/>
    </row>
    <row r="2387" spans="17:20" x14ac:dyDescent="0.25">
      <c r="Q2387" s="11"/>
      <c r="S2387" s="15"/>
      <c r="T2387" s="15"/>
    </row>
    <row r="2388" spans="17:20" x14ac:dyDescent="0.25">
      <c r="Q2388" s="11"/>
      <c r="S2388" s="15"/>
      <c r="T2388" s="15"/>
    </row>
    <row r="2389" spans="17:20" x14ac:dyDescent="0.25">
      <c r="Q2389" s="11"/>
      <c r="S2389" s="15"/>
      <c r="T2389" s="15"/>
    </row>
    <row r="2390" spans="17:20" x14ac:dyDescent="0.25">
      <c r="Q2390" s="11"/>
      <c r="S2390" s="15"/>
      <c r="T2390" s="15"/>
    </row>
    <row r="2391" spans="17:20" x14ac:dyDescent="0.25">
      <c r="Q2391" s="11"/>
      <c r="S2391" s="15"/>
      <c r="T2391" s="15"/>
    </row>
    <row r="2392" spans="17:20" x14ac:dyDescent="0.25">
      <c r="Q2392" s="11"/>
      <c r="S2392" s="15"/>
      <c r="T2392" s="15"/>
    </row>
    <row r="2393" spans="17:20" x14ac:dyDescent="0.25">
      <c r="Q2393" s="11"/>
      <c r="S2393" s="15"/>
      <c r="T2393" s="15"/>
    </row>
    <row r="2394" spans="17:20" x14ac:dyDescent="0.25">
      <c r="Q2394" s="11"/>
      <c r="S2394" s="15"/>
      <c r="T2394" s="15"/>
    </row>
    <row r="2395" spans="17:20" x14ac:dyDescent="0.25">
      <c r="Q2395" s="11"/>
      <c r="S2395" s="15"/>
      <c r="T2395" s="15"/>
    </row>
    <row r="2396" spans="17:20" x14ac:dyDescent="0.25">
      <c r="Q2396" s="11"/>
      <c r="S2396" s="15"/>
      <c r="T2396" s="15"/>
    </row>
    <row r="2397" spans="17:20" x14ac:dyDescent="0.25">
      <c r="Q2397" s="11"/>
      <c r="S2397" s="15"/>
      <c r="T2397" s="15"/>
    </row>
    <row r="2398" spans="17:20" x14ac:dyDescent="0.25">
      <c r="Q2398" s="11"/>
      <c r="S2398" s="15"/>
      <c r="T2398" s="15"/>
    </row>
    <row r="2399" spans="17:20" x14ac:dyDescent="0.25">
      <c r="Q2399" s="11"/>
      <c r="S2399" s="15"/>
      <c r="T2399" s="15"/>
    </row>
    <row r="2400" spans="17:20" x14ac:dyDescent="0.25">
      <c r="Q2400" s="11"/>
      <c r="S2400" s="15"/>
      <c r="T2400" s="15"/>
    </row>
    <row r="2401" spans="17:20" x14ac:dyDescent="0.25">
      <c r="Q2401" s="11"/>
      <c r="S2401" s="15"/>
      <c r="T2401" s="15"/>
    </row>
    <row r="2402" spans="17:20" x14ac:dyDescent="0.25">
      <c r="Q2402" s="11"/>
      <c r="S2402" s="15"/>
      <c r="T2402" s="15"/>
    </row>
    <row r="2403" spans="17:20" x14ac:dyDescent="0.25">
      <c r="Q2403" s="11"/>
      <c r="S2403" s="15"/>
      <c r="T2403" s="15"/>
    </row>
    <row r="2404" spans="17:20" x14ac:dyDescent="0.25">
      <c r="Q2404" s="11"/>
      <c r="S2404" s="15"/>
      <c r="T2404" s="15"/>
    </row>
    <row r="2405" spans="17:20" x14ac:dyDescent="0.25">
      <c r="Q2405" s="11"/>
      <c r="S2405" s="15"/>
      <c r="T2405" s="15"/>
    </row>
    <row r="2406" spans="17:20" x14ac:dyDescent="0.25">
      <c r="Q2406" s="11"/>
      <c r="S2406" s="15"/>
      <c r="T2406" s="15"/>
    </row>
    <row r="2407" spans="17:20" x14ac:dyDescent="0.25">
      <c r="Q2407" s="11"/>
      <c r="S2407" s="15"/>
      <c r="T2407" s="15"/>
    </row>
    <row r="2408" spans="17:20" x14ac:dyDescent="0.25">
      <c r="Q2408" s="11"/>
      <c r="S2408" s="15"/>
      <c r="T2408" s="15"/>
    </row>
    <row r="2409" spans="17:20" x14ac:dyDescent="0.25">
      <c r="Q2409" s="11"/>
      <c r="S2409" s="15"/>
      <c r="T2409" s="15"/>
    </row>
    <row r="2410" spans="17:20" x14ac:dyDescent="0.25">
      <c r="Q2410" s="11"/>
      <c r="S2410" s="15"/>
      <c r="T2410" s="15"/>
    </row>
    <row r="2411" spans="17:20" x14ac:dyDescent="0.25">
      <c r="Q2411" s="11"/>
      <c r="S2411" s="15"/>
      <c r="T2411" s="15"/>
    </row>
    <row r="2412" spans="17:20" x14ac:dyDescent="0.25">
      <c r="Q2412" s="11"/>
      <c r="S2412" s="15"/>
      <c r="T2412" s="15"/>
    </row>
    <row r="2413" spans="17:20" x14ac:dyDescent="0.25">
      <c r="Q2413" s="11"/>
      <c r="S2413" s="15"/>
      <c r="T2413" s="15"/>
    </row>
    <row r="2414" spans="17:20" x14ac:dyDescent="0.25">
      <c r="Q2414" s="11"/>
      <c r="S2414" s="15"/>
      <c r="T2414" s="15"/>
    </row>
    <row r="2415" spans="17:20" x14ac:dyDescent="0.25">
      <c r="Q2415" s="11"/>
      <c r="S2415" s="15"/>
      <c r="T2415" s="15"/>
    </row>
    <row r="2416" spans="17:20" x14ac:dyDescent="0.25">
      <c r="Q2416" s="11"/>
      <c r="S2416" s="15"/>
      <c r="T2416" s="15"/>
    </row>
    <row r="2417" spans="17:20" x14ac:dyDescent="0.25">
      <c r="Q2417" s="11"/>
      <c r="S2417" s="15"/>
      <c r="T2417" s="15"/>
    </row>
    <row r="2418" spans="17:20" x14ac:dyDescent="0.25">
      <c r="Q2418" s="11"/>
      <c r="S2418" s="15"/>
      <c r="T2418" s="15"/>
    </row>
    <row r="2419" spans="17:20" x14ac:dyDescent="0.25">
      <c r="Q2419" s="11"/>
      <c r="S2419" s="15"/>
      <c r="T2419" s="15"/>
    </row>
    <row r="2420" spans="17:20" x14ac:dyDescent="0.25">
      <c r="Q2420" s="11"/>
      <c r="S2420" s="15"/>
      <c r="T2420" s="15"/>
    </row>
    <row r="2421" spans="17:20" x14ac:dyDescent="0.25">
      <c r="Q2421" s="11"/>
      <c r="S2421" s="15"/>
      <c r="T2421" s="15"/>
    </row>
    <row r="2422" spans="17:20" x14ac:dyDescent="0.25">
      <c r="Q2422" s="11"/>
      <c r="S2422" s="15"/>
      <c r="T2422" s="15"/>
    </row>
    <row r="2423" spans="17:20" x14ac:dyDescent="0.25">
      <c r="Q2423" s="11"/>
      <c r="S2423" s="15"/>
      <c r="T2423" s="15"/>
    </row>
    <row r="2424" spans="17:20" x14ac:dyDescent="0.25">
      <c r="Q2424" s="11"/>
      <c r="S2424" s="15"/>
      <c r="T2424" s="15"/>
    </row>
    <row r="2425" spans="17:20" x14ac:dyDescent="0.25">
      <c r="Q2425" s="11"/>
      <c r="S2425" s="15"/>
      <c r="T2425" s="15"/>
    </row>
    <row r="2426" spans="17:20" x14ac:dyDescent="0.25">
      <c r="Q2426" s="11"/>
      <c r="S2426" s="15"/>
      <c r="T2426" s="15"/>
    </row>
    <row r="2427" spans="17:20" x14ac:dyDescent="0.25">
      <c r="Q2427" s="11"/>
      <c r="S2427" s="15"/>
      <c r="T2427" s="15"/>
    </row>
    <row r="2428" spans="17:20" x14ac:dyDescent="0.25">
      <c r="Q2428" s="11"/>
      <c r="S2428" s="15"/>
      <c r="T2428" s="15"/>
    </row>
    <row r="2429" spans="17:20" x14ac:dyDescent="0.25">
      <c r="Q2429" s="11"/>
      <c r="S2429" s="15"/>
      <c r="T2429" s="15"/>
    </row>
    <row r="2430" spans="17:20" x14ac:dyDescent="0.25">
      <c r="Q2430" s="11"/>
      <c r="S2430" s="15"/>
      <c r="T2430" s="15"/>
    </row>
    <row r="2431" spans="17:20" x14ac:dyDescent="0.25">
      <c r="Q2431" s="11"/>
      <c r="S2431" s="15"/>
      <c r="T2431" s="15"/>
    </row>
    <row r="2432" spans="17:20" x14ac:dyDescent="0.25">
      <c r="Q2432" s="11"/>
      <c r="S2432" s="15"/>
      <c r="T2432" s="15"/>
    </row>
    <row r="2433" spans="17:20" x14ac:dyDescent="0.25">
      <c r="Q2433" s="11"/>
      <c r="S2433" s="15"/>
      <c r="T2433" s="15"/>
    </row>
    <row r="2434" spans="17:20" x14ac:dyDescent="0.25">
      <c r="Q2434" s="11"/>
      <c r="S2434" s="15"/>
      <c r="T2434" s="15"/>
    </row>
    <row r="2435" spans="17:20" x14ac:dyDescent="0.25">
      <c r="Q2435" s="11"/>
      <c r="S2435" s="15"/>
      <c r="T2435" s="15"/>
    </row>
    <row r="2436" spans="17:20" x14ac:dyDescent="0.25">
      <c r="Q2436" s="11"/>
      <c r="S2436" s="15"/>
      <c r="T2436" s="15"/>
    </row>
    <row r="2437" spans="17:20" x14ac:dyDescent="0.25">
      <c r="Q2437" s="11"/>
      <c r="S2437" s="15"/>
      <c r="T2437" s="15"/>
    </row>
    <row r="2438" spans="17:20" x14ac:dyDescent="0.25">
      <c r="Q2438" s="11"/>
      <c r="S2438" s="15"/>
      <c r="T2438" s="15"/>
    </row>
    <row r="2439" spans="17:20" x14ac:dyDescent="0.25">
      <c r="Q2439" s="11"/>
      <c r="S2439" s="15"/>
      <c r="T2439" s="15"/>
    </row>
    <row r="2440" spans="17:20" x14ac:dyDescent="0.25">
      <c r="Q2440" s="11"/>
      <c r="S2440" s="15"/>
      <c r="T2440" s="15"/>
    </row>
    <row r="2441" spans="17:20" x14ac:dyDescent="0.25">
      <c r="Q2441" s="11"/>
      <c r="S2441" s="15"/>
      <c r="T2441" s="15"/>
    </row>
    <row r="2442" spans="17:20" x14ac:dyDescent="0.25">
      <c r="Q2442" s="11"/>
      <c r="S2442" s="15"/>
      <c r="T2442" s="15"/>
    </row>
    <row r="2443" spans="17:20" x14ac:dyDescent="0.25">
      <c r="Q2443" s="11"/>
      <c r="S2443" s="15"/>
      <c r="T2443" s="15"/>
    </row>
    <row r="2444" spans="17:20" x14ac:dyDescent="0.25">
      <c r="Q2444" s="11"/>
      <c r="S2444" s="15"/>
      <c r="T2444" s="15"/>
    </row>
    <row r="2445" spans="17:20" x14ac:dyDescent="0.25">
      <c r="Q2445" s="11"/>
      <c r="S2445" s="15"/>
      <c r="T2445" s="15"/>
    </row>
    <row r="2446" spans="17:20" x14ac:dyDescent="0.25">
      <c r="Q2446" s="11"/>
      <c r="S2446" s="15"/>
      <c r="T2446" s="15"/>
    </row>
    <row r="2447" spans="17:20" x14ac:dyDescent="0.25">
      <c r="Q2447" s="11"/>
      <c r="S2447" s="15"/>
      <c r="T2447" s="15"/>
    </row>
    <row r="2448" spans="17:20" x14ac:dyDescent="0.25">
      <c r="Q2448" s="11"/>
      <c r="S2448" s="15"/>
      <c r="T2448" s="15"/>
    </row>
    <row r="2449" spans="17:20" x14ac:dyDescent="0.25">
      <c r="Q2449" s="11"/>
      <c r="S2449" s="15"/>
      <c r="T2449" s="15"/>
    </row>
    <row r="2450" spans="17:20" x14ac:dyDescent="0.25">
      <c r="Q2450" s="11"/>
      <c r="S2450" s="15"/>
      <c r="T2450" s="15"/>
    </row>
    <row r="2451" spans="17:20" x14ac:dyDescent="0.25">
      <c r="Q2451" s="11"/>
      <c r="S2451" s="15"/>
      <c r="T2451" s="15"/>
    </row>
    <row r="2452" spans="17:20" x14ac:dyDescent="0.25">
      <c r="Q2452" s="11"/>
      <c r="S2452" s="15"/>
      <c r="T2452" s="15"/>
    </row>
    <row r="2453" spans="17:20" x14ac:dyDescent="0.25">
      <c r="Q2453" s="11"/>
      <c r="S2453" s="15"/>
      <c r="T2453" s="15"/>
    </row>
    <row r="2454" spans="17:20" x14ac:dyDescent="0.25">
      <c r="Q2454" s="11"/>
      <c r="S2454" s="15"/>
      <c r="T2454" s="15"/>
    </row>
    <row r="2455" spans="17:20" x14ac:dyDescent="0.25">
      <c r="Q2455" s="11"/>
      <c r="S2455" s="15"/>
      <c r="T2455" s="15"/>
    </row>
    <row r="2456" spans="17:20" x14ac:dyDescent="0.25">
      <c r="Q2456" s="11"/>
      <c r="S2456" s="15"/>
      <c r="T2456" s="15"/>
    </row>
    <row r="2457" spans="17:20" x14ac:dyDescent="0.25">
      <c r="Q2457" s="11"/>
      <c r="S2457" s="15"/>
      <c r="T2457" s="15"/>
    </row>
    <row r="2458" spans="17:20" x14ac:dyDescent="0.25">
      <c r="Q2458" s="11"/>
      <c r="S2458" s="15"/>
      <c r="T2458" s="15"/>
    </row>
    <row r="2459" spans="17:20" x14ac:dyDescent="0.25">
      <c r="Q2459" s="11"/>
      <c r="S2459" s="15"/>
      <c r="T2459" s="15"/>
    </row>
    <row r="2460" spans="17:20" x14ac:dyDescent="0.25">
      <c r="Q2460" s="11"/>
      <c r="S2460" s="15"/>
      <c r="T2460" s="15"/>
    </row>
    <row r="2461" spans="17:20" x14ac:dyDescent="0.25">
      <c r="Q2461" s="11"/>
      <c r="S2461" s="15"/>
      <c r="T2461" s="15"/>
    </row>
    <row r="2462" spans="17:20" x14ac:dyDescent="0.25">
      <c r="Q2462" s="11"/>
      <c r="S2462" s="15"/>
      <c r="T2462" s="15"/>
    </row>
    <row r="2463" spans="17:20" x14ac:dyDescent="0.25">
      <c r="Q2463" s="11"/>
      <c r="S2463" s="15"/>
      <c r="T2463" s="15"/>
    </row>
    <row r="2464" spans="17:20" x14ac:dyDescent="0.25">
      <c r="Q2464" s="11"/>
      <c r="S2464" s="15"/>
      <c r="T2464" s="15"/>
    </row>
    <row r="2465" spans="17:20" x14ac:dyDescent="0.25">
      <c r="Q2465" s="11"/>
      <c r="S2465" s="15"/>
      <c r="T2465" s="15"/>
    </row>
    <row r="2466" spans="17:20" x14ac:dyDescent="0.25">
      <c r="Q2466" s="11"/>
      <c r="S2466" s="15"/>
      <c r="T2466" s="15"/>
    </row>
    <row r="2467" spans="17:20" x14ac:dyDescent="0.25">
      <c r="Q2467" s="11"/>
      <c r="S2467" s="15"/>
      <c r="T2467" s="15"/>
    </row>
    <row r="2468" spans="17:20" x14ac:dyDescent="0.25">
      <c r="Q2468" s="11"/>
      <c r="S2468" s="15"/>
      <c r="T2468" s="15"/>
    </row>
    <row r="2469" spans="17:20" x14ac:dyDescent="0.25">
      <c r="Q2469" s="11"/>
      <c r="S2469" s="15"/>
      <c r="T2469" s="15"/>
    </row>
    <row r="2470" spans="17:20" x14ac:dyDescent="0.25">
      <c r="Q2470" s="11"/>
      <c r="S2470" s="15"/>
      <c r="T2470" s="15"/>
    </row>
    <row r="2471" spans="17:20" x14ac:dyDescent="0.25">
      <c r="Q2471" s="11"/>
      <c r="S2471" s="15"/>
      <c r="T2471" s="15"/>
    </row>
    <row r="2472" spans="17:20" x14ac:dyDescent="0.25">
      <c r="Q2472" s="11"/>
      <c r="S2472" s="15"/>
      <c r="T2472" s="15"/>
    </row>
    <row r="2473" spans="17:20" x14ac:dyDescent="0.25">
      <c r="Q2473" s="11"/>
      <c r="S2473" s="15"/>
      <c r="T2473" s="15"/>
    </row>
    <row r="2474" spans="17:20" x14ac:dyDescent="0.25">
      <c r="Q2474" s="11"/>
      <c r="S2474" s="15"/>
      <c r="T2474" s="15"/>
    </row>
    <row r="2475" spans="17:20" x14ac:dyDescent="0.25">
      <c r="Q2475" s="11"/>
      <c r="S2475" s="15"/>
      <c r="T2475" s="15"/>
    </row>
    <row r="2476" spans="17:20" x14ac:dyDescent="0.25">
      <c r="Q2476" s="11"/>
      <c r="S2476" s="15"/>
      <c r="T2476" s="15"/>
    </row>
    <row r="2477" spans="17:20" x14ac:dyDescent="0.25">
      <c r="Q2477" s="11"/>
      <c r="S2477" s="15"/>
      <c r="T2477" s="15"/>
    </row>
    <row r="2478" spans="17:20" x14ac:dyDescent="0.25">
      <c r="Q2478" s="11"/>
      <c r="S2478" s="15"/>
      <c r="T2478" s="15"/>
    </row>
    <row r="2479" spans="17:20" x14ac:dyDescent="0.25">
      <c r="Q2479" s="11"/>
      <c r="S2479" s="15"/>
      <c r="T2479" s="15"/>
    </row>
    <row r="2480" spans="17:20" x14ac:dyDescent="0.25">
      <c r="Q2480" s="11"/>
      <c r="S2480" s="15"/>
      <c r="T2480" s="15"/>
    </row>
    <row r="2481" spans="17:20" x14ac:dyDescent="0.25">
      <c r="Q2481" s="11"/>
      <c r="S2481" s="15"/>
      <c r="T2481" s="15"/>
    </row>
    <row r="2482" spans="17:20" x14ac:dyDescent="0.25">
      <c r="Q2482" s="11"/>
      <c r="S2482" s="15"/>
      <c r="T2482" s="15"/>
    </row>
    <row r="2483" spans="17:20" x14ac:dyDescent="0.25">
      <c r="Q2483" s="11"/>
      <c r="S2483" s="15"/>
      <c r="T2483" s="15"/>
    </row>
    <row r="2484" spans="17:20" x14ac:dyDescent="0.25">
      <c r="Q2484" s="11"/>
      <c r="S2484" s="15"/>
      <c r="T2484" s="15"/>
    </row>
    <row r="2485" spans="17:20" x14ac:dyDescent="0.25">
      <c r="Q2485" s="11"/>
      <c r="S2485" s="15"/>
      <c r="T2485" s="15"/>
    </row>
    <row r="2486" spans="17:20" x14ac:dyDescent="0.25">
      <c r="Q2486" s="11"/>
      <c r="S2486" s="15"/>
      <c r="T2486" s="15"/>
    </row>
    <row r="2487" spans="17:20" x14ac:dyDescent="0.25">
      <c r="Q2487" s="11"/>
      <c r="S2487" s="15"/>
      <c r="T2487" s="15"/>
    </row>
    <row r="2488" spans="17:20" x14ac:dyDescent="0.25">
      <c r="Q2488" s="11"/>
      <c r="S2488" s="15"/>
      <c r="T2488" s="15"/>
    </row>
    <row r="2489" spans="17:20" x14ac:dyDescent="0.25">
      <c r="Q2489" s="11"/>
      <c r="S2489" s="15"/>
      <c r="T2489" s="15"/>
    </row>
    <row r="2490" spans="17:20" x14ac:dyDescent="0.25">
      <c r="Q2490" s="11"/>
      <c r="S2490" s="15"/>
      <c r="T2490" s="15"/>
    </row>
    <row r="2491" spans="17:20" x14ac:dyDescent="0.25">
      <c r="Q2491" s="11"/>
      <c r="S2491" s="15"/>
      <c r="T2491" s="15"/>
    </row>
    <row r="2492" spans="17:20" x14ac:dyDescent="0.25">
      <c r="Q2492" s="11"/>
      <c r="S2492" s="15"/>
      <c r="T2492" s="15"/>
    </row>
    <row r="2493" spans="17:20" x14ac:dyDescent="0.25">
      <c r="Q2493" s="11"/>
      <c r="S2493" s="15"/>
      <c r="T2493" s="15"/>
    </row>
    <row r="2494" spans="17:20" x14ac:dyDescent="0.25">
      <c r="Q2494" s="11"/>
      <c r="S2494" s="15"/>
      <c r="T2494" s="15"/>
    </row>
    <row r="2495" spans="17:20" x14ac:dyDescent="0.25">
      <c r="Q2495" s="11"/>
      <c r="S2495" s="15"/>
      <c r="T2495" s="15"/>
    </row>
    <row r="2496" spans="17:20" x14ac:dyDescent="0.25">
      <c r="Q2496" s="11"/>
      <c r="S2496" s="15"/>
      <c r="T2496" s="15"/>
    </row>
    <row r="2497" spans="17:20" x14ac:dyDescent="0.25">
      <c r="Q2497" s="11"/>
      <c r="S2497" s="15"/>
      <c r="T2497" s="15"/>
    </row>
    <row r="2498" spans="17:20" x14ac:dyDescent="0.25">
      <c r="Q2498" s="11"/>
      <c r="S2498" s="15"/>
      <c r="T2498" s="15"/>
    </row>
    <row r="2499" spans="17:20" x14ac:dyDescent="0.25">
      <c r="Q2499" s="11"/>
      <c r="S2499" s="15"/>
      <c r="T2499" s="15"/>
    </row>
    <row r="2500" spans="17:20" x14ac:dyDescent="0.25">
      <c r="Q2500" s="11"/>
      <c r="S2500" s="15"/>
      <c r="T2500" s="15"/>
    </row>
    <row r="2501" spans="17:20" x14ac:dyDescent="0.25">
      <c r="Q2501" s="11"/>
      <c r="S2501" s="15"/>
      <c r="T2501" s="15"/>
    </row>
    <row r="2502" spans="17:20" x14ac:dyDescent="0.25">
      <c r="Q2502" s="11"/>
      <c r="S2502" s="15"/>
      <c r="T2502" s="15"/>
    </row>
    <row r="2503" spans="17:20" x14ac:dyDescent="0.25">
      <c r="Q2503" s="11"/>
      <c r="S2503" s="15"/>
      <c r="T2503" s="15"/>
    </row>
    <row r="2504" spans="17:20" x14ac:dyDescent="0.25">
      <c r="Q2504" s="11"/>
      <c r="S2504" s="15"/>
      <c r="T2504" s="15"/>
    </row>
    <row r="2505" spans="17:20" x14ac:dyDescent="0.25">
      <c r="Q2505" s="11"/>
      <c r="S2505" s="15"/>
      <c r="T2505" s="15"/>
    </row>
    <row r="2506" spans="17:20" x14ac:dyDescent="0.25">
      <c r="Q2506" s="11"/>
      <c r="S2506" s="15"/>
      <c r="T2506" s="15"/>
    </row>
    <row r="2507" spans="17:20" x14ac:dyDescent="0.25">
      <c r="Q2507" s="11"/>
      <c r="S2507" s="15"/>
      <c r="T2507" s="15"/>
    </row>
    <row r="2508" spans="17:20" x14ac:dyDescent="0.25">
      <c r="Q2508" s="11"/>
      <c r="S2508" s="15"/>
      <c r="T2508" s="15"/>
    </row>
    <row r="2509" spans="17:20" x14ac:dyDescent="0.25">
      <c r="Q2509" s="11"/>
      <c r="S2509" s="15"/>
      <c r="T2509" s="15"/>
    </row>
    <row r="2510" spans="17:20" x14ac:dyDescent="0.25">
      <c r="Q2510" s="11"/>
      <c r="S2510" s="15"/>
      <c r="T2510" s="15"/>
    </row>
    <row r="2511" spans="17:20" x14ac:dyDescent="0.25">
      <c r="Q2511" s="11"/>
      <c r="S2511" s="15"/>
      <c r="T2511" s="15"/>
    </row>
    <row r="2512" spans="17:20" x14ac:dyDescent="0.25">
      <c r="Q2512" s="11"/>
      <c r="S2512" s="15"/>
      <c r="T2512" s="15"/>
    </row>
    <row r="2513" spans="17:20" x14ac:dyDescent="0.25">
      <c r="Q2513" s="11"/>
      <c r="S2513" s="15"/>
      <c r="T2513" s="15"/>
    </row>
    <row r="2514" spans="17:20" x14ac:dyDescent="0.25">
      <c r="Q2514" s="11"/>
      <c r="S2514" s="15"/>
      <c r="T2514" s="15"/>
    </row>
    <row r="2515" spans="17:20" x14ac:dyDescent="0.25">
      <c r="Q2515" s="11"/>
      <c r="S2515" s="15"/>
      <c r="T2515" s="15"/>
    </row>
    <row r="2516" spans="17:20" x14ac:dyDescent="0.25">
      <c r="Q2516" s="11"/>
      <c r="S2516" s="15"/>
      <c r="T2516" s="15"/>
    </row>
    <row r="2517" spans="17:20" x14ac:dyDescent="0.25">
      <c r="Q2517" s="11"/>
      <c r="S2517" s="15"/>
      <c r="T2517" s="15"/>
    </row>
    <row r="2518" spans="17:20" x14ac:dyDescent="0.25">
      <c r="Q2518" s="11"/>
      <c r="S2518" s="15"/>
      <c r="T2518" s="15"/>
    </row>
    <row r="2519" spans="17:20" x14ac:dyDescent="0.25">
      <c r="Q2519" s="11"/>
      <c r="S2519" s="15"/>
      <c r="T2519" s="15"/>
    </row>
    <row r="2520" spans="17:20" x14ac:dyDescent="0.25">
      <c r="Q2520" s="11"/>
      <c r="S2520" s="15"/>
      <c r="T2520" s="15"/>
    </row>
    <row r="2521" spans="17:20" x14ac:dyDescent="0.25">
      <c r="Q2521" s="11"/>
      <c r="S2521" s="15"/>
      <c r="T2521" s="15"/>
    </row>
    <row r="2522" spans="17:20" x14ac:dyDescent="0.25">
      <c r="Q2522" s="11"/>
      <c r="S2522" s="15"/>
      <c r="T2522" s="15"/>
    </row>
    <row r="2523" spans="17:20" x14ac:dyDescent="0.25">
      <c r="Q2523" s="11"/>
      <c r="S2523" s="15"/>
      <c r="T2523" s="15"/>
    </row>
    <row r="2524" spans="17:20" x14ac:dyDescent="0.25">
      <c r="Q2524" s="11"/>
      <c r="S2524" s="15"/>
      <c r="T2524" s="15"/>
    </row>
    <row r="2525" spans="17:20" x14ac:dyDescent="0.25">
      <c r="Q2525" s="11"/>
      <c r="S2525" s="15"/>
      <c r="T2525" s="15"/>
    </row>
    <row r="2526" spans="17:20" x14ac:dyDescent="0.25">
      <c r="Q2526" s="11"/>
      <c r="S2526" s="15"/>
      <c r="T2526" s="15"/>
    </row>
    <row r="2527" spans="17:20" x14ac:dyDescent="0.25">
      <c r="Q2527" s="11"/>
      <c r="S2527" s="15"/>
      <c r="T2527" s="15"/>
    </row>
    <row r="2528" spans="17:20" x14ac:dyDescent="0.25">
      <c r="Q2528" s="11"/>
      <c r="S2528" s="15"/>
      <c r="T2528" s="15"/>
    </row>
    <row r="2529" spans="17:20" x14ac:dyDescent="0.25">
      <c r="Q2529" s="11"/>
      <c r="S2529" s="15"/>
      <c r="T2529" s="15"/>
    </row>
    <row r="2530" spans="17:20" x14ac:dyDescent="0.25">
      <c r="Q2530" s="11"/>
      <c r="S2530" s="15"/>
      <c r="T2530" s="15"/>
    </row>
    <row r="2531" spans="17:20" x14ac:dyDescent="0.25">
      <c r="Q2531" s="11"/>
      <c r="S2531" s="15"/>
      <c r="T2531" s="15"/>
    </row>
    <row r="2532" spans="17:20" x14ac:dyDescent="0.25">
      <c r="Q2532" s="11"/>
      <c r="S2532" s="15"/>
      <c r="T2532" s="15"/>
    </row>
    <row r="2533" spans="17:20" x14ac:dyDescent="0.25">
      <c r="Q2533" s="11"/>
      <c r="S2533" s="15"/>
      <c r="T2533" s="15"/>
    </row>
    <row r="2534" spans="17:20" x14ac:dyDescent="0.25">
      <c r="Q2534" s="11"/>
      <c r="S2534" s="15"/>
      <c r="T2534" s="15"/>
    </row>
    <row r="2535" spans="17:20" x14ac:dyDescent="0.25">
      <c r="Q2535" s="11"/>
      <c r="S2535" s="15"/>
      <c r="T2535" s="15"/>
    </row>
    <row r="2536" spans="17:20" x14ac:dyDescent="0.25">
      <c r="Q2536" s="11"/>
      <c r="S2536" s="15"/>
      <c r="T2536" s="15"/>
    </row>
    <row r="2537" spans="17:20" x14ac:dyDescent="0.25">
      <c r="Q2537" s="11"/>
      <c r="S2537" s="15"/>
      <c r="T2537" s="15"/>
    </row>
    <row r="2538" spans="17:20" x14ac:dyDescent="0.25">
      <c r="Q2538" s="11"/>
      <c r="S2538" s="15"/>
      <c r="T2538" s="15"/>
    </row>
    <row r="2539" spans="17:20" x14ac:dyDescent="0.25">
      <c r="Q2539" s="11"/>
      <c r="S2539" s="15"/>
      <c r="T2539" s="15"/>
    </row>
    <row r="2540" spans="17:20" x14ac:dyDescent="0.25">
      <c r="Q2540" s="11"/>
      <c r="S2540" s="15"/>
      <c r="T2540" s="15"/>
    </row>
    <row r="2541" spans="17:20" x14ac:dyDescent="0.25">
      <c r="Q2541" s="11"/>
      <c r="S2541" s="15"/>
      <c r="T2541" s="15"/>
    </row>
    <row r="2542" spans="17:20" x14ac:dyDescent="0.25">
      <c r="Q2542" s="11"/>
      <c r="S2542" s="15"/>
      <c r="T2542" s="15"/>
    </row>
    <row r="2543" spans="17:20" x14ac:dyDescent="0.25">
      <c r="Q2543" s="11"/>
      <c r="S2543" s="15"/>
      <c r="T2543" s="15"/>
    </row>
    <row r="2544" spans="17:20" x14ac:dyDescent="0.25">
      <c r="Q2544" s="11"/>
      <c r="S2544" s="15"/>
      <c r="T2544" s="15"/>
    </row>
    <row r="2545" spans="17:20" x14ac:dyDescent="0.25">
      <c r="Q2545" s="11"/>
      <c r="S2545" s="15"/>
      <c r="T2545" s="15"/>
    </row>
    <row r="2546" spans="17:20" x14ac:dyDescent="0.25">
      <c r="Q2546" s="11"/>
      <c r="S2546" s="15"/>
      <c r="T2546" s="15"/>
    </row>
    <row r="2547" spans="17:20" x14ac:dyDescent="0.25">
      <c r="Q2547" s="11"/>
      <c r="S2547" s="15"/>
      <c r="T2547" s="15"/>
    </row>
    <row r="2548" spans="17:20" x14ac:dyDescent="0.25">
      <c r="Q2548" s="11"/>
      <c r="S2548" s="15"/>
      <c r="T2548" s="15"/>
    </row>
    <row r="2549" spans="17:20" x14ac:dyDescent="0.25">
      <c r="Q2549" s="11"/>
      <c r="S2549" s="15"/>
      <c r="T2549" s="15"/>
    </row>
    <row r="2550" spans="17:20" x14ac:dyDescent="0.25">
      <c r="Q2550" s="11"/>
      <c r="S2550" s="15"/>
      <c r="T2550" s="15"/>
    </row>
    <row r="2551" spans="17:20" x14ac:dyDescent="0.25">
      <c r="Q2551" s="11"/>
      <c r="S2551" s="15"/>
      <c r="T2551" s="15"/>
    </row>
    <row r="2552" spans="17:20" x14ac:dyDescent="0.25">
      <c r="Q2552" s="11"/>
      <c r="S2552" s="15"/>
      <c r="T2552" s="15"/>
    </row>
    <row r="2553" spans="17:20" x14ac:dyDescent="0.25">
      <c r="Q2553" s="11"/>
      <c r="S2553" s="15"/>
      <c r="T2553" s="15"/>
    </row>
    <row r="2554" spans="17:20" x14ac:dyDescent="0.25">
      <c r="Q2554" s="11"/>
      <c r="S2554" s="15"/>
      <c r="T2554" s="15"/>
    </row>
    <row r="2555" spans="17:20" x14ac:dyDescent="0.25">
      <c r="Q2555" s="11"/>
      <c r="S2555" s="15"/>
      <c r="T2555" s="15"/>
    </row>
    <row r="2556" spans="17:20" x14ac:dyDescent="0.25">
      <c r="Q2556" s="11"/>
      <c r="S2556" s="15"/>
      <c r="T2556" s="15"/>
    </row>
    <row r="2557" spans="17:20" x14ac:dyDescent="0.25">
      <c r="Q2557" s="11"/>
      <c r="S2557" s="15"/>
      <c r="T2557" s="15"/>
    </row>
    <row r="2558" spans="17:20" x14ac:dyDescent="0.25">
      <c r="Q2558" s="11"/>
      <c r="S2558" s="15"/>
      <c r="T2558" s="15"/>
    </row>
    <row r="2559" spans="17:20" x14ac:dyDescent="0.25">
      <c r="Q2559" s="11"/>
      <c r="S2559" s="15"/>
      <c r="T2559" s="15"/>
    </row>
    <row r="2560" spans="17:20" x14ac:dyDescent="0.25">
      <c r="Q2560" s="11"/>
      <c r="S2560" s="15"/>
      <c r="T2560" s="15"/>
    </row>
    <row r="2561" spans="17:20" x14ac:dyDescent="0.25">
      <c r="Q2561" s="11"/>
      <c r="S2561" s="15"/>
      <c r="T2561" s="15"/>
    </row>
    <row r="2562" spans="17:20" x14ac:dyDescent="0.25">
      <c r="Q2562" s="11"/>
      <c r="S2562" s="15"/>
      <c r="T2562" s="15"/>
    </row>
    <row r="2563" spans="17:20" x14ac:dyDescent="0.25">
      <c r="Q2563" s="11"/>
      <c r="S2563" s="15"/>
      <c r="T2563" s="15"/>
    </row>
    <row r="2564" spans="17:20" x14ac:dyDescent="0.25">
      <c r="Q2564" s="11"/>
      <c r="S2564" s="15"/>
      <c r="T2564" s="15"/>
    </row>
    <row r="2565" spans="17:20" x14ac:dyDescent="0.25">
      <c r="Q2565" s="11"/>
      <c r="S2565" s="15"/>
      <c r="T2565" s="15"/>
    </row>
    <row r="2566" spans="17:20" x14ac:dyDescent="0.25">
      <c r="Q2566" s="11"/>
      <c r="S2566" s="15"/>
      <c r="T2566" s="15"/>
    </row>
    <row r="2567" spans="17:20" x14ac:dyDescent="0.25">
      <c r="Q2567" s="11"/>
      <c r="S2567" s="15"/>
      <c r="T2567" s="15"/>
    </row>
    <row r="2568" spans="17:20" x14ac:dyDescent="0.25">
      <c r="Q2568" s="11"/>
      <c r="S2568" s="15"/>
      <c r="T2568" s="15"/>
    </row>
    <row r="2569" spans="17:20" x14ac:dyDescent="0.25">
      <c r="Q2569" s="11"/>
      <c r="S2569" s="15"/>
      <c r="T2569" s="15"/>
    </row>
    <row r="2570" spans="17:20" x14ac:dyDescent="0.25">
      <c r="Q2570" s="11"/>
      <c r="S2570" s="15"/>
      <c r="T2570" s="15"/>
    </row>
    <row r="2571" spans="17:20" x14ac:dyDescent="0.25">
      <c r="Q2571" s="11"/>
      <c r="S2571" s="15"/>
      <c r="T2571" s="15"/>
    </row>
    <row r="2572" spans="17:20" x14ac:dyDescent="0.25">
      <c r="Q2572" s="11"/>
      <c r="S2572" s="15"/>
      <c r="T2572" s="15"/>
    </row>
    <row r="2573" spans="17:20" x14ac:dyDescent="0.25">
      <c r="Q2573" s="11"/>
      <c r="S2573" s="15"/>
      <c r="T2573" s="15"/>
    </row>
    <row r="2574" spans="17:20" x14ac:dyDescent="0.25">
      <c r="Q2574" s="11"/>
      <c r="S2574" s="15"/>
      <c r="T2574" s="15"/>
    </row>
    <row r="2575" spans="17:20" x14ac:dyDescent="0.25">
      <c r="Q2575" s="11"/>
      <c r="S2575" s="15"/>
      <c r="T2575" s="15"/>
    </row>
    <row r="2576" spans="17:20" x14ac:dyDescent="0.25">
      <c r="Q2576" s="11"/>
      <c r="S2576" s="15"/>
      <c r="T2576" s="15"/>
    </row>
    <row r="2577" spans="17:20" x14ac:dyDescent="0.25">
      <c r="Q2577" s="11"/>
      <c r="S2577" s="15"/>
      <c r="T2577" s="15"/>
    </row>
    <row r="2578" spans="17:20" x14ac:dyDescent="0.25">
      <c r="Q2578" s="11"/>
      <c r="S2578" s="15"/>
      <c r="T2578" s="15"/>
    </row>
    <row r="2579" spans="17:20" x14ac:dyDescent="0.25">
      <c r="Q2579" s="11"/>
      <c r="S2579" s="15"/>
      <c r="T2579" s="15"/>
    </row>
    <row r="2580" spans="17:20" x14ac:dyDescent="0.25">
      <c r="Q2580" s="11"/>
      <c r="S2580" s="15"/>
      <c r="T2580" s="15"/>
    </row>
    <row r="2581" spans="17:20" x14ac:dyDescent="0.25">
      <c r="Q2581" s="11"/>
      <c r="S2581" s="15"/>
      <c r="T2581" s="15"/>
    </row>
    <row r="2582" spans="17:20" x14ac:dyDescent="0.25">
      <c r="Q2582" s="11"/>
      <c r="S2582" s="15"/>
      <c r="T2582" s="15"/>
    </row>
    <row r="2583" spans="17:20" x14ac:dyDescent="0.25">
      <c r="Q2583" s="11"/>
      <c r="S2583" s="15"/>
      <c r="T2583" s="15"/>
    </row>
    <row r="2584" spans="17:20" x14ac:dyDescent="0.25">
      <c r="Q2584" s="11"/>
      <c r="S2584" s="15"/>
      <c r="T2584" s="15"/>
    </row>
    <row r="2585" spans="17:20" x14ac:dyDescent="0.25">
      <c r="Q2585" s="11"/>
      <c r="S2585" s="15"/>
      <c r="T2585" s="15"/>
    </row>
    <row r="2586" spans="17:20" x14ac:dyDescent="0.25">
      <c r="Q2586" s="11"/>
      <c r="S2586" s="15"/>
      <c r="T2586" s="15"/>
    </row>
    <row r="2587" spans="17:20" x14ac:dyDescent="0.25">
      <c r="Q2587" s="11"/>
      <c r="S2587" s="15"/>
      <c r="T2587" s="15"/>
    </row>
    <row r="2588" spans="17:20" x14ac:dyDescent="0.25">
      <c r="Q2588" s="11"/>
      <c r="S2588" s="15"/>
      <c r="T2588" s="15"/>
    </row>
    <row r="2589" spans="17:20" x14ac:dyDescent="0.25">
      <c r="Q2589" s="11"/>
      <c r="S2589" s="15"/>
      <c r="T2589" s="15"/>
    </row>
    <row r="2590" spans="17:20" x14ac:dyDescent="0.25">
      <c r="Q2590" s="11"/>
      <c r="S2590" s="15"/>
      <c r="T2590" s="15"/>
    </row>
    <row r="2591" spans="17:20" x14ac:dyDescent="0.25">
      <c r="Q2591" s="11"/>
      <c r="S2591" s="15"/>
      <c r="T2591" s="15"/>
    </row>
    <row r="2592" spans="17:20" x14ac:dyDescent="0.25">
      <c r="Q2592" s="11"/>
      <c r="S2592" s="15"/>
      <c r="T2592" s="15"/>
    </row>
    <row r="2593" spans="17:20" x14ac:dyDescent="0.25">
      <c r="Q2593" s="11"/>
      <c r="S2593" s="15"/>
      <c r="T2593" s="15"/>
    </row>
    <row r="2594" spans="17:20" x14ac:dyDescent="0.25">
      <c r="Q2594" s="11"/>
      <c r="S2594" s="15"/>
      <c r="T2594" s="15"/>
    </row>
    <row r="2595" spans="17:20" x14ac:dyDescent="0.25">
      <c r="Q2595" s="11"/>
      <c r="S2595" s="15"/>
      <c r="T2595" s="15"/>
    </row>
    <row r="2596" spans="17:20" x14ac:dyDescent="0.25">
      <c r="Q2596" s="11"/>
      <c r="S2596" s="15"/>
      <c r="T2596" s="15"/>
    </row>
    <row r="2597" spans="17:20" x14ac:dyDescent="0.25">
      <c r="Q2597" s="11"/>
      <c r="S2597" s="15"/>
      <c r="T2597" s="15"/>
    </row>
    <row r="2598" spans="17:20" x14ac:dyDescent="0.25">
      <c r="Q2598" s="11"/>
      <c r="S2598" s="15"/>
      <c r="T2598" s="15"/>
    </row>
    <row r="2599" spans="17:20" x14ac:dyDescent="0.25">
      <c r="Q2599" s="11"/>
      <c r="S2599" s="15"/>
      <c r="T2599" s="15"/>
    </row>
    <row r="2600" spans="17:20" x14ac:dyDescent="0.25">
      <c r="Q2600" s="11"/>
      <c r="S2600" s="15"/>
      <c r="T2600" s="15"/>
    </row>
    <row r="2601" spans="17:20" x14ac:dyDescent="0.25">
      <c r="Q2601" s="11"/>
      <c r="S2601" s="15"/>
      <c r="T2601" s="15"/>
    </row>
    <row r="2602" spans="17:20" x14ac:dyDescent="0.25">
      <c r="Q2602" s="11"/>
      <c r="S2602" s="15"/>
      <c r="T2602" s="15"/>
    </row>
    <row r="2603" spans="17:20" x14ac:dyDescent="0.25">
      <c r="Q2603" s="11"/>
      <c r="S2603" s="15"/>
      <c r="T2603" s="15"/>
    </row>
    <row r="2604" spans="17:20" x14ac:dyDescent="0.25">
      <c r="Q2604" s="11"/>
      <c r="S2604" s="15"/>
      <c r="T2604" s="15"/>
    </row>
    <row r="2605" spans="17:20" x14ac:dyDescent="0.25">
      <c r="Q2605" s="11"/>
      <c r="S2605" s="15"/>
      <c r="T2605" s="15"/>
    </row>
    <row r="2606" spans="17:20" x14ac:dyDescent="0.25">
      <c r="Q2606" s="11"/>
      <c r="S2606" s="15"/>
      <c r="T2606" s="15"/>
    </row>
    <row r="2607" spans="17:20" x14ac:dyDescent="0.25">
      <c r="Q2607" s="11"/>
      <c r="S2607" s="15"/>
      <c r="T2607" s="15"/>
    </row>
    <row r="2608" spans="17:20" x14ac:dyDescent="0.25">
      <c r="Q2608" s="11"/>
      <c r="S2608" s="15"/>
      <c r="T2608" s="15"/>
    </row>
    <row r="2609" spans="17:20" x14ac:dyDescent="0.25">
      <c r="Q2609" s="11"/>
      <c r="S2609" s="15"/>
      <c r="T2609" s="15"/>
    </row>
    <row r="2610" spans="17:20" x14ac:dyDescent="0.25">
      <c r="Q2610" s="11"/>
      <c r="S2610" s="15"/>
      <c r="T2610" s="15"/>
    </row>
    <row r="2611" spans="17:20" x14ac:dyDescent="0.25">
      <c r="Q2611" s="11"/>
      <c r="S2611" s="15"/>
      <c r="T2611" s="15"/>
    </row>
    <row r="2612" spans="17:20" x14ac:dyDescent="0.25">
      <c r="Q2612" s="11"/>
      <c r="S2612" s="15"/>
      <c r="T2612" s="15"/>
    </row>
    <row r="2613" spans="17:20" x14ac:dyDescent="0.25">
      <c r="Q2613" s="11"/>
      <c r="S2613" s="15"/>
      <c r="T2613" s="15"/>
    </row>
    <row r="2614" spans="17:20" x14ac:dyDescent="0.25">
      <c r="Q2614" s="11"/>
      <c r="S2614" s="15"/>
      <c r="T2614" s="15"/>
    </row>
    <row r="2615" spans="17:20" x14ac:dyDescent="0.25">
      <c r="Q2615" s="11"/>
      <c r="S2615" s="15"/>
      <c r="T2615" s="15"/>
    </row>
    <row r="2616" spans="17:20" x14ac:dyDescent="0.25">
      <c r="Q2616" s="11"/>
      <c r="S2616" s="15"/>
      <c r="T2616" s="15"/>
    </row>
    <row r="2617" spans="17:20" x14ac:dyDescent="0.25">
      <c r="Q2617" s="11"/>
      <c r="S2617" s="15"/>
      <c r="T2617" s="15"/>
    </row>
    <row r="2618" spans="17:20" x14ac:dyDescent="0.25">
      <c r="Q2618" s="11"/>
      <c r="S2618" s="15"/>
      <c r="T2618" s="15"/>
    </row>
    <row r="2619" spans="17:20" x14ac:dyDescent="0.25">
      <c r="Q2619" s="11"/>
      <c r="S2619" s="15"/>
      <c r="T2619" s="15"/>
    </row>
    <row r="2620" spans="17:20" x14ac:dyDescent="0.25">
      <c r="Q2620" s="11"/>
      <c r="S2620" s="15"/>
      <c r="T2620" s="15"/>
    </row>
    <row r="2621" spans="17:20" x14ac:dyDescent="0.25">
      <c r="Q2621" s="11"/>
      <c r="S2621" s="15"/>
      <c r="T2621" s="15"/>
    </row>
    <row r="2622" spans="17:20" x14ac:dyDescent="0.25">
      <c r="Q2622" s="11"/>
      <c r="S2622" s="15"/>
      <c r="T2622" s="15"/>
    </row>
    <row r="2623" spans="17:20" x14ac:dyDescent="0.25">
      <c r="Q2623" s="11"/>
      <c r="S2623" s="15"/>
      <c r="T2623" s="15"/>
    </row>
    <row r="2624" spans="17:20" x14ac:dyDescent="0.25">
      <c r="Q2624" s="11"/>
      <c r="S2624" s="15"/>
      <c r="T2624" s="15"/>
    </row>
    <row r="2625" spans="17:20" x14ac:dyDescent="0.25">
      <c r="Q2625" s="11"/>
      <c r="S2625" s="15"/>
      <c r="T2625" s="15"/>
    </row>
    <row r="2626" spans="17:20" x14ac:dyDescent="0.25">
      <c r="Q2626" s="11"/>
      <c r="S2626" s="15"/>
      <c r="T2626" s="15"/>
    </row>
    <row r="2627" spans="17:20" x14ac:dyDescent="0.25">
      <c r="Q2627" s="11"/>
      <c r="S2627" s="15"/>
      <c r="T2627" s="15"/>
    </row>
    <row r="2628" spans="17:20" x14ac:dyDescent="0.25">
      <c r="Q2628" s="11"/>
      <c r="S2628" s="15"/>
      <c r="T2628" s="15"/>
    </row>
    <row r="2629" spans="17:20" x14ac:dyDescent="0.25">
      <c r="Q2629" s="11"/>
      <c r="S2629" s="15"/>
      <c r="T2629" s="15"/>
    </row>
    <row r="2630" spans="17:20" x14ac:dyDescent="0.25">
      <c r="Q2630" s="11"/>
      <c r="S2630" s="15"/>
      <c r="T2630" s="15"/>
    </row>
    <row r="2631" spans="17:20" x14ac:dyDescent="0.25">
      <c r="Q2631" s="11"/>
      <c r="S2631" s="15"/>
      <c r="T2631" s="15"/>
    </row>
    <row r="2632" spans="17:20" x14ac:dyDescent="0.25">
      <c r="Q2632" s="11"/>
      <c r="S2632" s="15"/>
      <c r="T2632" s="15"/>
    </row>
    <row r="2633" spans="17:20" x14ac:dyDescent="0.25">
      <c r="Q2633" s="11"/>
      <c r="S2633" s="15"/>
      <c r="T2633" s="15"/>
    </row>
    <row r="2634" spans="17:20" x14ac:dyDescent="0.25">
      <c r="Q2634" s="11"/>
      <c r="S2634" s="15"/>
      <c r="T2634" s="15"/>
    </row>
    <row r="2635" spans="17:20" x14ac:dyDescent="0.25">
      <c r="Q2635" s="11"/>
      <c r="S2635" s="15"/>
      <c r="T2635" s="15"/>
    </row>
    <row r="2636" spans="17:20" x14ac:dyDescent="0.25">
      <c r="Q2636" s="11"/>
      <c r="S2636" s="15"/>
      <c r="T2636" s="15"/>
    </row>
    <row r="2637" spans="17:20" x14ac:dyDescent="0.25">
      <c r="Q2637" s="11"/>
      <c r="S2637" s="15"/>
      <c r="T2637" s="15"/>
    </row>
    <row r="2638" spans="17:20" x14ac:dyDescent="0.25">
      <c r="Q2638" s="11"/>
      <c r="S2638" s="15"/>
      <c r="T2638" s="15"/>
    </row>
    <row r="2639" spans="17:20" x14ac:dyDescent="0.25">
      <c r="Q2639" s="11"/>
      <c r="S2639" s="15"/>
      <c r="T2639" s="15"/>
    </row>
    <row r="2640" spans="17:20" x14ac:dyDescent="0.25">
      <c r="Q2640" s="11"/>
      <c r="S2640" s="15"/>
      <c r="T2640" s="15"/>
    </row>
    <row r="2641" spans="17:20" x14ac:dyDescent="0.25">
      <c r="Q2641" s="11"/>
      <c r="S2641" s="15"/>
      <c r="T2641" s="15"/>
    </row>
    <row r="2642" spans="17:20" x14ac:dyDescent="0.25">
      <c r="Q2642" s="11"/>
      <c r="S2642" s="15"/>
      <c r="T2642" s="15"/>
    </row>
    <row r="2643" spans="17:20" x14ac:dyDescent="0.25">
      <c r="Q2643" s="11"/>
      <c r="S2643" s="15"/>
      <c r="T2643" s="15"/>
    </row>
    <row r="2644" spans="17:20" x14ac:dyDescent="0.25">
      <c r="Q2644" s="11"/>
      <c r="S2644" s="15"/>
      <c r="T2644" s="15"/>
    </row>
    <row r="2645" spans="17:20" x14ac:dyDescent="0.25">
      <c r="Q2645" s="11"/>
      <c r="S2645" s="15"/>
      <c r="T2645" s="15"/>
    </row>
    <row r="2646" spans="17:20" x14ac:dyDescent="0.25">
      <c r="Q2646" s="11"/>
      <c r="S2646" s="15"/>
      <c r="T2646" s="15"/>
    </row>
    <row r="2647" spans="17:20" x14ac:dyDescent="0.25">
      <c r="Q2647" s="11"/>
      <c r="S2647" s="15"/>
      <c r="T2647" s="15"/>
    </row>
    <row r="2648" spans="17:20" x14ac:dyDescent="0.25">
      <c r="Q2648" s="11"/>
      <c r="S2648" s="15"/>
      <c r="T2648" s="15"/>
    </row>
    <row r="2649" spans="17:20" x14ac:dyDescent="0.25">
      <c r="Q2649" s="11"/>
      <c r="S2649" s="15"/>
      <c r="T2649" s="15"/>
    </row>
    <row r="2650" spans="17:20" x14ac:dyDescent="0.25">
      <c r="Q2650" s="11"/>
      <c r="S2650" s="15"/>
      <c r="T2650" s="15"/>
    </row>
    <row r="2651" spans="17:20" x14ac:dyDescent="0.25">
      <c r="Q2651" s="11"/>
      <c r="S2651" s="15"/>
      <c r="T2651" s="15"/>
    </row>
    <row r="2652" spans="17:20" x14ac:dyDescent="0.25">
      <c r="Q2652" s="11"/>
      <c r="S2652" s="15"/>
      <c r="T2652" s="15"/>
    </row>
    <row r="2653" spans="17:20" x14ac:dyDescent="0.25">
      <c r="Q2653" s="11"/>
      <c r="S2653" s="15"/>
      <c r="T2653" s="15"/>
    </row>
    <row r="2654" spans="17:20" x14ac:dyDescent="0.25">
      <c r="Q2654" s="11"/>
      <c r="S2654" s="15"/>
      <c r="T2654" s="15"/>
    </row>
    <row r="2655" spans="17:20" x14ac:dyDescent="0.25">
      <c r="Q2655" s="11"/>
      <c r="S2655" s="15"/>
      <c r="T2655" s="15"/>
    </row>
    <row r="2656" spans="17:20" x14ac:dyDescent="0.25">
      <c r="Q2656" s="11"/>
      <c r="S2656" s="15"/>
      <c r="T2656" s="15"/>
    </row>
    <row r="2657" spans="17:20" x14ac:dyDescent="0.25">
      <c r="Q2657" s="11"/>
      <c r="S2657" s="15"/>
      <c r="T2657" s="15"/>
    </row>
    <row r="2658" spans="17:20" x14ac:dyDescent="0.25">
      <c r="Q2658" s="11"/>
      <c r="S2658" s="15"/>
      <c r="T2658" s="15"/>
    </row>
    <row r="2659" spans="17:20" x14ac:dyDescent="0.25">
      <c r="Q2659" s="11"/>
      <c r="S2659" s="15"/>
      <c r="T2659" s="15"/>
    </row>
    <row r="2660" spans="17:20" x14ac:dyDescent="0.25">
      <c r="Q2660" s="11"/>
      <c r="S2660" s="15"/>
      <c r="T2660" s="15"/>
    </row>
    <row r="2661" spans="17:20" x14ac:dyDescent="0.25">
      <c r="Q2661" s="11"/>
      <c r="S2661" s="15"/>
      <c r="T2661" s="15"/>
    </row>
    <row r="2662" spans="17:20" x14ac:dyDescent="0.25">
      <c r="Q2662" s="11"/>
      <c r="S2662" s="15"/>
      <c r="T2662" s="15"/>
    </row>
    <row r="2663" spans="17:20" x14ac:dyDescent="0.25">
      <c r="Q2663" s="11"/>
      <c r="S2663" s="15"/>
      <c r="T2663" s="15"/>
    </row>
    <row r="2664" spans="17:20" x14ac:dyDescent="0.25">
      <c r="Q2664" s="11"/>
      <c r="S2664" s="15"/>
      <c r="T2664" s="15"/>
    </row>
    <row r="2665" spans="17:20" x14ac:dyDescent="0.25">
      <c r="Q2665" s="11"/>
      <c r="S2665" s="15"/>
      <c r="T2665" s="15"/>
    </row>
    <row r="2666" spans="17:20" x14ac:dyDescent="0.25">
      <c r="Q2666" s="11"/>
      <c r="S2666" s="15"/>
      <c r="T2666" s="15"/>
    </row>
    <row r="2667" spans="17:20" x14ac:dyDescent="0.25">
      <c r="Q2667" s="11"/>
      <c r="S2667" s="15"/>
      <c r="T2667" s="15"/>
    </row>
    <row r="2668" spans="17:20" x14ac:dyDescent="0.25">
      <c r="Q2668" s="11"/>
      <c r="S2668" s="15"/>
      <c r="T2668" s="15"/>
    </row>
    <row r="2669" spans="17:20" x14ac:dyDescent="0.25">
      <c r="Q2669" s="11"/>
      <c r="S2669" s="15"/>
      <c r="T2669" s="15"/>
    </row>
    <row r="2670" spans="17:20" x14ac:dyDescent="0.25">
      <c r="Q2670" s="11"/>
      <c r="S2670" s="15"/>
      <c r="T2670" s="15"/>
    </row>
    <row r="2671" spans="17:20" x14ac:dyDescent="0.25">
      <c r="Q2671" s="11"/>
      <c r="S2671" s="15"/>
      <c r="T2671" s="15"/>
    </row>
    <row r="2672" spans="17:20" x14ac:dyDescent="0.25">
      <c r="Q2672" s="11"/>
      <c r="S2672" s="15"/>
      <c r="T2672" s="15"/>
    </row>
    <row r="2673" spans="17:20" x14ac:dyDescent="0.25">
      <c r="Q2673" s="11"/>
      <c r="S2673" s="15"/>
      <c r="T2673" s="15"/>
    </row>
    <row r="2674" spans="17:20" x14ac:dyDescent="0.25">
      <c r="Q2674" s="11"/>
      <c r="S2674" s="15"/>
      <c r="T2674" s="15"/>
    </row>
    <row r="2675" spans="17:20" x14ac:dyDescent="0.25">
      <c r="Q2675" s="11"/>
      <c r="S2675" s="15"/>
      <c r="T2675" s="15"/>
    </row>
    <row r="2676" spans="17:20" x14ac:dyDescent="0.25">
      <c r="Q2676" s="11"/>
      <c r="S2676" s="15"/>
      <c r="T2676" s="15"/>
    </row>
    <row r="2677" spans="17:20" x14ac:dyDescent="0.25">
      <c r="Q2677" s="11"/>
      <c r="S2677" s="15"/>
      <c r="T2677" s="15"/>
    </row>
    <row r="2678" spans="17:20" x14ac:dyDescent="0.25">
      <c r="Q2678" s="11"/>
      <c r="S2678" s="15"/>
      <c r="T2678" s="15"/>
    </row>
    <row r="2679" spans="17:20" x14ac:dyDescent="0.25">
      <c r="Q2679" s="11"/>
      <c r="S2679" s="15"/>
      <c r="T2679" s="15"/>
    </row>
    <row r="2680" spans="17:20" x14ac:dyDescent="0.25">
      <c r="Q2680" s="11"/>
      <c r="S2680" s="15"/>
      <c r="T2680" s="15"/>
    </row>
    <row r="2681" spans="17:20" x14ac:dyDescent="0.25">
      <c r="Q2681" s="11"/>
      <c r="S2681" s="15"/>
      <c r="T2681" s="15"/>
    </row>
    <row r="2682" spans="17:20" x14ac:dyDescent="0.25">
      <c r="Q2682" s="11"/>
      <c r="S2682" s="15"/>
      <c r="T2682" s="15"/>
    </row>
    <row r="2683" spans="17:20" x14ac:dyDescent="0.25">
      <c r="Q2683" s="11"/>
      <c r="S2683" s="15"/>
      <c r="T2683" s="15"/>
    </row>
    <row r="2684" spans="17:20" x14ac:dyDescent="0.25">
      <c r="Q2684" s="11"/>
      <c r="S2684" s="15"/>
      <c r="T2684" s="15"/>
    </row>
    <row r="2685" spans="17:20" x14ac:dyDescent="0.25">
      <c r="Q2685" s="11"/>
      <c r="S2685" s="15"/>
      <c r="T2685" s="15"/>
    </row>
    <row r="2686" spans="17:20" x14ac:dyDescent="0.25">
      <c r="Q2686" s="11"/>
      <c r="S2686" s="15"/>
      <c r="T2686" s="15"/>
    </row>
    <row r="2687" spans="17:20" x14ac:dyDescent="0.25">
      <c r="Q2687" s="11"/>
      <c r="S2687" s="15"/>
      <c r="T2687" s="15"/>
    </row>
    <row r="2688" spans="17:20" x14ac:dyDescent="0.25">
      <c r="Q2688" s="11"/>
      <c r="S2688" s="15"/>
      <c r="T2688" s="15"/>
    </row>
    <row r="2689" spans="17:20" x14ac:dyDescent="0.25">
      <c r="Q2689" s="11"/>
      <c r="S2689" s="15"/>
      <c r="T2689" s="15"/>
    </row>
    <row r="2690" spans="17:20" x14ac:dyDescent="0.25">
      <c r="Q2690" s="11"/>
      <c r="S2690" s="15"/>
      <c r="T2690" s="15"/>
    </row>
    <row r="2691" spans="17:20" x14ac:dyDescent="0.25">
      <c r="Q2691" s="11"/>
      <c r="S2691" s="15"/>
      <c r="T2691" s="15"/>
    </row>
    <row r="2692" spans="17:20" x14ac:dyDescent="0.25">
      <c r="Q2692" s="11"/>
      <c r="S2692" s="15"/>
      <c r="T2692" s="15"/>
    </row>
    <row r="2693" spans="17:20" x14ac:dyDescent="0.25">
      <c r="Q2693" s="11"/>
      <c r="S2693" s="15"/>
      <c r="T2693" s="15"/>
    </row>
    <row r="2694" spans="17:20" x14ac:dyDescent="0.25">
      <c r="Q2694" s="11"/>
      <c r="S2694" s="15"/>
      <c r="T2694" s="15"/>
    </row>
    <row r="2695" spans="17:20" x14ac:dyDescent="0.25">
      <c r="Q2695" s="11"/>
      <c r="S2695" s="15"/>
      <c r="T2695" s="15"/>
    </row>
    <row r="2696" spans="17:20" x14ac:dyDescent="0.25">
      <c r="Q2696" s="11"/>
      <c r="S2696" s="15"/>
      <c r="T2696" s="15"/>
    </row>
    <row r="2697" spans="17:20" x14ac:dyDescent="0.25">
      <c r="Q2697" s="11"/>
      <c r="S2697" s="15"/>
      <c r="T2697" s="15"/>
    </row>
    <row r="2698" spans="17:20" x14ac:dyDescent="0.25">
      <c r="Q2698" s="11"/>
      <c r="S2698" s="15"/>
      <c r="T2698" s="15"/>
    </row>
    <row r="2699" spans="17:20" x14ac:dyDescent="0.25">
      <c r="Q2699" s="11"/>
      <c r="S2699" s="15"/>
      <c r="T2699" s="15"/>
    </row>
    <row r="2700" spans="17:20" x14ac:dyDescent="0.25">
      <c r="Q2700" s="11"/>
      <c r="S2700" s="15"/>
      <c r="T2700" s="15"/>
    </row>
    <row r="2701" spans="17:20" x14ac:dyDescent="0.25">
      <c r="Q2701" s="11"/>
      <c r="S2701" s="15"/>
      <c r="T2701" s="15"/>
    </row>
    <row r="2702" spans="17:20" x14ac:dyDescent="0.25">
      <c r="Q2702" s="11"/>
      <c r="S2702" s="15"/>
      <c r="T2702" s="15"/>
    </row>
    <row r="2703" spans="17:20" x14ac:dyDescent="0.25">
      <c r="Q2703" s="11"/>
      <c r="S2703" s="15"/>
      <c r="T2703" s="15"/>
    </row>
    <row r="2704" spans="17:20" x14ac:dyDescent="0.25">
      <c r="Q2704" s="11"/>
      <c r="S2704" s="15"/>
      <c r="T2704" s="15"/>
    </row>
    <row r="2705" spans="17:20" x14ac:dyDescent="0.25">
      <c r="Q2705" s="11"/>
      <c r="S2705" s="15"/>
      <c r="T2705" s="15"/>
    </row>
    <row r="2706" spans="17:20" x14ac:dyDescent="0.25">
      <c r="Q2706" s="11"/>
      <c r="S2706" s="15"/>
      <c r="T2706" s="15"/>
    </row>
    <row r="2707" spans="17:20" x14ac:dyDescent="0.25">
      <c r="Q2707" s="11"/>
      <c r="S2707" s="15"/>
      <c r="T2707" s="15"/>
    </row>
    <row r="2708" spans="17:20" x14ac:dyDescent="0.25">
      <c r="Q2708" s="11"/>
      <c r="S2708" s="15"/>
      <c r="T2708" s="15"/>
    </row>
    <row r="2709" spans="17:20" x14ac:dyDescent="0.25">
      <c r="Q2709" s="11"/>
      <c r="S2709" s="15"/>
      <c r="T2709" s="15"/>
    </row>
    <row r="2710" spans="17:20" x14ac:dyDescent="0.25">
      <c r="Q2710" s="11"/>
      <c r="S2710" s="15"/>
      <c r="T2710" s="15"/>
    </row>
    <row r="2711" spans="17:20" x14ac:dyDescent="0.25">
      <c r="Q2711" s="11"/>
      <c r="S2711" s="15"/>
      <c r="T2711" s="15"/>
    </row>
    <row r="2712" spans="17:20" x14ac:dyDescent="0.25">
      <c r="Q2712" s="11"/>
      <c r="S2712" s="15"/>
      <c r="T2712" s="15"/>
    </row>
    <row r="2713" spans="17:20" x14ac:dyDescent="0.25">
      <c r="Q2713" s="11"/>
      <c r="S2713" s="15"/>
      <c r="T2713" s="15"/>
    </row>
    <row r="2714" spans="17:20" x14ac:dyDescent="0.25">
      <c r="Q2714" s="11"/>
      <c r="S2714" s="15"/>
      <c r="T2714" s="15"/>
    </row>
    <row r="2715" spans="17:20" x14ac:dyDescent="0.25">
      <c r="Q2715" s="11"/>
      <c r="S2715" s="15"/>
      <c r="T2715" s="15"/>
    </row>
    <row r="2716" spans="17:20" x14ac:dyDescent="0.25">
      <c r="Q2716" s="11"/>
      <c r="S2716" s="15"/>
      <c r="T2716" s="15"/>
    </row>
    <row r="2717" spans="17:20" x14ac:dyDescent="0.25">
      <c r="Q2717" s="11"/>
      <c r="S2717" s="15"/>
      <c r="T2717" s="15"/>
    </row>
    <row r="2718" spans="17:20" x14ac:dyDescent="0.25">
      <c r="Q2718" s="11"/>
      <c r="S2718" s="15"/>
      <c r="T2718" s="15"/>
    </row>
    <row r="2719" spans="17:20" x14ac:dyDescent="0.25">
      <c r="Q2719" s="11"/>
      <c r="S2719" s="15"/>
      <c r="T2719" s="15"/>
    </row>
    <row r="2720" spans="17:20" x14ac:dyDescent="0.25">
      <c r="Q2720" s="11"/>
      <c r="S2720" s="15"/>
      <c r="T2720" s="15"/>
    </row>
    <row r="2721" spans="17:20" x14ac:dyDescent="0.25">
      <c r="Q2721" s="11"/>
      <c r="S2721" s="15"/>
      <c r="T2721" s="15"/>
    </row>
    <row r="2722" spans="17:20" x14ac:dyDescent="0.25">
      <c r="Q2722" s="11"/>
      <c r="S2722" s="15"/>
      <c r="T2722" s="15"/>
    </row>
    <row r="2723" spans="17:20" x14ac:dyDescent="0.25">
      <c r="Q2723" s="11"/>
      <c r="S2723" s="15"/>
      <c r="T2723" s="15"/>
    </row>
    <row r="2724" spans="17:20" x14ac:dyDescent="0.25">
      <c r="Q2724" s="11"/>
      <c r="S2724" s="15"/>
      <c r="T2724" s="15"/>
    </row>
    <row r="2725" spans="17:20" x14ac:dyDescent="0.25">
      <c r="Q2725" s="11"/>
      <c r="S2725" s="15"/>
      <c r="T2725" s="15"/>
    </row>
    <row r="2726" spans="17:20" x14ac:dyDescent="0.25">
      <c r="Q2726" s="11"/>
      <c r="S2726" s="15"/>
      <c r="T2726" s="15"/>
    </row>
    <row r="2727" spans="17:20" x14ac:dyDescent="0.25">
      <c r="Q2727" s="11"/>
      <c r="S2727" s="15"/>
      <c r="T2727" s="15"/>
    </row>
    <row r="2728" spans="17:20" x14ac:dyDescent="0.25">
      <c r="Q2728" s="11"/>
      <c r="S2728" s="15"/>
      <c r="T2728" s="15"/>
    </row>
    <row r="2729" spans="17:20" x14ac:dyDescent="0.25">
      <c r="Q2729" s="11"/>
      <c r="S2729" s="15"/>
      <c r="T2729" s="15"/>
    </row>
    <row r="2730" spans="17:20" x14ac:dyDescent="0.25">
      <c r="Q2730" s="11"/>
      <c r="S2730" s="15"/>
      <c r="T2730" s="15"/>
    </row>
    <row r="2731" spans="17:20" x14ac:dyDescent="0.25">
      <c r="Q2731" s="11"/>
      <c r="S2731" s="15"/>
      <c r="T2731" s="15"/>
    </row>
    <row r="2732" spans="17:20" x14ac:dyDescent="0.25">
      <c r="Q2732" s="11"/>
      <c r="S2732" s="15"/>
      <c r="T2732" s="15"/>
    </row>
    <row r="2733" spans="17:20" x14ac:dyDescent="0.25">
      <c r="Q2733" s="11"/>
      <c r="S2733" s="15"/>
      <c r="T2733" s="15"/>
    </row>
    <row r="2734" spans="17:20" x14ac:dyDescent="0.25">
      <c r="Q2734" s="11"/>
      <c r="S2734" s="15"/>
      <c r="T2734" s="15"/>
    </row>
    <row r="2735" spans="17:20" x14ac:dyDescent="0.25">
      <c r="Q2735" s="11"/>
      <c r="S2735" s="15"/>
      <c r="T2735" s="15"/>
    </row>
    <row r="2736" spans="17:20" x14ac:dyDescent="0.25">
      <c r="Q2736" s="11"/>
      <c r="S2736" s="15"/>
      <c r="T2736" s="15"/>
    </row>
    <row r="2737" spans="17:20" x14ac:dyDescent="0.25">
      <c r="Q2737" s="11"/>
      <c r="S2737" s="15"/>
      <c r="T2737" s="15"/>
    </row>
    <row r="2738" spans="17:20" x14ac:dyDescent="0.25">
      <c r="Q2738" s="11"/>
      <c r="S2738" s="15"/>
      <c r="T2738" s="15"/>
    </row>
    <row r="2739" spans="17:20" x14ac:dyDescent="0.25">
      <c r="Q2739" s="11"/>
      <c r="S2739" s="15"/>
      <c r="T2739" s="15"/>
    </row>
    <row r="2740" spans="17:20" x14ac:dyDescent="0.25">
      <c r="Q2740" s="11"/>
      <c r="S2740" s="15"/>
      <c r="T2740" s="15"/>
    </row>
    <row r="2741" spans="17:20" x14ac:dyDescent="0.25">
      <c r="Q2741" s="11"/>
      <c r="S2741" s="15"/>
      <c r="T2741" s="15"/>
    </row>
    <row r="2742" spans="17:20" x14ac:dyDescent="0.25">
      <c r="Q2742" s="11"/>
      <c r="S2742" s="15"/>
      <c r="T2742" s="15"/>
    </row>
    <row r="2743" spans="17:20" x14ac:dyDescent="0.25">
      <c r="Q2743" s="11"/>
      <c r="S2743" s="15"/>
      <c r="T2743" s="15"/>
    </row>
    <row r="2744" spans="17:20" x14ac:dyDescent="0.25">
      <c r="Q2744" s="11"/>
      <c r="S2744" s="15"/>
      <c r="T2744" s="15"/>
    </row>
    <row r="2745" spans="17:20" x14ac:dyDescent="0.25">
      <c r="Q2745" s="11"/>
      <c r="S2745" s="15"/>
      <c r="T2745" s="15"/>
    </row>
    <row r="2746" spans="17:20" x14ac:dyDescent="0.25">
      <c r="Q2746" s="11"/>
      <c r="S2746" s="15"/>
      <c r="T2746" s="15"/>
    </row>
    <row r="2747" spans="17:20" x14ac:dyDescent="0.25">
      <c r="Q2747" s="11"/>
      <c r="S2747" s="15"/>
      <c r="T2747" s="15"/>
    </row>
    <row r="2748" spans="17:20" x14ac:dyDescent="0.25">
      <c r="Q2748" s="11"/>
      <c r="S2748" s="15"/>
      <c r="T2748" s="15"/>
    </row>
    <row r="2749" spans="17:20" x14ac:dyDescent="0.25">
      <c r="Q2749" s="11"/>
      <c r="S2749" s="15"/>
      <c r="T2749" s="15"/>
    </row>
    <row r="2750" spans="17:20" x14ac:dyDescent="0.25">
      <c r="Q2750" s="11"/>
      <c r="S2750" s="15"/>
      <c r="T2750" s="15"/>
    </row>
    <row r="2751" spans="17:20" x14ac:dyDescent="0.25">
      <c r="Q2751" s="11"/>
      <c r="S2751" s="15"/>
      <c r="T2751" s="15"/>
    </row>
    <row r="2752" spans="17:20" x14ac:dyDescent="0.25">
      <c r="Q2752" s="11"/>
      <c r="S2752" s="15"/>
      <c r="T2752" s="15"/>
    </row>
    <row r="2753" spans="17:20" x14ac:dyDescent="0.25">
      <c r="Q2753" s="11"/>
      <c r="S2753" s="15"/>
      <c r="T2753" s="15"/>
    </row>
    <row r="2754" spans="17:20" x14ac:dyDescent="0.25">
      <c r="Q2754" s="11"/>
      <c r="S2754" s="15"/>
      <c r="T2754" s="15"/>
    </row>
    <row r="2755" spans="17:20" x14ac:dyDescent="0.25">
      <c r="Q2755" s="11"/>
      <c r="S2755" s="15"/>
      <c r="T2755" s="15"/>
    </row>
    <row r="2756" spans="17:20" x14ac:dyDescent="0.25">
      <c r="Q2756" s="11"/>
      <c r="S2756" s="15"/>
      <c r="T2756" s="15"/>
    </row>
    <row r="2757" spans="17:20" x14ac:dyDescent="0.25">
      <c r="Q2757" s="11"/>
      <c r="S2757" s="15"/>
      <c r="T2757" s="15"/>
    </row>
    <row r="2758" spans="17:20" x14ac:dyDescent="0.25">
      <c r="Q2758" s="11"/>
      <c r="S2758" s="15"/>
      <c r="T2758" s="15"/>
    </row>
    <row r="2759" spans="17:20" x14ac:dyDescent="0.25">
      <c r="Q2759" s="11"/>
      <c r="S2759" s="15"/>
      <c r="T2759" s="15"/>
    </row>
    <row r="2760" spans="17:20" x14ac:dyDescent="0.25">
      <c r="Q2760" s="11"/>
      <c r="S2760" s="15"/>
      <c r="T2760" s="15"/>
    </row>
    <row r="2761" spans="17:20" x14ac:dyDescent="0.25">
      <c r="Q2761" s="11"/>
      <c r="S2761" s="15"/>
      <c r="T2761" s="15"/>
    </row>
    <row r="2762" spans="17:20" x14ac:dyDescent="0.25">
      <c r="Q2762" s="11"/>
      <c r="S2762" s="15"/>
      <c r="T2762" s="15"/>
    </row>
    <row r="2763" spans="17:20" x14ac:dyDescent="0.25">
      <c r="Q2763" s="11"/>
      <c r="S2763" s="15"/>
      <c r="T2763" s="15"/>
    </row>
    <row r="2764" spans="17:20" x14ac:dyDescent="0.25">
      <c r="Q2764" s="11"/>
      <c r="S2764" s="15"/>
      <c r="T2764" s="15"/>
    </row>
    <row r="2765" spans="17:20" x14ac:dyDescent="0.25">
      <c r="Q2765" s="11"/>
      <c r="S2765" s="15"/>
      <c r="T2765" s="15"/>
    </row>
    <row r="2766" spans="17:20" x14ac:dyDescent="0.25">
      <c r="Q2766" s="11"/>
      <c r="S2766" s="15"/>
      <c r="T2766" s="15"/>
    </row>
    <row r="2767" spans="17:20" x14ac:dyDescent="0.25">
      <c r="Q2767" s="11"/>
      <c r="S2767" s="15"/>
      <c r="T2767" s="15"/>
    </row>
    <row r="2768" spans="17:20" x14ac:dyDescent="0.25">
      <c r="Q2768" s="11"/>
      <c r="S2768" s="15"/>
      <c r="T2768" s="15"/>
    </row>
    <row r="2769" spans="17:20" x14ac:dyDescent="0.25">
      <c r="Q2769" s="11"/>
      <c r="S2769" s="15"/>
      <c r="T2769" s="15"/>
    </row>
    <row r="2770" spans="17:20" x14ac:dyDescent="0.25">
      <c r="Q2770" s="11"/>
      <c r="S2770" s="15"/>
      <c r="T2770" s="15"/>
    </row>
    <row r="2771" spans="17:20" x14ac:dyDescent="0.25">
      <c r="Q2771" s="11"/>
      <c r="S2771" s="15"/>
      <c r="T2771" s="15"/>
    </row>
    <row r="2772" spans="17:20" x14ac:dyDescent="0.25">
      <c r="Q2772" s="11"/>
      <c r="S2772" s="15"/>
      <c r="T2772" s="15"/>
    </row>
    <row r="2773" spans="17:20" x14ac:dyDescent="0.25">
      <c r="Q2773" s="11"/>
      <c r="S2773" s="15"/>
      <c r="T2773" s="15"/>
    </row>
    <row r="2774" spans="17:20" x14ac:dyDescent="0.25">
      <c r="Q2774" s="11"/>
      <c r="S2774" s="15"/>
      <c r="T2774" s="15"/>
    </row>
    <row r="2775" spans="17:20" x14ac:dyDescent="0.25">
      <c r="Q2775" s="11"/>
      <c r="S2775" s="15"/>
      <c r="T2775" s="15"/>
    </row>
    <row r="2776" spans="17:20" x14ac:dyDescent="0.25">
      <c r="Q2776" s="11"/>
      <c r="S2776" s="15"/>
      <c r="T2776" s="15"/>
    </row>
    <row r="2777" spans="17:20" x14ac:dyDescent="0.25">
      <c r="Q2777" s="11"/>
      <c r="S2777" s="15"/>
      <c r="T2777" s="15"/>
    </row>
    <row r="2778" spans="17:20" x14ac:dyDescent="0.25">
      <c r="Q2778" s="11"/>
      <c r="S2778" s="15"/>
      <c r="T2778" s="15"/>
    </row>
    <row r="2779" spans="17:20" x14ac:dyDescent="0.25">
      <c r="Q2779" s="11"/>
      <c r="S2779" s="15"/>
      <c r="T2779" s="15"/>
    </row>
    <row r="2780" spans="17:20" x14ac:dyDescent="0.25">
      <c r="Q2780" s="11"/>
      <c r="S2780" s="15"/>
      <c r="T2780" s="15"/>
    </row>
    <row r="2781" spans="17:20" x14ac:dyDescent="0.25">
      <c r="Q2781" s="11"/>
      <c r="S2781" s="15"/>
      <c r="T2781" s="15"/>
    </row>
    <row r="2782" spans="17:20" x14ac:dyDescent="0.25">
      <c r="Q2782" s="11"/>
      <c r="S2782" s="15"/>
      <c r="T2782" s="15"/>
    </row>
    <row r="2783" spans="17:20" x14ac:dyDescent="0.25">
      <c r="Q2783" s="11"/>
      <c r="S2783" s="15"/>
      <c r="T2783" s="15"/>
    </row>
    <row r="2784" spans="17:20" x14ac:dyDescent="0.25">
      <c r="Q2784" s="11"/>
      <c r="S2784" s="15"/>
      <c r="T2784" s="15"/>
    </row>
    <row r="2785" spans="17:20" x14ac:dyDescent="0.25">
      <c r="Q2785" s="11"/>
      <c r="S2785" s="15"/>
      <c r="T2785" s="15"/>
    </row>
    <row r="2786" spans="17:20" x14ac:dyDescent="0.25">
      <c r="Q2786" s="11"/>
      <c r="S2786" s="15"/>
      <c r="T2786" s="15"/>
    </row>
    <row r="2787" spans="17:20" x14ac:dyDescent="0.25">
      <c r="Q2787" s="11"/>
      <c r="S2787" s="15"/>
      <c r="T2787" s="15"/>
    </row>
    <row r="2788" spans="17:20" x14ac:dyDescent="0.25">
      <c r="Q2788" s="11"/>
      <c r="S2788" s="15"/>
      <c r="T2788" s="15"/>
    </row>
    <row r="2789" spans="17:20" x14ac:dyDescent="0.25">
      <c r="Q2789" s="11"/>
      <c r="S2789" s="15"/>
      <c r="T2789" s="15"/>
    </row>
    <row r="2790" spans="17:20" x14ac:dyDescent="0.25">
      <c r="Q2790" s="11"/>
      <c r="S2790" s="15"/>
      <c r="T2790" s="15"/>
    </row>
    <row r="2791" spans="17:20" x14ac:dyDescent="0.25">
      <c r="Q2791" s="11"/>
      <c r="S2791" s="15"/>
      <c r="T2791" s="15"/>
    </row>
    <row r="2792" spans="17:20" x14ac:dyDescent="0.25">
      <c r="Q2792" s="11"/>
      <c r="S2792" s="15"/>
      <c r="T2792" s="15"/>
    </row>
    <row r="2793" spans="17:20" x14ac:dyDescent="0.25">
      <c r="Q2793" s="11"/>
      <c r="S2793" s="15"/>
      <c r="T2793" s="15"/>
    </row>
    <row r="2794" spans="17:20" x14ac:dyDescent="0.25">
      <c r="Q2794" s="11"/>
      <c r="S2794" s="15"/>
      <c r="T2794" s="15"/>
    </row>
    <row r="2795" spans="17:20" x14ac:dyDescent="0.25">
      <c r="Q2795" s="11"/>
      <c r="S2795" s="15"/>
      <c r="T2795" s="15"/>
    </row>
    <row r="2796" spans="17:20" x14ac:dyDescent="0.25">
      <c r="Q2796" s="11"/>
      <c r="S2796" s="15"/>
      <c r="T2796" s="15"/>
    </row>
    <row r="2797" spans="17:20" x14ac:dyDescent="0.25">
      <c r="Q2797" s="11"/>
      <c r="S2797" s="15"/>
      <c r="T2797" s="15"/>
    </row>
    <row r="2798" spans="17:20" x14ac:dyDescent="0.25">
      <c r="Q2798" s="11"/>
      <c r="S2798" s="15"/>
      <c r="T2798" s="15"/>
    </row>
    <row r="2799" spans="17:20" x14ac:dyDescent="0.25">
      <c r="Q2799" s="11"/>
      <c r="S2799" s="15"/>
      <c r="T2799" s="15"/>
    </row>
    <row r="2800" spans="17:20" x14ac:dyDescent="0.25">
      <c r="Q2800" s="11"/>
      <c r="S2800" s="15"/>
      <c r="T2800" s="15"/>
    </row>
    <row r="2801" spans="17:20" x14ac:dyDescent="0.25">
      <c r="Q2801" s="11"/>
      <c r="S2801" s="15"/>
      <c r="T2801" s="15"/>
    </row>
    <row r="2802" spans="17:20" x14ac:dyDescent="0.25">
      <c r="Q2802" s="11"/>
      <c r="S2802" s="15"/>
      <c r="T2802" s="15"/>
    </row>
    <row r="2803" spans="17:20" x14ac:dyDescent="0.25">
      <c r="Q2803" s="11"/>
      <c r="S2803" s="15"/>
      <c r="T2803" s="15"/>
    </row>
    <row r="2804" spans="17:20" x14ac:dyDescent="0.25">
      <c r="Q2804" s="11"/>
      <c r="S2804" s="15"/>
      <c r="T2804" s="15"/>
    </row>
    <row r="2805" spans="17:20" x14ac:dyDescent="0.25">
      <c r="Q2805" s="11"/>
      <c r="S2805" s="15"/>
      <c r="T2805" s="15"/>
    </row>
    <row r="2806" spans="17:20" x14ac:dyDescent="0.25">
      <c r="Q2806" s="11"/>
      <c r="S2806" s="15"/>
      <c r="T2806" s="15"/>
    </row>
    <row r="2807" spans="17:20" x14ac:dyDescent="0.25">
      <c r="Q2807" s="11"/>
      <c r="S2807" s="15"/>
      <c r="T2807" s="15"/>
    </row>
    <row r="2808" spans="17:20" x14ac:dyDescent="0.25">
      <c r="Q2808" s="11"/>
      <c r="S2808" s="15"/>
      <c r="T2808" s="15"/>
    </row>
    <row r="2809" spans="17:20" x14ac:dyDescent="0.25">
      <c r="Q2809" s="11"/>
      <c r="S2809" s="15"/>
      <c r="T2809" s="15"/>
    </row>
    <row r="2810" spans="17:20" x14ac:dyDescent="0.25">
      <c r="Q2810" s="11"/>
      <c r="S2810" s="15"/>
      <c r="T2810" s="15"/>
    </row>
    <row r="2811" spans="17:20" x14ac:dyDescent="0.25">
      <c r="Q2811" s="11"/>
      <c r="S2811" s="15"/>
      <c r="T2811" s="15"/>
    </row>
    <row r="2812" spans="17:20" x14ac:dyDescent="0.25">
      <c r="Q2812" s="11"/>
      <c r="S2812" s="15"/>
      <c r="T2812" s="15"/>
    </row>
    <row r="2813" spans="17:20" x14ac:dyDescent="0.25">
      <c r="Q2813" s="11"/>
      <c r="S2813" s="15"/>
      <c r="T2813" s="15"/>
    </row>
    <row r="2814" spans="17:20" x14ac:dyDescent="0.25">
      <c r="Q2814" s="11"/>
      <c r="S2814" s="15"/>
      <c r="T2814" s="15"/>
    </row>
    <row r="2815" spans="17:20" x14ac:dyDescent="0.25">
      <c r="Q2815" s="11"/>
      <c r="S2815" s="15"/>
      <c r="T2815" s="15"/>
    </row>
    <row r="2816" spans="17:20" x14ac:dyDescent="0.25">
      <c r="Q2816" s="11"/>
      <c r="S2816" s="15"/>
      <c r="T2816" s="15"/>
    </row>
    <row r="2817" spans="17:20" x14ac:dyDescent="0.25">
      <c r="Q2817" s="11"/>
      <c r="S2817" s="15"/>
      <c r="T2817" s="15"/>
    </row>
    <row r="2818" spans="17:20" x14ac:dyDescent="0.25">
      <c r="Q2818" s="11"/>
      <c r="S2818" s="15"/>
      <c r="T2818" s="15"/>
    </row>
    <row r="2819" spans="17:20" x14ac:dyDescent="0.25">
      <c r="Q2819" s="11"/>
      <c r="S2819" s="15"/>
      <c r="T2819" s="15"/>
    </row>
    <row r="2820" spans="17:20" x14ac:dyDescent="0.25">
      <c r="Q2820" s="11"/>
      <c r="S2820" s="15"/>
      <c r="T2820" s="15"/>
    </row>
    <row r="2821" spans="17:20" x14ac:dyDescent="0.25">
      <c r="Q2821" s="11"/>
      <c r="S2821" s="15"/>
      <c r="T2821" s="15"/>
    </row>
    <row r="2822" spans="17:20" x14ac:dyDescent="0.25">
      <c r="Q2822" s="11"/>
      <c r="S2822" s="15"/>
      <c r="T2822" s="15"/>
    </row>
    <row r="2823" spans="17:20" x14ac:dyDescent="0.25">
      <c r="Q2823" s="11"/>
      <c r="S2823" s="15"/>
      <c r="T2823" s="15"/>
    </row>
    <row r="2824" spans="17:20" x14ac:dyDescent="0.25">
      <c r="Q2824" s="11"/>
      <c r="S2824" s="15"/>
      <c r="T2824" s="15"/>
    </row>
    <row r="2825" spans="17:20" x14ac:dyDescent="0.25">
      <c r="Q2825" s="11"/>
      <c r="S2825" s="15"/>
      <c r="T2825" s="15"/>
    </row>
    <row r="2826" spans="17:20" x14ac:dyDescent="0.25">
      <c r="Q2826" s="11"/>
      <c r="S2826" s="15"/>
      <c r="T2826" s="15"/>
    </row>
    <row r="2827" spans="17:20" x14ac:dyDescent="0.25">
      <c r="Q2827" s="11"/>
      <c r="S2827" s="15"/>
      <c r="T2827" s="15"/>
    </row>
    <row r="2828" spans="17:20" x14ac:dyDescent="0.25">
      <c r="Q2828" s="11"/>
      <c r="S2828" s="15"/>
      <c r="T2828" s="15"/>
    </row>
    <row r="2829" spans="17:20" x14ac:dyDescent="0.25">
      <c r="Q2829" s="11"/>
      <c r="S2829" s="15"/>
      <c r="T2829" s="15"/>
    </row>
    <row r="2830" spans="17:20" x14ac:dyDescent="0.25">
      <c r="Q2830" s="11"/>
      <c r="S2830" s="15"/>
      <c r="T2830" s="15"/>
    </row>
    <row r="2831" spans="17:20" x14ac:dyDescent="0.25">
      <c r="Q2831" s="11"/>
      <c r="S2831" s="15"/>
      <c r="T2831" s="15"/>
    </row>
    <row r="2832" spans="17:20" x14ac:dyDescent="0.25">
      <c r="Q2832" s="11"/>
      <c r="S2832" s="15"/>
      <c r="T2832" s="15"/>
    </row>
    <row r="2833" spans="17:20" x14ac:dyDescent="0.25">
      <c r="Q2833" s="11"/>
      <c r="S2833" s="15"/>
      <c r="T2833" s="15"/>
    </row>
    <row r="2834" spans="17:20" x14ac:dyDescent="0.25">
      <c r="Q2834" s="11"/>
      <c r="S2834" s="15"/>
      <c r="T2834" s="15"/>
    </row>
    <row r="2835" spans="17:20" x14ac:dyDescent="0.25">
      <c r="Q2835" s="11"/>
      <c r="S2835" s="15"/>
      <c r="T2835" s="15"/>
    </row>
    <row r="2836" spans="17:20" x14ac:dyDescent="0.25">
      <c r="Q2836" s="11"/>
      <c r="S2836" s="15"/>
      <c r="T2836" s="15"/>
    </row>
    <row r="2837" spans="17:20" x14ac:dyDescent="0.25">
      <c r="Q2837" s="11"/>
      <c r="S2837" s="15"/>
      <c r="T2837" s="15"/>
    </row>
    <row r="2838" spans="17:20" x14ac:dyDescent="0.25">
      <c r="Q2838" s="11"/>
      <c r="S2838" s="15"/>
      <c r="T2838" s="15"/>
    </row>
    <row r="2839" spans="17:20" x14ac:dyDescent="0.25">
      <c r="Q2839" s="11"/>
      <c r="S2839" s="15"/>
      <c r="T2839" s="15"/>
    </row>
    <row r="2840" spans="17:20" x14ac:dyDescent="0.25">
      <c r="Q2840" s="11"/>
      <c r="S2840" s="15"/>
      <c r="T2840" s="15"/>
    </row>
    <row r="2841" spans="17:20" x14ac:dyDescent="0.25">
      <c r="Q2841" s="11"/>
      <c r="S2841" s="15"/>
      <c r="T2841" s="15"/>
    </row>
    <row r="2842" spans="17:20" x14ac:dyDescent="0.25">
      <c r="Q2842" s="11"/>
      <c r="S2842" s="15"/>
      <c r="T2842" s="15"/>
    </row>
    <row r="2843" spans="17:20" x14ac:dyDescent="0.25">
      <c r="Q2843" s="11"/>
      <c r="S2843" s="15"/>
      <c r="T2843" s="15"/>
    </row>
    <row r="2844" spans="17:20" x14ac:dyDescent="0.25">
      <c r="Q2844" s="11"/>
      <c r="S2844" s="15"/>
      <c r="T2844" s="15"/>
    </row>
    <row r="2845" spans="17:20" x14ac:dyDescent="0.25">
      <c r="Q2845" s="11"/>
      <c r="S2845" s="15"/>
      <c r="T2845" s="15"/>
    </row>
    <row r="2846" spans="17:20" x14ac:dyDescent="0.25">
      <c r="Q2846" s="11"/>
      <c r="S2846" s="15"/>
      <c r="T2846" s="15"/>
    </row>
    <row r="2847" spans="17:20" x14ac:dyDescent="0.25">
      <c r="Q2847" s="11"/>
      <c r="S2847" s="15"/>
      <c r="T2847" s="15"/>
    </row>
    <row r="2848" spans="17:20" x14ac:dyDescent="0.25">
      <c r="Q2848" s="11"/>
      <c r="S2848" s="15"/>
      <c r="T2848" s="15"/>
    </row>
    <row r="2849" spans="17:20" x14ac:dyDescent="0.25">
      <c r="Q2849" s="11"/>
      <c r="S2849" s="15"/>
      <c r="T2849" s="15"/>
    </row>
    <row r="2850" spans="17:20" x14ac:dyDescent="0.25">
      <c r="Q2850" s="11"/>
      <c r="S2850" s="15"/>
      <c r="T2850" s="15"/>
    </row>
    <row r="2851" spans="17:20" x14ac:dyDescent="0.25">
      <c r="Q2851" s="11"/>
      <c r="S2851" s="15"/>
      <c r="T2851" s="15"/>
    </row>
    <row r="2852" spans="17:20" x14ac:dyDescent="0.25">
      <c r="Q2852" s="11"/>
      <c r="S2852" s="15"/>
      <c r="T2852" s="15"/>
    </row>
    <row r="2853" spans="17:20" x14ac:dyDescent="0.25">
      <c r="Q2853" s="11"/>
      <c r="S2853" s="15"/>
      <c r="T2853" s="15"/>
    </row>
    <row r="2854" spans="17:20" x14ac:dyDescent="0.25">
      <c r="Q2854" s="11"/>
      <c r="S2854" s="15"/>
      <c r="T2854" s="15"/>
    </row>
    <row r="2855" spans="17:20" x14ac:dyDescent="0.25">
      <c r="Q2855" s="11"/>
      <c r="S2855" s="15"/>
      <c r="T2855" s="15"/>
    </row>
    <row r="2856" spans="17:20" x14ac:dyDescent="0.25">
      <c r="Q2856" s="11"/>
      <c r="S2856" s="15"/>
      <c r="T2856" s="15"/>
    </row>
    <row r="2857" spans="17:20" x14ac:dyDescent="0.25">
      <c r="Q2857" s="11"/>
      <c r="S2857" s="15"/>
      <c r="T2857" s="15"/>
    </row>
    <row r="2858" spans="17:20" x14ac:dyDescent="0.25">
      <c r="Q2858" s="11"/>
      <c r="S2858" s="15"/>
      <c r="T2858" s="15"/>
    </row>
    <row r="2859" spans="17:20" x14ac:dyDescent="0.25">
      <c r="Q2859" s="11"/>
      <c r="S2859" s="15"/>
      <c r="T2859" s="15"/>
    </row>
    <row r="2860" spans="17:20" x14ac:dyDescent="0.25">
      <c r="Q2860" s="11"/>
      <c r="S2860" s="15"/>
      <c r="T2860" s="15"/>
    </row>
    <row r="2861" spans="17:20" x14ac:dyDescent="0.25">
      <c r="Q2861" s="11"/>
      <c r="S2861" s="15"/>
      <c r="T2861" s="15"/>
    </row>
    <row r="2862" spans="17:20" x14ac:dyDescent="0.25">
      <c r="Q2862" s="11"/>
      <c r="S2862" s="15"/>
      <c r="T2862" s="15"/>
    </row>
    <row r="2863" spans="17:20" x14ac:dyDescent="0.25">
      <c r="Q2863" s="11"/>
      <c r="S2863" s="15"/>
      <c r="T2863" s="15"/>
    </row>
    <row r="2864" spans="17:20" x14ac:dyDescent="0.25">
      <c r="Q2864" s="11"/>
      <c r="S2864" s="15"/>
      <c r="T2864" s="15"/>
    </row>
    <row r="2865" spans="17:20" x14ac:dyDescent="0.25">
      <c r="Q2865" s="11"/>
      <c r="S2865" s="15"/>
      <c r="T2865" s="15"/>
    </row>
    <row r="2866" spans="17:20" x14ac:dyDescent="0.25">
      <c r="Q2866" s="11"/>
      <c r="S2866" s="15"/>
      <c r="T2866" s="15"/>
    </row>
    <row r="2867" spans="17:20" x14ac:dyDescent="0.25">
      <c r="Q2867" s="11"/>
      <c r="S2867" s="15"/>
      <c r="T2867" s="15"/>
    </row>
    <row r="2868" spans="17:20" x14ac:dyDescent="0.25">
      <c r="Q2868" s="11"/>
      <c r="S2868" s="15"/>
      <c r="T2868" s="15"/>
    </row>
    <row r="2869" spans="17:20" x14ac:dyDescent="0.25">
      <c r="Q2869" s="11"/>
      <c r="S2869" s="15"/>
      <c r="T2869" s="15"/>
    </row>
    <row r="2870" spans="17:20" x14ac:dyDescent="0.25">
      <c r="Q2870" s="11"/>
      <c r="S2870" s="15"/>
      <c r="T2870" s="15"/>
    </row>
    <row r="2871" spans="17:20" x14ac:dyDescent="0.25">
      <c r="Q2871" s="11"/>
      <c r="S2871" s="15"/>
      <c r="T2871" s="15"/>
    </row>
    <row r="2872" spans="17:20" x14ac:dyDescent="0.25">
      <c r="Q2872" s="11"/>
      <c r="S2872" s="15"/>
      <c r="T2872" s="15"/>
    </row>
    <row r="2873" spans="17:20" x14ac:dyDescent="0.25">
      <c r="Q2873" s="11"/>
      <c r="S2873" s="15"/>
      <c r="T2873" s="15"/>
    </row>
    <row r="2874" spans="17:20" x14ac:dyDescent="0.25">
      <c r="Q2874" s="11"/>
      <c r="S2874" s="15"/>
      <c r="T2874" s="15"/>
    </row>
    <row r="2875" spans="17:20" x14ac:dyDescent="0.25">
      <c r="Q2875" s="11"/>
      <c r="S2875" s="15"/>
      <c r="T2875" s="15"/>
    </row>
    <row r="2876" spans="17:20" x14ac:dyDescent="0.25">
      <c r="Q2876" s="11"/>
      <c r="S2876" s="15"/>
      <c r="T2876" s="15"/>
    </row>
    <row r="2877" spans="17:20" x14ac:dyDescent="0.25">
      <c r="Q2877" s="11"/>
      <c r="S2877" s="15"/>
      <c r="T2877" s="15"/>
    </row>
    <row r="2878" spans="17:20" x14ac:dyDescent="0.25">
      <c r="Q2878" s="11"/>
      <c r="S2878" s="15"/>
      <c r="T2878" s="15"/>
    </row>
    <row r="2879" spans="17:20" x14ac:dyDescent="0.25">
      <c r="Q2879" s="11"/>
      <c r="S2879" s="15"/>
      <c r="T2879" s="15"/>
    </row>
    <row r="2880" spans="17:20" x14ac:dyDescent="0.25">
      <c r="Q2880" s="11"/>
      <c r="S2880" s="15"/>
      <c r="T2880" s="15"/>
    </row>
    <row r="2881" spans="17:20" x14ac:dyDescent="0.25">
      <c r="Q2881" s="11"/>
      <c r="S2881" s="15"/>
      <c r="T2881" s="15"/>
    </row>
    <row r="2882" spans="17:20" x14ac:dyDescent="0.25">
      <c r="Q2882" s="11"/>
      <c r="S2882" s="15"/>
      <c r="T2882" s="15"/>
    </row>
    <row r="2883" spans="17:20" x14ac:dyDescent="0.25">
      <c r="Q2883" s="11"/>
      <c r="S2883" s="15"/>
      <c r="T2883" s="15"/>
    </row>
    <row r="2884" spans="17:20" x14ac:dyDescent="0.25">
      <c r="Q2884" s="11"/>
      <c r="S2884" s="15"/>
      <c r="T2884" s="15"/>
    </row>
    <row r="2885" spans="17:20" x14ac:dyDescent="0.25">
      <c r="Q2885" s="11"/>
      <c r="S2885" s="15"/>
      <c r="T2885" s="15"/>
    </row>
    <row r="2886" spans="17:20" x14ac:dyDescent="0.25">
      <c r="Q2886" s="11"/>
      <c r="S2886" s="15"/>
      <c r="T2886" s="15"/>
    </row>
    <row r="2887" spans="17:20" x14ac:dyDescent="0.25">
      <c r="Q2887" s="11"/>
      <c r="S2887" s="15"/>
      <c r="T2887" s="15"/>
    </row>
    <row r="2888" spans="17:20" x14ac:dyDescent="0.25">
      <c r="Q2888" s="11"/>
      <c r="S2888" s="15"/>
      <c r="T2888" s="15"/>
    </row>
    <row r="2889" spans="17:20" x14ac:dyDescent="0.25">
      <c r="Q2889" s="11"/>
      <c r="S2889" s="15"/>
      <c r="T2889" s="15"/>
    </row>
    <row r="2890" spans="17:20" x14ac:dyDescent="0.25">
      <c r="Q2890" s="11"/>
      <c r="S2890" s="15"/>
      <c r="T2890" s="15"/>
    </row>
    <row r="2891" spans="17:20" x14ac:dyDescent="0.25">
      <c r="Q2891" s="11"/>
      <c r="S2891" s="15"/>
      <c r="T2891" s="15"/>
    </row>
    <row r="2892" spans="17:20" x14ac:dyDescent="0.25">
      <c r="Q2892" s="11"/>
      <c r="S2892" s="15"/>
      <c r="T2892" s="15"/>
    </row>
    <row r="2893" spans="17:20" x14ac:dyDescent="0.25">
      <c r="Q2893" s="11"/>
      <c r="S2893" s="15"/>
      <c r="T2893" s="15"/>
    </row>
    <row r="2894" spans="17:20" x14ac:dyDescent="0.25">
      <c r="Q2894" s="11"/>
      <c r="S2894" s="15"/>
      <c r="T2894" s="15"/>
    </row>
    <row r="2895" spans="17:20" x14ac:dyDescent="0.25">
      <c r="Q2895" s="11"/>
      <c r="S2895" s="15"/>
      <c r="T2895" s="15"/>
    </row>
    <row r="2896" spans="17:20" x14ac:dyDescent="0.25">
      <c r="Q2896" s="11"/>
      <c r="S2896" s="15"/>
      <c r="T2896" s="15"/>
    </row>
    <row r="2897" spans="17:20" x14ac:dyDescent="0.25">
      <c r="Q2897" s="11"/>
      <c r="S2897" s="15"/>
      <c r="T2897" s="15"/>
    </row>
    <row r="2898" spans="17:20" x14ac:dyDescent="0.25">
      <c r="Q2898" s="11"/>
      <c r="S2898" s="15"/>
      <c r="T2898" s="15"/>
    </row>
    <row r="2899" spans="17:20" x14ac:dyDescent="0.25">
      <c r="Q2899" s="11"/>
      <c r="S2899" s="15"/>
      <c r="T2899" s="15"/>
    </row>
    <row r="2900" spans="17:20" x14ac:dyDescent="0.25">
      <c r="Q2900" s="11"/>
      <c r="S2900" s="15"/>
      <c r="T2900" s="15"/>
    </row>
    <row r="2901" spans="17:20" x14ac:dyDescent="0.25">
      <c r="Q2901" s="11"/>
      <c r="S2901" s="15"/>
      <c r="T2901" s="15"/>
    </row>
    <row r="2902" spans="17:20" x14ac:dyDescent="0.25">
      <c r="Q2902" s="11"/>
      <c r="S2902" s="15"/>
      <c r="T2902" s="15"/>
    </row>
    <row r="2903" spans="17:20" x14ac:dyDescent="0.25">
      <c r="Q2903" s="11"/>
      <c r="S2903" s="15"/>
      <c r="T2903" s="15"/>
    </row>
    <row r="2904" spans="17:20" x14ac:dyDescent="0.25">
      <c r="Q2904" s="11"/>
      <c r="S2904" s="15"/>
      <c r="T2904" s="15"/>
    </row>
    <row r="2905" spans="17:20" x14ac:dyDescent="0.25">
      <c r="Q2905" s="11"/>
      <c r="S2905" s="15"/>
      <c r="T2905" s="15"/>
    </row>
    <row r="2906" spans="17:20" x14ac:dyDescent="0.25">
      <c r="Q2906" s="11"/>
      <c r="S2906" s="15"/>
      <c r="T2906" s="15"/>
    </row>
    <row r="2907" spans="17:20" x14ac:dyDescent="0.25">
      <c r="Q2907" s="11"/>
      <c r="S2907" s="15"/>
      <c r="T2907" s="15"/>
    </row>
    <row r="2908" spans="17:20" x14ac:dyDescent="0.25">
      <c r="Q2908" s="11"/>
      <c r="S2908" s="15"/>
      <c r="T2908" s="15"/>
    </row>
    <row r="2909" spans="17:20" x14ac:dyDescent="0.25">
      <c r="Q2909" s="11"/>
      <c r="S2909" s="15"/>
      <c r="T2909" s="15"/>
    </row>
    <row r="2910" spans="17:20" x14ac:dyDescent="0.25">
      <c r="Q2910" s="11"/>
      <c r="S2910" s="15"/>
      <c r="T2910" s="15"/>
    </row>
    <row r="2911" spans="17:20" x14ac:dyDescent="0.25">
      <c r="Q2911" s="11"/>
      <c r="S2911" s="15"/>
      <c r="T2911" s="15"/>
    </row>
    <row r="2912" spans="17:20" x14ac:dyDescent="0.25">
      <c r="Q2912" s="11"/>
      <c r="S2912" s="15"/>
      <c r="T2912" s="15"/>
    </row>
    <row r="2913" spans="17:20" x14ac:dyDescent="0.25">
      <c r="Q2913" s="11"/>
      <c r="S2913" s="15"/>
      <c r="T2913" s="15"/>
    </row>
    <row r="2914" spans="17:20" x14ac:dyDescent="0.25">
      <c r="Q2914" s="11"/>
      <c r="S2914" s="15"/>
      <c r="T2914" s="15"/>
    </row>
    <row r="2915" spans="17:20" x14ac:dyDescent="0.25">
      <c r="Q2915" s="11"/>
      <c r="S2915" s="15"/>
      <c r="T2915" s="15"/>
    </row>
    <row r="2916" spans="17:20" x14ac:dyDescent="0.25">
      <c r="Q2916" s="11"/>
      <c r="S2916" s="15"/>
      <c r="T2916" s="15"/>
    </row>
    <row r="2917" spans="17:20" x14ac:dyDescent="0.25">
      <c r="Q2917" s="11"/>
      <c r="S2917" s="15"/>
      <c r="T2917" s="15"/>
    </row>
    <row r="2918" spans="17:20" x14ac:dyDescent="0.25">
      <c r="Q2918" s="11"/>
      <c r="S2918" s="15"/>
      <c r="T2918" s="15"/>
    </row>
    <row r="2919" spans="17:20" x14ac:dyDescent="0.25">
      <c r="Q2919" s="11"/>
      <c r="S2919" s="15"/>
      <c r="T2919" s="15"/>
    </row>
    <row r="2920" spans="17:20" x14ac:dyDescent="0.25">
      <c r="Q2920" s="11"/>
      <c r="S2920" s="15"/>
      <c r="T2920" s="15"/>
    </row>
    <row r="2921" spans="17:20" x14ac:dyDescent="0.25">
      <c r="Q2921" s="11"/>
      <c r="S2921" s="15"/>
      <c r="T2921" s="15"/>
    </row>
    <row r="2922" spans="17:20" x14ac:dyDescent="0.25">
      <c r="Q2922" s="11"/>
      <c r="S2922" s="15"/>
      <c r="T2922" s="15"/>
    </row>
    <row r="2923" spans="17:20" x14ac:dyDescent="0.25">
      <c r="Q2923" s="11"/>
      <c r="S2923" s="15"/>
      <c r="T2923" s="15"/>
    </row>
    <row r="2924" spans="17:20" x14ac:dyDescent="0.25">
      <c r="Q2924" s="11"/>
      <c r="S2924" s="15"/>
      <c r="T2924" s="15"/>
    </row>
    <row r="2925" spans="17:20" x14ac:dyDescent="0.25">
      <c r="Q2925" s="11"/>
      <c r="S2925" s="15"/>
      <c r="T2925" s="15"/>
    </row>
    <row r="2926" spans="17:20" x14ac:dyDescent="0.25">
      <c r="Q2926" s="11"/>
      <c r="S2926" s="15"/>
      <c r="T2926" s="15"/>
    </row>
    <row r="2927" spans="17:20" x14ac:dyDescent="0.25">
      <c r="Q2927" s="11"/>
      <c r="S2927" s="15"/>
      <c r="T2927" s="15"/>
    </row>
    <row r="2928" spans="17:20" x14ac:dyDescent="0.25">
      <c r="Q2928" s="11"/>
      <c r="S2928" s="15"/>
      <c r="T2928" s="15"/>
    </row>
    <row r="2929" spans="17:20" x14ac:dyDescent="0.25">
      <c r="Q2929" s="11"/>
      <c r="S2929" s="15"/>
      <c r="T2929" s="15"/>
    </row>
    <row r="2930" spans="17:20" x14ac:dyDescent="0.25">
      <c r="Q2930" s="11"/>
      <c r="S2930" s="15"/>
      <c r="T2930" s="15"/>
    </row>
    <row r="2931" spans="17:20" x14ac:dyDescent="0.25">
      <c r="Q2931" s="11"/>
      <c r="S2931" s="15"/>
      <c r="T2931" s="15"/>
    </row>
    <row r="2932" spans="17:20" x14ac:dyDescent="0.25">
      <c r="Q2932" s="11"/>
      <c r="S2932" s="15"/>
      <c r="T2932" s="15"/>
    </row>
    <row r="2933" spans="17:20" x14ac:dyDescent="0.25">
      <c r="Q2933" s="11"/>
      <c r="S2933" s="15"/>
      <c r="T2933" s="15"/>
    </row>
    <row r="2934" spans="17:20" x14ac:dyDescent="0.25">
      <c r="Q2934" s="11"/>
      <c r="S2934" s="15"/>
      <c r="T2934" s="15"/>
    </row>
    <row r="2935" spans="17:20" x14ac:dyDescent="0.25">
      <c r="Q2935" s="11"/>
      <c r="S2935" s="15"/>
      <c r="T2935" s="15"/>
    </row>
    <row r="2936" spans="17:20" x14ac:dyDescent="0.25">
      <c r="Q2936" s="11"/>
      <c r="S2936" s="15"/>
      <c r="T2936" s="15"/>
    </row>
    <row r="2937" spans="17:20" x14ac:dyDescent="0.25">
      <c r="Q2937" s="11"/>
      <c r="S2937" s="15"/>
      <c r="T2937" s="15"/>
    </row>
    <row r="2938" spans="17:20" x14ac:dyDescent="0.25">
      <c r="Q2938" s="11"/>
      <c r="S2938" s="15"/>
      <c r="T2938" s="15"/>
    </row>
    <row r="2939" spans="17:20" x14ac:dyDescent="0.25">
      <c r="Q2939" s="11"/>
      <c r="S2939" s="15"/>
      <c r="T2939" s="15"/>
    </row>
    <row r="2940" spans="17:20" x14ac:dyDescent="0.25">
      <c r="Q2940" s="11"/>
      <c r="S2940" s="15"/>
      <c r="T2940" s="15"/>
    </row>
    <row r="2941" spans="17:20" x14ac:dyDescent="0.25">
      <c r="Q2941" s="11"/>
      <c r="S2941" s="15"/>
      <c r="T2941" s="15"/>
    </row>
    <row r="2942" spans="17:20" x14ac:dyDescent="0.25">
      <c r="Q2942" s="11"/>
      <c r="S2942" s="15"/>
      <c r="T2942" s="15"/>
    </row>
    <row r="2943" spans="17:20" x14ac:dyDescent="0.25">
      <c r="Q2943" s="11"/>
      <c r="S2943" s="15"/>
      <c r="T2943" s="15"/>
    </row>
    <row r="2944" spans="17:20" x14ac:dyDescent="0.25">
      <c r="Q2944" s="11"/>
      <c r="S2944" s="15"/>
      <c r="T2944" s="15"/>
    </row>
    <row r="2945" spans="17:20" x14ac:dyDescent="0.25">
      <c r="Q2945" s="11"/>
      <c r="S2945" s="15"/>
      <c r="T2945" s="15"/>
    </row>
    <row r="2946" spans="17:20" x14ac:dyDescent="0.25">
      <c r="Q2946" s="11"/>
      <c r="S2946" s="15"/>
      <c r="T2946" s="15"/>
    </row>
    <row r="2947" spans="17:20" x14ac:dyDescent="0.25">
      <c r="Q2947" s="11"/>
      <c r="S2947" s="15"/>
      <c r="T2947" s="15"/>
    </row>
    <row r="2948" spans="17:20" x14ac:dyDescent="0.25">
      <c r="Q2948" s="11"/>
      <c r="S2948" s="15"/>
      <c r="T2948" s="15"/>
    </row>
    <row r="2949" spans="17:20" x14ac:dyDescent="0.25">
      <c r="Q2949" s="11"/>
      <c r="S2949" s="15"/>
      <c r="T2949" s="15"/>
    </row>
    <row r="2950" spans="17:20" x14ac:dyDescent="0.25">
      <c r="Q2950" s="11"/>
      <c r="S2950" s="15"/>
      <c r="T2950" s="15"/>
    </row>
    <row r="2951" spans="17:20" x14ac:dyDescent="0.25">
      <c r="Q2951" s="11"/>
      <c r="S2951" s="15"/>
      <c r="T2951" s="15"/>
    </row>
    <row r="2952" spans="17:20" x14ac:dyDescent="0.25">
      <c r="Q2952" s="11"/>
      <c r="S2952" s="15"/>
      <c r="T2952" s="15"/>
    </row>
    <row r="2953" spans="17:20" x14ac:dyDescent="0.25">
      <c r="Q2953" s="11"/>
      <c r="S2953" s="15"/>
      <c r="T2953" s="15"/>
    </row>
    <row r="2954" spans="17:20" x14ac:dyDescent="0.25">
      <c r="Q2954" s="11"/>
      <c r="S2954" s="15"/>
      <c r="T2954" s="15"/>
    </row>
    <row r="2955" spans="17:20" x14ac:dyDescent="0.25">
      <c r="Q2955" s="11"/>
      <c r="S2955" s="15"/>
      <c r="T2955" s="15"/>
    </row>
    <row r="2956" spans="17:20" x14ac:dyDescent="0.25">
      <c r="Q2956" s="11"/>
      <c r="S2956" s="15"/>
      <c r="T2956" s="15"/>
    </row>
    <row r="2957" spans="17:20" x14ac:dyDescent="0.25">
      <c r="Q2957" s="11"/>
      <c r="S2957" s="15"/>
      <c r="T2957" s="15"/>
    </row>
    <row r="2958" spans="17:20" x14ac:dyDescent="0.25">
      <c r="Q2958" s="11"/>
      <c r="S2958" s="15"/>
      <c r="T2958" s="15"/>
    </row>
    <row r="2959" spans="17:20" x14ac:dyDescent="0.25">
      <c r="Q2959" s="11"/>
      <c r="S2959" s="15"/>
      <c r="T2959" s="15"/>
    </row>
    <row r="2960" spans="17:20" x14ac:dyDescent="0.25">
      <c r="Q2960" s="11"/>
      <c r="S2960" s="15"/>
      <c r="T2960" s="15"/>
    </row>
    <row r="2961" spans="17:20" x14ac:dyDescent="0.25">
      <c r="Q2961" s="11"/>
      <c r="S2961" s="15"/>
      <c r="T2961" s="15"/>
    </row>
    <row r="2962" spans="17:20" x14ac:dyDescent="0.25">
      <c r="Q2962" s="11"/>
      <c r="S2962" s="15"/>
      <c r="T2962" s="15"/>
    </row>
    <row r="2963" spans="17:20" x14ac:dyDescent="0.25">
      <c r="Q2963" s="11"/>
      <c r="S2963" s="15"/>
      <c r="T2963" s="15"/>
    </row>
    <row r="2964" spans="17:20" x14ac:dyDescent="0.25">
      <c r="Q2964" s="11"/>
      <c r="S2964" s="15"/>
      <c r="T2964" s="15"/>
    </row>
    <row r="2965" spans="17:20" x14ac:dyDescent="0.25">
      <c r="Q2965" s="11"/>
      <c r="S2965" s="15"/>
      <c r="T2965" s="15"/>
    </row>
    <row r="2966" spans="17:20" x14ac:dyDescent="0.25">
      <c r="Q2966" s="11"/>
      <c r="S2966" s="15"/>
      <c r="T2966" s="15"/>
    </row>
    <row r="2967" spans="17:20" x14ac:dyDescent="0.25">
      <c r="Q2967" s="11"/>
      <c r="S2967" s="15"/>
      <c r="T2967" s="15"/>
    </row>
    <row r="2968" spans="17:20" x14ac:dyDescent="0.25">
      <c r="Q2968" s="11"/>
      <c r="S2968" s="15"/>
      <c r="T2968" s="15"/>
    </row>
    <row r="2969" spans="17:20" x14ac:dyDescent="0.25">
      <c r="Q2969" s="11"/>
      <c r="S2969" s="15"/>
      <c r="T2969" s="15"/>
    </row>
    <row r="2970" spans="17:20" x14ac:dyDescent="0.25">
      <c r="Q2970" s="11"/>
      <c r="S2970" s="15"/>
      <c r="T2970" s="15"/>
    </row>
    <row r="2971" spans="17:20" x14ac:dyDescent="0.25">
      <c r="Q2971" s="11"/>
      <c r="S2971" s="15"/>
      <c r="T2971" s="15"/>
    </row>
    <row r="2972" spans="17:20" x14ac:dyDescent="0.25">
      <c r="Q2972" s="11"/>
      <c r="S2972" s="15"/>
      <c r="T2972" s="15"/>
    </row>
    <row r="2973" spans="17:20" x14ac:dyDescent="0.25">
      <c r="Q2973" s="11"/>
      <c r="S2973" s="15"/>
      <c r="T2973" s="15"/>
    </row>
    <row r="2974" spans="17:20" x14ac:dyDescent="0.25">
      <c r="Q2974" s="11"/>
      <c r="S2974" s="15"/>
      <c r="T2974" s="15"/>
    </row>
    <row r="2975" spans="17:20" x14ac:dyDescent="0.25">
      <c r="Q2975" s="11"/>
      <c r="S2975" s="15"/>
      <c r="T2975" s="15"/>
    </row>
    <row r="2976" spans="17:20" x14ac:dyDescent="0.25">
      <c r="Q2976" s="11"/>
      <c r="S2976" s="15"/>
      <c r="T2976" s="15"/>
    </row>
    <row r="2977" spans="17:20" x14ac:dyDescent="0.25">
      <c r="Q2977" s="11"/>
      <c r="S2977" s="15"/>
      <c r="T2977" s="15"/>
    </row>
    <row r="2978" spans="17:20" x14ac:dyDescent="0.25">
      <c r="Q2978" s="11"/>
      <c r="S2978" s="15"/>
      <c r="T2978" s="15"/>
    </row>
    <row r="2979" spans="17:20" x14ac:dyDescent="0.25">
      <c r="Q2979" s="11"/>
      <c r="S2979" s="15"/>
      <c r="T2979" s="15"/>
    </row>
    <row r="2980" spans="17:20" x14ac:dyDescent="0.25">
      <c r="Q2980" s="11"/>
      <c r="S2980" s="15"/>
      <c r="T2980" s="15"/>
    </row>
    <row r="2981" spans="17:20" x14ac:dyDescent="0.25">
      <c r="Q2981" s="11"/>
      <c r="S2981" s="15"/>
      <c r="T2981" s="15"/>
    </row>
    <row r="2982" spans="17:20" x14ac:dyDescent="0.25">
      <c r="Q2982" s="11"/>
      <c r="S2982" s="15"/>
      <c r="T2982" s="15"/>
    </row>
    <row r="2983" spans="17:20" x14ac:dyDescent="0.25">
      <c r="Q2983" s="11"/>
      <c r="S2983" s="15"/>
      <c r="T2983" s="15"/>
    </row>
    <row r="2984" spans="17:20" x14ac:dyDescent="0.25">
      <c r="Q2984" s="11"/>
      <c r="S2984" s="15"/>
      <c r="T2984" s="15"/>
    </row>
    <row r="2985" spans="17:20" x14ac:dyDescent="0.25">
      <c r="Q2985" s="11"/>
      <c r="S2985" s="15"/>
      <c r="T2985" s="15"/>
    </row>
    <row r="2986" spans="17:20" x14ac:dyDescent="0.25">
      <c r="Q2986" s="11"/>
      <c r="S2986" s="15"/>
      <c r="T2986" s="15"/>
    </row>
    <row r="2987" spans="17:20" x14ac:dyDescent="0.25">
      <c r="Q2987" s="11"/>
      <c r="S2987" s="15"/>
      <c r="T2987" s="15"/>
    </row>
    <row r="2988" spans="17:20" x14ac:dyDescent="0.25">
      <c r="Q2988" s="11"/>
      <c r="S2988" s="15"/>
      <c r="T2988" s="15"/>
    </row>
    <row r="2989" spans="17:20" x14ac:dyDescent="0.25">
      <c r="Q2989" s="11"/>
      <c r="S2989" s="15"/>
      <c r="T2989" s="15"/>
    </row>
    <row r="2990" spans="17:20" x14ac:dyDescent="0.25">
      <c r="Q2990" s="11"/>
      <c r="S2990" s="15"/>
      <c r="T2990" s="15"/>
    </row>
    <row r="2991" spans="17:20" x14ac:dyDescent="0.25">
      <c r="Q2991" s="11"/>
      <c r="S2991" s="15"/>
      <c r="T2991" s="15"/>
    </row>
    <row r="2992" spans="17:20" x14ac:dyDescent="0.25">
      <c r="Q2992" s="11"/>
      <c r="S2992" s="15"/>
      <c r="T2992" s="15"/>
    </row>
    <row r="2993" spans="17:20" x14ac:dyDescent="0.25">
      <c r="Q2993" s="11"/>
      <c r="S2993" s="15"/>
      <c r="T2993" s="15"/>
    </row>
    <row r="2994" spans="17:20" x14ac:dyDescent="0.25">
      <c r="Q2994" s="11"/>
      <c r="S2994" s="15"/>
      <c r="T2994" s="15"/>
    </row>
    <row r="2995" spans="17:20" x14ac:dyDescent="0.25">
      <c r="Q2995" s="11"/>
      <c r="S2995" s="15"/>
      <c r="T2995" s="15"/>
    </row>
    <row r="2996" spans="17:20" x14ac:dyDescent="0.25">
      <c r="Q2996" s="11"/>
      <c r="S2996" s="15"/>
      <c r="T2996" s="15"/>
    </row>
    <row r="2997" spans="17:20" x14ac:dyDescent="0.25">
      <c r="Q2997" s="11"/>
      <c r="S2997" s="15"/>
      <c r="T2997" s="15"/>
    </row>
    <row r="2998" spans="17:20" x14ac:dyDescent="0.25">
      <c r="Q2998" s="11"/>
      <c r="S2998" s="15"/>
      <c r="T2998" s="15"/>
    </row>
    <row r="2999" spans="17:20" x14ac:dyDescent="0.25">
      <c r="Q2999" s="11"/>
      <c r="S2999" s="15"/>
      <c r="T2999" s="15"/>
    </row>
    <row r="3000" spans="17:20" x14ac:dyDescent="0.25">
      <c r="Q3000" s="11"/>
      <c r="S3000" s="15"/>
      <c r="T3000" s="15"/>
    </row>
    <row r="3001" spans="17:20" x14ac:dyDescent="0.25">
      <c r="Q3001" s="11"/>
      <c r="S3001" s="15"/>
      <c r="T3001" s="15"/>
    </row>
    <row r="3002" spans="17:20" x14ac:dyDescent="0.25">
      <c r="Q3002" s="11"/>
      <c r="S3002" s="15"/>
      <c r="T3002" s="15"/>
    </row>
    <row r="3003" spans="17:20" x14ac:dyDescent="0.25">
      <c r="Q3003" s="11"/>
      <c r="S3003" s="15"/>
      <c r="T3003" s="15"/>
    </row>
    <row r="3004" spans="17:20" x14ac:dyDescent="0.25">
      <c r="Q3004" s="11"/>
      <c r="S3004" s="15"/>
      <c r="T3004" s="15"/>
    </row>
    <row r="3005" spans="17:20" x14ac:dyDescent="0.25">
      <c r="Q3005" s="11"/>
      <c r="S3005" s="15"/>
      <c r="T3005" s="15"/>
    </row>
    <row r="3006" spans="17:20" x14ac:dyDescent="0.25">
      <c r="Q3006" s="11"/>
      <c r="S3006" s="15"/>
      <c r="T3006" s="15"/>
    </row>
    <row r="3007" spans="17:20" x14ac:dyDescent="0.25">
      <c r="Q3007" s="11"/>
      <c r="S3007" s="15"/>
      <c r="T3007" s="15"/>
    </row>
    <row r="3008" spans="17:20" x14ac:dyDescent="0.25">
      <c r="Q3008" s="11"/>
      <c r="S3008" s="15"/>
      <c r="T3008" s="15"/>
    </row>
    <row r="3009" spans="17:20" x14ac:dyDescent="0.25">
      <c r="Q3009" s="11"/>
      <c r="S3009" s="15"/>
      <c r="T3009" s="15"/>
    </row>
    <row r="3010" spans="17:20" x14ac:dyDescent="0.25">
      <c r="Q3010" s="11"/>
      <c r="S3010" s="15"/>
      <c r="T3010" s="15"/>
    </row>
    <row r="3011" spans="17:20" x14ac:dyDescent="0.25">
      <c r="Q3011" s="11"/>
      <c r="S3011" s="15"/>
      <c r="T3011" s="15"/>
    </row>
    <row r="3012" spans="17:20" x14ac:dyDescent="0.25">
      <c r="Q3012" s="11"/>
      <c r="S3012" s="15"/>
      <c r="T3012" s="15"/>
    </row>
    <row r="3013" spans="17:20" x14ac:dyDescent="0.25">
      <c r="Q3013" s="11"/>
      <c r="S3013" s="15"/>
      <c r="T3013" s="15"/>
    </row>
    <row r="3014" spans="17:20" x14ac:dyDescent="0.25">
      <c r="Q3014" s="11"/>
      <c r="S3014" s="15"/>
      <c r="T3014" s="15"/>
    </row>
    <row r="3015" spans="17:20" x14ac:dyDescent="0.25">
      <c r="Q3015" s="11"/>
      <c r="S3015" s="15"/>
      <c r="T3015" s="15"/>
    </row>
    <row r="3016" spans="17:20" x14ac:dyDescent="0.25">
      <c r="Q3016" s="11"/>
      <c r="S3016" s="15"/>
      <c r="T3016" s="15"/>
    </row>
    <row r="3017" spans="17:20" x14ac:dyDescent="0.25">
      <c r="Q3017" s="11"/>
      <c r="S3017" s="15"/>
      <c r="T3017" s="15"/>
    </row>
    <row r="3018" spans="17:20" x14ac:dyDescent="0.25">
      <c r="Q3018" s="11"/>
      <c r="S3018" s="15"/>
      <c r="T3018" s="15"/>
    </row>
    <row r="3019" spans="17:20" x14ac:dyDescent="0.25">
      <c r="Q3019" s="11"/>
      <c r="S3019" s="15"/>
      <c r="T3019" s="15"/>
    </row>
    <row r="3020" spans="17:20" x14ac:dyDescent="0.25">
      <c r="Q3020" s="11"/>
      <c r="S3020" s="15"/>
      <c r="T3020" s="15"/>
    </row>
    <row r="3021" spans="17:20" x14ac:dyDescent="0.25">
      <c r="Q3021" s="11"/>
      <c r="S3021" s="15"/>
      <c r="T3021" s="15"/>
    </row>
    <row r="3022" spans="17:20" x14ac:dyDescent="0.25">
      <c r="Q3022" s="11"/>
      <c r="S3022" s="15"/>
      <c r="T3022" s="15"/>
    </row>
    <row r="3023" spans="17:20" x14ac:dyDescent="0.25">
      <c r="Q3023" s="11"/>
      <c r="S3023" s="15"/>
      <c r="T3023" s="15"/>
    </row>
    <row r="3024" spans="17:20" x14ac:dyDescent="0.25">
      <c r="Q3024" s="11"/>
      <c r="S3024" s="15"/>
      <c r="T3024" s="15"/>
    </row>
    <row r="3025" spans="17:20" x14ac:dyDescent="0.25">
      <c r="Q3025" s="11"/>
      <c r="S3025" s="15"/>
      <c r="T3025" s="15"/>
    </row>
    <row r="3026" spans="17:20" x14ac:dyDescent="0.25">
      <c r="Q3026" s="11"/>
      <c r="S3026" s="15"/>
      <c r="T3026" s="15"/>
    </row>
    <row r="3027" spans="17:20" x14ac:dyDescent="0.25">
      <c r="Q3027" s="11"/>
      <c r="S3027" s="15"/>
      <c r="T3027" s="15"/>
    </row>
    <row r="3028" spans="17:20" x14ac:dyDescent="0.25">
      <c r="Q3028" s="11"/>
      <c r="S3028" s="15"/>
      <c r="T3028" s="15"/>
    </row>
    <row r="3029" spans="17:20" x14ac:dyDescent="0.25">
      <c r="Q3029" s="11"/>
      <c r="S3029" s="15"/>
      <c r="T3029" s="15"/>
    </row>
    <row r="3030" spans="17:20" x14ac:dyDescent="0.25">
      <c r="Q3030" s="11"/>
      <c r="S3030" s="15"/>
      <c r="T3030" s="15"/>
    </row>
    <row r="3031" spans="17:20" x14ac:dyDescent="0.25">
      <c r="Q3031" s="11"/>
      <c r="S3031" s="15"/>
      <c r="T3031" s="15"/>
    </row>
    <row r="3032" spans="17:20" x14ac:dyDescent="0.25">
      <c r="Q3032" s="11"/>
      <c r="S3032" s="15"/>
      <c r="T3032" s="15"/>
    </row>
    <row r="3033" spans="17:20" x14ac:dyDescent="0.25">
      <c r="Q3033" s="11"/>
      <c r="S3033" s="15"/>
      <c r="T3033" s="15"/>
    </row>
    <row r="3034" spans="17:20" x14ac:dyDescent="0.25">
      <c r="Q3034" s="11"/>
      <c r="S3034" s="15"/>
      <c r="T3034" s="15"/>
    </row>
    <row r="3035" spans="17:20" x14ac:dyDescent="0.25">
      <c r="Q3035" s="11"/>
      <c r="S3035" s="15"/>
      <c r="T3035" s="15"/>
    </row>
    <row r="3036" spans="17:20" x14ac:dyDescent="0.25">
      <c r="Q3036" s="11"/>
      <c r="S3036" s="15"/>
      <c r="T3036" s="15"/>
    </row>
    <row r="3037" spans="17:20" x14ac:dyDescent="0.25">
      <c r="Q3037" s="11"/>
      <c r="S3037" s="15"/>
      <c r="T3037" s="15"/>
    </row>
    <row r="3038" spans="17:20" x14ac:dyDescent="0.25">
      <c r="Q3038" s="11"/>
      <c r="S3038" s="15"/>
      <c r="T3038" s="15"/>
    </row>
    <row r="3039" spans="17:20" x14ac:dyDescent="0.25">
      <c r="Q3039" s="11"/>
      <c r="S3039" s="15"/>
      <c r="T3039" s="15"/>
    </row>
    <row r="3040" spans="17:20" x14ac:dyDescent="0.25">
      <c r="Q3040" s="11"/>
      <c r="S3040" s="15"/>
      <c r="T3040" s="15"/>
    </row>
    <row r="3041" spans="17:20" x14ac:dyDescent="0.25">
      <c r="Q3041" s="11"/>
      <c r="S3041" s="15"/>
      <c r="T3041" s="15"/>
    </row>
    <row r="3042" spans="17:20" x14ac:dyDescent="0.25">
      <c r="Q3042" s="11"/>
      <c r="S3042" s="15"/>
      <c r="T3042" s="15"/>
    </row>
    <row r="3043" spans="17:20" x14ac:dyDescent="0.25">
      <c r="Q3043" s="11"/>
      <c r="S3043" s="15"/>
      <c r="T3043" s="15"/>
    </row>
    <row r="3044" spans="17:20" x14ac:dyDescent="0.25">
      <c r="Q3044" s="11"/>
      <c r="S3044" s="15"/>
      <c r="T3044" s="15"/>
    </row>
    <row r="3045" spans="17:20" x14ac:dyDescent="0.25">
      <c r="Q3045" s="11"/>
      <c r="S3045" s="15"/>
      <c r="T3045" s="15"/>
    </row>
    <row r="3046" spans="17:20" x14ac:dyDescent="0.25">
      <c r="Q3046" s="11"/>
      <c r="S3046" s="15"/>
      <c r="T3046" s="15"/>
    </row>
    <row r="3047" spans="17:20" x14ac:dyDescent="0.25">
      <c r="Q3047" s="11"/>
      <c r="S3047" s="15"/>
      <c r="T3047" s="15"/>
    </row>
    <row r="3048" spans="17:20" x14ac:dyDescent="0.25">
      <c r="Q3048" s="11"/>
      <c r="S3048" s="15"/>
      <c r="T3048" s="15"/>
    </row>
    <row r="3049" spans="17:20" x14ac:dyDescent="0.25">
      <c r="Q3049" s="11"/>
      <c r="S3049" s="15"/>
      <c r="T3049" s="15"/>
    </row>
    <row r="3050" spans="17:20" x14ac:dyDescent="0.25">
      <c r="Q3050" s="11"/>
      <c r="S3050" s="15"/>
      <c r="T3050" s="15"/>
    </row>
    <row r="3051" spans="17:20" x14ac:dyDescent="0.25">
      <c r="Q3051" s="11"/>
      <c r="S3051" s="15"/>
      <c r="T3051" s="15"/>
    </row>
    <row r="3052" spans="17:20" x14ac:dyDescent="0.25">
      <c r="Q3052" s="11"/>
      <c r="S3052" s="15"/>
      <c r="T3052" s="15"/>
    </row>
    <row r="3053" spans="17:20" x14ac:dyDescent="0.25">
      <c r="Q3053" s="11"/>
      <c r="S3053" s="15"/>
      <c r="T3053" s="15"/>
    </row>
    <row r="3054" spans="17:20" x14ac:dyDescent="0.25">
      <c r="Q3054" s="11"/>
      <c r="S3054" s="15"/>
      <c r="T3054" s="15"/>
    </row>
    <row r="3055" spans="17:20" x14ac:dyDescent="0.25">
      <c r="Q3055" s="11"/>
      <c r="S3055" s="15"/>
      <c r="T3055" s="15"/>
    </row>
    <row r="3056" spans="17:20" x14ac:dyDescent="0.25">
      <c r="Q3056" s="11"/>
      <c r="S3056" s="15"/>
      <c r="T3056" s="15"/>
    </row>
    <row r="3057" spans="17:20" x14ac:dyDescent="0.25">
      <c r="Q3057" s="11"/>
      <c r="S3057" s="15"/>
      <c r="T3057" s="15"/>
    </row>
    <row r="3058" spans="17:20" x14ac:dyDescent="0.25">
      <c r="Q3058" s="11"/>
      <c r="S3058" s="15"/>
      <c r="T3058" s="15"/>
    </row>
    <row r="3059" spans="17:20" x14ac:dyDescent="0.25">
      <c r="Q3059" s="11"/>
      <c r="S3059" s="15"/>
      <c r="T3059" s="15"/>
    </row>
    <row r="3060" spans="17:20" x14ac:dyDescent="0.25">
      <c r="Q3060" s="11"/>
      <c r="S3060" s="15"/>
      <c r="T3060" s="15"/>
    </row>
    <row r="3061" spans="17:20" x14ac:dyDescent="0.25">
      <c r="Q3061" s="11"/>
      <c r="S3061" s="15"/>
      <c r="T3061" s="15"/>
    </row>
    <row r="3062" spans="17:20" x14ac:dyDescent="0.25">
      <c r="Q3062" s="11"/>
      <c r="S3062" s="15"/>
      <c r="T3062" s="15"/>
    </row>
    <row r="3063" spans="17:20" x14ac:dyDescent="0.25">
      <c r="Q3063" s="11"/>
      <c r="S3063" s="15"/>
      <c r="T3063" s="15"/>
    </row>
    <row r="3064" spans="17:20" x14ac:dyDescent="0.25">
      <c r="Q3064" s="11"/>
      <c r="S3064" s="15"/>
      <c r="T3064" s="15"/>
    </row>
    <row r="3065" spans="17:20" x14ac:dyDescent="0.25">
      <c r="Q3065" s="11"/>
      <c r="S3065" s="15"/>
      <c r="T3065" s="15"/>
    </row>
    <row r="3066" spans="17:20" x14ac:dyDescent="0.25">
      <c r="Q3066" s="11"/>
      <c r="S3066" s="15"/>
      <c r="T3066" s="15"/>
    </row>
    <row r="3067" spans="17:20" x14ac:dyDescent="0.25">
      <c r="Q3067" s="11"/>
      <c r="S3067" s="15"/>
      <c r="T3067" s="15"/>
    </row>
    <row r="3068" spans="17:20" x14ac:dyDescent="0.25">
      <c r="Q3068" s="11"/>
      <c r="S3068" s="15"/>
      <c r="T3068" s="15"/>
    </row>
    <row r="3069" spans="17:20" x14ac:dyDescent="0.25">
      <c r="Q3069" s="11"/>
      <c r="S3069" s="15"/>
      <c r="T3069" s="15"/>
    </row>
    <row r="3070" spans="17:20" x14ac:dyDescent="0.25">
      <c r="Q3070" s="11"/>
      <c r="S3070" s="15"/>
      <c r="T3070" s="15"/>
    </row>
    <row r="3071" spans="17:20" x14ac:dyDescent="0.25">
      <c r="Q3071" s="11"/>
      <c r="S3071" s="15"/>
      <c r="T3071" s="15"/>
    </row>
    <row r="3072" spans="17:20" x14ac:dyDescent="0.25">
      <c r="Q3072" s="11"/>
      <c r="S3072" s="15"/>
      <c r="T3072" s="15"/>
    </row>
    <row r="3073" spans="17:20" x14ac:dyDescent="0.25">
      <c r="Q3073" s="11"/>
      <c r="S3073" s="15"/>
      <c r="T3073" s="15"/>
    </row>
    <row r="3074" spans="17:20" x14ac:dyDescent="0.25">
      <c r="Q3074" s="11"/>
      <c r="S3074" s="15"/>
      <c r="T3074" s="15"/>
    </row>
    <row r="3075" spans="17:20" x14ac:dyDescent="0.25">
      <c r="Q3075" s="11"/>
      <c r="S3075" s="15"/>
      <c r="T3075" s="15"/>
    </row>
    <row r="3076" spans="17:20" x14ac:dyDescent="0.25">
      <c r="Q3076" s="11"/>
      <c r="S3076" s="15"/>
      <c r="T3076" s="15"/>
    </row>
    <row r="3077" spans="17:20" x14ac:dyDescent="0.25">
      <c r="Q3077" s="11"/>
      <c r="S3077" s="15"/>
      <c r="T3077" s="15"/>
    </row>
    <row r="3078" spans="17:20" x14ac:dyDescent="0.25">
      <c r="Q3078" s="11"/>
      <c r="S3078" s="15"/>
      <c r="T3078" s="15"/>
    </row>
    <row r="3079" spans="17:20" x14ac:dyDescent="0.25">
      <c r="Q3079" s="11"/>
      <c r="S3079" s="15"/>
      <c r="T3079" s="15"/>
    </row>
    <row r="3080" spans="17:20" x14ac:dyDescent="0.25">
      <c r="Q3080" s="11"/>
      <c r="S3080" s="15"/>
      <c r="T3080" s="15"/>
    </row>
    <row r="3081" spans="17:20" x14ac:dyDescent="0.25">
      <c r="Q3081" s="11"/>
      <c r="S3081" s="15"/>
      <c r="T3081" s="15"/>
    </row>
    <row r="3082" spans="17:20" x14ac:dyDescent="0.25">
      <c r="Q3082" s="11"/>
      <c r="S3082" s="15"/>
      <c r="T3082" s="15"/>
    </row>
    <row r="3083" spans="17:20" x14ac:dyDescent="0.25">
      <c r="Q3083" s="11"/>
      <c r="S3083" s="15"/>
      <c r="T3083" s="15"/>
    </row>
    <row r="3084" spans="17:20" x14ac:dyDescent="0.25">
      <c r="Q3084" s="11"/>
      <c r="S3084" s="15"/>
      <c r="T3084" s="15"/>
    </row>
    <row r="3085" spans="17:20" x14ac:dyDescent="0.25">
      <c r="Q3085" s="11"/>
      <c r="S3085" s="15"/>
      <c r="T3085" s="15"/>
    </row>
    <row r="3086" spans="17:20" x14ac:dyDescent="0.25">
      <c r="Q3086" s="11"/>
      <c r="S3086" s="15"/>
      <c r="T3086" s="15"/>
    </row>
    <row r="3087" spans="17:20" x14ac:dyDescent="0.25">
      <c r="Q3087" s="11"/>
      <c r="S3087" s="15"/>
      <c r="T3087" s="15"/>
    </row>
    <row r="3088" spans="17:20" x14ac:dyDescent="0.25">
      <c r="Q3088" s="11"/>
      <c r="S3088" s="15"/>
      <c r="T3088" s="15"/>
    </row>
    <row r="3089" spans="17:20" x14ac:dyDescent="0.25">
      <c r="Q3089" s="11"/>
      <c r="S3089" s="15"/>
      <c r="T3089" s="15"/>
    </row>
    <row r="3090" spans="17:20" x14ac:dyDescent="0.25">
      <c r="Q3090" s="11"/>
      <c r="S3090" s="15"/>
      <c r="T3090" s="15"/>
    </row>
    <row r="3091" spans="17:20" x14ac:dyDescent="0.25">
      <c r="Q3091" s="11"/>
      <c r="S3091" s="15"/>
      <c r="T3091" s="15"/>
    </row>
    <row r="3092" spans="17:20" x14ac:dyDescent="0.25">
      <c r="Q3092" s="11"/>
      <c r="S3092" s="15"/>
      <c r="T3092" s="15"/>
    </row>
    <row r="3093" spans="17:20" x14ac:dyDescent="0.25">
      <c r="Q3093" s="11"/>
      <c r="S3093" s="15"/>
      <c r="T3093" s="15"/>
    </row>
    <row r="3094" spans="17:20" x14ac:dyDescent="0.25">
      <c r="Q3094" s="11"/>
      <c r="S3094" s="15"/>
      <c r="T3094" s="15"/>
    </row>
    <row r="3095" spans="17:20" x14ac:dyDescent="0.25">
      <c r="Q3095" s="11"/>
      <c r="S3095" s="15"/>
      <c r="T3095" s="15"/>
    </row>
    <row r="3096" spans="17:20" x14ac:dyDescent="0.25">
      <c r="Q3096" s="11"/>
      <c r="S3096" s="15"/>
      <c r="T3096" s="15"/>
    </row>
    <row r="3097" spans="17:20" x14ac:dyDescent="0.25">
      <c r="Q3097" s="11"/>
      <c r="S3097" s="15"/>
      <c r="T3097" s="15"/>
    </row>
    <row r="3098" spans="17:20" x14ac:dyDescent="0.25">
      <c r="Q3098" s="11"/>
      <c r="S3098" s="15"/>
      <c r="T3098" s="15"/>
    </row>
    <row r="3099" spans="17:20" x14ac:dyDescent="0.25">
      <c r="Q3099" s="11"/>
      <c r="S3099" s="15"/>
      <c r="T3099" s="15"/>
    </row>
    <row r="3100" spans="17:20" x14ac:dyDescent="0.25">
      <c r="Q3100" s="11"/>
      <c r="S3100" s="15"/>
      <c r="T3100" s="15"/>
    </row>
    <row r="3101" spans="17:20" x14ac:dyDescent="0.25">
      <c r="Q3101" s="11"/>
      <c r="S3101" s="15"/>
      <c r="T3101" s="15"/>
    </row>
    <row r="3102" spans="17:20" x14ac:dyDescent="0.25">
      <c r="Q3102" s="11"/>
      <c r="S3102" s="15"/>
      <c r="T3102" s="15"/>
    </row>
    <row r="3103" spans="17:20" x14ac:dyDescent="0.25">
      <c r="Q3103" s="11"/>
      <c r="S3103" s="15"/>
      <c r="T3103" s="15"/>
    </row>
    <row r="3104" spans="17:20" x14ac:dyDescent="0.25">
      <c r="Q3104" s="11"/>
      <c r="S3104" s="15"/>
      <c r="T3104" s="15"/>
    </row>
    <row r="3105" spans="17:20" x14ac:dyDescent="0.25">
      <c r="Q3105" s="11"/>
      <c r="S3105" s="15"/>
      <c r="T3105" s="15"/>
    </row>
    <row r="3106" spans="17:20" x14ac:dyDescent="0.25">
      <c r="Q3106" s="11"/>
      <c r="S3106" s="15"/>
      <c r="T3106" s="15"/>
    </row>
    <row r="3107" spans="17:20" x14ac:dyDescent="0.25">
      <c r="Q3107" s="11"/>
      <c r="S3107" s="15"/>
      <c r="T3107" s="15"/>
    </row>
    <row r="3108" spans="17:20" x14ac:dyDescent="0.25">
      <c r="Q3108" s="11"/>
      <c r="S3108" s="15"/>
      <c r="T3108" s="15"/>
    </row>
    <row r="3109" spans="17:20" x14ac:dyDescent="0.25">
      <c r="Q3109" s="11"/>
      <c r="S3109" s="15"/>
      <c r="T3109" s="15"/>
    </row>
    <row r="3110" spans="17:20" x14ac:dyDescent="0.25">
      <c r="Q3110" s="11"/>
      <c r="S3110" s="15"/>
      <c r="T3110" s="15"/>
    </row>
    <row r="3111" spans="17:20" x14ac:dyDescent="0.25">
      <c r="Q3111" s="11"/>
      <c r="S3111" s="15"/>
      <c r="T3111" s="15"/>
    </row>
    <row r="3112" spans="17:20" x14ac:dyDescent="0.25">
      <c r="Q3112" s="11"/>
      <c r="S3112" s="15"/>
      <c r="T3112" s="15"/>
    </row>
    <row r="3113" spans="17:20" x14ac:dyDescent="0.25">
      <c r="Q3113" s="11"/>
      <c r="S3113" s="15"/>
      <c r="T3113" s="15"/>
    </row>
    <row r="3114" spans="17:20" x14ac:dyDescent="0.25">
      <c r="Q3114" s="11"/>
      <c r="S3114" s="15"/>
      <c r="T3114" s="15"/>
    </row>
    <row r="3115" spans="17:20" x14ac:dyDescent="0.25">
      <c r="Q3115" s="11"/>
      <c r="S3115" s="15"/>
      <c r="T3115" s="15"/>
    </row>
    <row r="3116" spans="17:20" x14ac:dyDescent="0.25">
      <c r="Q3116" s="11"/>
      <c r="S3116" s="15"/>
      <c r="T3116" s="15"/>
    </row>
    <row r="3117" spans="17:20" x14ac:dyDescent="0.25">
      <c r="Q3117" s="11"/>
      <c r="S3117" s="15"/>
      <c r="T3117" s="15"/>
    </row>
    <row r="3118" spans="17:20" x14ac:dyDescent="0.25">
      <c r="Q3118" s="11"/>
      <c r="S3118" s="15"/>
      <c r="T3118" s="15"/>
    </row>
    <row r="3119" spans="17:20" x14ac:dyDescent="0.25">
      <c r="Q3119" s="11"/>
      <c r="S3119" s="15"/>
      <c r="T3119" s="15"/>
    </row>
    <row r="3120" spans="17:20" x14ac:dyDescent="0.25">
      <c r="Q3120" s="11"/>
      <c r="S3120" s="15"/>
      <c r="T3120" s="15"/>
    </row>
    <row r="3121" spans="17:20" x14ac:dyDescent="0.25">
      <c r="Q3121" s="11"/>
      <c r="S3121" s="15"/>
      <c r="T3121" s="15"/>
    </row>
    <row r="3122" spans="17:20" x14ac:dyDescent="0.25">
      <c r="Q3122" s="11"/>
      <c r="S3122" s="15"/>
      <c r="T3122" s="15"/>
    </row>
    <row r="3123" spans="17:20" x14ac:dyDescent="0.25">
      <c r="Q3123" s="11"/>
      <c r="S3123" s="15"/>
      <c r="T3123" s="15"/>
    </row>
    <row r="3124" spans="17:20" x14ac:dyDescent="0.25">
      <c r="Q3124" s="11"/>
      <c r="S3124" s="15"/>
      <c r="T3124" s="15"/>
    </row>
    <row r="3125" spans="17:20" x14ac:dyDescent="0.25">
      <c r="Q3125" s="11"/>
      <c r="S3125" s="15"/>
      <c r="T3125" s="15"/>
    </row>
    <row r="3126" spans="17:20" x14ac:dyDescent="0.25">
      <c r="Q3126" s="11"/>
      <c r="S3126" s="15"/>
      <c r="T3126" s="15"/>
    </row>
    <row r="3127" spans="17:20" x14ac:dyDescent="0.25">
      <c r="Q3127" s="11"/>
      <c r="S3127" s="15"/>
      <c r="T3127" s="15"/>
    </row>
    <row r="3128" spans="17:20" x14ac:dyDescent="0.25">
      <c r="Q3128" s="11"/>
      <c r="S3128" s="15"/>
      <c r="T3128" s="15"/>
    </row>
    <row r="3129" spans="17:20" x14ac:dyDescent="0.25">
      <c r="Q3129" s="11"/>
      <c r="S3129" s="15"/>
      <c r="T3129" s="15"/>
    </row>
    <row r="3130" spans="17:20" x14ac:dyDescent="0.25">
      <c r="Q3130" s="11"/>
      <c r="S3130" s="15"/>
      <c r="T3130" s="15"/>
    </row>
    <row r="3131" spans="17:20" x14ac:dyDescent="0.25">
      <c r="Q3131" s="11"/>
      <c r="S3131" s="15"/>
      <c r="T3131" s="15"/>
    </row>
    <row r="3132" spans="17:20" x14ac:dyDescent="0.25">
      <c r="Q3132" s="11"/>
      <c r="S3132" s="15"/>
      <c r="T3132" s="15"/>
    </row>
    <row r="3133" spans="17:20" x14ac:dyDescent="0.25">
      <c r="Q3133" s="11"/>
      <c r="S3133" s="15"/>
      <c r="T3133" s="15"/>
    </row>
    <row r="3134" spans="17:20" x14ac:dyDescent="0.25">
      <c r="Q3134" s="11"/>
      <c r="S3134" s="15"/>
      <c r="T3134" s="15"/>
    </row>
    <row r="3135" spans="17:20" x14ac:dyDescent="0.25">
      <c r="Q3135" s="11"/>
      <c r="S3135" s="15"/>
      <c r="T3135" s="15"/>
    </row>
    <row r="3136" spans="17:20" x14ac:dyDescent="0.25">
      <c r="Q3136" s="11"/>
      <c r="S3136" s="15"/>
      <c r="T3136" s="15"/>
    </row>
    <row r="3137" spans="17:20" x14ac:dyDescent="0.25">
      <c r="Q3137" s="11"/>
      <c r="S3137" s="15"/>
      <c r="T3137" s="15"/>
    </row>
    <row r="3138" spans="17:20" x14ac:dyDescent="0.25">
      <c r="Q3138" s="11"/>
      <c r="S3138" s="15"/>
      <c r="T3138" s="15"/>
    </row>
    <row r="3139" spans="17:20" x14ac:dyDescent="0.25">
      <c r="Q3139" s="11"/>
      <c r="S3139" s="15"/>
      <c r="T3139" s="15"/>
    </row>
    <row r="3140" spans="17:20" x14ac:dyDescent="0.25">
      <c r="Q3140" s="11"/>
      <c r="S3140" s="15"/>
      <c r="T3140" s="15"/>
    </row>
    <row r="3141" spans="17:20" x14ac:dyDescent="0.25">
      <c r="Q3141" s="11"/>
      <c r="S3141" s="15"/>
      <c r="T3141" s="15"/>
    </row>
    <row r="3142" spans="17:20" x14ac:dyDescent="0.25">
      <c r="Q3142" s="11"/>
      <c r="S3142" s="15"/>
      <c r="T3142" s="15"/>
    </row>
    <row r="3143" spans="17:20" x14ac:dyDescent="0.25">
      <c r="Q3143" s="11"/>
      <c r="S3143" s="15"/>
      <c r="T3143" s="15"/>
    </row>
    <row r="3144" spans="17:20" x14ac:dyDescent="0.25">
      <c r="Q3144" s="11"/>
      <c r="S3144" s="15"/>
      <c r="T3144" s="15"/>
    </row>
    <row r="3145" spans="17:20" x14ac:dyDescent="0.25">
      <c r="Q3145" s="11"/>
      <c r="S3145" s="15"/>
      <c r="T3145" s="15"/>
    </row>
    <row r="3146" spans="17:20" x14ac:dyDescent="0.25">
      <c r="Q3146" s="11"/>
      <c r="S3146" s="15"/>
      <c r="T3146" s="15"/>
    </row>
    <row r="3147" spans="17:20" x14ac:dyDescent="0.25">
      <c r="Q3147" s="11"/>
      <c r="S3147" s="15"/>
      <c r="T3147" s="15"/>
    </row>
    <row r="3148" spans="17:20" x14ac:dyDescent="0.25">
      <c r="Q3148" s="11"/>
      <c r="S3148" s="15"/>
      <c r="T3148" s="15"/>
    </row>
    <row r="3149" spans="17:20" x14ac:dyDescent="0.25">
      <c r="Q3149" s="11"/>
      <c r="S3149" s="15"/>
      <c r="T3149" s="15"/>
    </row>
    <row r="3150" spans="17:20" x14ac:dyDescent="0.25">
      <c r="Q3150" s="11"/>
      <c r="S3150" s="15"/>
      <c r="T3150" s="15"/>
    </row>
    <row r="3151" spans="17:20" x14ac:dyDescent="0.25">
      <c r="Q3151" s="11"/>
      <c r="S3151" s="15"/>
      <c r="T3151" s="15"/>
    </row>
    <row r="3152" spans="17:20" x14ac:dyDescent="0.25">
      <c r="Q3152" s="11"/>
      <c r="S3152" s="15"/>
      <c r="T3152" s="15"/>
    </row>
    <row r="3153" spans="17:20" x14ac:dyDescent="0.25">
      <c r="Q3153" s="11"/>
      <c r="S3153" s="15"/>
      <c r="T3153" s="15"/>
    </row>
    <row r="3154" spans="17:20" x14ac:dyDescent="0.25">
      <c r="Q3154" s="11"/>
      <c r="S3154" s="15"/>
      <c r="T3154" s="15"/>
    </row>
    <row r="3155" spans="17:20" x14ac:dyDescent="0.25">
      <c r="Q3155" s="11"/>
      <c r="S3155" s="15"/>
      <c r="T3155" s="15"/>
    </row>
    <row r="3156" spans="17:20" x14ac:dyDescent="0.25">
      <c r="Q3156" s="11"/>
      <c r="S3156" s="15"/>
      <c r="T3156" s="15"/>
    </row>
    <row r="3157" spans="17:20" x14ac:dyDescent="0.25">
      <c r="Q3157" s="11"/>
      <c r="S3157" s="15"/>
      <c r="T3157" s="15"/>
    </row>
    <row r="3158" spans="17:20" x14ac:dyDescent="0.25">
      <c r="Q3158" s="11"/>
      <c r="S3158" s="15"/>
      <c r="T3158" s="15"/>
    </row>
    <row r="3159" spans="17:20" x14ac:dyDescent="0.25">
      <c r="Q3159" s="11"/>
      <c r="S3159" s="15"/>
      <c r="T3159" s="15"/>
    </row>
    <row r="3160" spans="17:20" x14ac:dyDescent="0.25">
      <c r="Q3160" s="11"/>
      <c r="S3160" s="15"/>
      <c r="T3160" s="15"/>
    </row>
    <row r="3161" spans="17:20" x14ac:dyDescent="0.25">
      <c r="Q3161" s="11"/>
      <c r="S3161" s="15"/>
      <c r="T3161" s="15"/>
    </row>
    <row r="3162" spans="17:20" x14ac:dyDescent="0.25">
      <c r="Q3162" s="11"/>
      <c r="S3162" s="15"/>
      <c r="T3162" s="15"/>
    </row>
    <row r="3163" spans="17:20" x14ac:dyDescent="0.25">
      <c r="Q3163" s="11"/>
      <c r="S3163" s="15"/>
      <c r="T3163" s="15"/>
    </row>
    <row r="3164" spans="17:20" x14ac:dyDescent="0.25">
      <c r="Q3164" s="11"/>
      <c r="S3164" s="15"/>
      <c r="T3164" s="15"/>
    </row>
    <row r="3165" spans="17:20" x14ac:dyDescent="0.25">
      <c r="Q3165" s="11"/>
      <c r="S3165" s="15"/>
      <c r="T3165" s="15"/>
    </row>
    <row r="3166" spans="17:20" x14ac:dyDescent="0.25">
      <c r="Q3166" s="11"/>
      <c r="S3166" s="15"/>
      <c r="T3166" s="15"/>
    </row>
    <row r="3167" spans="17:20" x14ac:dyDescent="0.25">
      <c r="Q3167" s="11"/>
      <c r="S3167" s="15"/>
      <c r="T3167" s="15"/>
    </row>
    <row r="3168" spans="17:20" x14ac:dyDescent="0.25">
      <c r="Q3168" s="11"/>
      <c r="S3168" s="15"/>
      <c r="T3168" s="15"/>
    </row>
    <row r="3169" spans="17:20" x14ac:dyDescent="0.25">
      <c r="Q3169" s="11"/>
      <c r="S3169" s="15"/>
      <c r="T3169" s="15"/>
    </row>
    <row r="3170" spans="17:20" x14ac:dyDescent="0.25">
      <c r="Q3170" s="11"/>
      <c r="S3170" s="15"/>
      <c r="T3170" s="15"/>
    </row>
    <row r="3171" spans="17:20" x14ac:dyDescent="0.25">
      <c r="Q3171" s="11"/>
      <c r="S3171" s="15"/>
      <c r="T3171" s="15"/>
    </row>
    <row r="3172" spans="17:20" x14ac:dyDescent="0.25">
      <c r="Q3172" s="11"/>
      <c r="S3172" s="15"/>
      <c r="T3172" s="15"/>
    </row>
    <row r="3173" spans="17:20" x14ac:dyDescent="0.25">
      <c r="Q3173" s="11"/>
      <c r="S3173" s="15"/>
      <c r="T3173" s="15"/>
    </row>
    <row r="3174" spans="17:20" x14ac:dyDescent="0.25">
      <c r="Q3174" s="11"/>
      <c r="S3174" s="15"/>
      <c r="T3174" s="15"/>
    </row>
    <row r="3175" spans="17:20" x14ac:dyDescent="0.25">
      <c r="Q3175" s="11"/>
      <c r="S3175" s="15"/>
      <c r="T3175" s="15"/>
    </row>
    <row r="3176" spans="17:20" x14ac:dyDescent="0.25">
      <c r="Q3176" s="11"/>
      <c r="S3176" s="15"/>
      <c r="T3176" s="15"/>
    </row>
    <row r="3177" spans="17:20" x14ac:dyDescent="0.25">
      <c r="Q3177" s="11"/>
      <c r="S3177" s="15"/>
      <c r="T3177" s="15"/>
    </row>
    <row r="3178" spans="17:20" x14ac:dyDescent="0.25">
      <c r="Q3178" s="11"/>
      <c r="S3178" s="15"/>
      <c r="T3178" s="15"/>
    </row>
    <row r="3179" spans="17:20" x14ac:dyDescent="0.25">
      <c r="Q3179" s="11"/>
      <c r="S3179" s="15"/>
      <c r="T3179" s="15"/>
    </row>
    <row r="3180" spans="17:20" x14ac:dyDescent="0.25">
      <c r="Q3180" s="11"/>
      <c r="S3180" s="15"/>
      <c r="T3180" s="15"/>
    </row>
    <row r="3181" spans="17:20" x14ac:dyDescent="0.25">
      <c r="Q3181" s="11"/>
      <c r="S3181" s="15"/>
      <c r="T3181" s="15"/>
    </row>
    <row r="3182" spans="17:20" x14ac:dyDescent="0.25">
      <c r="Q3182" s="11"/>
      <c r="S3182" s="15"/>
      <c r="T3182" s="15"/>
    </row>
    <row r="3183" spans="17:20" x14ac:dyDescent="0.25">
      <c r="Q3183" s="11"/>
      <c r="S3183" s="15"/>
      <c r="T3183" s="15"/>
    </row>
    <row r="3184" spans="17:20" x14ac:dyDescent="0.25">
      <c r="Q3184" s="11"/>
      <c r="S3184" s="15"/>
      <c r="T3184" s="15"/>
    </row>
    <row r="3185" spans="17:20" x14ac:dyDescent="0.25">
      <c r="Q3185" s="11"/>
      <c r="S3185" s="15"/>
      <c r="T3185" s="15"/>
    </row>
    <row r="3186" spans="17:20" x14ac:dyDescent="0.25">
      <c r="Q3186" s="11"/>
      <c r="S3186" s="15"/>
      <c r="T3186" s="15"/>
    </row>
    <row r="3187" spans="17:20" x14ac:dyDescent="0.25">
      <c r="Q3187" s="11"/>
      <c r="S3187" s="15"/>
      <c r="T3187" s="15"/>
    </row>
    <row r="3188" spans="17:20" x14ac:dyDescent="0.25">
      <c r="Q3188" s="11"/>
      <c r="S3188" s="15"/>
      <c r="T3188" s="15"/>
    </row>
    <row r="3189" spans="17:20" x14ac:dyDescent="0.25">
      <c r="Q3189" s="11"/>
      <c r="S3189" s="15"/>
      <c r="T3189" s="15"/>
    </row>
    <row r="3190" spans="17:20" x14ac:dyDescent="0.25">
      <c r="Q3190" s="11"/>
      <c r="S3190" s="15"/>
      <c r="T3190" s="15"/>
    </row>
    <row r="3191" spans="17:20" x14ac:dyDescent="0.25">
      <c r="Q3191" s="11"/>
      <c r="S3191" s="15"/>
      <c r="T3191" s="15"/>
    </row>
    <row r="3192" spans="17:20" x14ac:dyDescent="0.25">
      <c r="Q3192" s="11"/>
      <c r="S3192" s="15"/>
      <c r="T3192" s="15"/>
    </row>
    <row r="3193" spans="17:20" x14ac:dyDescent="0.25">
      <c r="Q3193" s="11"/>
      <c r="S3193" s="15"/>
      <c r="T3193" s="15"/>
    </row>
    <row r="3194" spans="17:20" x14ac:dyDescent="0.25">
      <c r="Q3194" s="11"/>
      <c r="S3194" s="15"/>
      <c r="T3194" s="15"/>
    </row>
    <row r="3195" spans="17:20" x14ac:dyDescent="0.25">
      <c r="Q3195" s="11"/>
      <c r="S3195" s="15"/>
      <c r="T3195" s="15"/>
    </row>
    <row r="3196" spans="17:20" x14ac:dyDescent="0.25">
      <c r="Q3196" s="11"/>
      <c r="S3196" s="15"/>
      <c r="T3196" s="15"/>
    </row>
    <row r="3197" spans="17:20" x14ac:dyDescent="0.25">
      <c r="Q3197" s="11"/>
      <c r="S3197" s="15"/>
      <c r="T3197" s="15"/>
    </row>
    <row r="3198" spans="17:20" x14ac:dyDescent="0.25">
      <c r="Q3198" s="11"/>
      <c r="S3198" s="15"/>
      <c r="T3198" s="15"/>
    </row>
    <row r="3199" spans="17:20" x14ac:dyDescent="0.25">
      <c r="Q3199" s="11"/>
      <c r="S3199" s="15"/>
      <c r="T3199" s="15"/>
    </row>
    <row r="3200" spans="17:20" x14ac:dyDescent="0.25">
      <c r="Q3200" s="11"/>
      <c r="S3200" s="15"/>
      <c r="T3200" s="15"/>
    </row>
    <row r="3201" spans="17:20" x14ac:dyDescent="0.25">
      <c r="Q3201" s="11"/>
      <c r="S3201" s="15"/>
      <c r="T3201" s="15"/>
    </row>
    <row r="3202" spans="17:20" x14ac:dyDescent="0.25">
      <c r="Q3202" s="11"/>
      <c r="S3202" s="15"/>
      <c r="T3202" s="15"/>
    </row>
    <row r="3203" spans="17:20" x14ac:dyDescent="0.25">
      <c r="Q3203" s="11"/>
      <c r="S3203" s="15"/>
      <c r="T3203" s="15"/>
    </row>
    <row r="3204" spans="17:20" x14ac:dyDescent="0.25">
      <c r="Q3204" s="11"/>
      <c r="S3204" s="15"/>
      <c r="T3204" s="15"/>
    </row>
    <row r="3205" spans="17:20" x14ac:dyDescent="0.25">
      <c r="Q3205" s="11"/>
      <c r="S3205" s="15"/>
      <c r="T3205" s="15"/>
    </row>
    <row r="3206" spans="17:20" x14ac:dyDescent="0.25">
      <c r="Q3206" s="11"/>
      <c r="S3206" s="15"/>
      <c r="T3206" s="15"/>
    </row>
    <row r="3207" spans="17:20" x14ac:dyDescent="0.25">
      <c r="Q3207" s="11"/>
      <c r="S3207" s="15"/>
      <c r="T3207" s="15"/>
    </row>
    <row r="3208" spans="17:20" x14ac:dyDescent="0.25">
      <c r="Q3208" s="11"/>
      <c r="S3208" s="15"/>
      <c r="T3208" s="15"/>
    </row>
    <row r="3209" spans="17:20" x14ac:dyDescent="0.25">
      <c r="Q3209" s="11"/>
      <c r="S3209" s="15"/>
      <c r="T3209" s="15"/>
    </row>
    <row r="3210" spans="17:20" x14ac:dyDescent="0.25">
      <c r="Q3210" s="11"/>
      <c r="S3210" s="15"/>
      <c r="T3210" s="15"/>
    </row>
    <row r="3211" spans="17:20" x14ac:dyDescent="0.25">
      <c r="Q3211" s="11"/>
      <c r="S3211" s="15"/>
      <c r="T3211" s="15"/>
    </row>
    <row r="3212" spans="17:20" x14ac:dyDescent="0.25">
      <c r="Q3212" s="11"/>
      <c r="S3212" s="15"/>
      <c r="T3212" s="15"/>
    </row>
    <row r="3213" spans="17:20" x14ac:dyDescent="0.25">
      <c r="Q3213" s="11"/>
      <c r="S3213" s="15"/>
      <c r="T3213" s="15"/>
    </row>
    <row r="3214" spans="17:20" x14ac:dyDescent="0.25">
      <c r="Q3214" s="11"/>
      <c r="S3214" s="15"/>
      <c r="T3214" s="15"/>
    </row>
    <row r="3215" spans="17:20" x14ac:dyDescent="0.25">
      <c r="Q3215" s="11"/>
      <c r="S3215" s="15"/>
      <c r="T3215" s="15"/>
    </row>
    <row r="3216" spans="17:20" x14ac:dyDescent="0.25">
      <c r="Q3216" s="11"/>
      <c r="S3216" s="15"/>
      <c r="T3216" s="15"/>
    </row>
    <row r="3217" spans="17:20" x14ac:dyDescent="0.25">
      <c r="Q3217" s="11"/>
      <c r="S3217" s="15"/>
      <c r="T3217" s="15"/>
    </row>
    <row r="3218" spans="17:20" x14ac:dyDescent="0.25">
      <c r="Q3218" s="11"/>
      <c r="S3218" s="15"/>
      <c r="T3218" s="15"/>
    </row>
    <row r="3219" spans="17:20" x14ac:dyDescent="0.25">
      <c r="Q3219" s="11"/>
      <c r="S3219" s="15"/>
      <c r="T3219" s="15"/>
    </row>
    <row r="3220" spans="17:20" x14ac:dyDescent="0.25">
      <c r="Q3220" s="11"/>
      <c r="S3220" s="15"/>
      <c r="T3220" s="15"/>
    </row>
    <row r="3221" spans="17:20" x14ac:dyDescent="0.25">
      <c r="Q3221" s="11"/>
      <c r="S3221" s="15"/>
      <c r="T3221" s="15"/>
    </row>
    <row r="3222" spans="17:20" x14ac:dyDescent="0.25">
      <c r="Q3222" s="11"/>
      <c r="S3222" s="15"/>
      <c r="T3222" s="15"/>
    </row>
    <row r="3223" spans="17:20" x14ac:dyDescent="0.25">
      <c r="Q3223" s="11"/>
      <c r="S3223" s="15"/>
      <c r="T3223" s="15"/>
    </row>
    <row r="3224" spans="17:20" x14ac:dyDescent="0.25">
      <c r="Q3224" s="11"/>
      <c r="S3224" s="15"/>
      <c r="T3224" s="15"/>
    </row>
    <row r="3225" spans="17:20" x14ac:dyDescent="0.25">
      <c r="Q3225" s="11"/>
      <c r="S3225" s="15"/>
      <c r="T3225" s="15"/>
    </row>
    <row r="3226" spans="17:20" x14ac:dyDescent="0.25">
      <c r="Q3226" s="11"/>
      <c r="S3226" s="15"/>
      <c r="T3226" s="15"/>
    </row>
    <row r="3227" spans="17:20" x14ac:dyDescent="0.25">
      <c r="Q3227" s="11"/>
      <c r="S3227" s="15"/>
      <c r="T3227" s="15"/>
    </row>
    <row r="3228" spans="17:20" x14ac:dyDescent="0.25">
      <c r="Q3228" s="11"/>
      <c r="S3228" s="15"/>
      <c r="T3228" s="15"/>
    </row>
    <row r="3229" spans="17:20" x14ac:dyDescent="0.25">
      <c r="Q3229" s="11"/>
      <c r="S3229" s="15"/>
      <c r="T3229" s="15"/>
    </row>
    <row r="3230" spans="17:20" x14ac:dyDescent="0.25">
      <c r="Q3230" s="11"/>
      <c r="S3230" s="15"/>
      <c r="T3230" s="15"/>
    </row>
    <row r="3231" spans="17:20" x14ac:dyDescent="0.25">
      <c r="Q3231" s="11"/>
      <c r="S3231" s="15"/>
      <c r="T3231" s="15"/>
    </row>
    <row r="3232" spans="17:20" x14ac:dyDescent="0.25">
      <c r="Q3232" s="11"/>
      <c r="S3232" s="15"/>
      <c r="T3232" s="15"/>
    </row>
    <row r="3233" spans="17:20" x14ac:dyDescent="0.25">
      <c r="Q3233" s="11"/>
      <c r="S3233" s="15"/>
      <c r="T3233" s="15"/>
    </row>
    <row r="3234" spans="17:20" x14ac:dyDescent="0.25">
      <c r="Q3234" s="11"/>
      <c r="S3234" s="15"/>
      <c r="T3234" s="15"/>
    </row>
    <row r="3235" spans="17:20" x14ac:dyDescent="0.25">
      <c r="Q3235" s="11"/>
      <c r="S3235" s="15"/>
      <c r="T3235" s="15"/>
    </row>
    <row r="3236" spans="17:20" x14ac:dyDescent="0.25">
      <c r="Q3236" s="11"/>
      <c r="S3236" s="15"/>
      <c r="T3236" s="15"/>
    </row>
    <row r="3237" spans="17:20" x14ac:dyDescent="0.25">
      <c r="Q3237" s="11"/>
      <c r="S3237" s="15"/>
      <c r="T3237" s="15"/>
    </row>
    <row r="3238" spans="17:20" x14ac:dyDescent="0.25">
      <c r="Q3238" s="11"/>
      <c r="S3238" s="15"/>
      <c r="T3238" s="15"/>
    </row>
    <row r="3239" spans="17:20" x14ac:dyDescent="0.25">
      <c r="Q3239" s="11"/>
      <c r="S3239" s="15"/>
      <c r="T3239" s="15"/>
    </row>
    <row r="3240" spans="17:20" x14ac:dyDescent="0.25">
      <c r="Q3240" s="11"/>
      <c r="S3240" s="15"/>
      <c r="T3240" s="15"/>
    </row>
    <row r="3241" spans="17:20" x14ac:dyDescent="0.25">
      <c r="Q3241" s="11"/>
      <c r="S3241" s="15"/>
      <c r="T3241" s="15"/>
    </row>
    <row r="3242" spans="17:20" x14ac:dyDescent="0.25">
      <c r="Q3242" s="11"/>
      <c r="S3242" s="15"/>
      <c r="T3242" s="15"/>
    </row>
    <row r="3243" spans="17:20" x14ac:dyDescent="0.25">
      <c r="Q3243" s="11"/>
      <c r="S3243" s="15"/>
      <c r="T3243" s="15"/>
    </row>
    <row r="3244" spans="17:20" x14ac:dyDescent="0.25">
      <c r="Q3244" s="11"/>
      <c r="S3244" s="15"/>
      <c r="T3244" s="15"/>
    </row>
    <row r="3245" spans="17:20" x14ac:dyDescent="0.25">
      <c r="Q3245" s="11"/>
      <c r="S3245" s="15"/>
      <c r="T3245" s="15"/>
    </row>
    <row r="3246" spans="17:20" x14ac:dyDescent="0.25">
      <c r="Q3246" s="11"/>
      <c r="S3246" s="15"/>
      <c r="T3246" s="15"/>
    </row>
    <row r="3247" spans="17:20" x14ac:dyDescent="0.25">
      <c r="Q3247" s="11"/>
      <c r="S3247" s="15"/>
      <c r="T3247" s="15"/>
    </row>
    <row r="3248" spans="17:20" x14ac:dyDescent="0.25">
      <c r="Q3248" s="11"/>
      <c r="S3248" s="15"/>
      <c r="T3248" s="15"/>
    </row>
    <row r="3249" spans="17:20" x14ac:dyDescent="0.25">
      <c r="Q3249" s="11"/>
      <c r="S3249" s="15"/>
      <c r="T3249" s="15"/>
    </row>
    <row r="3250" spans="17:20" x14ac:dyDescent="0.25">
      <c r="Q3250" s="11"/>
      <c r="S3250" s="15"/>
      <c r="T3250" s="15"/>
    </row>
    <row r="3251" spans="17:20" x14ac:dyDescent="0.25">
      <c r="Q3251" s="11"/>
      <c r="S3251" s="15"/>
      <c r="T3251" s="15"/>
    </row>
    <row r="3252" spans="17:20" x14ac:dyDescent="0.25">
      <c r="Q3252" s="11"/>
      <c r="S3252" s="15"/>
      <c r="T3252" s="15"/>
    </row>
    <row r="3253" spans="17:20" x14ac:dyDescent="0.25">
      <c r="Q3253" s="11"/>
      <c r="S3253" s="15"/>
      <c r="T3253" s="15"/>
    </row>
    <row r="3254" spans="17:20" x14ac:dyDescent="0.25">
      <c r="Q3254" s="11"/>
      <c r="S3254" s="15"/>
      <c r="T3254" s="15"/>
    </row>
    <row r="3255" spans="17:20" x14ac:dyDescent="0.25">
      <c r="Q3255" s="11"/>
      <c r="S3255" s="15"/>
      <c r="T3255" s="15"/>
    </row>
    <row r="3256" spans="17:20" x14ac:dyDescent="0.25">
      <c r="Q3256" s="11"/>
      <c r="S3256" s="15"/>
      <c r="T3256" s="15"/>
    </row>
    <row r="3257" spans="17:20" x14ac:dyDescent="0.25">
      <c r="Q3257" s="11"/>
      <c r="S3257" s="15"/>
      <c r="T3257" s="15"/>
    </row>
    <row r="3258" spans="17:20" x14ac:dyDescent="0.25">
      <c r="Q3258" s="11"/>
      <c r="S3258" s="15"/>
      <c r="T3258" s="15"/>
    </row>
    <row r="3259" spans="17:20" x14ac:dyDescent="0.25">
      <c r="Q3259" s="11"/>
      <c r="S3259" s="15"/>
      <c r="T3259" s="15"/>
    </row>
    <row r="3260" spans="17:20" x14ac:dyDescent="0.25">
      <c r="Q3260" s="11"/>
      <c r="S3260" s="15"/>
      <c r="T3260" s="15"/>
    </row>
    <row r="3261" spans="17:20" x14ac:dyDescent="0.25">
      <c r="Q3261" s="11"/>
      <c r="S3261" s="15"/>
      <c r="T3261" s="15"/>
    </row>
    <row r="3262" spans="17:20" x14ac:dyDescent="0.25">
      <c r="Q3262" s="11"/>
      <c r="S3262" s="15"/>
      <c r="T3262" s="15"/>
    </row>
    <row r="3263" spans="17:20" x14ac:dyDescent="0.25">
      <c r="Q3263" s="11"/>
      <c r="S3263" s="15"/>
      <c r="T3263" s="15"/>
    </row>
    <row r="3264" spans="17:20" x14ac:dyDescent="0.25">
      <c r="Q3264" s="11"/>
      <c r="S3264" s="15"/>
      <c r="T3264" s="15"/>
    </row>
    <row r="3265" spans="17:20" x14ac:dyDescent="0.25">
      <c r="Q3265" s="11"/>
      <c r="S3265" s="15"/>
      <c r="T3265" s="15"/>
    </row>
    <row r="3266" spans="17:20" x14ac:dyDescent="0.25">
      <c r="Q3266" s="11"/>
      <c r="S3266" s="15"/>
      <c r="T3266" s="15"/>
    </row>
    <row r="3267" spans="17:20" x14ac:dyDescent="0.25">
      <c r="Q3267" s="11"/>
      <c r="S3267" s="15"/>
      <c r="T3267" s="15"/>
    </row>
    <row r="3268" spans="17:20" x14ac:dyDescent="0.25">
      <c r="Q3268" s="11"/>
      <c r="S3268" s="15"/>
      <c r="T3268" s="15"/>
    </row>
    <row r="3269" spans="17:20" x14ac:dyDescent="0.25">
      <c r="Q3269" s="11"/>
      <c r="S3269" s="15"/>
      <c r="T3269" s="15"/>
    </row>
    <row r="3270" spans="17:20" x14ac:dyDescent="0.25">
      <c r="Q3270" s="11"/>
      <c r="S3270" s="15"/>
      <c r="T3270" s="15"/>
    </row>
    <row r="3271" spans="17:20" x14ac:dyDescent="0.25">
      <c r="Q3271" s="11"/>
      <c r="S3271" s="15"/>
      <c r="T3271" s="15"/>
    </row>
    <row r="3272" spans="17:20" x14ac:dyDescent="0.25">
      <c r="Q3272" s="11"/>
      <c r="S3272" s="15"/>
      <c r="T3272" s="15"/>
    </row>
    <row r="3273" spans="17:20" x14ac:dyDescent="0.25">
      <c r="Q3273" s="11"/>
      <c r="S3273" s="15"/>
      <c r="T3273" s="15"/>
    </row>
    <row r="3274" spans="17:20" x14ac:dyDescent="0.25">
      <c r="Q3274" s="11"/>
      <c r="S3274" s="15"/>
      <c r="T3274" s="15"/>
    </row>
    <row r="3275" spans="17:20" x14ac:dyDescent="0.25">
      <c r="Q3275" s="11"/>
      <c r="S3275" s="15"/>
      <c r="T3275" s="15"/>
    </row>
    <row r="3276" spans="17:20" x14ac:dyDescent="0.25">
      <c r="Q3276" s="11"/>
      <c r="S3276" s="15"/>
      <c r="T3276" s="15"/>
    </row>
    <row r="3277" spans="17:20" x14ac:dyDescent="0.25">
      <c r="Q3277" s="11"/>
      <c r="S3277" s="15"/>
      <c r="T3277" s="15"/>
    </row>
    <row r="3278" spans="17:20" x14ac:dyDescent="0.25">
      <c r="Q3278" s="11"/>
      <c r="S3278" s="15"/>
      <c r="T3278" s="15"/>
    </row>
    <row r="3279" spans="17:20" x14ac:dyDescent="0.25">
      <c r="Q3279" s="11"/>
      <c r="S3279" s="15"/>
      <c r="T3279" s="15"/>
    </row>
    <row r="3280" spans="17:20" x14ac:dyDescent="0.25">
      <c r="Q3280" s="11"/>
      <c r="S3280" s="15"/>
      <c r="T3280" s="15"/>
    </row>
    <row r="3281" spans="17:20" x14ac:dyDescent="0.25">
      <c r="Q3281" s="11"/>
      <c r="S3281" s="15"/>
      <c r="T3281" s="15"/>
    </row>
    <row r="3282" spans="17:20" x14ac:dyDescent="0.25">
      <c r="Q3282" s="11"/>
      <c r="S3282" s="15"/>
      <c r="T3282" s="15"/>
    </row>
    <row r="3283" spans="17:20" x14ac:dyDescent="0.25">
      <c r="Q3283" s="11"/>
      <c r="S3283" s="15"/>
      <c r="T3283" s="15"/>
    </row>
    <row r="3284" spans="17:20" x14ac:dyDescent="0.25">
      <c r="Q3284" s="11"/>
      <c r="S3284" s="15"/>
      <c r="T3284" s="15"/>
    </row>
    <row r="3285" spans="17:20" x14ac:dyDescent="0.25">
      <c r="Q3285" s="11"/>
      <c r="S3285" s="15"/>
      <c r="T3285" s="15"/>
    </row>
    <row r="3286" spans="17:20" x14ac:dyDescent="0.25">
      <c r="Q3286" s="11"/>
      <c r="S3286" s="15"/>
      <c r="T3286" s="15"/>
    </row>
    <row r="3287" spans="17:20" x14ac:dyDescent="0.25">
      <c r="Q3287" s="11"/>
      <c r="S3287" s="15"/>
      <c r="T3287" s="15"/>
    </row>
    <row r="3288" spans="17:20" x14ac:dyDescent="0.25">
      <c r="Q3288" s="11"/>
      <c r="S3288" s="15"/>
      <c r="T3288" s="15"/>
    </row>
    <row r="3289" spans="17:20" x14ac:dyDescent="0.25">
      <c r="Q3289" s="11"/>
      <c r="S3289" s="15"/>
      <c r="T3289" s="15"/>
    </row>
    <row r="3290" spans="17:20" x14ac:dyDescent="0.25">
      <c r="Q3290" s="11"/>
      <c r="S3290" s="15"/>
      <c r="T3290" s="15"/>
    </row>
    <row r="3291" spans="17:20" x14ac:dyDescent="0.25">
      <c r="Q3291" s="11"/>
      <c r="S3291" s="15"/>
      <c r="T3291" s="15"/>
    </row>
    <row r="3292" spans="17:20" x14ac:dyDescent="0.25">
      <c r="Q3292" s="11"/>
      <c r="S3292" s="15"/>
      <c r="T3292" s="15"/>
    </row>
    <row r="3293" spans="17:20" x14ac:dyDescent="0.25">
      <c r="Q3293" s="11"/>
      <c r="S3293" s="15"/>
      <c r="T3293" s="15"/>
    </row>
    <row r="3294" spans="17:20" x14ac:dyDescent="0.25">
      <c r="Q3294" s="11"/>
      <c r="S3294" s="15"/>
      <c r="T3294" s="15"/>
    </row>
    <row r="3295" spans="17:20" x14ac:dyDescent="0.25">
      <c r="Q3295" s="11"/>
      <c r="S3295" s="15"/>
      <c r="T3295" s="15"/>
    </row>
    <row r="3296" spans="17:20" x14ac:dyDescent="0.25">
      <c r="Q3296" s="11"/>
      <c r="S3296" s="15"/>
      <c r="T3296" s="15"/>
    </row>
    <row r="3297" spans="17:20" x14ac:dyDescent="0.25">
      <c r="Q3297" s="11"/>
      <c r="S3297" s="15"/>
      <c r="T3297" s="15"/>
    </row>
    <row r="3298" spans="17:20" x14ac:dyDescent="0.25">
      <c r="Q3298" s="11"/>
      <c r="S3298" s="15"/>
      <c r="T3298" s="15"/>
    </row>
    <row r="3299" spans="17:20" x14ac:dyDescent="0.25">
      <c r="Q3299" s="11"/>
      <c r="S3299" s="15"/>
      <c r="T3299" s="15"/>
    </row>
    <row r="3300" spans="17:20" x14ac:dyDescent="0.25">
      <c r="Q3300" s="11"/>
      <c r="S3300" s="15"/>
      <c r="T3300" s="15"/>
    </row>
    <row r="3301" spans="17:20" x14ac:dyDescent="0.25">
      <c r="Q3301" s="11"/>
      <c r="S3301" s="15"/>
      <c r="T3301" s="15"/>
    </row>
    <row r="3302" spans="17:20" x14ac:dyDescent="0.25">
      <c r="Q3302" s="11"/>
      <c r="S3302" s="15"/>
      <c r="T3302" s="15"/>
    </row>
    <row r="3303" spans="17:20" x14ac:dyDescent="0.25">
      <c r="Q3303" s="11"/>
      <c r="S3303" s="15"/>
      <c r="T3303" s="15"/>
    </row>
    <row r="3304" spans="17:20" x14ac:dyDescent="0.25">
      <c r="Q3304" s="11"/>
      <c r="S3304" s="15"/>
      <c r="T3304" s="15"/>
    </row>
    <row r="3305" spans="17:20" x14ac:dyDescent="0.25">
      <c r="Q3305" s="11"/>
      <c r="S3305" s="15"/>
      <c r="T3305" s="15"/>
    </row>
    <row r="3306" spans="17:20" x14ac:dyDescent="0.25">
      <c r="Q3306" s="11"/>
      <c r="S3306" s="15"/>
      <c r="T3306" s="15"/>
    </row>
    <row r="3307" spans="17:20" x14ac:dyDescent="0.25">
      <c r="Q3307" s="11"/>
      <c r="S3307" s="15"/>
      <c r="T3307" s="15"/>
    </row>
    <row r="3308" spans="17:20" x14ac:dyDescent="0.25">
      <c r="Q3308" s="11"/>
      <c r="S3308" s="15"/>
      <c r="T3308" s="15"/>
    </row>
    <row r="3309" spans="17:20" x14ac:dyDescent="0.25">
      <c r="Q3309" s="11"/>
      <c r="S3309" s="15"/>
      <c r="T3309" s="15"/>
    </row>
    <row r="3310" spans="17:20" x14ac:dyDescent="0.25">
      <c r="Q3310" s="11"/>
      <c r="S3310" s="15"/>
      <c r="T3310" s="15"/>
    </row>
    <row r="3311" spans="17:20" x14ac:dyDescent="0.25">
      <c r="Q3311" s="11"/>
      <c r="S3311" s="15"/>
      <c r="T3311" s="15"/>
    </row>
    <row r="3312" spans="17:20" x14ac:dyDescent="0.25">
      <c r="Q3312" s="11"/>
      <c r="S3312" s="15"/>
      <c r="T3312" s="15"/>
    </row>
    <row r="3313" spans="17:20" x14ac:dyDescent="0.25">
      <c r="Q3313" s="11"/>
      <c r="S3313" s="15"/>
      <c r="T3313" s="15"/>
    </row>
    <row r="3314" spans="17:20" x14ac:dyDescent="0.25">
      <c r="Q3314" s="11"/>
      <c r="S3314" s="15"/>
      <c r="T3314" s="15"/>
    </row>
    <row r="3315" spans="17:20" x14ac:dyDescent="0.25">
      <c r="Q3315" s="11"/>
      <c r="S3315" s="15"/>
      <c r="T3315" s="15"/>
    </row>
    <row r="3316" spans="17:20" x14ac:dyDescent="0.25">
      <c r="Q3316" s="11"/>
      <c r="S3316" s="15"/>
      <c r="T3316" s="15"/>
    </row>
    <row r="3317" spans="17:20" x14ac:dyDescent="0.25">
      <c r="Q3317" s="11"/>
      <c r="S3317" s="15"/>
      <c r="T3317" s="15"/>
    </row>
    <row r="3318" spans="17:20" x14ac:dyDescent="0.25">
      <c r="Q3318" s="11"/>
      <c r="S3318" s="15"/>
      <c r="T3318" s="15"/>
    </row>
    <row r="3319" spans="17:20" x14ac:dyDescent="0.25">
      <c r="Q3319" s="11"/>
      <c r="S3319" s="15"/>
      <c r="T3319" s="15"/>
    </row>
    <row r="3320" spans="17:20" x14ac:dyDescent="0.25">
      <c r="Q3320" s="11"/>
      <c r="S3320" s="15"/>
      <c r="T3320" s="15"/>
    </row>
    <row r="3321" spans="17:20" x14ac:dyDescent="0.25">
      <c r="Q3321" s="11"/>
      <c r="S3321" s="15"/>
      <c r="T3321" s="15"/>
    </row>
    <row r="3322" spans="17:20" x14ac:dyDescent="0.25">
      <c r="Q3322" s="11"/>
      <c r="S3322" s="15"/>
      <c r="T3322" s="15"/>
    </row>
    <row r="3323" spans="17:20" x14ac:dyDescent="0.25">
      <c r="Q3323" s="11"/>
      <c r="S3323" s="15"/>
      <c r="T3323" s="15"/>
    </row>
    <row r="3324" spans="17:20" x14ac:dyDescent="0.25">
      <c r="Q3324" s="11"/>
      <c r="S3324" s="15"/>
      <c r="T3324" s="15"/>
    </row>
    <row r="3325" spans="17:20" x14ac:dyDescent="0.25">
      <c r="Q3325" s="11"/>
      <c r="S3325" s="15"/>
      <c r="T3325" s="15"/>
    </row>
    <row r="3326" spans="17:20" x14ac:dyDescent="0.25">
      <c r="Q3326" s="11"/>
      <c r="S3326" s="15"/>
      <c r="T3326" s="15"/>
    </row>
    <row r="3327" spans="17:20" x14ac:dyDescent="0.25">
      <c r="Q3327" s="11"/>
      <c r="S3327" s="15"/>
      <c r="T3327" s="15"/>
    </row>
    <row r="3328" spans="17:20" x14ac:dyDescent="0.25">
      <c r="Q3328" s="11"/>
      <c r="S3328" s="15"/>
      <c r="T3328" s="15"/>
    </row>
    <row r="3329" spans="17:20" x14ac:dyDescent="0.25">
      <c r="Q3329" s="11"/>
      <c r="S3329" s="15"/>
      <c r="T3329" s="15"/>
    </row>
    <row r="3330" spans="17:20" x14ac:dyDescent="0.25">
      <c r="Q3330" s="11"/>
      <c r="S3330" s="15"/>
      <c r="T3330" s="15"/>
    </row>
    <row r="3331" spans="17:20" x14ac:dyDescent="0.25">
      <c r="Q3331" s="11"/>
      <c r="S3331" s="15"/>
      <c r="T3331" s="15"/>
    </row>
    <row r="3332" spans="17:20" x14ac:dyDescent="0.25">
      <c r="Q3332" s="11"/>
      <c r="S3332" s="15"/>
      <c r="T3332" s="15"/>
    </row>
    <row r="3333" spans="17:20" x14ac:dyDescent="0.25">
      <c r="Q3333" s="11"/>
      <c r="S3333" s="15"/>
      <c r="T3333" s="15"/>
    </row>
    <row r="3334" spans="17:20" x14ac:dyDescent="0.25">
      <c r="Q3334" s="11"/>
      <c r="S3334" s="15"/>
      <c r="T3334" s="15"/>
    </row>
    <row r="3335" spans="17:20" x14ac:dyDescent="0.25">
      <c r="Q3335" s="11"/>
      <c r="S3335" s="15"/>
      <c r="T3335" s="15"/>
    </row>
    <row r="3336" spans="17:20" x14ac:dyDescent="0.25">
      <c r="Q3336" s="11"/>
      <c r="S3336" s="15"/>
      <c r="T3336" s="15"/>
    </row>
    <row r="3337" spans="17:20" x14ac:dyDescent="0.25">
      <c r="Q3337" s="11"/>
      <c r="S3337" s="15"/>
      <c r="T3337" s="15"/>
    </row>
    <row r="3338" spans="17:20" x14ac:dyDescent="0.25">
      <c r="Q3338" s="11"/>
      <c r="S3338" s="15"/>
      <c r="T3338" s="15"/>
    </row>
    <row r="3339" spans="17:20" x14ac:dyDescent="0.25">
      <c r="Q3339" s="11"/>
      <c r="S3339" s="15"/>
      <c r="T3339" s="15"/>
    </row>
    <row r="3340" spans="17:20" x14ac:dyDescent="0.25">
      <c r="Q3340" s="11"/>
      <c r="S3340" s="15"/>
      <c r="T3340" s="15"/>
    </row>
    <row r="3341" spans="17:20" x14ac:dyDescent="0.25">
      <c r="Q3341" s="11"/>
      <c r="S3341" s="15"/>
      <c r="T3341" s="15"/>
    </row>
    <row r="3342" spans="17:20" x14ac:dyDescent="0.25">
      <c r="Q3342" s="11"/>
      <c r="S3342" s="15"/>
      <c r="T3342" s="15"/>
    </row>
    <row r="3343" spans="17:20" x14ac:dyDescent="0.25">
      <c r="Q3343" s="11"/>
      <c r="S3343" s="15"/>
      <c r="T3343" s="15"/>
    </row>
    <row r="3344" spans="17:20" x14ac:dyDescent="0.25">
      <c r="Q3344" s="11"/>
      <c r="S3344" s="15"/>
      <c r="T3344" s="15"/>
    </row>
    <row r="3345" spans="17:20" x14ac:dyDescent="0.25">
      <c r="Q3345" s="11"/>
      <c r="S3345" s="15"/>
      <c r="T3345" s="15"/>
    </row>
    <row r="3346" spans="17:20" x14ac:dyDescent="0.25">
      <c r="Q3346" s="11"/>
      <c r="S3346" s="15"/>
      <c r="T3346" s="15"/>
    </row>
    <row r="3347" spans="17:20" x14ac:dyDescent="0.25">
      <c r="Q3347" s="11"/>
      <c r="S3347" s="15"/>
      <c r="T3347" s="15"/>
    </row>
    <row r="3348" spans="17:20" x14ac:dyDescent="0.25">
      <c r="Q3348" s="11"/>
      <c r="S3348" s="15"/>
      <c r="T3348" s="15"/>
    </row>
    <row r="3349" spans="17:20" x14ac:dyDescent="0.25">
      <c r="Q3349" s="11"/>
      <c r="S3349" s="15"/>
      <c r="T3349" s="15"/>
    </row>
    <row r="3350" spans="17:20" x14ac:dyDescent="0.25">
      <c r="Q3350" s="11"/>
      <c r="S3350" s="15"/>
      <c r="T3350" s="15"/>
    </row>
    <row r="3351" spans="17:20" x14ac:dyDescent="0.25">
      <c r="Q3351" s="11"/>
      <c r="S3351" s="15"/>
      <c r="T3351" s="15"/>
    </row>
    <row r="3352" spans="17:20" x14ac:dyDescent="0.25">
      <c r="Q3352" s="11"/>
      <c r="S3352" s="15"/>
      <c r="T3352" s="15"/>
    </row>
    <row r="3353" spans="17:20" x14ac:dyDescent="0.25">
      <c r="Q3353" s="11"/>
      <c r="S3353" s="15"/>
      <c r="T3353" s="15"/>
    </row>
    <row r="3354" spans="17:20" x14ac:dyDescent="0.25">
      <c r="Q3354" s="11"/>
      <c r="S3354" s="15"/>
      <c r="T3354" s="15"/>
    </row>
    <row r="3355" spans="17:20" x14ac:dyDescent="0.25">
      <c r="Q3355" s="11"/>
      <c r="S3355" s="15"/>
      <c r="T3355" s="15"/>
    </row>
    <row r="3356" spans="17:20" x14ac:dyDescent="0.25">
      <c r="Q3356" s="11"/>
      <c r="S3356" s="15"/>
      <c r="T3356" s="15"/>
    </row>
    <row r="3357" spans="17:20" x14ac:dyDescent="0.25">
      <c r="Q3357" s="11"/>
      <c r="S3357" s="15"/>
      <c r="T3357" s="15"/>
    </row>
    <row r="3358" spans="17:20" x14ac:dyDescent="0.25">
      <c r="Q3358" s="11"/>
      <c r="S3358" s="15"/>
      <c r="T3358" s="15"/>
    </row>
    <row r="3359" spans="17:20" x14ac:dyDescent="0.25">
      <c r="Q3359" s="11"/>
      <c r="S3359" s="15"/>
      <c r="T3359" s="15"/>
    </row>
    <row r="3360" spans="17:20" x14ac:dyDescent="0.25">
      <c r="Q3360" s="11"/>
      <c r="S3360" s="15"/>
      <c r="T3360" s="15"/>
    </row>
    <row r="3361" spans="17:20" x14ac:dyDescent="0.25">
      <c r="Q3361" s="11"/>
      <c r="S3361" s="15"/>
      <c r="T3361" s="15"/>
    </row>
    <row r="3362" spans="17:20" x14ac:dyDescent="0.25">
      <c r="Q3362" s="11"/>
      <c r="S3362" s="15"/>
      <c r="T3362" s="15"/>
    </row>
    <row r="3363" spans="17:20" x14ac:dyDescent="0.25">
      <c r="Q3363" s="11"/>
      <c r="S3363" s="15"/>
      <c r="T3363" s="15"/>
    </row>
    <row r="3364" spans="17:20" x14ac:dyDescent="0.25">
      <c r="Q3364" s="11"/>
      <c r="S3364" s="15"/>
      <c r="T3364" s="15"/>
    </row>
    <row r="3365" spans="17:20" x14ac:dyDescent="0.25">
      <c r="Q3365" s="11"/>
      <c r="S3365" s="15"/>
      <c r="T3365" s="15"/>
    </row>
    <row r="3366" spans="17:20" x14ac:dyDescent="0.25">
      <c r="Q3366" s="11"/>
      <c r="S3366" s="15"/>
      <c r="T3366" s="15"/>
    </row>
    <row r="3367" spans="17:20" x14ac:dyDescent="0.25">
      <c r="Q3367" s="11"/>
      <c r="S3367" s="15"/>
      <c r="T3367" s="15"/>
    </row>
    <row r="3368" spans="17:20" x14ac:dyDescent="0.25">
      <c r="Q3368" s="11"/>
      <c r="S3368" s="15"/>
      <c r="T3368" s="15"/>
    </row>
    <row r="3369" spans="17:20" x14ac:dyDescent="0.25">
      <c r="Q3369" s="11"/>
      <c r="S3369" s="15"/>
      <c r="T3369" s="15"/>
    </row>
    <row r="3370" spans="17:20" x14ac:dyDescent="0.25">
      <c r="Q3370" s="11"/>
      <c r="S3370" s="15"/>
      <c r="T3370" s="15"/>
    </row>
    <row r="3371" spans="17:20" x14ac:dyDescent="0.25">
      <c r="Q3371" s="11"/>
      <c r="S3371" s="15"/>
      <c r="T3371" s="15"/>
    </row>
    <row r="3372" spans="17:20" x14ac:dyDescent="0.25">
      <c r="Q3372" s="11"/>
      <c r="S3372" s="15"/>
      <c r="T3372" s="15"/>
    </row>
    <row r="3373" spans="17:20" x14ac:dyDescent="0.25">
      <c r="Q3373" s="11"/>
      <c r="S3373" s="15"/>
      <c r="T3373" s="15"/>
    </row>
    <row r="3374" spans="17:20" x14ac:dyDescent="0.25">
      <c r="Q3374" s="11"/>
      <c r="S3374" s="15"/>
      <c r="T3374" s="15"/>
    </row>
    <row r="3375" spans="17:20" x14ac:dyDescent="0.25">
      <c r="Q3375" s="11"/>
      <c r="S3375" s="15"/>
      <c r="T3375" s="15"/>
    </row>
    <row r="3376" spans="17:20" x14ac:dyDescent="0.25">
      <c r="Q3376" s="11"/>
      <c r="S3376" s="15"/>
      <c r="T3376" s="15"/>
    </row>
    <row r="3377" spans="17:20" x14ac:dyDescent="0.25">
      <c r="Q3377" s="11"/>
      <c r="S3377" s="15"/>
      <c r="T3377" s="15"/>
    </row>
    <row r="3378" spans="17:20" x14ac:dyDescent="0.25">
      <c r="Q3378" s="11"/>
      <c r="S3378" s="15"/>
      <c r="T3378" s="15"/>
    </row>
    <row r="3379" spans="17:20" x14ac:dyDescent="0.25">
      <c r="Q3379" s="11"/>
      <c r="S3379" s="15"/>
      <c r="T3379" s="15"/>
    </row>
    <row r="3380" spans="17:20" x14ac:dyDescent="0.25">
      <c r="Q3380" s="11"/>
      <c r="S3380" s="15"/>
      <c r="T3380" s="15"/>
    </row>
    <row r="3381" spans="17:20" x14ac:dyDescent="0.25">
      <c r="Q3381" s="11"/>
      <c r="S3381" s="15"/>
      <c r="T3381" s="15"/>
    </row>
    <row r="3382" spans="17:20" x14ac:dyDescent="0.25">
      <c r="Q3382" s="11"/>
      <c r="S3382" s="15"/>
      <c r="T3382" s="15"/>
    </row>
    <row r="3383" spans="17:20" x14ac:dyDescent="0.25">
      <c r="Q3383" s="11"/>
      <c r="S3383" s="15"/>
      <c r="T3383" s="15"/>
    </row>
    <row r="3384" spans="17:20" x14ac:dyDescent="0.25">
      <c r="Q3384" s="11"/>
      <c r="S3384" s="15"/>
      <c r="T3384" s="15"/>
    </row>
    <row r="3385" spans="17:20" x14ac:dyDescent="0.25">
      <c r="Q3385" s="11"/>
      <c r="S3385" s="15"/>
      <c r="T3385" s="15"/>
    </row>
    <row r="3386" spans="17:20" x14ac:dyDescent="0.25">
      <c r="Q3386" s="11"/>
      <c r="S3386" s="15"/>
      <c r="T3386" s="15"/>
    </row>
    <row r="3387" spans="17:20" x14ac:dyDescent="0.25">
      <c r="Q3387" s="11"/>
      <c r="S3387" s="15"/>
      <c r="T3387" s="15"/>
    </row>
    <row r="3388" spans="17:20" x14ac:dyDescent="0.25">
      <c r="Q3388" s="11"/>
      <c r="S3388" s="15"/>
      <c r="T3388" s="15"/>
    </row>
    <row r="3389" spans="17:20" x14ac:dyDescent="0.25">
      <c r="Q3389" s="11"/>
      <c r="S3389" s="15"/>
      <c r="T3389" s="15"/>
    </row>
    <row r="3390" spans="17:20" x14ac:dyDescent="0.25">
      <c r="Q3390" s="11"/>
      <c r="S3390" s="15"/>
      <c r="T3390" s="15"/>
    </row>
    <row r="3391" spans="17:20" x14ac:dyDescent="0.25">
      <c r="Q3391" s="11"/>
      <c r="S3391" s="15"/>
      <c r="T3391" s="15"/>
    </row>
    <row r="3392" spans="17:20" x14ac:dyDescent="0.25">
      <c r="Q3392" s="11"/>
      <c r="S3392" s="15"/>
      <c r="T3392" s="15"/>
    </row>
    <row r="3393" spans="17:20" x14ac:dyDescent="0.25">
      <c r="Q3393" s="11"/>
      <c r="S3393" s="15"/>
      <c r="T3393" s="15"/>
    </row>
    <row r="3394" spans="17:20" x14ac:dyDescent="0.25">
      <c r="Q3394" s="11"/>
      <c r="S3394" s="15"/>
      <c r="T3394" s="15"/>
    </row>
    <row r="3395" spans="17:20" x14ac:dyDescent="0.25">
      <c r="Q3395" s="11"/>
      <c r="S3395" s="15"/>
      <c r="T3395" s="15"/>
    </row>
    <row r="3396" spans="17:20" x14ac:dyDescent="0.25">
      <c r="Q3396" s="11"/>
      <c r="S3396" s="15"/>
      <c r="T3396" s="15"/>
    </row>
    <row r="3397" spans="17:20" x14ac:dyDescent="0.25">
      <c r="Q3397" s="11"/>
      <c r="S3397" s="15"/>
      <c r="T3397" s="15"/>
    </row>
    <row r="3398" spans="17:20" x14ac:dyDescent="0.25">
      <c r="Q3398" s="11"/>
      <c r="S3398" s="15"/>
      <c r="T3398" s="15"/>
    </row>
    <row r="3399" spans="17:20" x14ac:dyDescent="0.25">
      <c r="Q3399" s="11"/>
      <c r="S3399" s="15"/>
      <c r="T3399" s="15"/>
    </row>
    <row r="3400" spans="17:20" x14ac:dyDescent="0.25">
      <c r="Q3400" s="11"/>
      <c r="S3400" s="15"/>
      <c r="T3400" s="15"/>
    </row>
    <row r="3401" spans="17:20" x14ac:dyDescent="0.25">
      <c r="Q3401" s="11"/>
      <c r="S3401" s="15"/>
      <c r="T3401" s="15"/>
    </row>
    <row r="3402" spans="17:20" x14ac:dyDescent="0.25">
      <c r="Q3402" s="11"/>
      <c r="S3402" s="15"/>
      <c r="T3402" s="15"/>
    </row>
    <row r="3403" spans="17:20" x14ac:dyDescent="0.25">
      <c r="Q3403" s="11"/>
      <c r="S3403" s="15"/>
      <c r="T3403" s="15"/>
    </row>
    <row r="3404" spans="17:20" x14ac:dyDescent="0.25">
      <c r="Q3404" s="11"/>
      <c r="S3404" s="15"/>
      <c r="T3404" s="15"/>
    </row>
    <row r="3405" spans="17:20" x14ac:dyDescent="0.25">
      <c r="Q3405" s="11"/>
      <c r="S3405" s="15"/>
      <c r="T3405" s="15"/>
    </row>
    <row r="3406" spans="17:20" x14ac:dyDescent="0.25">
      <c r="Q3406" s="11"/>
      <c r="S3406" s="15"/>
      <c r="T3406" s="15"/>
    </row>
    <row r="3407" spans="17:20" x14ac:dyDescent="0.25">
      <c r="Q3407" s="11"/>
      <c r="S3407" s="15"/>
      <c r="T3407" s="15"/>
    </row>
    <row r="3408" spans="17:20" x14ac:dyDescent="0.25">
      <c r="Q3408" s="11"/>
      <c r="S3408" s="15"/>
      <c r="T3408" s="15"/>
    </row>
    <row r="3409" spans="17:20" x14ac:dyDescent="0.25">
      <c r="Q3409" s="11"/>
      <c r="S3409" s="15"/>
      <c r="T3409" s="15"/>
    </row>
    <row r="3410" spans="17:20" x14ac:dyDescent="0.25">
      <c r="Q3410" s="11"/>
      <c r="S3410" s="15"/>
      <c r="T3410" s="15"/>
    </row>
    <row r="3411" spans="17:20" x14ac:dyDescent="0.25">
      <c r="Q3411" s="11"/>
      <c r="S3411" s="15"/>
      <c r="T3411" s="15"/>
    </row>
    <row r="3412" spans="17:20" x14ac:dyDescent="0.25">
      <c r="Q3412" s="11"/>
      <c r="S3412" s="15"/>
      <c r="T3412" s="15"/>
    </row>
    <row r="3413" spans="17:20" x14ac:dyDescent="0.25">
      <c r="Q3413" s="11"/>
      <c r="S3413" s="15"/>
      <c r="T3413" s="15"/>
    </row>
    <row r="3414" spans="17:20" x14ac:dyDescent="0.25">
      <c r="Q3414" s="11"/>
      <c r="S3414" s="15"/>
      <c r="T3414" s="15"/>
    </row>
    <row r="3415" spans="17:20" x14ac:dyDescent="0.25">
      <c r="Q3415" s="11"/>
      <c r="S3415" s="15"/>
      <c r="T3415" s="15"/>
    </row>
    <row r="3416" spans="17:20" x14ac:dyDescent="0.25">
      <c r="Q3416" s="11"/>
      <c r="S3416" s="15"/>
      <c r="T3416" s="15"/>
    </row>
    <row r="3417" spans="17:20" x14ac:dyDescent="0.25">
      <c r="Q3417" s="11"/>
      <c r="S3417" s="15"/>
      <c r="T3417" s="15"/>
    </row>
    <row r="3418" spans="17:20" x14ac:dyDescent="0.25">
      <c r="Q3418" s="11"/>
      <c r="S3418" s="15"/>
      <c r="T3418" s="15"/>
    </row>
    <row r="3419" spans="17:20" x14ac:dyDescent="0.25">
      <c r="Q3419" s="11"/>
      <c r="S3419" s="15"/>
      <c r="T3419" s="15"/>
    </row>
    <row r="3420" spans="17:20" x14ac:dyDescent="0.25">
      <c r="Q3420" s="11"/>
      <c r="S3420" s="15"/>
      <c r="T3420" s="15"/>
    </row>
    <row r="3421" spans="17:20" x14ac:dyDescent="0.25">
      <c r="Q3421" s="11"/>
      <c r="S3421" s="15"/>
      <c r="T3421" s="15"/>
    </row>
    <row r="3422" spans="17:20" x14ac:dyDescent="0.25">
      <c r="Q3422" s="11"/>
      <c r="S3422" s="15"/>
      <c r="T3422" s="15"/>
    </row>
    <row r="3423" spans="17:20" x14ac:dyDescent="0.25">
      <c r="Q3423" s="11"/>
      <c r="S3423" s="15"/>
      <c r="T3423" s="15"/>
    </row>
    <row r="3424" spans="17:20" x14ac:dyDescent="0.25">
      <c r="Q3424" s="11"/>
      <c r="S3424" s="15"/>
      <c r="T3424" s="15"/>
    </row>
    <row r="3425" spans="17:20" x14ac:dyDescent="0.25">
      <c r="Q3425" s="11"/>
      <c r="S3425" s="15"/>
      <c r="T3425" s="15"/>
    </row>
    <row r="3426" spans="17:20" x14ac:dyDescent="0.25">
      <c r="Q3426" s="11"/>
      <c r="S3426" s="15"/>
      <c r="T3426" s="15"/>
    </row>
    <row r="3427" spans="17:20" x14ac:dyDescent="0.25">
      <c r="Q3427" s="11"/>
      <c r="S3427" s="15"/>
      <c r="T3427" s="15"/>
    </row>
    <row r="3428" spans="17:20" x14ac:dyDescent="0.25">
      <c r="Q3428" s="11"/>
      <c r="S3428" s="15"/>
      <c r="T3428" s="15"/>
    </row>
    <row r="3429" spans="17:20" x14ac:dyDescent="0.25">
      <c r="Q3429" s="11"/>
      <c r="S3429" s="15"/>
      <c r="T3429" s="15"/>
    </row>
    <row r="3430" spans="17:20" x14ac:dyDescent="0.25">
      <c r="Q3430" s="11"/>
      <c r="S3430" s="15"/>
      <c r="T3430" s="15"/>
    </row>
    <row r="3431" spans="17:20" x14ac:dyDescent="0.25">
      <c r="Q3431" s="11"/>
      <c r="S3431" s="15"/>
      <c r="T3431" s="15"/>
    </row>
    <row r="3432" spans="17:20" x14ac:dyDescent="0.25">
      <c r="Q3432" s="11"/>
      <c r="S3432" s="15"/>
      <c r="T3432" s="15"/>
    </row>
    <row r="3433" spans="17:20" x14ac:dyDescent="0.25">
      <c r="Q3433" s="11"/>
      <c r="S3433" s="15"/>
      <c r="T3433" s="15"/>
    </row>
    <row r="3434" spans="17:20" x14ac:dyDescent="0.25">
      <c r="Q3434" s="11"/>
      <c r="S3434" s="15"/>
      <c r="T3434" s="15"/>
    </row>
    <row r="3435" spans="17:20" x14ac:dyDescent="0.25">
      <c r="Q3435" s="11"/>
      <c r="S3435" s="15"/>
      <c r="T3435" s="15"/>
    </row>
    <row r="3436" spans="17:20" x14ac:dyDescent="0.25">
      <c r="Q3436" s="11"/>
      <c r="S3436" s="15"/>
      <c r="T3436" s="15"/>
    </row>
    <row r="3437" spans="17:20" x14ac:dyDescent="0.25">
      <c r="Q3437" s="11"/>
      <c r="S3437" s="15"/>
      <c r="T3437" s="15"/>
    </row>
    <row r="3438" spans="17:20" x14ac:dyDescent="0.25">
      <c r="Q3438" s="11"/>
      <c r="S3438" s="15"/>
      <c r="T3438" s="15"/>
    </row>
    <row r="3439" spans="17:20" x14ac:dyDescent="0.25">
      <c r="Q3439" s="11"/>
      <c r="S3439" s="15"/>
      <c r="T3439" s="15"/>
    </row>
    <row r="3440" spans="17:20" x14ac:dyDescent="0.25">
      <c r="Q3440" s="11"/>
      <c r="S3440" s="15"/>
      <c r="T3440" s="15"/>
    </row>
    <row r="3441" spans="17:20" x14ac:dyDescent="0.25">
      <c r="Q3441" s="11"/>
      <c r="S3441" s="15"/>
      <c r="T3441" s="15"/>
    </row>
    <row r="3442" spans="17:20" x14ac:dyDescent="0.25">
      <c r="Q3442" s="11"/>
      <c r="S3442" s="15"/>
      <c r="T3442" s="15"/>
    </row>
    <row r="3443" spans="17:20" x14ac:dyDescent="0.25">
      <c r="Q3443" s="11"/>
      <c r="S3443" s="15"/>
      <c r="T3443" s="15"/>
    </row>
    <row r="3444" spans="17:20" x14ac:dyDescent="0.25">
      <c r="Q3444" s="11"/>
      <c r="S3444" s="15"/>
      <c r="T3444" s="15"/>
    </row>
    <row r="3445" spans="17:20" x14ac:dyDescent="0.25">
      <c r="Q3445" s="11"/>
      <c r="S3445" s="15"/>
      <c r="T3445" s="15"/>
    </row>
    <row r="3446" spans="17:20" x14ac:dyDescent="0.25">
      <c r="Q3446" s="11"/>
      <c r="S3446" s="15"/>
      <c r="T3446" s="15"/>
    </row>
    <row r="3447" spans="17:20" x14ac:dyDescent="0.25">
      <c r="Q3447" s="11"/>
      <c r="S3447" s="15"/>
      <c r="T3447" s="15"/>
    </row>
    <row r="3448" spans="17:20" x14ac:dyDescent="0.25">
      <c r="Q3448" s="11"/>
      <c r="S3448" s="15"/>
      <c r="T3448" s="15"/>
    </row>
    <row r="3449" spans="17:20" x14ac:dyDescent="0.25">
      <c r="Q3449" s="11"/>
      <c r="S3449" s="15"/>
      <c r="T3449" s="15"/>
    </row>
    <row r="3450" spans="17:20" x14ac:dyDescent="0.25">
      <c r="Q3450" s="11"/>
      <c r="S3450" s="15"/>
      <c r="T3450" s="15"/>
    </row>
    <row r="3451" spans="17:20" x14ac:dyDescent="0.25">
      <c r="Q3451" s="11"/>
      <c r="S3451" s="15"/>
      <c r="T3451" s="15"/>
    </row>
    <row r="3452" spans="17:20" x14ac:dyDescent="0.25">
      <c r="Q3452" s="11"/>
      <c r="S3452" s="15"/>
      <c r="T3452" s="15"/>
    </row>
    <row r="3453" spans="17:20" x14ac:dyDescent="0.25">
      <c r="Q3453" s="11"/>
      <c r="S3453" s="15"/>
      <c r="T3453" s="15"/>
    </row>
    <row r="3454" spans="17:20" x14ac:dyDescent="0.25">
      <c r="Q3454" s="11"/>
      <c r="S3454" s="15"/>
      <c r="T3454" s="15"/>
    </row>
    <row r="3455" spans="17:20" x14ac:dyDescent="0.25">
      <c r="Q3455" s="11"/>
      <c r="S3455" s="15"/>
      <c r="T3455" s="15"/>
    </row>
    <row r="3456" spans="17:20" x14ac:dyDescent="0.25">
      <c r="Q3456" s="11"/>
      <c r="S3456" s="15"/>
      <c r="T3456" s="15"/>
    </row>
    <row r="3457" spans="17:20" x14ac:dyDescent="0.25">
      <c r="Q3457" s="11"/>
      <c r="S3457" s="15"/>
      <c r="T3457" s="15"/>
    </row>
    <row r="3458" spans="17:20" x14ac:dyDescent="0.25">
      <c r="Q3458" s="11"/>
      <c r="S3458" s="15"/>
      <c r="T3458" s="15"/>
    </row>
    <row r="3459" spans="17:20" x14ac:dyDescent="0.25">
      <c r="Q3459" s="11"/>
      <c r="S3459" s="15"/>
      <c r="T3459" s="15"/>
    </row>
    <row r="3460" spans="17:20" x14ac:dyDescent="0.25">
      <c r="Q3460" s="11"/>
      <c r="S3460" s="15"/>
      <c r="T3460" s="15"/>
    </row>
    <row r="3461" spans="17:20" x14ac:dyDescent="0.25">
      <c r="Q3461" s="11"/>
      <c r="S3461" s="15"/>
      <c r="T3461" s="15"/>
    </row>
    <row r="3462" spans="17:20" x14ac:dyDescent="0.25">
      <c r="Q3462" s="11"/>
      <c r="S3462" s="15"/>
      <c r="T3462" s="15"/>
    </row>
    <row r="3463" spans="17:20" x14ac:dyDescent="0.25">
      <c r="Q3463" s="11"/>
      <c r="S3463" s="15"/>
      <c r="T3463" s="15"/>
    </row>
    <row r="3464" spans="17:20" x14ac:dyDescent="0.25">
      <c r="Q3464" s="11"/>
      <c r="S3464" s="15"/>
      <c r="T3464" s="15"/>
    </row>
    <row r="3465" spans="17:20" x14ac:dyDescent="0.25">
      <c r="Q3465" s="11"/>
      <c r="S3465" s="15"/>
      <c r="T3465" s="15"/>
    </row>
    <row r="3466" spans="17:20" x14ac:dyDescent="0.25">
      <c r="Q3466" s="11"/>
      <c r="S3466" s="15"/>
      <c r="T3466" s="15"/>
    </row>
    <row r="3467" spans="17:20" x14ac:dyDescent="0.25">
      <c r="Q3467" s="11"/>
      <c r="S3467" s="15"/>
      <c r="T3467" s="15"/>
    </row>
    <row r="3468" spans="17:20" x14ac:dyDescent="0.25">
      <c r="Q3468" s="11"/>
      <c r="S3468" s="15"/>
      <c r="T3468" s="15"/>
    </row>
    <row r="3469" spans="17:20" x14ac:dyDescent="0.25">
      <c r="Q3469" s="11"/>
      <c r="S3469" s="15"/>
      <c r="T3469" s="15"/>
    </row>
    <row r="3470" spans="17:20" x14ac:dyDescent="0.25">
      <c r="Q3470" s="11"/>
      <c r="S3470" s="15"/>
      <c r="T3470" s="15"/>
    </row>
    <row r="3471" spans="17:20" x14ac:dyDescent="0.25">
      <c r="Q3471" s="11"/>
      <c r="S3471" s="15"/>
      <c r="T3471" s="15"/>
    </row>
    <row r="3472" spans="17:20" x14ac:dyDescent="0.25">
      <c r="Q3472" s="11"/>
      <c r="S3472" s="15"/>
      <c r="T3472" s="15"/>
    </row>
    <row r="3473" spans="17:20" x14ac:dyDescent="0.25">
      <c r="Q3473" s="11"/>
      <c r="S3473" s="15"/>
      <c r="T3473" s="15"/>
    </row>
    <row r="3474" spans="17:20" x14ac:dyDescent="0.25">
      <c r="Q3474" s="11"/>
      <c r="S3474" s="15"/>
      <c r="T3474" s="15"/>
    </row>
    <row r="3475" spans="17:20" x14ac:dyDescent="0.25">
      <c r="Q3475" s="11"/>
      <c r="S3475" s="15"/>
      <c r="T3475" s="15"/>
    </row>
    <row r="3476" spans="17:20" x14ac:dyDescent="0.25">
      <c r="Q3476" s="11"/>
      <c r="S3476" s="15"/>
      <c r="T3476" s="15"/>
    </row>
    <row r="3477" spans="17:20" x14ac:dyDescent="0.25">
      <c r="Q3477" s="11"/>
      <c r="S3477" s="15"/>
      <c r="T3477" s="15"/>
    </row>
    <row r="3478" spans="17:20" x14ac:dyDescent="0.25">
      <c r="Q3478" s="11"/>
      <c r="S3478" s="15"/>
      <c r="T3478" s="15"/>
    </row>
    <row r="3479" spans="17:20" x14ac:dyDescent="0.25">
      <c r="Q3479" s="11"/>
      <c r="S3479" s="15"/>
      <c r="T3479" s="15"/>
    </row>
    <row r="3480" spans="17:20" x14ac:dyDescent="0.25">
      <c r="Q3480" s="11"/>
      <c r="S3480" s="15"/>
      <c r="T3480" s="15"/>
    </row>
    <row r="3481" spans="17:20" x14ac:dyDescent="0.25">
      <c r="Q3481" s="11"/>
      <c r="S3481" s="15"/>
      <c r="T3481" s="15"/>
    </row>
    <row r="3482" spans="17:20" x14ac:dyDescent="0.25">
      <c r="Q3482" s="11"/>
      <c r="S3482" s="15"/>
      <c r="T3482" s="15"/>
    </row>
    <row r="3483" spans="17:20" x14ac:dyDescent="0.25">
      <c r="Q3483" s="11"/>
      <c r="S3483" s="15"/>
      <c r="T3483" s="15"/>
    </row>
    <row r="3484" spans="17:20" x14ac:dyDescent="0.25">
      <c r="Q3484" s="11"/>
      <c r="S3484" s="15"/>
      <c r="T3484" s="15"/>
    </row>
    <row r="3485" spans="17:20" x14ac:dyDescent="0.25">
      <c r="Q3485" s="11"/>
      <c r="S3485" s="15"/>
      <c r="T3485" s="15"/>
    </row>
    <row r="3486" spans="17:20" x14ac:dyDescent="0.25">
      <c r="Q3486" s="11"/>
      <c r="S3486" s="15"/>
      <c r="T3486" s="15"/>
    </row>
    <row r="3487" spans="17:20" x14ac:dyDescent="0.25">
      <c r="Q3487" s="11"/>
      <c r="S3487" s="15"/>
      <c r="T3487" s="15"/>
    </row>
    <row r="3488" spans="17:20" x14ac:dyDescent="0.25">
      <c r="Q3488" s="11"/>
      <c r="S3488" s="15"/>
      <c r="T3488" s="15"/>
    </row>
    <row r="3489" spans="17:20" x14ac:dyDescent="0.25">
      <c r="Q3489" s="11"/>
      <c r="S3489" s="15"/>
      <c r="T3489" s="15"/>
    </row>
    <row r="3490" spans="17:20" x14ac:dyDescent="0.25">
      <c r="Q3490" s="11"/>
      <c r="S3490" s="15"/>
      <c r="T3490" s="15"/>
    </row>
    <row r="3491" spans="17:20" x14ac:dyDescent="0.25">
      <c r="Q3491" s="11"/>
      <c r="S3491" s="15"/>
      <c r="T3491" s="15"/>
    </row>
    <row r="3492" spans="17:20" x14ac:dyDescent="0.25">
      <c r="Q3492" s="11"/>
      <c r="S3492" s="15"/>
      <c r="T3492" s="15"/>
    </row>
    <row r="3493" spans="17:20" x14ac:dyDescent="0.25">
      <c r="Q3493" s="11"/>
      <c r="S3493" s="15"/>
      <c r="T3493" s="15"/>
    </row>
    <row r="3494" spans="17:20" x14ac:dyDescent="0.25">
      <c r="Q3494" s="11"/>
      <c r="S3494" s="15"/>
      <c r="T3494" s="15"/>
    </row>
    <row r="3495" spans="17:20" x14ac:dyDescent="0.25">
      <c r="Q3495" s="11"/>
      <c r="S3495" s="15"/>
      <c r="T3495" s="15"/>
    </row>
    <row r="3496" spans="17:20" x14ac:dyDescent="0.25">
      <c r="Q3496" s="11"/>
      <c r="S3496" s="15"/>
      <c r="T3496" s="15"/>
    </row>
    <row r="3497" spans="17:20" x14ac:dyDescent="0.25">
      <c r="Q3497" s="11"/>
      <c r="S3497" s="15"/>
      <c r="T3497" s="15"/>
    </row>
    <row r="3498" spans="17:20" x14ac:dyDescent="0.25">
      <c r="Q3498" s="11"/>
      <c r="S3498" s="15"/>
      <c r="T3498" s="15"/>
    </row>
    <row r="3499" spans="17:20" x14ac:dyDescent="0.25">
      <c r="Q3499" s="11"/>
      <c r="S3499" s="15"/>
      <c r="T3499" s="15"/>
    </row>
    <row r="3500" spans="17:20" x14ac:dyDescent="0.25">
      <c r="Q3500" s="11"/>
      <c r="S3500" s="15"/>
      <c r="T3500" s="15"/>
    </row>
    <row r="3501" spans="17:20" x14ac:dyDescent="0.25">
      <c r="Q3501" s="11"/>
      <c r="S3501" s="15"/>
      <c r="T3501" s="15"/>
    </row>
    <row r="3502" spans="17:20" x14ac:dyDescent="0.25">
      <c r="Q3502" s="11"/>
      <c r="S3502" s="15"/>
      <c r="T3502" s="15"/>
    </row>
    <row r="3503" spans="17:20" x14ac:dyDescent="0.25">
      <c r="Q3503" s="11"/>
      <c r="S3503" s="15"/>
      <c r="T3503" s="15"/>
    </row>
    <row r="3504" spans="17:20" x14ac:dyDescent="0.25">
      <c r="Q3504" s="11"/>
      <c r="S3504" s="15"/>
      <c r="T3504" s="15"/>
    </row>
    <row r="3505" spans="17:20" x14ac:dyDescent="0.25">
      <c r="Q3505" s="11"/>
      <c r="S3505" s="15"/>
      <c r="T3505" s="15"/>
    </row>
    <row r="3506" spans="17:20" x14ac:dyDescent="0.25">
      <c r="Q3506" s="11"/>
      <c r="S3506" s="15"/>
      <c r="T3506" s="15"/>
    </row>
    <row r="3507" spans="17:20" x14ac:dyDescent="0.25">
      <c r="Q3507" s="11"/>
      <c r="S3507" s="15"/>
      <c r="T3507" s="15"/>
    </row>
    <row r="3508" spans="17:20" x14ac:dyDescent="0.25">
      <c r="Q3508" s="11"/>
      <c r="S3508" s="15"/>
      <c r="T3508" s="15"/>
    </row>
    <row r="3509" spans="17:20" x14ac:dyDescent="0.25">
      <c r="Q3509" s="11"/>
      <c r="S3509" s="15"/>
      <c r="T3509" s="15"/>
    </row>
    <row r="3510" spans="17:20" x14ac:dyDescent="0.25">
      <c r="Q3510" s="11"/>
      <c r="S3510" s="15"/>
      <c r="T3510" s="15"/>
    </row>
    <row r="3511" spans="17:20" x14ac:dyDescent="0.25">
      <c r="Q3511" s="11"/>
      <c r="S3511" s="15"/>
      <c r="T3511" s="15"/>
    </row>
    <row r="3512" spans="17:20" x14ac:dyDescent="0.25">
      <c r="Q3512" s="11"/>
      <c r="S3512" s="15"/>
      <c r="T3512" s="15"/>
    </row>
    <row r="3513" spans="17:20" x14ac:dyDescent="0.25">
      <c r="Q3513" s="11"/>
      <c r="S3513" s="15"/>
      <c r="T3513" s="15"/>
    </row>
    <row r="3514" spans="17:20" x14ac:dyDescent="0.25">
      <c r="Q3514" s="11"/>
      <c r="S3514" s="15"/>
      <c r="T3514" s="15"/>
    </row>
    <row r="3515" spans="17:20" x14ac:dyDescent="0.25">
      <c r="Q3515" s="11"/>
      <c r="S3515" s="15"/>
      <c r="T3515" s="15"/>
    </row>
    <row r="3516" spans="17:20" x14ac:dyDescent="0.25">
      <c r="Q3516" s="11"/>
      <c r="S3516" s="15"/>
      <c r="T3516" s="15"/>
    </row>
    <row r="3517" spans="17:20" x14ac:dyDescent="0.25">
      <c r="Q3517" s="11"/>
      <c r="S3517" s="15"/>
      <c r="T3517" s="15"/>
    </row>
    <row r="3518" spans="17:20" x14ac:dyDescent="0.25">
      <c r="Q3518" s="11"/>
      <c r="S3518" s="15"/>
      <c r="T3518" s="15"/>
    </row>
    <row r="3519" spans="17:20" x14ac:dyDescent="0.25">
      <c r="Q3519" s="11"/>
      <c r="S3519" s="15"/>
      <c r="T3519" s="15"/>
    </row>
    <row r="3520" spans="17:20" x14ac:dyDescent="0.25">
      <c r="Q3520" s="11"/>
      <c r="S3520" s="15"/>
      <c r="T3520" s="15"/>
    </row>
    <row r="3521" spans="17:20" x14ac:dyDescent="0.25">
      <c r="Q3521" s="11"/>
      <c r="S3521" s="15"/>
      <c r="T3521" s="15"/>
    </row>
    <row r="3522" spans="17:20" x14ac:dyDescent="0.25">
      <c r="Q3522" s="11"/>
      <c r="S3522" s="15"/>
      <c r="T3522" s="15"/>
    </row>
    <row r="3523" spans="17:20" x14ac:dyDescent="0.25">
      <c r="Q3523" s="11"/>
      <c r="S3523" s="15"/>
      <c r="T3523" s="15"/>
    </row>
    <row r="3524" spans="17:20" x14ac:dyDescent="0.25">
      <c r="Q3524" s="11"/>
      <c r="S3524" s="15"/>
      <c r="T3524" s="15"/>
    </row>
    <row r="3525" spans="17:20" x14ac:dyDescent="0.25">
      <c r="Q3525" s="11"/>
      <c r="S3525" s="15"/>
      <c r="T3525" s="15"/>
    </row>
    <row r="3526" spans="17:20" x14ac:dyDescent="0.25">
      <c r="Q3526" s="11"/>
      <c r="S3526" s="15"/>
      <c r="T3526" s="15"/>
    </row>
    <row r="3527" spans="17:20" x14ac:dyDescent="0.25">
      <c r="Q3527" s="11"/>
      <c r="S3527" s="15"/>
      <c r="T3527" s="15"/>
    </row>
    <row r="3528" spans="17:20" x14ac:dyDescent="0.25">
      <c r="Q3528" s="11"/>
      <c r="S3528" s="15"/>
      <c r="T3528" s="15"/>
    </row>
    <row r="3529" spans="17:20" x14ac:dyDescent="0.25">
      <c r="Q3529" s="11"/>
      <c r="S3529" s="15"/>
      <c r="T3529" s="15"/>
    </row>
    <row r="3530" spans="17:20" x14ac:dyDescent="0.25">
      <c r="Q3530" s="11"/>
      <c r="S3530" s="15"/>
      <c r="T3530" s="15"/>
    </row>
    <row r="3531" spans="17:20" x14ac:dyDescent="0.25">
      <c r="Q3531" s="11"/>
      <c r="S3531" s="15"/>
      <c r="T3531" s="15"/>
    </row>
    <row r="3532" spans="17:20" x14ac:dyDescent="0.25">
      <c r="Q3532" s="11"/>
      <c r="S3532" s="15"/>
      <c r="T3532" s="15"/>
    </row>
    <row r="3533" spans="17:20" x14ac:dyDescent="0.25">
      <c r="Q3533" s="11"/>
      <c r="S3533" s="15"/>
      <c r="T3533" s="15"/>
    </row>
    <row r="3534" spans="17:20" x14ac:dyDescent="0.25">
      <c r="Q3534" s="11"/>
      <c r="S3534" s="15"/>
      <c r="T3534" s="15"/>
    </row>
    <row r="3535" spans="17:20" x14ac:dyDescent="0.25">
      <c r="Q3535" s="11"/>
      <c r="S3535" s="15"/>
      <c r="T3535" s="15"/>
    </row>
    <row r="3536" spans="17:20" x14ac:dyDescent="0.25">
      <c r="Q3536" s="11"/>
      <c r="S3536" s="15"/>
      <c r="T3536" s="15"/>
    </row>
    <row r="3537" spans="17:20" x14ac:dyDescent="0.25">
      <c r="Q3537" s="11"/>
      <c r="S3537" s="15"/>
      <c r="T3537" s="15"/>
    </row>
    <row r="3538" spans="17:20" x14ac:dyDescent="0.25">
      <c r="Q3538" s="11"/>
      <c r="S3538" s="15"/>
      <c r="T3538" s="15"/>
    </row>
    <row r="3539" spans="17:20" x14ac:dyDescent="0.25">
      <c r="Q3539" s="11"/>
      <c r="S3539" s="15"/>
      <c r="T3539" s="15"/>
    </row>
    <row r="3540" spans="17:20" x14ac:dyDescent="0.25">
      <c r="Q3540" s="11"/>
      <c r="S3540" s="15"/>
      <c r="T3540" s="15"/>
    </row>
    <row r="3541" spans="17:20" x14ac:dyDescent="0.25">
      <c r="Q3541" s="11"/>
      <c r="S3541" s="15"/>
      <c r="T3541" s="15"/>
    </row>
    <row r="3542" spans="17:20" x14ac:dyDescent="0.25">
      <c r="Q3542" s="11"/>
      <c r="S3542" s="15"/>
      <c r="T3542" s="15"/>
    </row>
    <row r="3543" spans="17:20" x14ac:dyDescent="0.25">
      <c r="Q3543" s="11"/>
      <c r="S3543" s="15"/>
      <c r="T3543" s="15"/>
    </row>
    <row r="3544" spans="17:20" x14ac:dyDescent="0.25">
      <c r="Q3544" s="11"/>
      <c r="S3544" s="15"/>
      <c r="T3544" s="15"/>
    </row>
    <row r="3545" spans="17:20" x14ac:dyDescent="0.25">
      <c r="Q3545" s="11"/>
      <c r="S3545" s="15"/>
      <c r="T3545" s="15"/>
    </row>
    <row r="3546" spans="17:20" x14ac:dyDescent="0.25">
      <c r="Q3546" s="11"/>
      <c r="S3546" s="15"/>
      <c r="T3546" s="15"/>
    </row>
    <row r="3547" spans="17:20" x14ac:dyDescent="0.25">
      <c r="Q3547" s="11"/>
      <c r="S3547" s="15"/>
      <c r="T3547" s="15"/>
    </row>
    <row r="3548" spans="17:20" x14ac:dyDescent="0.25">
      <c r="Q3548" s="11"/>
      <c r="S3548" s="15"/>
      <c r="T3548" s="15"/>
    </row>
    <row r="3549" spans="17:20" x14ac:dyDescent="0.25">
      <c r="Q3549" s="11"/>
      <c r="S3549" s="15"/>
      <c r="T3549" s="15"/>
    </row>
    <row r="3550" spans="17:20" x14ac:dyDescent="0.25">
      <c r="Q3550" s="11"/>
      <c r="S3550" s="15"/>
      <c r="T3550" s="15"/>
    </row>
    <row r="3551" spans="17:20" x14ac:dyDescent="0.25">
      <c r="Q3551" s="11"/>
      <c r="S3551" s="15"/>
      <c r="T3551" s="15"/>
    </row>
    <row r="3552" spans="17:20" x14ac:dyDescent="0.25">
      <c r="Q3552" s="11"/>
      <c r="S3552" s="15"/>
      <c r="T3552" s="15"/>
    </row>
    <row r="3553" spans="17:20" x14ac:dyDescent="0.25">
      <c r="Q3553" s="11"/>
      <c r="S3553" s="15"/>
      <c r="T3553" s="15"/>
    </row>
    <row r="3554" spans="17:20" x14ac:dyDescent="0.25">
      <c r="Q3554" s="11"/>
      <c r="S3554" s="15"/>
      <c r="T3554" s="15"/>
    </row>
    <row r="3555" spans="17:20" x14ac:dyDescent="0.25">
      <c r="Q3555" s="11"/>
      <c r="S3555" s="15"/>
      <c r="T3555" s="15"/>
    </row>
    <row r="3556" spans="17:20" x14ac:dyDescent="0.25">
      <c r="Q3556" s="11"/>
      <c r="S3556" s="15"/>
      <c r="T3556" s="15"/>
    </row>
    <row r="3557" spans="17:20" x14ac:dyDescent="0.25">
      <c r="Q3557" s="11"/>
      <c r="S3557" s="15"/>
      <c r="T3557" s="15"/>
    </row>
    <row r="3558" spans="17:20" x14ac:dyDescent="0.25">
      <c r="Q3558" s="11"/>
      <c r="S3558" s="15"/>
      <c r="T3558" s="15"/>
    </row>
    <row r="3559" spans="17:20" x14ac:dyDescent="0.25">
      <c r="Q3559" s="11"/>
      <c r="S3559" s="15"/>
      <c r="T3559" s="15"/>
    </row>
    <row r="3560" spans="17:20" x14ac:dyDescent="0.25">
      <c r="Q3560" s="11"/>
      <c r="S3560" s="15"/>
      <c r="T3560" s="15"/>
    </row>
    <row r="3561" spans="17:20" x14ac:dyDescent="0.25">
      <c r="Q3561" s="11"/>
      <c r="S3561" s="15"/>
      <c r="T3561" s="15"/>
    </row>
    <row r="3562" spans="17:20" x14ac:dyDescent="0.25">
      <c r="Q3562" s="11"/>
      <c r="S3562" s="15"/>
      <c r="T3562" s="15"/>
    </row>
    <row r="3563" spans="17:20" x14ac:dyDescent="0.25">
      <c r="Q3563" s="11"/>
      <c r="S3563" s="15"/>
      <c r="T3563" s="15"/>
    </row>
    <row r="3564" spans="17:20" x14ac:dyDescent="0.25">
      <c r="Q3564" s="11"/>
      <c r="S3564" s="15"/>
      <c r="T3564" s="15"/>
    </row>
    <row r="3565" spans="17:20" x14ac:dyDescent="0.25">
      <c r="Q3565" s="11"/>
      <c r="S3565" s="15"/>
      <c r="T3565" s="15"/>
    </row>
    <row r="3566" spans="17:20" x14ac:dyDescent="0.25">
      <c r="Q3566" s="11"/>
      <c r="S3566" s="15"/>
      <c r="T3566" s="15"/>
    </row>
    <row r="3567" spans="17:20" x14ac:dyDescent="0.25">
      <c r="Q3567" s="11"/>
      <c r="S3567" s="15"/>
      <c r="T3567" s="15"/>
    </row>
    <row r="3568" spans="17:20" x14ac:dyDescent="0.25">
      <c r="Q3568" s="11"/>
      <c r="S3568" s="15"/>
      <c r="T3568" s="15"/>
    </row>
    <row r="3569" spans="17:20" x14ac:dyDescent="0.25">
      <c r="Q3569" s="11"/>
      <c r="S3569" s="15"/>
      <c r="T3569" s="15"/>
    </row>
    <row r="3570" spans="17:20" x14ac:dyDescent="0.25">
      <c r="Q3570" s="11"/>
      <c r="S3570" s="15"/>
      <c r="T3570" s="15"/>
    </row>
    <row r="3571" spans="17:20" x14ac:dyDescent="0.25">
      <c r="Q3571" s="11"/>
      <c r="S3571" s="15"/>
      <c r="T3571" s="15"/>
    </row>
    <row r="3572" spans="17:20" x14ac:dyDescent="0.25">
      <c r="Q3572" s="11"/>
      <c r="S3572" s="15"/>
      <c r="T3572" s="15"/>
    </row>
    <row r="3573" spans="17:20" x14ac:dyDescent="0.25">
      <c r="Q3573" s="11"/>
      <c r="S3573" s="15"/>
      <c r="T3573" s="15"/>
    </row>
    <row r="3574" spans="17:20" x14ac:dyDescent="0.25">
      <c r="Q3574" s="11"/>
      <c r="S3574" s="15"/>
      <c r="T3574" s="15"/>
    </row>
    <row r="3575" spans="17:20" x14ac:dyDescent="0.25">
      <c r="Q3575" s="11"/>
      <c r="S3575" s="15"/>
      <c r="T3575" s="15"/>
    </row>
    <row r="3576" spans="17:20" x14ac:dyDescent="0.25">
      <c r="Q3576" s="11"/>
      <c r="S3576" s="15"/>
      <c r="T3576" s="15"/>
    </row>
    <row r="3577" spans="17:20" x14ac:dyDescent="0.25">
      <c r="Q3577" s="11"/>
      <c r="S3577" s="15"/>
      <c r="T3577" s="15"/>
    </row>
    <row r="3578" spans="17:20" x14ac:dyDescent="0.25">
      <c r="Q3578" s="11"/>
      <c r="S3578" s="15"/>
      <c r="T3578" s="15"/>
    </row>
    <row r="3579" spans="17:20" x14ac:dyDescent="0.25">
      <c r="Q3579" s="11"/>
      <c r="S3579" s="15"/>
      <c r="T3579" s="15"/>
    </row>
    <row r="3580" spans="17:20" x14ac:dyDescent="0.25">
      <c r="Q3580" s="11"/>
      <c r="S3580" s="15"/>
      <c r="T3580" s="15"/>
    </row>
    <row r="3581" spans="17:20" x14ac:dyDescent="0.25">
      <c r="Q3581" s="11"/>
      <c r="S3581" s="15"/>
      <c r="T3581" s="15"/>
    </row>
    <row r="3582" spans="17:20" x14ac:dyDescent="0.25">
      <c r="Q3582" s="11"/>
      <c r="S3582" s="15"/>
      <c r="T3582" s="15"/>
    </row>
    <row r="3583" spans="17:20" x14ac:dyDescent="0.25">
      <c r="Q3583" s="11"/>
      <c r="S3583" s="15"/>
      <c r="T3583" s="15"/>
    </row>
    <row r="3584" spans="17:20" x14ac:dyDescent="0.25">
      <c r="Q3584" s="11"/>
      <c r="S3584" s="15"/>
      <c r="T3584" s="15"/>
    </row>
    <row r="3585" spans="17:20" x14ac:dyDescent="0.25">
      <c r="Q3585" s="11"/>
      <c r="S3585" s="15"/>
      <c r="T3585" s="15"/>
    </row>
    <row r="3586" spans="17:20" x14ac:dyDescent="0.25">
      <c r="Q3586" s="11"/>
      <c r="S3586" s="15"/>
      <c r="T3586" s="15"/>
    </row>
    <row r="3587" spans="17:20" x14ac:dyDescent="0.25">
      <c r="Q3587" s="11"/>
      <c r="S3587" s="15"/>
      <c r="T3587" s="15"/>
    </row>
    <row r="3588" spans="17:20" x14ac:dyDescent="0.25">
      <c r="Q3588" s="11"/>
      <c r="S3588" s="15"/>
      <c r="T3588" s="15"/>
    </row>
    <row r="3589" spans="17:20" x14ac:dyDescent="0.25">
      <c r="Q3589" s="11"/>
      <c r="S3589" s="15"/>
      <c r="T3589" s="15"/>
    </row>
    <row r="3590" spans="17:20" x14ac:dyDescent="0.25">
      <c r="Q3590" s="11"/>
      <c r="S3590" s="15"/>
      <c r="T3590" s="15"/>
    </row>
    <row r="3591" spans="17:20" x14ac:dyDescent="0.25">
      <c r="Q3591" s="11"/>
      <c r="S3591" s="15"/>
      <c r="T3591" s="15"/>
    </row>
    <row r="3592" spans="17:20" x14ac:dyDescent="0.25">
      <c r="Q3592" s="11"/>
      <c r="S3592" s="15"/>
      <c r="T3592" s="15"/>
    </row>
    <row r="3593" spans="17:20" x14ac:dyDescent="0.25">
      <c r="Q3593" s="11"/>
      <c r="S3593" s="15"/>
      <c r="T3593" s="15"/>
    </row>
    <row r="3594" spans="17:20" x14ac:dyDescent="0.25">
      <c r="Q3594" s="11"/>
      <c r="S3594" s="15"/>
      <c r="T3594" s="15"/>
    </row>
    <row r="3595" spans="17:20" x14ac:dyDescent="0.25">
      <c r="Q3595" s="11"/>
      <c r="S3595" s="15"/>
      <c r="T3595" s="15"/>
    </row>
    <row r="3596" spans="17:20" x14ac:dyDescent="0.25">
      <c r="Q3596" s="11"/>
      <c r="S3596" s="15"/>
      <c r="T3596" s="15"/>
    </row>
    <row r="3597" spans="17:20" x14ac:dyDescent="0.25">
      <c r="Q3597" s="11"/>
      <c r="S3597" s="15"/>
      <c r="T3597" s="15"/>
    </row>
    <row r="3598" spans="17:20" x14ac:dyDescent="0.25">
      <c r="Q3598" s="11"/>
      <c r="S3598" s="15"/>
      <c r="T3598" s="15"/>
    </row>
    <row r="3599" spans="17:20" x14ac:dyDescent="0.25">
      <c r="Q3599" s="11"/>
      <c r="S3599" s="15"/>
      <c r="T3599" s="15"/>
    </row>
    <row r="3600" spans="17:20" x14ac:dyDescent="0.25">
      <c r="Q3600" s="11"/>
      <c r="S3600" s="15"/>
      <c r="T3600" s="15"/>
    </row>
    <row r="3601" spans="17:20" x14ac:dyDescent="0.25">
      <c r="Q3601" s="11"/>
      <c r="S3601" s="15"/>
      <c r="T3601" s="15"/>
    </row>
    <row r="3602" spans="17:20" x14ac:dyDescent="0.25">
      <c r="Q3602" s="11"/>
      <c r="S3602" s="15"/>
      <c r="T3602" s="15"/>
    </row>
    <row r="3603" spans="17:20" x14ac:dyDescent="0.25">
      <c r="Q3603" s="11"/>
      <c r="S3603" s="15"/>
      <c r="T3603" s="15"/>
    </row>
    <row r="3604" spans="17:20" x14ac:dyDescent="0.25">
      <c r="Q3604" s="11"/>
      <c r="S3604" s="15"/>
      <c r="T3604" s="15"/>
    </row>
    <row r="3605" spans="17:20" x14ac:dyDescent="0.25">
      <c r="Q3605" s="11"/>
      <c r="S3605" s="15"/>
      <c r="T3605" s="15"/>
    </row>
    <row r="3606" spans="17:20" x14ac:dyDescent="0.25">
      <c r="Q3606" s="11"/>
      <c r="S3606" s="15"/>
      <c r="T3606" s="15"/>
    </row>
    <row r="3607" spans="17:20" x14ac:dyDescent="0.25">
      <c r="Q3607" s="11"/>
      <c r="S3607" s="15"/>
      <c r="T3607" s="15"/>
    </row>
    <row r="3608" spans="17:20" x14ac:dyDescent="0.25">
      <c r="Q3608" s="11"/>
      <c r="S3608" s="15"/>
      <c r="T3608" s="15"/>
    </row>
    <row r="3609" spans="17:20" x14ac:dyDescent="0.25">
      <c r="Q3609" s="11"/>
      <c r="S3609" s="15"/>
      <c r="T3609" s="15"/>
    </row>
    <row r="3610" spans="17:20" x14ac:dyDescent="0.25">
      <c r="Q3610" s="11"/>
      <c r="S3610" s="15"/>
      <c r="T3610" s="15"/>
    </row>
    <row r="3611" spans="17:20" x14ac:dyDescent="0.25">
      <c r="Q3611" s="11"/>
      <c r="S3611" s="15"/>
      <c r="T3611" s="15"/>
    </row>
    <row r="3612" spans="17:20" x14ac:dyDescent="0.25">
      <c r="Q3612" s="11"/>
      <c r="S3612" s="15"/>
      <c r="T3612" s="15"/>
    </row>
    <row r="3613" spans="17:20" x14ac:dyDescent="0.25">
      <c r="Q3613" s="11"/>
      <c r="S3613" s="15"/>
      <c r="T3613" s="15"/>
    </row>
    <row r="3614" spans="17:20" x14ac:dyDescent="0.25">
      <c r="Q3614" s="11"/>
      <c r="S3614" s="15"/>
      <c r="T3614" s="15"/>
    </row>
    <row r="3615" spans="17:20" x14ac:dyDescent="0.25">
      <c r="Q3615" s="11"/>
      <c r="S3615" s="15"/>
      <c r="T3615" s="15"/>
    </row>
    <row r="3616" spans="17:20" x14ac:dyDescent="0.25">
      <c r="Q3616" s="11"/>
      <c r="S3616" s="15"/>
      <c r="T3616" s="15"/>
    </row>
    <row r="3617" spans="17:20" x14ac:dyDescent="0.25">
      <c r="Q3617" s="11"/>
      <c r="S3617" s="15"/>
      <c r="T3617" s="15"/>
    </row>
    <row r="3618" spans="17:20" x14ac:dyDescent="0.25">
      <c r="Q3618" s="11"/>
      <c r="S3618" s="15"/>
      <c r="T3618" s="15"/>
    </row>
    <row r="3619" spans="17:20" x14ac:dyDescent="0.25">
      <c r="Q3619" s="11"/>
      <c r="S3619" s="15"/>
      <c r="T3619" s="15"/>
    </row>
    <row r="3620" spans="17:20" x14ac:dyDescent="0.25">
      <c r="Q3620" s="11"/>
      <c r="S3620" s="15"/>
      <c r="T3620" s="15"/>
    </row>
    <row r="3621" spans="17:20" x14ac:dyDescent="0.25">
      <c r="Q3621" s="11"/>
      <c r="S3621" s="15"/>
      <c r="T3621" s="15"/>
    </row>
    <row r="3622" spans="17:20" x14ac:dyDescent="0.25">
      <c r="Q3622" s="11"/>
      <c r="S3622" s="15"/>
      <c r="T3622" s="15"/>
    </row>
    <row r="3623" spans="17:20" x14ac:dyDescent="0.25">
      <c r="Q3623" s="11"/>
      <c r="S3623" s="15"/>
      <c r="T3623" s="15"/>
    </row>
    <row r="3624" spans="17:20" x14ac:dyDescent="0.25">
      <c r="Q3624" s="11"/>
      <c r="S3624" s="15"/>
      <c r="T3624" s="15"/>
    </row>
    <row r="3625" spans="17:20" x14ac:dyDescent="0.25">
      <c r="Q3625" s="11"/>
      <c r="S3625" s="15"/>
      <c r="T3625" s="15"/>
    </row>
    <row r="3626" spans="17:20" x14ac:dyDescent="0.25">
      <c r="Q3626" s="11"/>
      <c r="S3626" s="15"/>
      <c r="T3626" s="15"/>
    </row>
    <row r="3627" spans="17:20" x14ac:dyDescent="0.25">
      <c r="Q3627" s="11"/>
      <c r="S3627" s="15"/>
      <c r="T3627" s="15"/>
    </row>
    <row r="3628" spans="17:20" x14ac:dyDescent="0.25">
      <c r="Q3628" s="11"/>
      <c r="S3628" s="15"/>
      <c r="T3628" s="15"/>
    </row>
    <row r="3629" spans="17:20" x14ac:dyDescent="0.25">
      <c r="Q3629" s="11"/>
      <c r="S3629" s="15"/>
      <c r="T3629" s="15"/>
    </row>
    <row r="3630" spans="17:20" x14ac:dyDescent="0.25">
      <c r="Q3630" s="11"/>
      <c r="S3630" s="15"/>
      <c r="T3630" s="15"/>
    </row>
    <row r="3631" spans="17:20" x14ac:dyDescent="0.25">
      <c r="Q3631" s="11"/>
      <c r="S3631" s="15"/>
      <c r="T3631" s="15"/>
    </row>
    <row r="3632" spans="17:20" x14ac:dyDescent="0.25">
      <c r="Q3632" s="11"/>
      <c r="S3632" s="15"/>
      <c r="T3632" s="15"/>
    </row>
    <row r="3633" spans="17:20" x14ac:dyDescent="0.25">
      <c r="Q3633" s="11"/>
      <c r="S3633" s="15"/>
      <c r="T3633" s="15"/>
    </row>
    <row r="3634" spans="17:20" x14ac:dyDescent="0.25">
      <c r="Q3634" s="11"/>
      <c r="S3634" s="15"/>
      <c r="T3634" s="15"/>
    </row>
    <row r="3635" spans="17:20" x14ac:dyDescent="0.25">
      <c r="Q3635" s="11"/>
      <c r="S3635" s="15"/>
      <c r="T3635" s="15"/>
    </row>
    <row r="3636" spans="17:20" x14ac:dyDescent="0.25">
      <c r="Q3636" s="11"/>
      <c r="S3636" s="15"/>
      <c r="T3636" s="15"/>
    </row>
    <row r="3637" spans="17:20" x14ac:dyDescent="0.25">
      <c r="Q3637" s="11"/>
      <c r="S3637" s="15"/>
      <c r="T3637" s="15"/>
    </row>
    <row r="3638" spans="17:20" x14ac:dyDescent="0.25">
      <c r="Q3638" s="11"/>
      <c r="S3638" s="15"/>
      <c r="T3638" s="15"/>
    </row>
    <row r="3639" spans="17:20" x14ac:dyDescent="0.25">
      <c r="Q3639" s="11"/>
      <c r="S3639" s="15"/>
      <c r="T3639" s="15"/>
    </row>
    <row r="3640" spans="17:20" x14ac:dyDescent="0.25">
      <c r="Q3640" s="11"/>
      <c r="S3640" s="15"/>
      <c r="T3640" s="15"/>
    </row>
    <row r="3641" spans="17:20" x14ac:dyDescent="0.25">
      <c r="Q3641" s="11"/>
      <c r="S3641" s="15"/>
      <c r="T3641" s="15"/>
    </row>
    <row r="3642" spans="17:20" x14ac:dyDescent="0.25">
      <c r="Q3642" s="11"/>
      <c r="S3642" s="15"/>
      <c r="T3642" s="15"/>
    </row>
    <row r="3643" spans="17:20" x14ac:dyDescent="0.25">
      <c r="Q3643" s="11"/>
      <c r="S3643" s="15"/>
      <c r="T3643" s="15"/>
    </row>
    <row r="3644" spans="17:20" x14ac:dyDescent="0.25">
      <c r="Q3644" s="11"/>
      <c r="S3644" s="15"/>
      <c r="T3644" s="15"/>
    </row>
    <row r="3645" spans="17:20" x14ac:dyDescent="0.25">
      <c r="Q3645" s="11"/>
      <c r="S3645" s="15"/>
      <c r="T3645" s="15"/>
    </row>
    <row r="3646" spans="17:20" x14ac:dyDescent="0.25">
      <c r="Q3646" s="11"/>
      <c r="S3646" s="15"/>
      <c r="T3646" s="15"/>
    </row>
    <row r="3647" spans="17:20" x14ac:dyDescent="0.25">
      <c r="Q3647" s="11"/>
      <c r="S3647" s="15"/>
      <c r="T3647" s="15"/>
    </row>
    <row r="3648" spans="17:20" x14ac:dyDescent="0.25">
      <c r="Q3648" s="11"/>
      <c r="S3648" s="15"/>
      <c r="T3648" s="15"/>
    </row>
    <row r="3649" spans="17:20" x14ac:dyDescent="0.25">
      <c r="Q3649" s="11"/>
      <c r="S3649" s="15"/>
      <c r="T3649" s="15"/>
    </row>
    <row r="3650" spans="17:20" x14ac:dyDescent="0.25">
      <c r="Q3650" s="11"/>
      <c r="S3650" s="15"/>
      <c r="T3650" s="15"/>
    </row>
    <row r="3651" spans="17:20" x14ac:dyDescent="0.25">
      <c r="Q3651" s="11"/>
      <c r="S3651" s="15"/>
      <c r="T3651" s="15"/>
    </row>
    <row r="3652" spans="17:20" x14ac:dyDescent="0.25">
      <c r="Q3652" s="11"/>
      <c r="S3652" s="15"/>
      <c r="T3652" s="15"/>
    </row>
    <row r="3653" spans="17:20" x14ac:dyDescent="0.25">
      <c r="Q3653" s="11"/>
      <c r="S3653" s="15"/>
      <c r="T3653" s="15"/>
    </row>
    <row r="3654" spans="17:20" x14ac:dyDescent="0.25">
      <c r="Q3654" s="11"/>
      <c r="S3654" s="15"/>
      <c r="T3654" s="15"/>
    </row>
    <row r="3655" spans="17:20" x14ac:dyDescent="0.25">
      <c r="Q3655" s="11"/>
      <c r="S3655" s="15"/>
      <c r="T3655" s="15"/>
    </row>
    <row r="3656" spans="17:20" x14ac:dyDescent="0.25">
      <c r="Q3656" s="11"/>
      <c r="S3656" s="15"/>
      <c r="T3656" s="15"/>
    </row>
    <row r="3657" spans="17:20" x14ac:dyDescent="0.25">
      <c r="Q3657" s="11"/>
      <c r="S3657" s="15"/>
      <c r="T3657" s="15"/>
    </row>
    <row r="3658" spans="17:20" x14ac:dyDescent="0.25">
      <c r="Q3658" s="11"/>
      <c r="S3658" s="15"/>
      <c r="T3658" s="15"/>
    </row>
    <row r="3659" spans="17:20" x14ac:dyDescent="0.25">
      <c r="Q3659" s="11"/>
      <c r="S3659" s="15"/>
      <c r="T3659" s="15"/>
    </row>
    <row r="3660" spans="17:20" x14ac:dyDescent="0.25">
      <c r="Q3660" s="11"/>
      <c r="S3660" s="15"/>
      <c r="T3660" s="15"/>
    </row>
    <row r="3661" spans="17:20" x14ac:dyDescent="0.25">
      <c r="Q3661" s="11"/>
      <c r="S3661" s="15"/>
      <c r="T3661" s="15"/>
    </row>
    <row r="3662" spans="17:20" x14ac:dyDescent="0.25">
      <c r="Q3662" s="11"/>
      <c r="S3662" s="15"/>
      <c r="T3662" s="15"/>
    </row>
    <row r="3663" spans="17:20" x14ac:dyDescent="0.25">
      <c r="Q3663" s="11"/>
      <c r="S3663" s="15"/>
      <c r="T3663" s="15"/>
    </row>
    <row r="3664" spans="17:20" x14ac:dyDescent="0.25">
      <c r="Q3664" s="11"/>
      <c r="S3664" s="15"/>
      <c r="T3664" s="15"/>
    </row>
    <row r="3665" spans="17:20" x14ac:dyDescent="0.25">
      <c r="Q3665" s="11"/>
      <c r="S3665" s="15"/>
      <c r="T3665" s="15"/>
    </row>
    <row r="3666" spans="17:20" x14ac:dyDescent="0.25">
      <c r="Q3666" s="11"/>
      <c r="S3666" s="15"/>
      <c r="T3666" s="15"/>
    </row>
    <row r="3667" spans="17:20" x14ac:dyDescent="0.25">
      <c r="Q3667" s="11"/>
      <c r="S3667" s="15"/>
      <c r="T3667" s="15"/>
    </row>
    <row r="3668" spans="17:20" x14ac:dyDescent="0.25">
      <c r="Q3668" s="11"/>
      <c r="S3668" s="15"/>
      <c r="T3668" s="15"/>
    </row>
    <row r="3669" spans="17:20" x14ac:dyDescent="0.25">
      <c r="Q3669" s="11"/>
      <c r="S3669" s="15"/>
      <c r="T3669" s="15"/>
    </row>
    <row r="3670" spans="17:20" x14ac:dyDescent="0.25">
      <c r="Q3670" s="11"/>
      <c r="S3670" s="15"/>
      <c r="T3670" s="15"/>
    </row>
    <row r="3671" spans="17:20" x14ac:dyDescent="0.25">
      <c r="Q3671" s="11"/>
      <c r="S3671" s="15"/>
      <c r="T3671" s="15"/>
    </row>
    <row r="3672" spans="17:20" x14ac:dyDescent="0.25">
      <c r="Q3672" s="11"/>
      <c r="S3672" s="15"/>
      <c r="T3672" s="15"/>
    </row>
    <row r="3673" spans="17:20" x14ac:dyDescent="0.25">
      <c r="Q3673" s="11"/>
      <c r="S3673" s="15"/>
      <c r="T3673" s="15"/>
    </row>
    <row r="3674" spans="17:20" x14ac:dyDescent="0.25">
      <c r="Q3674" s="11"/>
      <c r="S3674" s="15"/>
      <c r="T3674" s="15"/>
    </row>
    <row r="3675" spans="17:20" x14ac:dyDescent="0.25">
      <c r="Q3675" s="11"/>
      <c r="S3675" s="15"/>
      <c r="T3675" s="15"/>
    </row>
    <row r="3676" spans="17:20" x14ac:dyDescent="0.25">
      <c r="Q3676" s="11"/>
      <c r="S3676" s="15"/>
      <c r="T3676" s="15"/>
    </row>
    <row r="3677" spans="17:20" x14ac:dyDescent="0.25">
      <c r="Q3677" s="11"/>
      <c r="S3677" s="15"/>
      <c r="T3677" s="15"/>
    </row>
    <row r="3678" spans="17:20" x14ac:dyDescent="0.25">
      <c r="Q3678" s="11"/>
      <c r="S3678" s="15"/>
      <c r="T3678" s="15"/>
    </row>
    <row r="3679" spans="17:20" x14ac:dyDescent="0.25">
      <c r="Q3679" s="11"/>
      <c r="S3679" s="15"/>
      <c r="T3679" s="15"/>
    </row>
    <row r="3680" spans="17:20" x14ac:dyDescent="0.25">
      <c r="Q3680" s="11"/>
      <c r="S3680" s="15"/>
      <c r="T3680" s="15"/>
    </row>
    <row r="3681" spans="17:20" x14ac:dyDescent="0.25">
      <c r="Q3681" s="11"/>
      <c r="S3681" s="15"/>
      <c r="T3681" s="15"/>
    </row>
    <row r="3682" spans="17:20" x14ac:dyDescent="0.25">
      <c r="Q3682" s="11"/>
      <c r="S3682" s="15"/>
      <c r="T3682" s="15"/>
    </row>
    <row r="3683" spans="17:20" x14ac:dyDescent="0.25">
      <c r="Q3683" s="11"/>
      <c r="S3683" s="15"/>
      <c r="T3683" s="15"/>
    </row>
    <row r="3684" spans="17:20" x14ac:dyDescent="0.25">
      <c r="Q3684" s="11"/>
      <c r="S3684" s="15"/>
      <c r="T3684" s="15"/>
    </row>
    <row r="3685" spans="17:20" x14ac:dyDescent="0.25">
      <c r="Q3685" s="11"/>
      <c r="S3685" s="15"/>
      <c r="T3685" s="15"/>
    </row>
    <row r="3686" spans="17:20" x14ac:dyDescent="0.25">
      <c r="Q3686" s="11"/>
      <c r="S3686" s="15"/>
      <c r="T3686" s="15"/>
    </row>
    <row r="3687" spans="17:20" x14ac:dyDescent="0.25">
      <c r="Q3687" s="11"/>
      <c r="S3687" s="15"/>
      <c r="T3687" s="15"/>
    </row>
    <row r="3688" spans="17:20" x14ac:dyDescent="0.25">
      <c r="Q3688" s="11"/>
      <c r="S3688" s="15"/>
      <c r="T3688" s="15"/>
    </row>
    <row r="3689" spans="17:20" x14ac:dyDescent="0.25">
      <c r="Q3689" s="11"/>
      <c r="S3689" s="15"/>
      <c r="T3689" s="15"/>
    </row>
    <row r="3690" spans="17:20" x14ac:dyDescent="0.25">
      <c r="Q3690" s="11"/>
      <c r="S3690" s="15"/>
      <c r="T3690" s="15"/>
    </row>
    <row r="3691" spans="17:20" x14ac:dyDescent="0.25">
      <c r="Q3691" s="11"/>
      <c r="S3691" s="15"/>
      <c r="T3691" s="15"/>
    </row>
    <row r="3692" spans="17:20" x14ac:dyDescent="0.25">
      <c r="Q3692" s="11"/>
      <c r="S3692" s="15"/>
      <c r="T3692" s="15"/>
    </row>
    <row r="3693" spans="17:20" x14ac:dyDescent="0.25">
      <c r="Q3693" s="11"/>
      <c r="S3693" s="15"/>
      <c r="T3693" s="15"/>
    </row>
    <row r="3694" spans="17:20" x14ac:dyDescent="0.25">
      <c r="Q3694" s="11"/>
      <c r="S3694" s="15"/>
      <c r="T3694" s="15"/>
    </row>
    <row r="3695" spans="17:20" x14ac:dyDescent="0.25">
      <c r="Q3695" s="11"/>
      <c r="S3695" s="15"/>
      <c r="T3695" s="15"/>
    </row>
    <row r="3696" spans="17:20" x14ac:dyDescent="0.25">
      <c r="Q3696" s="11"/>
      <c r="S3696" s="15"/>
      <c r="T3696" s="15"/>
    </row>
    <row r="3697" spans="17:20" x14ac:dyDescent="0.25">
      <c r="Q3697" s="11"/>
      <c r="S3697" s="15"/>
      <c r="T3697" s="15"/>
    </row>
    <row r="3698" spans="17:20" x14ac:dyDescent="0.25">
      <c r="Q3698" s="11"/>
      <c r="S3698" s="15"/>
      <c r="T3698" s="15"/>
    </row>
    <row r="3699" spans="17:20" x14ac:dyDescent="0.25">
      <c r="Q3699" s="11"/>
      <c r="S3699" s="15"/>
      <c r="T3699" s="15"/>
    </row>
    <row r="3700" spans="17:20" x14ac:dyDescent="0.25">
      <c r="Q3700" s="11"/>
      <c r="S3700" s="15"/>
      <c r="T3700" s="15"/>
    </row>
    <row r="3701" spans="17:20" x14ac:dyDescent="0.25">
      <c r="Q3701" s="11"/>
      <c r="S3701" s="15"/>
      <c r="T3701" s="15"/>
    </row>
    <row r="3702" spans="17:20" x14ac:dyDescent="0.25">
      <c r="Q3702" s="11"/>
      <c r="S3702" s="15"/>
      <c r="T3702" s="15"/>
    </row>
    <row r="3703" spans="17:20" x14ac:dyDescent="0.25">
      <c r="Q3703" s="11"/>
      <c r="S3703" s="15"/>
      <c r="T3703" s="15"/>
    </row>
    <row r="3704" spans="17:20" x14ac:dyDescent="0.25">
      <c r="Q3704" s="11"/>
      <c r="S3704" s="15"/>
      <c r="T3704" s="15"/>
    </row>
    <row r="3705" spans="17:20" x14ac:dyDescent="0.25">
      <c r="Q3705" s="11"/>
      <c r="S3705" s="15"/>
      <c r="T3705" s="15"/>
    </row>
    <row r="3706" spans="17:20" x14ac:dyDescent="0.25">
      <c r="Q3706" s="11"/>
      <c r="S3706" s="15"/>
      <c r="T3706" s="15"/>
    </row>
    <row r="3707" spans="17:20" x14ac:dyDescent="0.25">
      <c r="Q3707" s="11"/>
      <c r="S3707" s="15"/>
      <c r="T3707" s="15"/>
    </row>
    <row r="3708" spans="17:20" x14ac:dyDescent="0.25">
      <c r="Q3708" s="11"/>
      <c r="S3708" s="15"/>
      <c r="T3708" s="15"/>
    </row>
    <row r="3709" spans="17:20" x14ac:dyDescent="0.25">
      <c r="Q3709" s="11"/>
      <c r="S3709" s="15"/>
      <c r="T3709" s="15"/>
    </row>
    <row r="3710" spans="17:20" x14ac:dyDescent="0.25">
      <c r="Q3710" s="11"/>
      <c r="S3710" s="15"/>
      <c r="T3710" s="15"/>
    </row>
    <row r="3711" spans="17:20" x14ac:dyDescent="0.25">
      <c r="Q3711" s="11"/>
      <c r="S3711" s="15"/>
      <c r="T3711" s="15"/>
    </row>
    <row r="3712" spans="17:20" x14ac:dyDescent="0.25">
      <c r="Q3712" s="11"/>
      <c r="S3712" s="15"/>
      <c r="T3712" s="15"/>
    </row>
    <row r="3713" spans="17:20" x14ac:dyDescent="0.25">
      <c r="Q3713" s="11"/>
      <c r="S3713" s="15"/>
      <c r="T3713" s="15"/>
    </row>
    <row r="3714" spans="17:20" x14ac:dyDescent="0.25">
      <c r="Q3714" s="11"/>
      <c r="S3714" s="15"/>
      <c r="T3714" s="15"/>
    </row>
    <row r="3715" spans="17:20" x14ac:dyDescent="0.25">
      <c r="Q3715" s="11"/>
      <c r="S3715" s="15"/>
      <c r="T3715" s="15"/>
    </row>
    <row r="3716" spans="17:20" x14ac:dyDescent="0.25">
      <c r="Q3716" s="11"/>
      <c r="S3716" s="15"/>
      <c r="T3716" s="15"/>
    </row>
    <row r="3717" spans="17:20" x14ac:dyDescent="0.25">
      <c r="Q3717" s="11"/>
      <c r="S3717" s="15"/>
      <c r="T3717" s="15"/>
    </row>
    <row r="3718" spans="17:20" x14ac:dyDescent="0.25">
      <c r="Q3718" s="11"/>
      <c r="S3718" s="15"/>
      <c r="T3718" s="15"/>
    </row>
    <row r="3719" spans="17:20" x14ac:dyDescent="0.25">
      <c r="Q3719" s="11"/>
      <c r="S3719" s="15"/>
      <c r="T3719" s="15"/>
    </row>
    <row r="3720" spans="17:20" x14ac:dyDescent="0.25">
      <c r="Q3720" s="11"/>
      <c r="S3720" s="15"/>
      <c r="T3720" s="15"/>
    </row>
    <row r="3721" spans="17:20" x14ac:dyDescent="0.25">
      <c r="Q3721" s="11"/>
      <c r="S3721" s="15"/>
      <c r="T3721" s="15"/>
    </row>
    <row r="3722" spans="17:20" x14ac:dyDescent="0.25">
      <c r="Q3722" s="11"/>
      <c r="S3722" s="15"/>
      <c r="T3722" s="15"/>
    </row>
    <row r="3723" spans="17:20" x14ac:dyDescent="0.25">
      <c r="Q3723" s="11"/>
      <c r="S3723" s="15"/>
      <c r="T3723" s="15"/>
    </row>
    <row r="3724" spans="17:20" x14ac:dyDescent="0.25">
      <c r="Q3724" s="11"/>
      <c r="S3724" s="15"/>
      <c r="T3724" s="15"/>
    </row>
    <row r="3725" spans="17:20" x14ac:dyDescent="0.25">
      <c r="Q3725" s="11"/>
      <c r="S3725" s="15"/>
      <c r="T3725" s="15"/>
    </row>
    <row r="3726" spans="17:20" x14ac:dyDescent="0.25">
      <c r="Q3726" s="11"/>
      <c r="S3726" s="15"/>
      <c r="T3726" s="15"/>
    </row>
    <row r="3727" spans="17:20" x14ac:dyDescent="0.25">
      <c r="Q3727" s="11"/>
      <c r="S3727" s="15"/>
      <c r="T3727" s="15"/>
    </row>
    <row r="3728" spans="17:20" x14ac:dyDescent="0.25">
      <c r="Q3728" s="11"/>
      <c r="S3728" s="15"/>
      <c r="T3728" s="15"/>
    </row>
    <row r="3729" spans="17:20" x14ac:dyDescent="0.25">
      <c r="Q3729" s="11"/>
      <c r="S3729" s="15"/>
      <c r="T3729" s="15"/>
    </row>
    <row r="3730" spans="17:20" x14ac:dyDescent="0.25">
      <c r="Q3730" s="11"/>
      <c r="S3730" s="15"/>
      <c r="T3730" s="15"/>
    </row>
    <row r="3731" spans="17:20" x14ac:dyDescent="0.25">
      <c r="Q3731" s="11"/>
      <c r="S3731" s="15"/>
      <c r="T3731" s="15"/>
    </row>
    <row r="3732" spans="17:20" x14ac:dyDescent="0.25">
      <c r="Q3732" s="11"/>
      <c r="S3732" s="15"/>
      <c r="T3732" s="15"/>
    </row>
    <row r="3733" spans="17:20" x14ac:dyDescent="0.25">
      <c r="Q3733" s="11"/>
      <c r="S3733" s="15"/>
      <c r="T3733" s="15"/>
    </row>
    <row r="3734" spans="17:20" x14ac:dyDescent="0.25">
      <c r="Q3734" s="11"/>
      <c r="S3734" s="15"/>
      <c r="T3734" s="15"/>
    </row>
    <row r="3735" spans="17:20" x14ac:dyDescent="0.25">
      <c r="Q3735" s="11"/>
      <c r="S3735" s="15"/>
      <c r="T3735" s="15"/>
    </row>
    <row r="3736" spans="17:20" x14ac:dyDescent="0.25">
      <c r="Q3736" s="11"/>
      <c r="S3736" s="15"/>
      <c r="T3736" s="15"/>
    </row>
    <row r="3737" spans="17:20" x14ac:dyDescent="0.25">
      <c r="Q3737" s="11"/>
      <c r="S3737" s="15"/>
      <c r="T3737" s="15"/>
    </row>
    <row r="3738" spans="17:20" x14ac:dyDescent="0.25">
      <c r="Q3738" s="11"/>
      <c r="S3738" s="15"/>
      <c r="T3738" s="15"/>
    </row>
    <row r="3739" spans="17:20" x14ac:dyDescent="0.25">
      <c r="Q3739" s="11"/>
      <c r="S3739" s="15"/>
      <c r="T3739" s="15"/>
    </row>
    <row r="3740" spans="17:20" x14ac:dyDescent="0.25">
      <c r="Q3740" s="11"/>
      <c r="S3740" s="15"/>
      <c r="T3740" s="15"/>
    </row>
    <row r="3741" spans="17:20" x14ac:dyDescent="0.25">
      <c r="Q3741" s="11"/>
      <c r="S3741" s="15"/>
      <c r="T3741" s="15"/>
    </row>
    <row r="3742" spans="17:20" x14ac:dyDescent="0.25">
      <c r="Q3742" s="11"/>
      <c r="S3742" s="15"/>
      <c r="T3742" s="15"/>
    </row>
    <row r="3743" spans="17:20" x14ac:dyDescent="0.25">
      <c r="Q3743" s="11"/>
      <c r="S3743" s="15"/>
      <c r="T3743" s="15"/>
    </row>
    <row r="3744" spans="17:20" x14ac:dyDescent="0.25">
      <c r="Q3744" s="11"/>
      <c r="S3744" s="15"/>
      <c r="T3744" s="15"/>
    </row>
    <row r="3745" spans="17:20" x14ac:dyDescent="0.25">
      <c r="Q3745" s="11"/>
      <c r="S3745" s="15"/>
      <c r="T3745" s="15"/>
    </row>
    <row r="3746" spans="17:20" x14ac:dyDescent="0.25">
      <c r="Q3746" s="11"/>
      <c r="S3746" s="15"/>
      <c r="T3746" s="15"/>
    </row>
    <row r="3747" spans="17:20" x14ac:dyDescent="0.25">
      <c r="Q3747" s="11"/>
      <c r="S3747" s="15"/>
      <c r="T3747" s="15"/>
    </row>
    <row r="3748" spans="17:20" x14ac:dyDescent="0.25">
      <c r="Q3748" s="11"/>
      <c r="S3748" s="15"/>
      <c r="T3748" s="15"/>
    </row>
    <row r="3749" spans="17:20" x14ac:dyDescent="0.25">
      <c r="Q3749" s="11"/>
      <c r="S3749" s="15"/>
      <c r="T3749" s="15"/>
    </row>
    <row r="3750" spans="17:20" x14ac:dyDescent="0.25">
      <c r="Q3750" s="11"/>
      <c r="S3750" s="15"/>
      <c r="T3750" s="15"/>
    </row>
    <row r="3751" spans="17:20" x14ac:dyDescent="0.25">
      <c r="Q3751" s="11"/>
      <c r="S3751" s="15"/>
      <c r="T3751" s="15"/>
    </row>
    <row r="3752" spans="17:20" x14ac:dyDescent="0.25">
      <c r="Q3752" s="11"/>
      <c r="S3752" s="15"/>
      <c r="T3752" s="15"/>
    </row>
    <row r="3753" spans="17:20" x14ac:dyDescent="0.25">
      <c r="Q3753" s="11"/>
      <c r="S3753" s="15"/>
      <c r="T3753" s="15"/>
    </row>
    <row r="3754" spans="17:20" x14ac:dyDescent="0.25">
      <c r="Q3754" s="11"/>
      <c r="S3754" s="15"/>
      <c r="T3754" s="15"/>
    </row>
    <row r="3755" spans="17:20" x14ac:dyDescent="0.25">
      <c r="Q3755" s="11"/>
      <c r="S3755" s="15"/>
      <c r="T3755" s="15"/>
    </row>
    <row r="3756" spans="17:20" x14ac:dyDescent="0.25">
      <c r="Q3756" s="11"/>
      <c r="S3756" s="15"/>
      <c r="T3756" s="15"/>
    </row>
    <row r="3757" spans="17:20" x14ac:dyDescent="0.25">
      <c r="Q3757" s="11"/>
      <c r="S3757" s="15"/>
      <c r="T3757" s="15"/>
    </row>
    <row r="3758" spans="17:20" x14ac:dyDescent="0.25">
      <c r="Q3758" s="11"/>
      <c r="S3758" s="15"/>
      <c r="T3758" s="15"/>
    </row>
    <row r="3759" spans="17:20" x14ac:dyDescent="0.25">
      <c r="Q3759" s="11"/>
      <c r="S3759" s="15"/>
      <c r="T3759" s="15"/>
    </row>
    <row r="3760" spans="17:20" x14ac:dyDescent="0.25">
      <c r="Q3760" s="11"/>
      <c r="S3760" s="15"/>
      <c r="T3760" s="15"/>
    </row>
    <row r="3761" spans="17:20" x14ac:dyDescent="0.25">
      <c r="Q3761" s="11"/>
      <c r="S3761" s="15"/>
      <c r="T3761" s="15"/>
    </row>
    <row r="3762" spans="17:20" x14ac:dyDescent="0.25">
      <c r="Q3762" s="11"/>
      <c r="S3762" s="15"/>
      <c r="T3762" s="15"/>
    </row>
    <row r="3763" spans="17:20" x14ac:dyDescent="0.25">
      <c r="Q3763" s="11"/>
      <c r="S3763" s="15"/>
      <c r="T3763" s="15"/>
    </row>
    <row r="3764" spans="17:20" x14ac:dyDescent="0.25">
      <c r="Q3764" s="11"/>
      <c r="S3764" s="15"/>
      <c r="T3764" s="15"/>
    </row>
    <row r="3765" spans="17:20" x14ac:dyDescent="0.25">
      <c r="Q3765" s="11"/>
      <c r="S3765" s="15"/>
      <c r="T3765" s="15"/>
    </row>
    <row r="3766" spans="17:20" x14ac:dyDescent="0.25">
      <c r="Q3766" s="11"/>
      <c r="S3766" s="15"/>
      <c r="T3766" s="15"/>
    </row>
    <row r="3767" spans="17:20" x14ac:dyDescent="0.25">
      <c r="Q3767" s="11"/>
      <c r="S3767" s="15"/>
      <c r="T3767" s="15"/>
    </row>
    <row r="3768" spans="17:20" x14ac:dyDescent="0.25">
      <c r="Q3768" s="11"/>
      <c r="S3768" s="15"/>
      <c r="T3768" s="15"/>
    </row>
    <row r="3769" spans="17:20" x14ac:dyDescent="0.25">
      <c r="Q3769" s="11"/>
      <c r="S3769" s="15"/>
      <c r="T3769" s="15"/>
    </row>
    <row r="3770" spans="17:20" x14ac:dyDescent="0.25">
      <c r="Q3770" s="11"/>
      <c r="S3770" s="15"/>
      <c r="T3770" s="15"/>
    </row>
    <row r="3771" spans="17:20" x14ac:dyDescent="0.25">
      <c r="Q3771" s="11"/>
      <c r="S3771" s="15"/>
      <c r="T3771" s="15"/>
    </row>
    <row r="3772" spans="17:20" x14ac:dyDescent="0.25">
      <c r="Q3772" s="11"/>
      <c r="S3772" s="15"/>
      <c r="T3772" s="15"/>
    </row>
    <row r="3773" spans="17:20" x14ac:dyDescent="0.25">
      <c r="Q3773" s="11"/>
      <c r="S3773" s="15"/>
      <c r="T3773" s="15"/>
    </row>
    <row r="3774" spans="17:20" x14ac:dyDescent="0.25">
      <c r="Q3774" s="11"/>
      <c r="S3774" s="15"/>
      <c r="T3774" s="15"/>
    </row>
    <row r="3775" spans="17:20" x14ac:dyDescent="0.25">
      <c r="Q3775" s="11"/>
      <c r="S3775" s="15"/>
      <c r="T3775" s="15"/>
    </row>
    <row r="3776" spans="17:20" x14ac:dyDescent="0.25">
      <c r="Q3776" s="11"/>
      <c r="S3776" s="15"/>
      <c r="T3776" s="15"/>
    </row>
    <row r="3777" spans="17:20" x14ac:dyDescent="0.25">
      <c r="Q3777" s="11"/>
      <c r="S3777" s="15"/>
      <c r="T3777" s="15"/>
    </row>
    <row r="3778" spans="17:20" x14ac:dyDescent="0.25">
      <c r="Q3778" s="11"/>
      <c r="S3778" s="15"/>
      <c r="T3778" s="15"/>
    </row>
    <row r="3779" spans="17:20" x14ac:dyDescent="0.25">
      <c r="Q3779" s="11"/>
      <c r="S3779" s="15"/>
      <c r="T3779" s="15"/>
    </row>
    <row r="3780" spans="17:20" x14ac:dyDescent="0.25">
      <c r="Q3780" s="11"/>
      <c r="S3780" s="15"/>
      <c r="T3780" s="15"/>
    </row>
    <row r="3781" spans="17:20" x14ac:dyDescent="0.25">
      <c r="Q3781" s="11"/>
      <c r="S3781" s="15"/>
      <c r="T3781" s="15"/>
    </row>
    <row r="3782" spans="17:20" x14ac:dyDescent="0.25">
      <c r="Q3782" s="11"/>
      <c r="S3782" s="15"/>
      <c r="T3782" s="15"/>
    </row>
    <row r="3783" spans="17:20" x14ac:dyDescent="0.25">
      <c r="Q3783" s="11"/>
      <c r="S3783" s="15"/>
      <c r="T3783" s="15"/>
    </row>
    <row r="3784" spans="17:20" x14ac:dyDescent="0.25">
      <c r="Q3784" s="11"/>
      <c r="S3784" s="15"/>
      <c r="T3784" s="15"/>
    </row>
    <row r="3785" spans="17:20" x14ac:dyDescent="0.25">
      <c r="Q3785" s="11"/>
      <c r="S3785" s="15"/>
      <c r="T3785" s="15"/>
    </row>
    <row r="3786" spans="17:20" x14ac:dyDescent="0.25">
      <c r="Q3786" s="11"/>
      <c r="S3786" s="15"/>
      <c r="T3786" s="15"/>
    </row>
    <row r="3787" spans="17:20" x14ac:dyDescent="0.25">
      <c r="Q3787" s="11"/>
      <c r="S3787" s="15"/>
      <c r="T3787" s="15"/>
    </row>
    <row r="3788" spans="17:20" x14ac:dyDescent="0.25">
      <c r="Q3788" s="11"/>
      <c r="S3788" s="15"/>
      <c r="T3788" s="15"/>
    </row>
    <row r="3789" spans="17:20" x14ac:dyDescent="0.25">
      <c r="Q3789" s="11"/>
      <c r="S3789" s="15"/>
      <c r="T3789" s="15"/>
    </row>
    <row r="3790" spans="17:20" x14ac:dyDescent="0.25">
      <c r="Q3790" s="11"/>
      <c r="S3790" s="15"/>
      <c r="T3790" s="15"/>
    </row>
    <row r="3791" spans="17:20" x14ac:dyDescent="0.25">
      <c r="Q3791" s="11"/>
      <c r="S3791" s="15"/>
      <c r="T3791" s="15"/>
    </row>
    <row r="3792" spans="17:20" x14ac:dyDescent="0.25">
      <c r="Q3792" s="11"/>
      <c r="S3792" s="15"/>
      <c r="T3792" s="15"/>
    </row>
    <row r="3793" spans="17:20" x14ac:dyDescent="0.25">
      <c r="Q3793" s="11"/>
      <c r="S3793" s="15"/>
      <c r="T3793" s="15"/>
    </row>
    <row r="3794" spans="17:20" x14ac:dyDescent="0.25">
      <c r="Q3794" s="11"/>
      <c r="S3794" s="15"/>
      <c r="T3794" s="15"/>
    </row>
    <row r="3795" spans="17:20" x14ac:dyDescent="0.25">
      <c r="Q3795" s="11"/>
      <c r="S3795" s="15"/>
      <c r="T3795" s="15"/>
    </row>
    <row r="3796" spans="17:20" x14ac:dyDescent="0.25">
      <c r="Q3796" s="11"/>
      <c r="S3796" s="15"/>
      <c r="T3796" s="15"/>
    </row>
    <row r="3797" spans="17:20" x14ac:dyDescent="0.25">
      <c r="Q3797" s="11"/>
      <c r="S3797" s="15"/>
      <c r="T3797" s="15"/>
    </row>
    <row r="3798" spans="17:20" x14ac:dyDescent="0.25">
      <c r="Q3798" s="11"/>
      <c r="S3798" s="15"/>
      <c r="T3798" s="15"/>
    </row>
    <row r="3799" spans="17:20" x14ac:dyDescent="0.25">
      <c r="Q3799" s="11"/>
      <c r="S3799" s="15"/>
      <c r="T3799" s="15"/>
    </row>
    <row r="3800" spans="17:20" x14ac:dyDescent="0.25">
      <c r="Q3800" s="11"/>
      <c r="S3800" s="15"/>
      <c r="T3800" s="15"/>
    </row>
    <row r="3801" spans="17:20" x14ac:dyDescent="0.25">
      <c r="Q3801" s="11"/>
      <c r="S3801" s="15"/>
      <c r="T3801" s="15"/>
    </row>
    <row r="3802" spans="17:20" x14ac:dyDescent="0.25">
      <c r="Q3802" s="11"/>
      <c r="S3802" s="15"/>
      <c r="T3802" s="15"/>
    </row>
    <row r="3803" spans="17:20" x14ac:dyDescent="0.25">
      <c r="Q3803" s="11"/>
      <c r="S3803" s="15"/>
      <c r="T3803" s="15"/>
    </row>
    <row r="3804" spans="17:20" x14ac:dyDescent="0.25">
      <c r="Q3804" s="11"/>
      <c r="S3804" s="15"/>
      <c r="T3804" s="15"/>
    </row>
    <row r="3805" spans="17:20" x14ac:dyDescent="0.25">
      <c r="Q3805" s="11"/>
      <c r="S3805" s="15"/>
      <c r="T3805" s="15"/>
    </row>
    <row r="3806" spans="17:20" x14ac:dyDescent="0.25">
      <c r="Q3806" s="11"/>
      <c r="S3806" s="15"/>
      <c r="T3806" s="15"/>
    </row>
    <row r="3807" spans="17:20" x14ac:dyDescent="0.25">
      <c r="Q3807" s="11"/>
      <c r="S3807" s="15"/>
      <c r="T3807" s="15"/>
    </row>
    <row r="3808" spans="17:20" x14ac:dyDescent="0.25">
      <c r="Q3808" s="11"/>
      <c r="S3808" s="15"/>
      <c r="T3808" s="15"/>
    </row>
    <row r="3809" spans="17:20" x14ac:dyDescent="0.25">
      <c r="Q3809" s="11"/>
      <c r="S3809" s="15"/>
      <c r="T3809" s="15"/>
    </row>
    <row r="3810" spans="17:20" x14ac:dyDescent="0.25">
      <c r="Q3810" s="11"/>
      <c r="S3810" s="15"/>
      <c r="T3810" s="15"/>
    </row>
    <row r="3811" spans="17:20" x14ac:dyDescent="0.25">
      <c r="Q3811" s="11"/>
      <c r="S3811" s="15"/>
      <c r="T3811" s="15"/>
    </row>
    <row r="3812" spans="17:20" x14ac:dyDescent="0.25">
      <c r="Q3812" s="11"/>
      <c r="S3812" s="15"/>
      <c r="T3812" s="15"/>
    </row>
    <row r="3813" spans="17:20" x14ac:dyDescent="0.25">
      <c r="Q3813" s="11"/>
      <c r="S3813" s="15"/>
      <c r="T3813" s="15"/>
    </row>
    <row r="3814" spans="17:20" x14ac:dyDescent="0.25">
      <c r="Q3814" s="11"/>
      <c r="S3814" s="15"/>
      <c r="T3814" s="15"/>
    </row>
    <row r="3815" spans="17:20" x14ac:dyDescent="0.25">
      <c r="Q3815" s="11"/>
      <c r="S3815" s="15"/>
      <c r="T3815" s="15"/>
    </row>
    <row r="3816" spans="17:20" x14ac:dyDescent="0.25">
      <c r="Q3816" s="11"/>
      <c r="S3816" s="15"/>
      <c r="T3816" s="15"/>
    </row>
    <row r="3817" spans="17:20" x14ac:dyDescent="0.25">
      <c r="Q3817" s="11"/>
      <c r="S3817" s="15"/>
      <c r="T3817" s="15"/>
    </row>
    <row r="3818" spans="17:20" x14ac:dyDescent="0.25">
      <c r="Q3818" s="11"/>
      <c r="S3818" s="15"/>
      <c r="T3818" s="15"/>
    </row>
    <row r="3819" spans="17:20" x14ac:dyDescent="0.25">
      <c r="Q3819" s="11"/>
      <c r="S3819" s="15"/>
      <c r="T3819" s="15"/>
    </row>
    <row r="3820" spans="17:20" x14ac:dyDescent="0.25">
      <c r="Q3820" s="11"/>
      <c r="S3820" s="15"/>
      <c r="T3820" s="15"/>
    </row>
    <row r="3821" spans="17:20" x14ac:dyDescent="0.25">
      <c r="Q3821" s="11"/>
      <c r="S3821" s="15"/>
      <c r="T3821" s="15"/>
    </row>
    <row r="3822" spans="17:20" x14ac:dyDescent="0.25">
      <c r="Q3822" s="11"/>
      <c r="S3822" s="15"/>
      <c r="T3822" s="15"/>
    </row>
    <row r="3823" spans="17:20" x14ac:dyDescent="0.25">
      <c r="Q3823" s="11"/>
      <c r="S3823" s="15"/>
      <c r="T3823" s="15"/>
    </row>
    <row r="3824" spans="17:20" x14ac:dyDescent="0.25">
      <c r="Q3824" s="11"/>
      <c r="S3824" s="15"/>
      <c r="T3824" s="15"/>
    </row>
    <row r="3825" spans="17:20" x14ac:dyDescent="0.25">
      <c r="Q3825" s="11"/>
      <c r="S3825" s="15"/>
      <c r="T3825" s="15"/>
    </row>
    <row r="3826" spans="17:20" x14ac:dyDescent="0.25">
      <c r="Q3826" s="11"/>
      <c r="S3826" s="15"/>
      <c r="T3826" s="15"/>
    </row>
    <row r="3827" spans="17:20" x14ac:dyDescent="0.25">
      <c r="Q3827" s="11"/>
      <c r="S3827" s="15"/>
      <c r="T3827" s="15"/>
    </row>
    <row r="3828" spans="17:20" x14ac:dyDescent="0.25">
      <c r="Q3828" s="11"/>
      <c r="S3828" s="15"/>
      <c r="T3828" s="15"/>
    </row>
    <row r="3829" spans="17:20" x14ac:dyDescent="0.25">
      <c r="Q3829" s="11"/>
      <c r="S3829" s="15"/>
      <c r="T3829" s="15"/>
    </row>
    <row r="3830" spans="17:20" x14ac:dyDescent="0.25">
      <c r="Q3830" s="11"/>
      <c r="S3830" s="15"/>
      <c r="T3830" s="15"/>
    </row>
    <row r="3831" spans="17:20" x14ac:dyDescent="0.25">
      <c r="Q3831" s="11"/>
      <c r="S3831" s="15"/>
      <c r="T3831" s="15"/>
    </row>
    <row r="3832" spans="17:20" x14ac:dyDescent="0.25">
      <c r="Q3832" s="11"/>
      <c r="S3832" s="15"/>
      <c r="T3832" s="15"/>
    </row>
    <row r="3833" spans="17:20" x14ac:dyDescent="0.25">
      <c r="Q3833" s="11"/>
      <c r="S3833" s="15"/>
      <c r="T3833" s="15"/>
    </row>
    <row r="3834" spans="17:20" x14ac:dyDescent="0.25">
      <c r="Q3834" s="11"/>
      <c r="S3834" s="15"/>
      <c r="T3834" s="15"/>
    </row>
    <row r="3835" spans="17:20" x14ac:dyDescent="0.25">
      <c r="Q3835" s="11"/>
      <c r="S3835" s="15"/>
      <c r="T3835" s="15"/>
    </row>
    <row r="3836" spans="17:20" x14ac:dyDescent="0.25">
      <c r="Q3836" s="11"/>
      <c r="S3836" s="15"/>
      <c r="T3836" s="15"/>
    </row>
    <row r="3837" spans="17:20" x14ac:dyDescent="0.25">
      <c r="Q3837" s="11"/>
      <c r="S3837" s="15"/>
      <c r="T3837" s="15"/>
    </row>
    <row r="3838" spans="17:20" x14ac:dyDescent="0.25">
      <c r="Q3838" s="11"/>
      <c r="S3838" s="15"/>
      <c r="T3838" s="15"/>
    </row>
    <row r="3839" spans="17:20" x14ac:dyDescent="0.25">
      <c r="Q3839" s="11"/>
      <c r="S3839" s="15"/>
      <c r="T3839" s="15"/>
    </row>
    <row r="3840" spans="17:20" x14ac:dyDescent="0.25">
      <c r="Q3840" s="11"/>
      <c r="S3840" s="15"/>
      <c r="T3840" s="15"/>
    </row>
    <row r="3841" spans="17:20" x14ac:dyDescent="0.25">
      <c r="Q3841" s="11"/>
      <c r="S3841" s="15"/>
      <c r="T3841" s="15"/>
    </row>
    <row r="3842" spans="17:20" x14ac:dyDescent="0.25">
      <c r="Q3842" s="11"/>
      <c r="S3842" s="15"/>
      <c r="T3842" s="15"/>
    </row>
    <row r="3843" spans="17:20" x14ac:dyDescent="0.25">
      <c r="Q3843" s="11"/>
      <c r="S3843" s="15"/>
      <c r="T3843" s="15"/>
    </row>
    <row r="3844" spans="17:20" x14ac:dyDescent="0.25">
      <c r="Q3844" s="11"/>
      <c r="S3844" s="15"/>
      <c r="T3844" s="15"/>
    </row>
    <row r="3845" spans="17:20" x14ac:dyDescent="0.25">
      <c r="Q3845" s="11"/>
      <c r="S3845" s="15"/>
      <c r="T3845" s="15"/>
    </row>
    <row r="3846" spans="17:20" x14ac:dyDescent="0.25">
      <c r="Q3846" s="11"/>
      <c r="S3846" s="15"/>
      <c r="T3846" s="15"/>
    </row>
    <row r="3847" spans="17:20" x14ac:dyDescent="0.25">
      <c r="Q3847" s="11"/>
      <c r="S3847" s="15"/>
      <c r="T3847" s="15"/>
    </row>
    <row r="3848" spans="17:20" x14ac:dyDescent="0.25">
      <c r="Q3848" s="11"/>
      <c r="S3848" s="15"/>
      <c r="T3848" s="15"/>
    </row>
    <row r="3849" spans="17:20" x14ac:dyDescent="0.25">
      <c r="Q3849" s="11"/>
      <c r="S3849" s="15"/>
      <c r="T3849" s="15"/>
    </row>
    <row r="3850" spans="17:20" x14ac:dyDescent="0.25">
      <c r="Q3850" s="11"/>
      <c r="S3850" s="15"/>
      <c r="T3850" s="15"/>
    </row>
    <row r="3851" spans="17:20" x14ac:dyDescent="0.25">
      <c r="Q3851" s="11"/>
      <c r="S3851" s="15"/>
      <c r="T3851" s="15"/>
    </row>
    <row r="3852" spans="17:20" x14ac:dyDescent="0.25">
      <c r="Q3852" s="11"/>
      <c r="S3852" s="15"/>
      <c r="T3852" s="15"/>
    </row>
    <row r="3853" spans="17:20" x14ac:dyDescent="0.25">
      <c r="Q3853" s="11"/>
      <c r="S3853" s="15"/>
      <c r="T3853" s="15"/>
    </row>
    <row r="3854" spans="17:20" x14ac:dyDescent="0.25">
      <c r="Q3854" s="11"/>
      <c r="S3854" s="15"/>
      <c r="T3854" s="15"/>
    </row>
    <row r="3855" spans="17:20" x14ac:dyDescent="0.25">
      <c r="Q3855" s="11"/>
      <c r="S3855" s="15"/>
      <c r="T3855" s="15"/>
    </row>
    <row r="3856" spans="17:20" x14ac:dyDescent="0.25">
      <c r="Q3856" s="11"/>
      <c r="S3856" s="15"/>
      <c r="T3856" s="15"/>
    </row>
    <row r="3857" spans="17:20" x14ac:dyDescent="0.25">
      <c r="Q3857" s="11"/>
      <c r="S3857" s="15"/>
      <c r="T3857" s="15"/>
    </row>
    <row r="3858" spans="17:20" x14ac:dyDescent="0.25">
      <c r="Q3858" s="11"/>
      <c r="S3858" s="15"/>
      <c r="T3858" s="15"/>
    </row>
    <row r="3859" spans="17:20" x14ac:dyDescent="0.25">
      <c r="Q3859" s="11"/>
      <c r="S3859" s="15"/>
      <c r="T3859" s="15"/>
    </row>
    <row r="3860" spans="17:20" x14ac:dyDescent="0.25">
      <c r="Q3860" s="11"/>
      <c r="S3860" s="15"/>
      <c r="T3860" s="15"/>
    </row>
    <row r="3861" spans="17:20" x14ac:dyDescent="0.25">
      <c r="Q3861" s="11"/>
      <c r="S3861" s="15"/>
      <c r="T3861" s="15"/>
    </row>
    <row r="3862" spans="17:20" x14ac:dyDescent="0.25">
      <c r="Q3862" s="11"/>
      <c r="S3862" s="15"/>
      <c r="T3862" s="15"/>
    </row>
    <row r="3863" spans="17:20" x14ac:dyDescent="0.25">
      <c r="Q3863" s="11"/>
      <c r="S3863" s="15"/>
      <c r="T3863" s="15"/>
    </row>
    <row r="3864" spans="17:20" x14ac:dyDescent="0.25">
      <c r="Q3864" s="11"/>
      <c r="S3864" s="15"/>
      <c r="T3864" s="15"/>
    </row>
    <row r="3865" spans="17:20" x14ac:dyDescent="0.25">
      <c r="Q3865" s="11"/>
      <c r="S3865" s="15"/>
      <c r="T3865" s="15"/>
    </row>
    <row r="3866" spans="17:20" x14ac:dyDescent="0.25">
      <c r="Q3866" s="11"/>
      <c r="S3866" s="15"/>
      <c r="T3866" s="15"/>
    </row>
    <row r="3867" spans="17:20" x14ac:dyDescent="0.25">
      <c r="Q3867" s="11"/>
      <c r="S3867" s="15"/>
      <c r="T3867" s="15"/>
    </row>
    <row r="3868" spans="17:20" x14ac:dyDescent="0.25">
      <c r="Q3868" s="11"/>
      <c r="S3868" s="15"/>
      <c r="T3868" s="15"/>
    </row>
    <row r="3869" spans="17:20" x14ac:dyDescent="0.25">
      <c r="Q3869" s="11"/>
      <c r="S3869" s="15"/>
      <c r="T3869" s="15"/>
    </row>
    <row r="3870" spans="17:20" x14ac:dyDescent="0.25">
      <c r="Q3870" s="11"/>
      <c r="S3870" s="15"/>
      <c r="T3870" s="15"/>
    </row>
    <row r="3871" spans="17:20" x14ac:dyDescent="0.25">
      <c r="Q3871" s="11"/>
      <c r="S3871" s="15"/>
      <c r="T3871" s="15"/>
    </row>
    <row r="3872" spans="17:20" x14ac:dyDescent="0.25">
      <c r="Q3872" s="11"/>
      <c r="S3872" s="15"/>
      <c r="T3872" s="15"/>
    </row>
    <row r="3873" spans="17:20" x14ac:dyDescent="0.25">
      <c r="Q3873" s="11"/>
      <c r="S3873" s="15"/>
      <c r="T3873" s="15"/>
    </row>
    <row r="3874" spans="17:20" x14ac:dyDescent="0.25">
      <c r="Q3874" s="11"/>
      <c r="S3874" s="15"/>
      <c r="T3874" s="15"/>
    </row>
    <row r="3875" spans="17:20" x14ac:dyDescent="0.25">
      <c r="Q3875" s="11"/>
      <c r="S3875" s="15"/>
      <c r="T3875" s="15"/>
    </row>
    <row r="3876" spans="17:20" x14ac:dyDescent="0.25">
      <c r="Q3876" s="11"/>
      <c r="S3876" s="15"/>
      <c r="T3876" s="15"/>
    </row>
    <row r="3877" spans="17:20" x14ac:dyDescent="0.25">
      <c r="Q3877" s="11"/>
      <c r="S3877" s="15"/>
      <c r="T3877" s="15"/>
    </row>
    <row r="3878" spans="17:20" x14ac:dyDescent="0.25">
      <c r="Q3878" s="11"/>
      <c r="S3878" s="15"/>
      <c r="T3878" s="15"/>
    </row>
    <row r="3879" spans="17:20" x14ac:dyDescent="0.25">
      <c r="Q3879" s="11"/>
      <c r="S3879" s="15"/>
      <c r="T3879" s="15"/>
    </row>
    <row r="3880" spans="17:20" x14ac:dyDescent="0.25">
      <c r="Q3880" s="11"/>
      <c r="S3880" s="15"/>
      <c r="T3880" s="15"/>
    </row>
    <row r="3881" spans="17:20" x14ac:dyDescent="0.25">
      <c r="Q3881" s="11"/>
      <c r="S3881" s="15"/>
      <c r="T3881" s="15"/>
    </row>
    <row r="3882" spans="17:20" x14ac:dyDescent="0.25">
      <c r="Q3882" s="11"/>
      <c r="S3882" s="15"/>
      <c r="T3882" s="15"/>
    </row>
    <row r="3883" spans="17:20" x14ac:dyDescent="0.25">
      <c r="Q3883" s="11"/>
      <c r="S3883" s="15"/>
      <c r="T3883" s="15"/>
    </row>
    <row r="3884" spans="17:20" x14ac:dyDescent="0.25">
      <c r="Q3884" s="11"/>
      <c r="S3884" s="15"/>
      <c r="T3884" s="15"/>
    </row>
    <row r="3885" spans="17:20" x14ac:dyDescent="0.25">
      <c r="Q3885" s="11"/>
      <c r="S3885" s="15"/>
      <c r="T3885" s="15"/>
    </row>
    <row r="3886" spans="17:20" x14ac:dyDescent="0.25">
      <c r="Q3886" s="11"/>
      <c r="S3886" s="15"/>
      <c r="T3886" s="15"/>
    </row>
    <row r="3887" spans="17:20" x14ac:dyDescent="0.25">
      <c r="Q3887" s="11"/>
      <c r="S3887" s="15"/>
      <c r="T3887" s="15"/>
    </row>
    <row r="3888" spans="17:20" x14ac:dyDescent="0.25">
      <c r="Q3888" s="11"/>
      <c r="S3888" s="15"/>
      <c r="T3888" s="15"/>
    </row>
    <row r="3889" spans="17:20" x14ac:dyDescent="0.25">
      <c r="Q3889" s="11"/>
      <c r="S3889" s="15"/>
      <c r="T3889" s="15"/>
    </row>
    <row r="3890" spans="17:20" x14ac:dyDescent="0.25">
      <c r="Q3890" s="11"/>
      <c r="S3890" s="15"/>
      <c r="T3890" s="15"/>
    </row>
    <row r="3891" spans="17:20" x14ac:dyDescent="0.25">
      <c r="Q3891" s="11"/>
      <c r="S3891" s="15"/>
      <c r="T3891" s="15"/>
    </row>
    <row r="3892" spans="17:20" x14ac:dyDescent="0.25">
      <c r="Q3892" s="11"/>
      <c r="S3892" s="15"/>
      <c r="T3892" s="15"/>
    </row>
    <row r="3893" spans="17:20" x14ac:dyDescent="0.25">
      <c r="Q3893" s="11"/>
      <c r="S3893" s="15"/>
      <c r="T3893" s="15"/>
    </row>
    <row r="3894" spans="17:20" x14ac:dyDescent="0.25">
      <c r="Q3894" s="11"/>
      <c r="S3894" s="15"/>
      <c r="T3894" s="15"/>
    </row>
    <row r="3895" spans="17:20" x14ac:dyDescent="0.25">
      <c r="Q3895" s="11"/>
      <c r="S3895" s="15"/>
      <c r="T3895" s="15"/>
    </row>
    <row r="3896" spans="17:20" x14ac:dyDescent="0.25">
      <c r="Q3896" s="11"/>
      <c r="S3896" s="15"/>
      <c r="T3896" s="15"/>
    </row>
    <row r="3897" spans="17:20" x14ac:dyDescent="0.25">
      <c r="Q3897" s="11"/>
      <c r="S3897" s="15"/>
      <c r="T3897" s="15"/>
    </row>
    <row r="3898" spans="17:20" x14ac:dyDescent="0.25">
      <c r="Q3898" s="11"/>
      <c r="S3898" s="15"/>
      <c r="T3898" s="15"/>
    </row>
    <row r="3899" spans="17:20" x14ac:dyDescent="0.25">
      <c r="Q3899" s="11"/>
      <c r="S3899" s="15"/>
      <c r="T3899" s="15"/>
    </row>
    <row r="3900" spans="17:20" x14ac:dyDescent="0.25">
      <c r="Q3900" s="11"/>
      <c r="S3900" s="15"/>
      <c r="T3900" s="15"/>
    </row>
    <row r="3901" spans="17:20" x14ac:dyDescent="0.25">
      <c r="Q3901" s="11"/>
      <c r="S3901" s="15"/>
      <c r="T3901" s="15"/>
    </row>
    <row r="3902" spans="17:20" x14ac:dyDescent="0.25">
      <c r="Q3902" s="11"/>
      <c r="S3902" s="15"/>
      <c r="T3902" s="15"/>
    </row>
    <row r="3903" spans="17:20" x14ac:dyDescent="0.25">
      <c r="Q3903" s="11"/>
      <c r="S3903" s="15"/>
      <c r="T3903" s="15"/>
    </row>
    <row r="3904" spans="17:20" x14ac:dyDescent="0.25">
      <c r="Q3904" s="11"/>
      <c r="S3904" s="15"/>
      <c r="T3904" s="15"/>
    </row>
    <row r="3905" spans="17:20" x14ac:dyDescent="0.25">
      <c r="Q3905" s="11"/>
      <c r="S3905" s="15"/>
      <c r="T3905" s="15"/>
    </row>
    <row r="3906" spans="17:20" x14ac:dyDescent="0.25">
      <c r="Q3906" s="11"/>
      <c r="S3906" s="15"/>
      <c r="T3906" s="15"/>
    </row>
    <row r="3907" spans="17:20" x14ac:dyDescent="0.25">
      <c r="Q3907" s="11"/>
      <c r="S3907" s="15"/>
      <c r="T3907" s="15"/>
    </row>
    <row r="3908" spans="17:20" x14ac:dyDescent="0.25">
      <c r="Q3908" s="11"/>
      <c r="S3908" s="15"/>
      <c r="T3908" s="15"/>
    </row>
    <row r="3909" spans="17:20" x14ac:dyDescent="0.25">
      <c r="Q3909" s="11"/>
      <c r="S3909" s="15"/>
      <c r="T3909" s="15"/>
    </row>
    <row r="3910" spans="17:20" x14ac:dyDescent="0.25">
      <c r="Q3910" s="11"/>
      <c r="S3910" s="15"/>
      <c r="T3910" s="15"/>
    </row>
    <row r="3911" spans="17:20" x14ac:dyDescent="0.25">
      <c r="Q3911" s="11"/>
      <c r="S3911" s="15"/>
      <c r="T3911" s="15"/>
    </row>
    <row r="3912" spans="17:20" x14ac:dyDescent="0.25">
      <c r="Q3912" s="11"/>
      <c r="S3912" s="15"/>
      <c r="T3912" s="15"/>
    </row>
    <row r="3913" spans="17:20" x14ac:dyDescent="0.25">
      <c r="Q3913" s="11"/>
      <c r="S3913" s="15"/>
      <c r="T3913" s="15"/>
    </row>
    <row r="3914" spans="17:20" x14ac:dyDescent="0.25">
      <c r="Q3914" s="11"/>
      <c r="S3914" s="15"/>
      <c r="T3914" s="15"/>
    </row>
    <row r="3915" spans="17:20" x14ac:dyDescent="0.25">
      <c r="Q3915" s="11"/>
      <c r="S3915" s="15"/>
      <c r="T3915" s="15"/>
    </row>
    <row r="3916" spans="17:20" x14ac:dyDescent="0.25">
      <c r="Q3916" s="11"/>
      <c r="S3916" s="15"/>
      <c r="T3916" s="15"/>
    </row>
    <row r="3917" spans="17:20" x14ac:dyDescent="0.25">
      <c r="Q3917" s="11"/>
      <c r="S3917" s="15"/>
      <c r="T3917" s="15"/>
    </row>
    <row r="3918" spans="17:20" x14ac:dyDescent="0.25">
      <c r="Q3918" s="11"/>
      <c r="S3918" s="15"/>
      <c r="T3918" s="15"/>
    </row>
    <row r="3919" spans="17:20" x14ac:dyDescent="0.25">
      <c r="Q3919" s="11"/>
      <c r="S3919" s="15"/>
      <c r="T3919" s="15"/>
    </row>
    <row r="3920" spans="17:20" x14ac:dyDescent="0.25">
      <c r="Q3920" s="11"/>
      <c r="S3920" s="15"/>
      <c r="T3920" s="15"/>
    </row>
    <row r="3921" spans="17:20" x14ac:dyDescent="0.25">
      <c r="Q3921" s="11"/>
      <c r="S3921" s="15"/>
      <c r="T3921" s="15"/>
    </row>
    <row r="3922" spans="17:20" x14ac:dyDescent="0.25">
      <c r="Q3922" s="11"/>
      <c r="S3922" s="15"/>
      <c r="T3922" s="15"/>
    </row>
    <row r="3923" spans="17:20" x14ac:dyDescent="0.25">
      <c r="Q3923" s="11"/>
      <c r="S3923" s="15"/>
      <c r="T3923" s="15"/>
    </row>
    <row r="3924" spans="17:20" x14ac:dyDescent="0.25">
      <c r="Q3924" s="11"/>
      <c r="S3924" s="15"/>
      <c r="T3924" s="15"/>
    </row>
    <row r="3925" spans="17:20" x14ac:dyDescent="0.25">
      <c r="Q3925" s="11"/>
      <c r="S3925" s="15"/>
      <c r="T3925" s="15"/>
    </row>
    <row r="3926" spans="17:20" x14ac:dyDescent="0.25">
      <c r="Q3926" s="11"/>
      <c r="S3926" s="15"/>
      <c r="T3926" s="15"/>
    </row>
    <row r="3927" spans="17:20" x14ac:dyDescent="0.25">
      <c r="Q3927" s="11"/>
      <c r="S3927" s="15"/>
      <c r="T3927" s="15"/>
    </row>
    <row r="3928" spans="17:20" x14ac:dyDescent="0.25">
      <c r="Q3928" s="11"/>
      <c r="S3928" s="15"/>
      <c r="T3928" s="15"/>
    </row>
    <row r="3929" spans="17:20" x14ac:dyDescent="0.25">
      <c r="Q3929" s="11"/>
      <c r="S3929" s="15"/>
      <c r="T3929" s="15"/>
    </row>
    <row r="3930" spans="17:20" x14ac:dyDescent="0.25">
      <c r="Q3930" s="11"/>
      <c r="S3930" s="15"/>
      <c r="T3930" s="15"/>
    </row>
    <row r="3931" spans="17:20" x14ac:dyDescent="0.25">
      <c r="Q3931" s="11"/>
      <c r="S3931" s="15"/>
      <c r="T3931" s="15"/>
    </row>
    <row r="3932" spans="17:20" x14ac:dyDescent="0.25">
      <c r="Q3932" s="11"/>
      <c r="S3932" s="15"/>
      <c r="T3932" s="15"/>
    </row>
    <row r="3933" spans="17:20" x14ac:dyDescent="0.25">
      <c r="Q3933" s="11"/>
      <c r="S3933" s="15"/>
      <c r="T3933" s="15"/>
    </row>
    <row r="3934" spans="17:20" x14ac:dyDescent="0.25">
      <c r="Q3934" s="11"/>
      <c r="S3934" s="15"/>
      <c r="T3934" s="15"/>
    </row>
    <row r="3935" spans="17:20" x14ac:dyDescent="0.25">
      <c r="Q3935" s="11"/>
      <c r="S3935" s="15"/>
      <c r="T3935" s="15"/>
    </row>
    <row r="3936" spans="17:20" x14ac:dyDescent="0.25">
      <c r="Q3936" s="11"/>
      <c r="S3936" s="15"/>
      <c r="T3936" s="15"/>
    </row>
    <row r="3937" spans="17:20" x14ac:dyDescent="0.25">
      <c r="Q3937" s="11"/>
      <c r="S3937" s="15"/>
      <c r="T3937" s="15"/>
    </row>
    <row r="3938" spans="17:20" x14ac:dyDescent="0.25">
      <c r="Q3938" s="11"/>
      <c r="S3938" s="15"/>
      <c r="T3938" s="15"/>
    </row>
    <row r="3939" spans="17:20" x14ac:dyDescent="0.25">
      <c r="Q3939" s="11"/>
      <c r="S3939" s="15"/>
      <c r="T3939" s="15"/>
    </row>
    <row r="3940" spans="17:20" x14ac:dyDescent="0.25">
      <c r="Q3940" s="11"/>
      <c r="S3940" s="15"/>
      <c r="T3940" s="15"/>
    </row>
    <row r="3941" spans="17:20" x14ac:dyDescent="0.25">
      <c r="Q3941" s="11"/>
      <c r="S3941" s="15"/>
      <c r="T3941" s="15"/>
    </row>
    <row r="3942" spans="17:20" x14ac:dyDescent="0.25">
      <c r="Q3942" s="11"/>
      <c r="S3942" s="15"/>
      <c r="T3942" s="15"/>
    </row>
    <row r="3943" spans="17:20" x14ac:dyDescent="0.25">
      <c r="Q3943" s="11"/>
      <c r="S3943" s="15"/>
      <c r="T3943" s="15"/>
    </row>
    <row r="3944" spans="17:20" x14ac:dyDescent="0.25">
      <c r="Q3944" s="11"/>
      <c r="S3944" s="15"/>
      <c r="T3944" s="15"/>
    </row>
    <row r="3945" spans="17:20" x14ac:dyDescent="0.25">
      <c r="Q3945" s="11"/>
      <c r="S3945" s="15"/>
      <c r="T3945" s="15"/>
    </row>
    <row r="3946" spans="17:20" x14ac:dyDescent="0.25">
      <c r="Q3946" s="11"/>
      <c r="S3946" s="15"/>
      <c r="T3946" s="15"/>
    </row>
    <row r="3947" spans="17:20" x14ac:dyDescent="0.25">
      <c r="Q3947" s="11"/>
      <c r="S3947" s="15"/>
      <c r="T3947" s="15"/>
    </row>
    <row r="3948" spans="17:20" x14ac:dyDescent="0.25">
      <c r="Q3948" s="11"/>
      <c r="S3948" s="15"/>
      <c r="T3948" s="15"/>
    </row>
    <row r="3949" spans="17:20" x14ac:dyDescent="0.25">
      <c r="Q3949" s="11"/>
      <c r="S3949" s="15"/>
      <c r="T3949" s="15"/>
    </row>
    <row r="3950" spans="17:20" x14ac:dyDescent="0.25">
      <c r="Q3950" s="11"/>
      <c r="S3950" s="15"/>
      <c r="T3950" s="15"/>
    </row>
    <row r="3951" spans="17:20" x14ac:dyDescent="0.25">
      <c r="Q3951" s="11"/>
      <c r="S3951" s="15"/>
      <c r="T3951" s="15"/>
    </row>
    <row r="3952" spans="17:20" x14ac:dyDescent="0.25">
      <c r="Q3952" s="11"/>
      <c r="S3952" s="15"/>
      <c r="T3952" s="15"/>
    </row>
    <row r="3953" spans="17:20" x14ac:dyDescent="0.25">
      <c r="Q3953" s="11"/>
      <c r="S3953" s="15"/>
      <c r="T3953" s="15"/>
    </row>
    <row r="3954" spans="17:20" x14ac:dyDescent="0.25">
      <c r="Q3954" s="11"/>
      <c r="S3954" s="15"/>
      <c r="T3954" s="15"/>
    </row>
    <row r="3955" spans="17:20" x14ac:dyDescent="0.25">
      <c r="Q3955" s="11"/>
      <c r="S3955" s="15"/>
      <c r="T3955" s="15"/>
    </row>
    <row r="3956" spans="17:20" x14ac:dyDescent="0.25">
      <c r="Q3956" s="11"/>
      <c r="S3956" s="15"/>
      <c r="T3956" s="15"/>
    </row>
    <row r="3957" spans="17:20" x14ac:dyDescent="0.25">
      <c r="Q3957" s="11"/>
      <c r="S3957" s="15"/>
      <c r="T3957" s="15"/>
    </row>
    <row r="3958" spans="17:20" x14ac:dyDescent="0.25">
      <c r="Q3958" s="11"/>
      <c r="S3958" s="15"/>
      <c r="T3958" s="15"/>
    </row>
    <row r="3959" spans="17:20" x14ac:dyDescent="0.25">
      <c r="Q3959" s="11"/>
      <c r="S3959" s="15"/>
      <c r="T3959" s="15"/>
    </row>
    <row r="3960" spans="17:20" x14ac:dyDescent="0.25">
      <c r="Q3960" s="11"/>
      <c r="S3960" s="15"/>
      <c r="T3960" s="15"/>
    </row>
    <row r="3961" spans="17:20" x14ac:dyDescent="0.25">
      <c r="Q3961" s="11"/>
      <c r="S3961" s="15"/>
      <c r="T3961" s="15"/>
    </row>
    <row r="3962" spans="17:20" x14ac:dyDescent="0.25">
      <c r="Q3962" s="11"/>
      <c r="S3962" s="15"/>
      <c r="T3962" s="15"/>
    </row>
    <row r="3963" spans="17:20" x14ac:dyDescent="0.25">
      <c r="Q3963" s="11"/>
      <c r="S3963" s="15"/>
      <c r="T3963" s="15"/>
    </row>
    <row r="3964" spans="17:20" x14ac:dyDescent="0.25">
      <c r="Q3964" s="11"/>
      <c r="S3964" s="15"/>
      <c r="T3964" s="15"/>
    </row>
    <row r="3965" spans="17:20" x14ac:dyDescent="0.25">
      <c r="Q3965" s="11"/>
      <c r="S3965" s="15"/>
      <c r="T3965" s="15"/>
    </row>
    <row r="3966" spans="17:20" x14ac:dyDescent="0.25">
      <c r="Q3966" s="11"/>
      <c r="S3966" s="15"/>
      <c r="T3966" s="15"/>
    </row>
    <row r="3967" spans="17:20" x14ac:dyDescent="0.25">
      <c r="Q3967" s="11"/>
      <c r="S3967" s="15"/>
      <c r="T3967" s="15"/>
    </row>
    <row r="3968" spans="17:20" x14ac:dyDescent="0.25">
      <c r="Q3968" s="11"/>
      <c r="S3968" s="15"/>
      <c r="T3968" s="15"/>
    </row>
    <row r="3969" spans="17:20" x14ac:dyDescent="0.25">
      <c r="Q3969" s="11"/>
      <c r="S3969" s="15"/>
      <c r="T3969" s="15"/>
    </row>
    <row r="3970" spans="17:20" x14ac:dyDescent="0.25">
      <c r="Q3970" s="11"/>
      <c r="S3970" s="15"/>
      <c r="T3970" s="15"/>
    </row>
    <row r="3971" spans="17:20" x14ac:dyDescent="0.25">
      <c r="Q3971" s="11"/>
      <c r="S3971" s="15"/>
      <c r="T3971" s="15"/>
    </row>
    <row r="3972" spans="17:20" x14ac:dyDescent="0.25">
      <c r="Q3972" s="11"/>
      <c r="S3972" s="15"/>
      <c r="T3972" s="15"/>
    </row>
    <row r="3973" spans="17:20" x14ac:dyDescent="0.25">
      <c r="Q3973" s="11"/>
      <c r="S3973" s="15"/>
      <c r="T3973" s="15"/>
    </row>
    <row r="3974" spans="17:20" x14ac:dyDescent="0.25">
      <c r="Q3974" s="11"/>
      <c r="S3974" s="15"/>
      <c r="T3974" s="15"/>
    </row>
    <row r="3975" spans="17:20" x14ac:dyDescent="0.25">
      <c r="Q3975" s="11"/>
      <c r="S3975" s="15"/>
      <c r="T3975" s="15"/>
    </row>
    <row r="3976" spans="17:20" x14ac:dyDescent="0.25">
      <c r="Q3976" s="11"/>
      <c r="S3976" s="15"/>
      <c r="T3976" s="15"/>
    </row>
    <row r="3977" spans="17:20" x14ac:dyDescent="0.25">
      <c r="Q3977" s="11"/>
      <c r="S3977" s="15"/>
      <c r="T3977" s="15"/>
    </row>
    <row r="3978" spans="17:20" x14ac:dyDescent="0.25">
      <c r="Q3978" s="11"/>
      <c r="S3978" s="15"/>
      <c r="T3978" s="15"/>
    </row>
    <row r="3979" spans="17:20" x14ac:dyDescent="0.25">
      <c r="Q3979" s="11"/>
      <c r="S3979" s="15"/>
      <c r="T3979" s="15"/>
    </row>
    <row r="3980" spans="17:20" x14ac:dyDescent="0.25">
      <c r="Q3980" s="11"/>
      <c r="S3980" s="15"/>
      <c r="T3980" s="15"/>
    </row>
    <row r="3981" spans="17:20" x14ac:dyDescent="0.25">
      <c r="Q3981" s="11"/>
      <c r="S3981" s="15"/>
      <c r="T3981" s="15"/>
    </row>
    <row r="3982" spans="17:20" x14ac:dyDescent="0.25">
      <c r="Q3982" s="11"/>
      <c r="S3982" s="15"/>
      <c r="T3982" s="15"/>
    </row>
    <row r="3983" spans="17:20" x14ac:dyDescent="0.25">
      <c r="Q3983" s="11"/>
      <c r="S3983" s="15"/>
      <c r="T3983" s="15"/>
    </row>
    <row r="3984" spans="17:20" x14ac:dyDescent="0.25">
      <c r="Q3984" s="11"/>
      <c r="S3984" s="15"/>
      <c r="T3984" s="15"/>
    </row>
    <row r="3985" spans="17:20" x14ac:dyDescent="0.25">
      <c r="Q3985" s="11"/>
      <c r="S3985" s="15"/>
      <c r="T3985" s="15"/>
    </row>
    <row r="3986" spans="17:20" x14ac:dyDescent="0.25">
      <c r="Q3986" s="11"/>
      <c r="S3986" s="15"/>
      <c r="T3986" s="15"/>
    </row>
    <row r="3987" spans="17:20" x14ac:dyDescent="0.25">
      <c r="Q3987" s="11"/>
      <c r="S3987" s="15"/>
      <c r="T3987" s="15"/>
    </row>
    <row r="3988" spans="17:20" x14ac:dyDescent="0.25">
      <c r="Q3988" s="11"/>
      <c r="S3988" s="15"/>
      <c r="T3988" s="15"/>
    </row>
    <row r="3989" spans="17:20" x14ac:dyDescent="0.25">
      <c r="Q3989" s="11"/>
      <c r="S3989" s="15"/>
      <c r="T3989" s="15"/>
    </row>
    <row r="3990" spans="17:20" x14ac:dyDescent="0.25">
      <c r="Q3990" s="11"/>
      <c r="S3990" s="15"/>
      <c r="T3990" s="15"/>
    </row>
    <row r="3991" spans="17:20" x14ac:dyDescent="0.25">
      <c r="Q3991" s="11"/>
      <c r="S3991" s="15"/>
      <c r="T3991" s="15"/>
    </row>
    <row r="3992" spans="17:20" x14ac:dyDescent="0.25">
      <c r="Q3992" s="11"/>
      <c r="S3992" s="15"/>
      <c r="T3992" s="15"/>
    </row>
    <row r="3993" spans="17:20" x14ac:dyDescent="0.25">
      <c r="Q3993" s="11"/>
      <c r="S3993" s="15"/>
      <c r="T3993" s="15"/>
    </row>
    <row r="3994" spans="17:20" x14ac:dyDescent="0.25">
      <c r="Q3994" s="11"/>
      <c r="S3994" s="15"/>
      <c r="T3994" s="15"/>
    </row>
    <row r="3995" spans="17:20" x14ac:dyDescent="0.25">
      <c r="Q3995" s="11"/>
      <c r="S3995" s="15"/>
      <c r="T3995" s="15"/>
    </row>
    <row r="3996" spans="17:20" x14ac:dyDescent="0.25">
      <c r="Q3996" s="11"/>
      <c r="S3996" s="15"/>
      <c r="T3996" s="15"/>
    </row>
    <row r="3997" spans="17:20" x14ac:dyDescent="0.25">
      <c r="Q3997" s="11"/>
      <c r="S3997" s="15"/>
      <c r="T3997" s="15"/>
    </row>
    <row r="3998" spans="17:20" x14ac:dyDescent="0.25">
      <c r="Q3998" s="11"/>
      <c r="S3998" s="15"/>
      <c r="T3998" s="15"/>
    </row>
    <row r="3999" spans="17:20" x14ac:dyDescent="0.25">
      <c r="Q3999" s="11"/>
      <c r="S3999" s="15"/>
      <c r="T3999" s="15"/>
    </row>
    <row r="4000" spans="17:20" x14ac:dyDescent="0.25">
      <c r="Q4000" s="11"/>
      <c r="S4000" s="15"/>
      <c r="T4000" s="15"/>
    </row>
    <row r="4001" spans="17:20" x14ac:dyDescent="0.25">
      <c r="Q4001" s="11"/>
      <c r="S4001" s="15"/>
      <c r="T4001" s="15"/>
    </row>
    <row r="4002" spans="17:20" x14ac:dyDescent="0.25">
      <c r="Q4002" s="11"/>
      <c r="S4002" s="15"/>
      <c r="T4002" s="15"/>
    </row>
    <row r="4003" spans="17:20" x14ac:dyDescent="0.25">
      <c r="Q4003" s="11"/>
      <c r="S4003" s="15"/>
      <c r="T4003" s="15"/>
    </row>
    <row r="4004" spans="17:20" x14ac:dyDescent="0.25">
      <c r="Q4004" s="11"/>
      <c r="S4004" s="15"/>
      <c r="T4004" s="15"/>
    </row>
    <row r="4005" spans="17:20" x14ac:dyDescent="0.25">
      <c r="Q4005" s="11"/>
      <c r="S4005" s="15"/>
      <c r="T4005" s="15"/>
    </row>
    <row r="4006" spans="17:20" x14ac:dyDescent="0.25">
      <c r="Q4006" s="11"/>
      <c r="S4006" s="15"/>
      <c r="T4006" s="15"/>
    </row>
    <row r="4007" spans="17:20" x14ac:dyDescent="0.25">
      <c r="Q4007" s="11"/>
      <c r="S4007" s="15"/>
      <c r="T4007" s="15"/>
    </row>
    <row r="4008" spans="17:20" x14ac:dyDescent="0.25">
      <c r="Q4008" s="11"/>
      <c r="S4008" s="15"/>
      <c r="T4008" s="15"/>
    </row>
    <row r="4009" spans="17:20" x14ac:dyDescent="0.25">
      <c r="Q4009" s="11"/>
      <c r="S4009" s="15"/>
      <c r="T4009" s="15"/>
    </row>
    <row r="4010" spans="17:20" x14ac:dyDescent="0.25">
      <c r="Q4010" s="11"/>
      <c r="S4010" s="15"/>
      <c r="T4010" s="15"/>
    </row>
    <row r="4011" spans="17:20" x14ac:dyDescent="0.25">
      <c r="Q4011" s="11"/>
      <c r="S4011" s="15"/>
      <c r="T4011" s="15"/>
    </row>
    <row r="4012" spans="17:20" x14ac:dyDescent="0.25">
      <c r="Q4012" s="11"/>
      <c r="S4012" s="15"/>
      <c r="T4012" s="15"/>
    </row>
    <row r="4013" spans="17:20" x14ac:dyDescent="0.25">
      <c r="Q4013" s="11"/>
      <c r="S4013" s="15"/>
      <c r="T4013" s="15"/>
    </row>
    <row r="4014" spans="17:20" x14ac:dyDescent="0.25">
      <c r="Q4014" s="11"/>
      <c r="S4014" s="15"/>
      <c r="T4014" s="15"/>
    </row>
    <row r="4015" spans="17:20" x14ac:dyDescent="0.25">
      <c r="Q4015" s="11"/>
      <c r="S4015" s="15"/>
      <c r="T4015" s="15"/>
    </row>
    <row r="4016" spans="17:20" x14ac:dyDescent="0.25">
      <c r="Q4016" s="11"/>
      <c r="S4016" s="15"/>
      <c r="T4016" s="15"/>
    </row>
    <row r="4017" spans="17:20" x14ac:dyDescent="0.25">
      <c r="Q4017" s="11"/>
      <c r="S4017" s="15"/>
      <c r="T4017" s="15"/>
    </row>
    <row r="4018" spans="17:20" x14ac:dyDescent="0.25">
      <c r="Q4018" s="11"/>
      <c r="S4018" s="15"/>
      <c r="T4018" s="15"/>
    </row>
    <row r="4019" spans="17:20" x14ac:dyDescent="0.25">
      <c r="Q4019" s="11"/>
      <c r="S4019" s="15"/>
      <c r="T4019" s="15"/>
    </row>
    <row r="4020" spans="17:20" x14ac:dyDescent="0.25">
      <c r="Q4020" s="11"/>
      <c r="S4020" s="15"/>
      <c r="T4020" s="15"/>
    </row>
    <row r="4021" spans="17:20" x14ac:dyDescent="0.25">
      <c r="Q4021" s="11"/>
      <c r="S4021" s="15"/>
      <c r="T4021" s="15"/>
    </row>
    <row r="4022" spans="17:20" x14ac:dyDescent="0.25">
      <c r="Q4022" s="11"/>
      <c r="S4022" s="15"/>
      <c r="T4022" s="15"/>
    </row>
    <row r="4023" spans="17:20" x14ac:dyDescent="0.25">
      <c r="Q4023" s="11"/>
      <c r="S4023" s="15"/>
      <c r="T4023" s="15"/>
    </row>
    <row r="4024" spans="17:20" x14ac:dyDescent="0.25">
      <c r="Q4024" s="11"/>
      <c r="S4024" s="15"/>
      <c r="T4024" s="15"/>
    </row>
    <row r="4025" spans="17:20" x14ac:dyDescent="0.25">
      <c r="Q4025" s="11"/>
      <c r="S4025" s="15"/>
      <c r="T4025" s="15"/>
    </row>
    <row r="4026" spans="17:20" x14ac:dyDescent="0.25">
      <c r="Q4026" s="11"/>
      <c r="S4026" s="15"/>
      <c r="T4026" s="15"/>
    </row>
    <row r="4027" spans="17:20" x14ac:dyDescent="0.25">
      <c r="Q4027" s="11"/>
      <c r="S4027" s="15"/>
      <c r="T4027" s="15"/>
    </row>
    <row r="4028" spans="17:20" x14ac:dyDescent="0.25">
      <c r="Q4028" s="11"/>
      <c r="S4028" s="15"/>
      <c r="T4028" s="15"/>
    </row>
    <row r="4029" spans="17:20" x14ac:dyDescent="0.25">
      <c r="Q4029" s="11"/>
      <c r="S4029" s="15"/>
      <c r="T4029" s="15"/>
    </row>
    <row r="4030" spans="17:20" x14ac:dyDescent="0.25">
      <c r="Q4030" s="11"/>
      <c r="S4030" s="15"/>
      <c r="T4030" s="15"/>
    </row>
    <row r="4031" spans="17:20" x14ac:dyDescent="0.25">
      <c r="Q4031" s="11"/>
      <c r="S4031" s="15"/>
      <c r="T4031" s="15"/>
    </row>
    <row r="4032" spans="17:20" x14ac:dyDescent="0.25">
      <c r="Q4032" s="11"/>
      <c r="S4032" s="15"/>
      <c r="T4032" s="15"/>
    </row>
    <row r="4033" spans="17:20" x14ac:dyDescent="0.25">
      <c r="Q4033" s="11"/>
      <c r="S4033" s="15"/>
      <c r="T4033" s="15"/>
    </row>
    <row r="4034" spans="17:20" x14ac:dyDescent="0.25">
      <c r="Q4034" s="11"/>
      <c r="S4034" s="15"/>
      <c r="T4034" s="15"/>
    </row>
    <row r="4035" spans="17:20" x14ac:dyDescent="0.25">
      <c r="Q4035" s="11"/>
      <c r="S4035" s="15"/>
      <c r="T4035" s="15"/>
    </row>
    <row r="4036" spans="17:20" x14ac:dyDescent="0.25">
      <c r="Q4036" s="11"/>
      <c r="S4036" s="15"/>
      <c r="T4036" s="15"/>
    </row>
    <row r="4037" spans="17:20" x14ac:dyDescent="0.25">
      <c r="Q4037" s="11"/>
      <c r="S4037" s="15"/>
      <c r="T4037" s="15"/>
    </row>
    <row r="4038" spans="17:20" x14ac:dyDescent="0.25">
      <c r="Q4038" s="11"/>
      <c r="S4038" s="15"/>
      <c r="T4038" s="15"/>
    </row>
    <row r="4039" spans="17:20" x14ac:dyDescent="0.25">
      <c r="Q4039" s="11"/>
      <c r="S4039" s="15"/>
      <c r="T4039" s="15"/>
    </row>
    <row r="4040" spans="17:20" x14ac:dyDescent="0.25">
      <c r="Q4040" s="11"/>
      <c r="S4040" s="15"/>
      <c r="T4040" s="15"/>
    </row>
    <row r="4041" spans="17:20" x14ac:dyDescent="0.25">
      <c r="Q4041" s="11"/>
      <c r="S4041" s="15"/>
      <c r="T4041" s="15"/>
    </row>
    <row r="4042" spans="17:20" x14ac:dyDescent="0.25">
      <c r="Q4042" s="11"/>
      <c r="S4042" s="15"/>
      <c r="T4042" s="15"/>
    </row>
    <row r="4043" spans="17:20" x14ac:dyDescent="0.25">
      <c r="Q4043" s="11"/>
      <c r="S4043" s="15"/>
      <c r="T4043" s="15"/>
    </row>
    <row r="4044" spans="17:20" x14ac:dyDescent="0.25">
      <c r="Q4044" s="11"/>
      <c r="S4044" s="15"/>
      <c r="T4044" s="15"/>
    </row>
    <row r="4045" spans="17:20" x14ac:dyDescent="0.25">
      <c r="Q4045" s="11"/>
      <c r="S4045" s="15"/>
      <c r="T4045" s="15"/>
    </row>
    <row r="4046" spans="17:20" x14ac:dyDescent="0.25">
      <c r="Q4046" s="11"/>
      <c r="S4046" s="15"/>
      <c r="T4046" s="15"/>
    </row>
    <row r="4047" spans="17:20" x14ac:dyDescent="0.25">
      <c r="Q4047" s="11"/>
      <c r="S4047" s="15"/>
      <c r="T4047" s="15"/>
    </row>
    <row r="4048" spans="17:20" x14ac:dyDescent="0.25">
      <c r="Q4048" s="11"/>
      <c r="S4048" s="15"/>
      <c r="T4048" s="15"/>
    </row>
    <row r="4049" spans="17:20" x14ac:dyDescent="0.25">
      <c r="Q4049" s="11"/>
      <c r="S4049" s="15"/>
      <c r="T4049" s="15"/>
    </row>
    <row r="4050" spans="17:20" x14ac:dyDescent="0.25">
      <c r="Q4050" s="11"/>
      <c r="S4050" s="15"/>
      <c r="T4050" s="15"/>
    </row>
    <row r="4051" spans="17:20" x14ac:dyDescent="0.25">
      <c r="Q4051" s="11"/>
      <c r="S4051" s="15"/>
      <c r="T4051" s="15"/>
    </row>
    <row r="4052" spans="17:20" x14ac:dyDescent="0.25">
      <c r="Q4052" s="11"/>
      <c r="S4052" s="15"/>
      <c r="T4052" s="15"/>
    </row>
    <row r="4053" spans="17:20" x14ac:dyDescent="0.25">
      <c r="Q4053" s="11"/>
      <c r="S4053" s="15"/>
      <c r="T4053" s="15"/>
    </row>
    <row r="4054" spans="17:20" x14ac:dyDescent="0.25">
      <c r="Q4054" s="11"/>
      <c r="S4054" s="15"/>
      <c r="T4054" s="15"/>
    </row>
    <row r="4055" spans="17:20" x14ac:dyDescent="0.25">
      <c r="Q4055" s="11"/>
      <c r="S4055" s="15"/>
      <c r="T4055" s="15"/>
    </row>
    <row r="4056" spans="17:20" x14ac:dyDescent="0.25">
      <c r="Q4056" s="11"/>
      <c r="S4056" s="15"/>
      <c r="T4056" s="15"/>
    </row>
    <row r="4057" spans="17:20" x14ac:dyDescent="0.25">
      <c r="Q4057" s="11"/>
      <c r="S4057" s="15"/>
      <c r="T4057" s="15"/>
    </row>
    <row r="4058" spans="17:20" x14ac:dyDescent="0.25">
      <c r="Q4058" s="11"/>
      <c r="S4058" s="15"/>
      <c r="T4058" s="15"/>
    </row>
    <row r="4059" spans="17:20" x14ac:dyDescent="0.25">
      <c r="Q4059" s="11"/>
      <c r="S4059" s="15"/>
      <c r="T4059" s="15"/>
    </row>
    <row r="4060" spans="17:20" x14ac:dyDescent="0.25">
      <c r="Q4060" s="11"/>
      <c r="S4060" s="15"/>
      <c r="T4060" s="15"/>
    </row>
    <row r="4061" spans="17:20" x14ac:dyDescent="0.25">
      <c r="Q4061" s="11"/>
      <c r="S4061" s="15"/>
      <c r="T4061" s="15"/>
    </row>
    <row r="4062" spans="17:20" x14ac:dyDescent="0.25">
      <c r="Q4062" s="11"/>
      <c r="S4062" s="15"/>
      <c r="T4062" s="15"/>
    </row>
    <row r="4063" spans="17:20" x14ac:dyDescent="0.25">
      <c r="Q4063" s="11"/>
      <c r="S4063" s="15"/>
      <c r="T4063" s="15"/>
    </row>
    <row r="4064" spans="17:20" x14ac:dyDescent="0.25">
      <c r="Q4064" s="11"/>
      <c r="S4064" s="15"/>
      <c r="T4064" s="15"/>
    </row>
    <row r="4065" spans="17:20" x14ac:dyDescent="0.25">
      <c r="Q4065" s="11"/>
      <c r="S4065" s="15"/>
      <c r="T4065" s="15"/>
    </row>
    <row r="4066" spans="17:20" x14ac:dyDescent="0.25">
      <c r="Q4066" s="11"/>
      <c r="S4066" s="15"/>
      <c r="T4066" s="15"/>
    </row>
    <row r="4067" spans="17:20" x14ac:dyDescent="0.25">
      <c r="Q4067" s="11"/>
      <c r="S4067" s="15"/>
      <c r="T4067" s="15"/>
    </row>
    <row r="4068" spans="17:20" x14ac:dyDescent="0.25">
      <c r="Q4068" s="11"/>
      <c r="S4068" s="15"/>
      <c r="T4068" s="15"/>
    </row>
    <row r="4069" spans="17:20" x14ac:dyDescent="0.25">
      <c r="Q4069" s="11"/>
      <c r="S4069" s="15"/>
      <c r="T4069" s="15"/>
    </row>
    <row r="4070" spans="17:20" x14ac:dyDescent="0.25">
      <c r="Q4070" s="11"/>
      <c r="S4070" s="15"/>
      <c r="T4070" s="15"/>
    </row>
    <row r="4071" spans="17:20" x14ac:dyDescent="0.25">
      <c r="Q4071" s="11"/>
      <c r="S4071" s="15"/>
      <c r="T4071" s="15"/>
    </row>
    <row r="4072" spans="17:20" x14ac:dyDescent="0.25">
      <c r="Q4072" s="11"/>
      <c r="S4072" s="15"/>
      <c r="T4072" s="15"/>
    </row>
    <row r="4073" spans="17:20" x14ac:dyDescent="0.25">
      <c r="Q4073" s="11"/>
      <c r="S4073" s="15"/>
      <c r="T4073" s="15"/>
    </row>
    <row r="4074" spans="17:20" x14ac:dyDescent="0.25">
      <c r="Q4074" s="11"/>
      <c r="S4074" s="15"/>
      <c r="T4074" s="15"/>
    </row>
    <row r="4075" spans="17:20" x14ac:dyDescent="0.25">
      <c r="Q4075" s="11"/>
      <c r="S4075" s="15"/>
      <c r="T4075" s="15"/>
    </row>
    <row r="4076" spans="17:20" x14ac:dyDescent="0.25">
      <c r="Q4076" s="11"/>
      <c r="S4076" s="15"/>
      <c r="T4076" s="15"/>
    </row>
    <row r="4077" spans="17:20" x14ac:dyDescent="0.25">
      <c r="Q4077" s="11"/>
      <c r="S4077" s="15"/>
      <c r="T4077" s="15"/>
    </row>
    <row r="4078" spans="17:20" x14ac:dyDescent="0.25">
      <c r="Q4078" s="11"/>
      <c r="S4078" s="15"/>
      <c r="T4078" s="15"/>
    </row>
    <row r="4079" spans="17:20" x14ac:dyDescent="0.25">
      <c r="Q4079" s="11"/>
      <c r="S4079" s="15"/>
      <c r="T4079" s="15"/>
    </row>
    <row r="4080" spans="17:20" x14ac:dyDescent="0.25">
      <c r="Q4080" s="11"/>
      <c r="S4080" s="15"/>
      <c r="T4080" s="15"/>
    </row>
    <row r="4081" spans="17:20" x14ac:dyDescent="0.25">
      <c r="Q4081" s="11"/>
      <c r="S4081" s="15"/>
      <c r="T4081" s="15"/>
    </row>
    <row r="4082" spans="17:20" x14ac:dyDescent="0.25">
      <c r="Q4082" s="11"/>
      <c r="S4082" s="15"/>
      <c r="T4082" s="15"/>
    </row>
    <row r="4083" spans="17:20" x14ac:dyDescent="0.25">
      <c r="Q4083" s="11"/>
      <c r="S4083" s="15"/>
      <c r="T4083" s="15"/>
    </row>
    <row r="4084" spans="17:20" x14ac:dyDescent="0.25">
      <c r="Q4084" s="11"/>
      <c r="S4084" s="15"/>
      <c r="T4084" s="15"/>
    </row>
    <row r="4085" spans="17:20" x14ac:dyDescent="0.25">
      <c r="Q4085" s="11"/>
      <c r="S4085" s="15"/>
      <c r="T4085" s="15"/>
    </row>
    <row r="4086" spans="17:20" x14ac:dyDescent="0.25">
      <c r="Q4086" s="11"/>
      <c r="S4086" s="15"/>
      <c r="T4086" s="15"/>
    </row>
    <row r="4087" spans="17:20" x14ac:dyDescent="0.25">
      <c r="Q4087" s="11"/>
      <c r="S4087" s="15"/>
      <c r="T4087" s="15"/>
    </row>
    <row r="4088" spans="17:20" x14ac:dyDescent="0.25">
      <c r="Q4088" s="11"/>
      <c r="S4088" s="15"/>
      <c r="T4088" s="15"/>
    </row>
    <row r="4089" spans="17:20" x14ac:dyDescent="0.25">
      <c r="Q4089" s="11"/>
      <c r="S4089" s="15"/>
      <c r="T4089" s="15"/>
    </row>
    <row r="4090" spans="17:20" x14ac:dyDescent="0.25">
      <c r="Q4090" s="11"/>
      <c r="S4090" s="15"/>
      <c r="T4090" s="15"/>
    </row>
    <row r="4091" spans="17:20" x14ac:dyDescent="0.25">
      <c r="Q4091" s="11"/>
      <c r="S4091" s="15"/>
      <c r="T4091" s="15"/>
    </row>
    <row r="4092" spans="17:20" x14ac:dyDescent="0.25">
      <c r="Q4092" s="11"/>
      <c r="S4092" s="15"/>
      <c r="T4092" s="15"/>
    </row>
    <row r="4093" spans="17:20" x14ac:dyDescent="0.25">
      <c r="Q4093" s="11"/>
      <c r="S4093" s="15"/>
      <c r="T4093" s="15"/>
    </row>
    <row r="4094" spans="17:20" x14ac:dyDescent="0.25">
      <c r="Q4094" s="11"/>
      <c r="S4094" s="15"/>
      <c r="T4094" s="15"/>
    </row>
    <row r="4095" spans="17:20" x14ac:dyDescent="0.25">
      <c r="Q4095" s="11"/>
      <c r="S4095" s="15"/>
      <c r="T4095" s="15"/>
    </row>
    <row r="4096" spans="17:20" x14ac:dyDescent="0.25">
      <c r="Q4096" s="11"/>
      <c r="S4096" s="15"/>
      <c r="T4096" s="15"/>
    </row>
    <row r="4097" spans="17:20" x14ac:dyDescent="0.25">
      <c r="Q4097" s="11"/>
      <c r="S4097" s="15"/>
      <c r="T4097" s="15"/>
    </row>
    <row r="4098" spans="17:20" x14ac:dyDescent="0.25">
      <c r="Q4098" s="11"/>
      <c r="S4098" s="15"/>
      <c r="T4098" s="15"/>
    </row>
    <row r="4099" spans="17:20" x14ac:dyDescent="0.25">
      <c r="Q4099" s="11"/>
      <c r="S4099" s="15"/>
      <c r="T4099" s="15"/>
    </row>
    <row r="4100" spans="17:20" x14ac:dyDescent="0.25">
      <c r="Q4100" s="11"/>
      <c r="S4100" s="15"/>
      <c r="T4100" s="15"/>
    </row>
    <row r="4101" spans="17:20" x14ac:dyDescent="0.25">
      <c r="Q4101" s="11"/>
      <c r="S4101" s="15"/>
      <c r="T4101" s="15"/>
    </row>
    <row r="4102" spans="17:20" x14ac:dyDescent="0.25">
      <c r="Q4102" s="11"/>
      <c r="S4102" s="15"/>
      <c r="T4102" s="15"/>
    </row>
    <row r="4103" spans="17:20" x14ac:dyDescent="0.25">
      <c r="Q4103" s="11"/>
      <c r="S4103" s="15"/>
      <c r="T4103" s="15"/>
    </row>
    <row r="4104" spans="17:20" x14ac:dyDescent="0.25">
      <c r="Q4104" s="11"/>
      <c r="S4104" s="15"/>
      <c r="T4104" s="15"/>
    </row>
    <row r="4105" spans="17:20" x14ac:dyDescent="0.25">
      <c r="Q4105" s="11"/>
      <c r="S4105" s="15"/>
      <c r="T4105" s="15"/>
    </row>
    <row r="4106" spans="17:20" x14ac:dyDescent="0.25">
      <c r="Q4106" s="11"/>
      <c r="S4106" s="15"/>
      <c r="T4106" s="15"/>
    </row>
    <row r="4107" spans="17:20" x14ac:dyDescent="0.25">
      <c r="Q4107" s="11"/>
      <c r="S4107" s="15"/>
      <c r="T4107" s="15"/>
    </row>
    <row r="4108" spans="17:20" x14ac:dyDescent="0.25">
      <c r="Q4108" s="11"/>
      <c r="S4108" s="15"/>
      <c r="T4108" s="15"/>
    </row>
    <row r="4109" spans="17:20" x14ac:dyDescent="0.25">
      <c r="Q4109" s="11"/>
      <c r="S4109" s="15"/>
      <c r="T4109" s="15"/>
    </row>
    <row r="4110" spans="17:20" x14ac:dyDescent="0.25">
      <c r="Q4110" s="11"/>
      <c r="S4110" s="15"/>
      <c r="T4110" s="15"/>
    </row>
    <row r="4111" spans="17:20" x14ac:dyDescent="0.25">
      <c r="Q4111" s="11"/>
      <c r="S4111" s="15"/>
      <c r="T4111" s="15"/>
    </row>
    <row r="4112" spans="17:20" x14ac:dyDescent="0.25">
      <c r="Q4112" s="11"/>
      <c r="S4112" s="15"/>
      <c r="T4112" s="15"/>
    </row>
    <row r="4113" spans="17:20" x14ac:dyDescent="0.25">
      <c r="Q4113" s="11"/>
      <c r="S4113" s="15"/>
      <c r="T4113" s="15"/>
    </row>
    <row r="4114" spans="17:20" x14ac:dyDescent="0.25">
      <c r="Q4114" s="11"/>
      <c r="S4114" s="15"/>
      <c r="T4114" s="15"/>
    </row>
    <row r="4115" spans="17:20" x14ac:dyDescent="0.25">
      <c r="Q4115" s="11"/>
      <c r="S4115" s="15"/>
      <c r="T4115" s="15"/>
    </row>
  </sheetData>
  <conditionalFormatting sqref="F252:F1048576">
    <cfRule type="cellIs" dxfId="11" priority="11" operator="equal">
      <formula>"canceled"</formula>
    </cfRule>
    <cfRule type="cellIs" dxfId="10" priority="12" operator="equal">
      <formula>"failed"</formula>
    </cfRule>
    <cfRule type="cellIs" dxfId="9" priority="13" operator="equal">
      <formula>"successful"</formula>
    </cfRule>
    <cfRule type="cellIs" dxfId="8" priority="14" operator="equal">
      <formula>"live"</formula>
    </cfRule>
  </conditionalFormatting>
  <conditionalFormatting sqref="O252:O1048576">
    <cfRule type="colorScale" priority="8">
      <colorScale>
        <cfvo type="min"/>
        <cfvo type="percentile" val="90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conditionalFormatting sqref="G1:G251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P1:Q1 P2:P251 S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932A-696A-4999-A532-7944E0F8AC45}">
  <dimension ref="A1:C21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3" width="12.1406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8">
        <f>AVERAGE('Successful US Kickstarters- TR'!E:E)</f>
        <v>5048.8786407766993</v>
      </c>
      <c r="C2" s="18">
        <f>AVERAGE('Failed US Kickstarters-TR'!E:E)</f>
        <v>10554.212</v>
      </c>
    </row>
    <row r="3" spans="1:3" x14ac:dyDescent="0.25">
      <c r="A3" t="s">
        <v>8386</v>
      </c>
      <c r="B3" s="18">
        <f>MEDIAN('Successful US Kickstarters- TR'!E:E)</f>
        <v>3000</v>
      </c>
      <c r="C3" s="18">
        <f>MEDIAN('Failed US Kickstarters-TR'!E:E)</f>
        <v>5000</v>
      </c>
    </row>
    <row r="4" spans="1:3" x14ac:dyDescent="0.25">
      <c r="A4" t="s">
        <v>8394</v>
      </c>
      <c r="B4" s="18">
        <f>_xlfn.STDEV.P('Successful US Kickstarters- TR'!E:E)</f>
        <v>7748.7537726373303</v>
      </c>
      <c r="C4" s="18">
        <f>_xlfn.STDEV.P('Failed US Kickstarters-TR'!E:E)</f>
        <v>21967.731061515115</v>
      </c>
    </row>
    <row r="5" spans="1:3" x14ac:dyDescent="0.25">
      <c r="A5" t="s">
        <v>8395</v>
      </c>
      <c r="B5" s="18">
        <f>_xlfn.QUARTILE.EXC('Successful US Kickstarters- TR'!E:E,3)</f>
        <v>5000</v>
      </c>
      <c r="C5" s="18">
        <f>_xlfn.QUARTILE.EXC('Failed US Kickstarters-TR'!E:E,3)</f>
        <v>10000</v>
      </c>
    </row>
    <row r="6" spans="1:3" x14ac:dyDescent="0.25">
      <c r="A6" t="s">
        <v>8396</v>
      </c>
      <c r="B6" s="18">
        <f>_xlfn.QUARTILE.EXC('Successful US Kickstarters- TR'!E:E,1)</f>
        <v>1500</v>
      </c>
      <c r="C6" s="18">
        <f>_xlfn.QUARTILE.EXC('Failed US Kickstarters-TR'!E:E,1)</f>
        <v>2000</v>
      </c>
    </row>
    <row r="7" spans="1:3" x14ac:dyDescent="0.25">
      <c r="A7" t="s">
        <v>8397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8387</v>
      </c>
      <c r="B9" s="18">
        <f>AVERAGE('Successful US Kickstarters- TR'!F:F)</f>
        <v>5601.5458009708727</v>
      </c>
      <c r="C9" s="18">
        <f>AVERAGE('Failed US Kickstarters-TR'!F:F)</f>
        <v>558.65484000000004</v>
      </c>
    </row>
    <row r="10" spans="1:3" x14ac:dyDescent="0.25">
      <c r="A10" t="s">
        <v>8388</v>
      </c>
      <c r="B10" s="18">
        <f>MEDIAN('Successful US Kickstarters- TR'!F:F)</f>
        <v>3167.5</v>
      </c>
      <c r="C10" s="18">
        <f>MEDIAN('Failed US Kickstarters-TR'!F:F)</f>
        <v>103</v>
      </c>
    </row>
    <row r="11" spans="1:3" x14ac:dyDescent="0.25">
      <c r="A11" t="s">
        <v>8390</v>
      </c>
      <c r="B11" s="18">
        <f>_xlfn.STDEV.P('Successful US Kickstarters- TR'!F:F)</f>
        <v>8334.5731699164608</v>
      </c>
      <c r="C11" s="18">
        <f>_xlfn.STDEV.P('Failed US Kickstarters-TR'!F:F)</f>
        <v>1330.5230280400915</v>
      </c>
    </row>
    <row r="12" spans="1:3" x14ac:dyDescent="0.25">
      <c r="A12" t="s">
        <v>8391</v>
      </c>
      <c r="B12" s="18">
        <f>_xlfn.QUARTILE.EXC('Successful US Kickstarters- TR'!F:F,3)</f>
        <v>5699</v>
      </c>
      <c r="C12" s="18">
        <f>_xlfn.QUARTILE.EXC('Failed US Kickstarters-TR'!F:F,3)</f>
        <v>501</v>
      </c>
    </row>
    <row r="13" spans="1:3" x14ac:dyDescent="0.25">
      <c r="A13" t="s">
        <v>8392</v>
      </c>
      <c r="B13" s="18">
        <f>_xlfn.QUARTILE.EXC('Successful US Kickstarters- TR'!F:F,1)</f>
        <v>1716.5074999999999</v>
      </c>
      <c r="C13" s="18">
        <f>_xlfn.QUARTILE.EXC('Failed US Kickstarters-TR'!F:F,1)</f>
        <v>9.25</v>
      </c>
    </row>
    <row r="14" spans="1:3" x14ac:dyDescent="0.25">
      <c r="A14" t="s">
        <v>8393</v>
      </c>
      <c r="B14" s="18">
        <f>B12-B13</f>
        <v>3982.4925000000003</v>
      </c>
      <c r="C14" s="18">
        <f>C12-C13</f>
        <v>491.75</v>
      </c>
    </row>
    <row r="16" spans="1:3" x14ac:dyDescent="0.25">
      <c r="A16" s="19" t="s">
        <v>8389</v>
      </c>
      <c r="B16" s="19"/>
      <c r="C16" s="19"/>
    </row>
    <row r="17" spans="1:3" x14ac:dyDescent="0.25">
      <c r="A17" t="s">
        <v>8385</v>
      </c>
      <c r="B17" s="20">
        <f>AVERAGE('Successful US Kickstarters-WS'!D:D)</f>
        <v>18040.470588235294</v>
      </c>
      <c r="C17" s="20">
        <f>AVERAGE('Failed US Kickstarters- WS'!D:D)</f>
        <v>50063.765432098764</v>
      </c>
    </row>
    <row r="18" spans="1:3" x14ac:dyDescent="0.25">
      <c r="A18" t="s">
        <v>8386</v>
      </c>
      <c r="B18" s="20">
        <f>MEDIAN('Successful US Kickstarters-WS'!D:D)</f>
        <v>12000</v>
      </c>
      <c r="C18" s="20">
        <f>MEDIAN('Failed US Kickstarters- WS'!D:D)</f>
        <v>27500</v>
      </c>
    </row>
    <row r="19" spans="1:3" x14ac:dyDescent="0.25">
      <c r="B19" s="20"/>
      <c r="C19" s="20"/>
    </row>
    <row r="20" spans="1:3" x14ac:dyDescent="0.25">
      <c r="A20" t="s">
        <v>8387</v>
      </c>
      <c r="B20" s="20">
        <f>AVERAGE('Successful US Kickstarters-WS'!E:E)</f>
        <v>26243.058235294116</v>
      </c>
      <c r="C20" s="20">
        <f>AVERAGE('Failed US Kickstarters- WS'!D:E)</f>
        <v>28851.477839506173</v>
      </c>
    </row>
    <row r="21" spans="1:3" x14ac:dyDescent="0.25">
      <c r="A21" t="s">
        <v>8388</v>
      </c>
      <c r="B21" s="20">
        <f>MEDIAN('Successful US Kickstarters-WS'!E:E)</f>
        <v>18855</v>
      </c>
      <c r="C21" s="20">
        <f>MEDIAN('Failed US Kickstarters- WS'!E:E)</f>
        <v>837</v>
      </c>
    </row>
  </sheetData>
  <mergeCells count="1">
    <mergeCell ref="A16:C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Sheet1</vt:lpstr>
      <vt:lpstr>Outcomes Based on Launch Date</vt:lpstr>
      <vt:lpstr>Kickstarter</vt:lpstr>
      <vt:lpstr>Subcategory Statistics</vt:lpstr>
      <vt:lpstr>Edinburgh Research</vt:lpstr>
      <vt:lpstr>Successful US Kickstarters-WS</vt:lpstr>
      <vt:lpstr>Failed US Kickstarters- WS</vt:lpstr>
      <vt:lpstr>Successful US Kickstarters- TR</vt:lpstr>
      <vt:lpstr>Failed US Kickstarters-TR</vt:lpstr>
      <vt:lpstr>Descriptive Statistics</vt:lpstr>
      <vt:lpstr>GB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Benjamin Fogler</cp:lastModifiedBy>
  <dcterms:created xsi:type="dcterms:W3CDTF">2017-04-20T15:17:24Z</dcterms:created>
  <dcterms:modified xsi:type="dcterms:W3CDTF">2022-09-30T13:50:40Z</dcterms:modified>
</cp:coreProperties>
</file>