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codeName="ThisWorkbook" defaultThemeVersion="124226"/>
  <mc:AlternateContent xmlns:mc="http://schemas.openxmlformats.org/markup-compatibility/2006">
    <mc:Choice Requires="x15">
      <x15ac:absPath xmlns:x15ac="http://schemas.microsoft.com/office/spreadsheetml/2010/11/ac" url="/Users/Ben/Desktop/TANF_Expenditures/Workers/"/>
    </mc:Choice>
  </mc:AlternateContent>
  <xr:revisionPtr revIDLastSave="0" documentId="13_ncr:1_{0B50DD53-03A9-C344-9E5B-A79CE376A352}" xr6:coauthVersionLast="36" xr6:coauthVersionMax="36" xr10:uidLastSave="{00000000-0000-0000-0000-000000000000}"/>
  <bookViews>
    <workbookView xWindow="0" yWindow="460" windowWidth="25600" windowHeight="14320" xr2:uid="{00000000-000D-0000-FFFF-FFFF00000000}"/>
  </bookViews>
  <sheets>
    <sheet name="Sheet2" sheetId="21" r:id="rId1"/>
    <sheet name="TABLE 1A" sheetId="1" r:id="rId2"/>
    <sheet name="TABLE 1B" sheetId="6" r:id="rId3"/>
    <sheet name="TABLE 1C" sheetId="15" r:id="rId4"/>
    <sheet name="TABLE 2" sheetId="13" r:id="rId5"/>
    <sheet name="TABLE 3A" sheetId="17" r:id="rId6"/>
    <sheet name="TABLE 3B" sheetId="16" r:id="rId7"/>
    <sheet name="TABLE 4A" sheetId="2" r:id="rId8"/>
    <sheet name="TABLE 4B" sheetId="7" r:id="rId9"/>
    <sheet name="TABLE 5A" sheetId="8" r:id="rId10"/>
    <sheet name="TABLE 5B" sheetId="9" r:id="rId11"/>
    <sheet name="TABLE 6A" sheetId="10" r:id="rId12"/>
    <sheet name="TABLE 6B" sheetId="12" r:id="rId13"/>
    <sheet name="TABLE 6C" sheetId="14" r:id="rId14"/>
    <sheet name="TABLE 7" sheetId="11" r:id="rId15"/>
    <sheet name="TABLE 8A" sheetId="19" r:id="rId16"/>
    <sheet name="TABLE 8B" sheetId="20" r:id="rId17"/>
    <sheet name="Sheet1" sheetId="18" r:id="rId18"/>
  </sheets>
  <definedNames>
    <definedName name="HTML_CodePage" hidden="1">1252</definedName>
    <definedName name="HTML_Control" localSheetId="15" hidden="1">{"'TABLE 8A'!$A$1:$C$68"}</definedName>
    <definedName name="HTML_Control" localSheetId="16" hidden="1">{"'FINAL'!$A$1:$C$73"}</definedName>
    <definedName name="HTML_Control" hidden="1">{"'CASELOAD'!$A$1:$N$68"}</definedName>
    <definedName name="HTML_Description" hidden="1">""</definedName>
    <definedName name="HTML_Email" hidden="1">""</definedName>
    <definedName name="HTML_Header" hidden="1">""</definedName>
    <definedName name="HTML_LastUpdate" localSheetId="15" hidden="1">"02/07/2002"</definedName>
    <definedName name="HTML_LastUpdate" localSheetId="16" hidden="1">"02/03/2002"</definedName>
    <definedName name="HTML_LastUpdate" hidden="1">"02/05/2002"</definedName>
    <definedName name="HTML_LineAfter" hidden="1">FALSE</definedName>
    <definedName name="HTML_LineBefore" hidden="1">FALSE</definedName>
    <definedName name="HTML_Name" hidden="1">"ACF"</definedName>
    <definedName name="HTML_OBDlg2" hidden="1">TRUE</definedName>
    <definedName name="HTML_OBDlg4" hidden="1">TRUE</definedName>
    <definedName name="HTML_OS" hidden="1">0</definedName>
    <definedName name="HTML_PathFile" localSheetId="15" hidden="1">"H:\opre\WEB\particip\im00rate\8a.htm"</definedName>
    <definedName name="HTML_PathFile" localSheetId="16" hidden="1">"D:\My Documents\im00rate\table8a.htm"</definedName>
    <definedName name="HTML_PathFile" hidden="1">"H:\opre\WEB\particip\im00rate\table2.htm"</definedName>
    <definedName name="HTML_Title" localSheetId="15" hidden="1">"Table 2"</definedName>
    <definedName name="HTML_Title" localSheetId="16" hidden="1">"Table 8a"</definedName>
    <definedName name="HTML_Title" hidden="1">"Table 2"</definedName>
    <definedName name="_xlnm.Print_Area" localSheetId="4">'TABLE 2'!$A$1:$N$68</definedName>
    <definedName name="_xlnm.Print_Area" localSheetId="6">'TABLE 3B'!$A$1:$J$68</definedName>
    <definedName name="_xlnm.Print_Area" localSheetId="12">'TABLE 6B'!$A$1:$Q$62</definedName>
  </definedNames>
  <calcPr calcId="162913"/>
</workbook>
</file>

<file path=xl/calcChain.xml><?xml version="1.0" encoding="utf-8"?>
<calcChain xmlns="http://schemas.openxmlformats.org/spreadsheetml/2006/main">
  <c r="A49" i="21" l="1"/>
  <c r="B49" i="21"/>
  <c r="A50" i="21"/>
  <c r="B50" i="21"/>
  <c r="A51" i="21"/>
  <c r="B51" i="21"/>
  <c r="A52" i="21"/>
  <c r="B52" i="21"/>
  <c r="A3" i="21"/>
  <c r="B3" i="21"/>
  <c r="A4" i="21"/>
  <c r="B4" i="21"/>
  <c r="A5" i="21"/>
  <c r="B5" i="21"/>
  <c r="A6" i="21"/>
  <c r="B6" i="21"/>
  <c r="A7" i="21"/>
  <c r="B7" i="21"/>
  <c r="A8" i="21"/>
  <c r="B8" i="21"/>
  <c r="A9" i="21"/>
  <c r="B9" i="21"/>
  <c r="A10" i="21"/>
  <c r="B10" i="21"/>
  <c r="A11" i="21"/>
  <c r="B11" i="21"/>
  <c r="A12" i="21"/>
  <c r="B12" i="21"/>
  <c r="A13" i="21"/>
  <c r="B13" i="21"/>
  <c r="A14" i="21"/>
  <c r="B14" i="21"/>
  <c r="A15" i="21"/>
  <c r="B15" i="21"/>
  <c r="A16" i="21"/>
  <c r="B16" i="21"/>
  <c r="A17" i="21"/>
  <c r="B17" i="21"/>
  <c r="A18" i="21"/>
  <c r="B18" i="21"/>
  <c r="A19" i="21"/>
  <c r="B19" i="21"/>
  <c r="A20" i="21"/>
  <c r="B20" i="21"/>
  <c r="A21" i="21"/>
  <c r="B21" i="21"/>
  <c r="A22" i="21"/>
  <c r="B22" i="21"/>
  <c r="A23" i="21"/>
  <c r="B23" i="21"/>
  <c r="A24" i="21"/>
  <c r="B24" i="21"/>
  <c r="A25" i="21"/>
  <c r="B25" i="21"/>
  <c r="A26" i="21"/>
  <c r="B26" i="21"/>
  <c r="A27" i="21"/>
  <c r="B27" i="21"/>
  <c r="A28" i="21"/>
  <c r="B28" i="21"/>
  <c r="A29" i="21"/>
  <c r="B29" i="21"/>
  <c r="A30" i="21"/>
  <c r="B30" i="21"/>
  <c r="A31" i="21"/>
  <c r="B31" i="21"/>
  <c r="A32" i="21"/>
  <c r="B32" i="21"/>
  <c r="A33" i="21"/>
  <c r="B33" i="21"/>
  <c r="A34" i="21"/>
  <c r="B34" i="21"/>
  <c r="A35" i="21"/>
  <c r="B35" i="21"/>
  <c r="A36" i="21"/>
  <c r="B36" i="21"/>
  <c r="A37" i="21"/>
  <c r="B37" i="21"/>
  <c r="A38" i="21"/>
  <c r="B38" i="21"/>
  <c r="A39" i="21"/>
  <c r="B39" i="21"/>
  <c r="A40" i="21"/>
  <c r="B40" i="21"/>
  <c r="A41" i="21"/>
  <c r="B41" i="21"/>
  <c r="A42" i="21"/>
  <c r="B42" i="21"/>
  <c r="A43" i="21"/>
  <c r="B43" i="21"/>
  <c r="A44" i="21"/>
  <c r="B44" i="21"/>
  <c r="A45" i="21"/>
  <c r="B45" i="21"/>
  <c r="A46" i="21"/>
  <c r="B46" i="21"/>
  <c r="A47" i="21"/>
  <c r="B47" i="21"/>
  <c r="A48" i="21"/>
  <c r="B48" i="21"/>
  <c r="A2" i="21"/>
  <c r="B2" i="21" l="1"/>
  <c r="D4" i="15"/>
  <c r="E4" i="15" s="1"/>
  <c r="H4" i="15"/>
  <c r="I4" i="15" s="1"/>
  <c r="D6" i="15"/>
  <c r="E6" i="15"/>
  <c r="D7" i="15"/>
  <c r="E7" i="15" s="1"/>
  <c r="H7" i="15"/>
  <c r="I7" i="15"/>
  <c r="D8" i="15"/>
  <c r="E8" i="15" s="1"/>
  <c r="H8" i="15"/>
  <c r="I8" i="15" s="1"/>
  <c r="D9" i="15"/>
  <c r="E9" i="15" s="1"/>
  <c r="H9" i="15"/>
  <c r="I9" i="15" s="1"/>
  <c r="D10" i="15"/>
  <c r="E10" i="15" s="1"/>
  <c r="D11" i="15"/>
  <c r="E11" i="15"/>
  <c r="H11" i="15"/>
  <c r="I11" i="15" s="1"/>
  <c r="D12" i="15"/>
  <c r="E12" i="15"/>
  <c r="D13" i="15"/>
  <c r="E13" i="15" s="1"/>
  <c r="D14" i="15"/>
  <c r="E14" i="15" s="1"/>
  <c r="H14" i="15"/>
  <c r="I14" i="15" s="1"/>
  <c r="D15" i="15"/>
  <c r="E15" i="15" s="1"/>
  <c r="D17" i="15"/>
  <c r="E17" i="15" s="1"/>
  <c r="D18" i="15"/>
  <c r="E18" i="15"/>
  <c r="H18" i="15"/>
  <c r="I18" i="15" s="1"/>
  <c r="D19" i="15"/>
  <c r="E19" i="15" s="1"/>
  <c r="D20" i="15"/>
  <c r="E20" i="15" s="1"/>
  <c r="H20" i="15"/>
  <c r="I20" i="15" s="1"/>
  <c r="D21" i="15"/>
  <c r="E21" i="15" s="1"/>
  <c r="H21" i="15"/>
  <c r="I21" i="15" s="1"/>
  <c r="D22" i="15"/>
  <c r="E22" i="15" s="1"/>
  <c r="D23" i="15"/>
  <c r="E23" i="15" s="1"/>
  <c r="H23" i="15"/>
  <c r="I23" i="15" s="1"/>
  <c r="D24" i="15"/>
  <c r="E24" i="15" s="1"/>
  <c r="H24" i="15"/>
  <c r="I24" i="15" s="1"/>
  <c r="D25" i="15"/>
  <c r="E25" i="15" s="1"/>
  <c r="H25" i="15"/>
  <c r="I25" i="15" s="1"/>
  <c r="D26" i="15"/>
  <c r="E26" i="15" s="1"/>
  <c r="H26" i="15"/>
  <c r="I26" i="15" s="1"/>
  <c r="D28" i="15"/>
  <c r="E28" i="15" s="1"/>
  <c r="H28" i="15"/>
  <c r="I28" i="15" s="1"/>
  <c r="D29" i="15"/>
  <c r="E29" i="15" s="1"/>
  <c r="D30" i="15"/>
  <c r="E30" i="15" s="1"/>
  <c r="H30" i="15"/>
  <c r="I30" i="15" s="1"/>
  <c r="D31" i="15"/>
  <c r="E31" i="15" s="1"/>
  <c r="H31" i="15"/>
  <c r="I31" i="15" s="1"/>
  <c r="D32" i="15"/>
  <c r="E32" i="15" s="1"/>
  <c r="H32" i="15"/>
  <c r="I32" i="15" s="1"/>
  <c r="D33" i="15"/>
  <c r="E33" i="15" s="1"/>
  <c r="H33" i="15"/>
  <c r="I33" i="15" s="1"/>
  <c r="D34" i="15"/>
  <c r="E34" i="15" s="1"/>
  <c r="H34" i="15"/>
  <c r="I34" i="15" s="1"/>
  <c r="D35" i="15"/>
  <c r="E35" i="15" s="1"/>
  <c r="H35" i="15"/>
  <c r="I35" i="15" s="1"/>
  <c r="D36" i="15"/>
  <c r="E36" i="15" s="1"/>
  <c r="D37" i="15"/>
  <c r="E37" i="15" s="1"/>
  <c r="H37" i="15"/>
  <c r="I37" i="15" s="1"/>
  <c r="D39" i="15"/>
  <c r="E39" i="15" s="1"/>
  <c r="H39" i="15"/>
  <c r="I39" i="15" s="1"/>
  <c r="D40" i="15"/>
  <c r="E40" i="15" s="1"/>
  <c r="D41" i="15"/>
  <c r="E41" i="15" s="1"/>
  <c r="H41" i="15"/>
  <c r="I41" i="15" s="1"/>
  <c r="D42" i="15"/>
  <c r="E42" i="15" s="1"/>
  <c r="H42" i="15"/>
  <c r="I42" i="15" s="1"/>
  <c r="D43" i="15"/>
  <c r="E43" i="15" s="1"/>
  <c r="H43" i="15"/>
  <c r="I43" i="15" s="1"/>
  <c r="D44" i="15"/>
  <c r="E44" i="15" s="1"/>
  <c r="D45" i="15"/>
  <c r="E45" i="15" s="1"/>
  <c r="H45" i="15"/>
  <c r="I45" i="15" s="1"/>
  <c r="D46" i="15"/>
  <c r="E46" i="15" s="1"/>
  <c r="D47" i="15"/>
  <c r="E47" i="15" s="1"/>
  <c r="H47" i="15"/>
  <c r="I47" i="15" s="1"/>
  <c r="D48" i="15"/>
  <c r="E48" i="15" s="1"/>
  <c r="H48" i="15"/>
  <c r="I48" i="15" s="1"/>
  <c r="D50" i="15"/>
  <c r="E50" i="15" s="1"/>
  <c r="D51" i="15"/>
  <c r="E51" i="15" s="1"/>
  <c r="H51" i="15"/>
  <c r="I51" i="15" s="1"/>
  <c r="D52" i="15"/>
  <c r="E52" i="15" s="1"/>
  <c r="H52" i="15"/>
  <c r="I52" i="15" s="1"/>
  <c r="D53" i="15"/>
  <c r="E53" i="15" s="1"/>
  <c r="D54" i="15"/>
  <c r="E54" i="15" s="1"/>
  <c r="D55" i="15"/>
  <c r="E55" i="15" s="1"/>
  <c r="H55" i="15"/>
  <c r="I55" i="15" s="1"/>
  <c r="D56" i="15"/>
  <c r="E56" i="15" s="1"/>
  <c r="D58" i="15"/>
  <c r="E58" i="15" s="1"/>
  <c r="D59" i="15"/>
  <c r="E59" i="15" s="1"/>
  <c r="D61" i="15"/>
  <c r="E61" i="15" s="1"/>
  <c r="H61" i="15"/>
  <c r="I61" i="15" s="1"/>
  <c r="D62" i="15"/>
  <c r="E62" i="15" s="1"/>
  <c r="H62" i="15"/>
  <c r="I62" i="15" s="1"/>
  <c r="D63" i="15"/>
  <c r="E63" i="15" s="1"/>
  <c r="H63" i="15"/>
  <c r="I63" i="15" s="1"/>
  <c r="D64" i="15"/>
  <c r="E64" i="15" s="1"/>
  <c r="H64" i="15"/>
  <c r="I64" i="15" s="1"/>
  <c r="B5" i="17"/>
  <c r="C5" i="17"/>
  <c r="D5" i="17"/>
  <c r="E5" i="17"/>
  <c r="F5" i="17"/>
  <c r="G5" i="17"/>
  <c r="H5" i="17"/>
  <c r="I5" i="17"/>
  <c r="J5" i="17"/>
  <c r="K5" i="17"/>
  <c r="B5" i="16"/>
  <c r="C5" i="16"/>
  <c r="D5" i="16"/>
  <c r="E5" i="16"/>
  <c r="F5" i="16"/>
  <c r="G5" i="16"/>
  <c r="H5" i="16"/>
  <c r="I5" i="16"/>
  <c r="J5" i="16"/>
  <c r="B4" i="2"/>
  <c r="C4" i="2"/>
  <c r="D4" i="2"/>
  <c r="E4" i="2"/>
  <c r="F4" i="2"/>
  <c r="G4" i="2"/>
  <c r="H4" i="2"/>
  <c r="I4" i="2"/>
  <c r="J4" i="2"/>
  <c r="K4" i="2"/>
  <c r="L4" i="2"/>
  <c r="M4" i="2"/>
  <c r="N4" i="2"/>
  <c r="O4" i="2"/>
  <c r="P4" i="2"/>
  <c r="Q4" i="2"/>
  <c r="R4" i="2"/>
  <c r="B4" i="8"/>
  <c r="C4" i="8"/>
  <c r="D4" i="8"/>
  <c r="E4" i="8"/>
  <c r="F4" i="8"/>
  <c r="G4" i="8"/>
  <c r="H4" i="8"/>
  <c r="I4" i="8"/>
  <c r="J4" i="8"/>
  <c r="K4" i="8"/>
  <c r="L4" i="8"/>
  <c r="M4" i="8"/>
  <c r="N4" i="8"/>
  <c r="O4" i="8"/>
  <c r="P4" i="8"/>
  <c r="Q4" i="8"/>
  <c r="R4" i="8"/>
  <c r="B4" i="14"/>
  <c r="D4" i="14" s="1"/>
  <c r="C4" i="14"/>
  <c r="F4" i="14"/>
  <c r="G4" i="14"/>
  <c r="J4" i="14"/>
  <c r="K4" i="14"/>
  <c r="N4" i="14"/>
  <c r="O4" i="14"/>
  <c r="C6" i="14"/>
  <c r="D6" i="14"/>
  <c r="E6" i="14"/>
  <c r="F6" i="14"/>
  <c r="G6" i="14"/>
  <c r="H6" i="14"/>
  <c r="I6" i="14"/>
  <c r="J6" i="14"/>
  <c r="K6" i="14"/>
  <c r="L6" i="14"/>
  <c r="M6" i="14"/>
  <c r="N6" i="14"/>
  <c r="O6" i="14"/>
  <c r="P6" i="14"/>
  <c r="Q6" i="14"/>
  <c r="C7" i="14"/>
  <c r="D7" i="14"/>
  <c r="E7" i="14"/>
  <c r="F7" i="14"/>
  <c r="G7" i="14"/>
  <c r="H7" i="14"/>
  <c r="I7" i="14"/>
  <c r="J7" i="14"/>
  <c r="K7" i="14"/>
  <c r="L7" i="14"/>
  <c r="M7" i="14"/>
  <c r="N7" i="14"/>
  <c r="O7" i="14"/>
  <c r="P7" i="14"/>
  <c r="Q7" i="14"/>
  <c r="C8" i="14"/>
  <c r="D8" i="14"/>
  <c r="E8" i="14"/>
  <c r="F8" i="14"/>
  <c r="G8" i="14"/>
  <c r="H8" i="14"/>
  <c r="I8" i="14"/>
  <c r="J8" i="14"/>
  <c r="K8" i="14"/>
  <c r="L8" i="14"/>
  <c r="M8" i="14"/>
  <c r="N8" i="14"/>
  <c r="O8" i="14"/>
  <c r="P8" i="14"/>
  <c r="Q8" i="14"/>
  <c r="C9" i="14"/>
  <c r="D9" i="14"/>
  <c r="E9" i="14"/>
  <c r="F9" i="14"/>
  <c r="G9" i="14"/>
  <c r="H9" i="14"/>
  <c r="I9" i="14"/>
  <c r="J9" i="14"/>
  <c r="K9" i="14"/>
  <c r="L9" i="14"/>
  <c r="M9" i="14"/>
  <c r="N9" i="14"/>
  <c r="O9" i="14"/>
  <c r="P9" i="14"/>
  <c r="Q9" i="14"/>
  <c r="C10" i="14"/>
  <c r="D10" i="14"/>
  <c r="E10" i="14"/>
  <c r="F10" i="14"/>
  <c r="G10" i="14"/>
  <c r="H10" i="14"/>
  <c r="I10" i="14"/>
  <c r="J10" i="14"/>
  <c r="K10" i="14"/>
  <c r="L10" i="14"/>
  <c r="M10" i="14"/>
  <c r="N10" i="14"/>
  <c r="O10" i="14"/>
  <c r="P10" i="14"/>
  <c r="Q10" i="14"/>
  <c r="C11" i="14"/>
  <c r="D11" i="14"/>
  <c r="E11" i="14"/>
  <c r="F11" i="14"/>
  <c r="G11" i="14"/>
  <c r="H11" i="14"/>
  <c r="I11" i="14"/>
  <c r="J11" i="14"/>
  <c r="K11" i="14"/>
  <c r="L11" i="14"/>
  <c r="M11" i="14"/>
  <c r="N11" i="14"/>
  <c r="O11" i="14"/>
  <c r="P11" i="14"/>
  <c r="Q11" i="14"/>
  <c r="C12" i="14"/>
  <c r="D12" i="14"/>
  <c r="E12" i="14"/>
  <c r="F12" i="14"/>
  <c r="G12" i="14"/>
  <c r="H12" i="14"/>
  <c r="I12" i="14"/>
  <c r="J12" i="14"/>
  <c r="K12" i="14"/>
  <c r="L12" i="14"/>
  <c r="M12" i="14"/>
  <c r="N12" i="14"/>
  <c r="O12" i="14"/>
  <c r="P12" i="14"/>
  <c r="Q12" i="14"/>
  <c r="C13" i="14"/>
  <c r="D13" i="14"/>
  <c r="E13" i="14"/>
  <c r="F13" i="14"/>
  <c r="G13" i="14"/>
  <c r="H13" i="14"/>
  <c r="I13" i="14"/>
  <c r="J13" i="14"/>
  <c r="K13" i="14"/>
  <c r="L13" i="14"/>
  <c r="M13" i="14"/>
  <c r="N13" i="14"/>
  <c r="O13" i="14"/>
  <c r="P13" i="14"/>
  <c r="Q13" i="14"/>
  <c r="C14" i="14"/>
  <c r="D14" i="14"/>
  <c r="E14" i="14"/>
  <c r="F14" i="14"/>
  <c r="G14" i="14"/>
  <c r="H14" i="14"/>
  <c r="I14" i="14"/>
  <c r="J14" i="14"/>
  <c r="K14" i="14"/>
  <c r="L14" i="14"/>
  <c r="M14" i="14"/>
  <c r="N14" i="14"/>
  <c r="O14" i="14"/>
  <c r="P14" i="14"/>
  <c r="Q14" i="14"/>
  <c r="C15" i="14"/>
  <c r="D15" i="14"/>
  <c r="E15" i="14"/>
  <c r="F15" i="14"/>
  <c r="G15" i="14"/>
  <c r="H15" i="14"/>
  <c r="I15" i="14"/>
  <c r="J15" i="14"/>
  <c r="K15" i="14"/>
  <c r="L15" i="14"/>
  <c r="M15" i="14"/>
  <c r="N15" i="14"/>
  <c r="O15" i="14"/>
  <c r="P15" i="14"/>
  <c r="Q15" i="14"/>
  <c r="C16" i="14"/>
  <c r="D16" i="14"/>
  <c r="E16" i="14"/>
  <c r="F16" i="14"/>
  <c r="G16" i="14"/>
  <c r="H16" i="14"/>
  <c r="I16" i="14"/>
  <c r="J16" i="14"/>
  <c r="K16" i="14"/>
  <c r="L16" i="14"/>
  <c r="M16" i="14"/>
  <c r="N16" i="14"/>
  <c r="O16" i="14"/>
  <c r="P16" i="14"/>
  <c r="Q16" i="14"/>
  <c r="C17" i="14"/>
  <c r="D17" i="14"/>
  <c r="E17" i="14"/>
  <c r="F17" i="14"/>
  <c r="G17" i="14"/>
  <c r="H17" i="14"/>
  <c r="I17" i="14"/>
  <c r="J17" i="14"/>
  <c r="K17" i="14"/>
  <c r="L17" i="14"/>
  <c r="M17" i="14"/>
  <c r="N17" i="14"/>
  <c r="O17" i="14"/>
  <c r="P17" i="14"/>
  <c r="Q17" i="14"/>
  <c r="C18" i="14"/>
  <c r="D18" i="14"/>
  <c r="E18" i="14"/>
  <c r="F18" i="14"/>
  <c r="G18" i="14"/>
  <c r="H18" i="14"/>
  <c r="I18" i="14"/>
  <c r="J18" i="14"/>
  <c r="K18" i="14"/>
  <c r="L18" i="14"/>
  <c r="M18" i="14"/>
  <c r="N18" i="14"/>
  <c r="O18" i="14"/>
  <c r="P18" i="14"/>
  <c r="Q18" i="14"/>
  <c r="C19" i="14"/>
  <c r="D19" i="14"/>
  <c r="E19" i="14"/>
  <c r="F19" i="14"/>
  <c r="G19" i="14"/>
  <c r="H19" i="14"/>
  <c r="I19" i="14"/>
  <c r="J19" i="14"/>
  <c r="K19" i="14"/>
  <c r="L19" i="14"/>
  <c r="M19" i="14"/>
  <c r="N19" i="14"/>
  <c r="O19" i="14"/>
  <c r="P19" i="14"/>
  <c r="Q19" i="14"/>
  <c r="C20" i="14"/>
  <c r="D20" i="14"/>
  <c r="E20" i="14"/>
  <c r="F20" i="14"/>
  <c r="G20" i="14"/>
  <c r="H20" i="14"/>
  <c r="I20" i="14"/>
  <c r="J20" i="14"/>
  <c r="K20" i="14"/>
  <c r="L20" i="14"/>
  <c r="M20" i="14"/>
  <c r="N20" i="14"/>
  <c r="O20" i="14"/>
  <c r="P20" i="14"/>
  <c r="Q20" i="14"/>
  <c r="C21" i="14"/>
  <c r="D21" i="14"/>
  <c r="E21" i="14"/>
  <c r="F21" i="14"/>
  <c r="G21" i="14"/>
  <c r="H21" i="14"/>
  <c r="I21" i="14"/>
  <c r="J21" i="14"/>
  <c r="K21" i="14"/>
  <c r="L21" i="14"/>
  <c r="M21" i="14"/>
  <c r="N21" i="14"/>
  <c r="O21" i="14"/>
  <c r="P21" i="14"/>
  <c r="Q21" i="14"/>
  <c r="C22" i="14"/>
  <c r="D22" i="14"/>
  <c r="E22" i="14"/>
  <c r="F22" i="14"/>
  <c r="G22" i="14"/>
  <c r="H22" i="14"/>
  <c r="I22" i="14"/>
  <c r="J22" i="14"/>
  <c r="K22" i="14"/>
  <c r="L22" i="14"/>
  <c r="M22" i="14"/>
  <c r="N22" i="14"/>
  <c r="O22" i="14"/>
  <c r="P22" i="14"/>
  <c r="Q22" i="14"/>
  <c r="C23" i="14"/>
  <c r="D23" i="14"/>
  <c r="E23" i="14"/>
  <c r="F23" i="14"/>
  <c r="G23" i="14"/>
  <c r="H23" i="14"/>
  <c r="I23" i="14"/>
  <c r="J23" i="14"/>
  <c r="K23" i="14"/>
  <c r="L23" i="14"/>
  <c r="M23" i="14"/>
  <c r="N23" i="14"/>
  <c r="O23" i="14"/>
  <c r="P23" i="14"/>
  <c r="Q23" i="14"/>
  <c r="C24" i="14"/>
  <c r="D24" i="14"/>
  <c r="E24" i="14"/>
  <c r="F24" i="14"/>
  <c r="G24" i="14"/>
  <c r="H24" i="14"/>
  <c r="I24" i="14"/>
  <c r="J24" i="14"/>
  <c r="K24" i="14"/>
  <c r="L24" i="14"/>
  <c r="M24" i="14"/>
  <c r="N24" i="14"/>
  <c r="O24" i="14"/>
  <c r="P24" i="14"/>
  <c r="Q24" i="14"/>
  <c r="C25" i="14"/>
  <c r="D25" i="14"/>
  <c r="E25" i="14"/>
  <c r="F25" i="14"/>
  <c r="G25" i="14"/>
  <c r="H25" i="14"/>
  <c r="I25" i="14"/>
  <c r="J25" i="14"/>
  <c r="K25" i="14"/>
  <c r="L25" i="14"/>
  <c r="M25" i="14"/>
  <c r="N25" i="14"/>
  <c r="O25" i="14"/>
  <c r="P25" i="14"/>
  <c r="Q25" i="14"/>
  <c r="C26" i="14"/>
  <c r="D26" i="14"/>
  <c r="E26" i="14"/>
  <c r="F26" i="14"/>
  <c r="G26" i="14"/>
  <c r="H26" i="14"/>
  <c r="I26" i="14"/>
  <c r="J26" i="14"/>
  <c r="K26" i="14"/>
  <c r="L26" i="14"/>
  <c r="M26" i="14"/>
  <c r="N26" i="14"/>
  <c r="O26" i="14"/>
  <c r="P26" i="14"/>
  <c r="Q26" i="14"/>
  <c r="C27" i="14"/>
  <c r="D27" i="14"/>
  <c r="E27" i="14"/>
  <c r="F27" i="14"/>
  <c r="G27" i="14"/>
  <c r="H27" i="14"/>
  <c r="I27" i="14"/>
  <c r="J27" i="14"/>
  <c r="K27" i="14"/>
  <c r="L27" i="14"/>
  <c r="M27" i="14"/>
  <c r="N27" i="14"/>
  <c r="O27" i="14"/>
  <c r="P27" i="14"/>
  <c r="Q27" i="14"/>
  <c r="C28" i="14"/>
  <c r="D28" i="14"/>
  <c r="E28" i="14"/>
  <c r="F28" i="14"/>
  <c r="G28" i="14"/>
  <c r="H28" i="14"/>
  <c r="I28" i="14"/>
  <c r="J28" i="14"/>
  <c r="K28" i="14"/>
  <c r="L28" i="14"/>
  <c r="M28" i="14"/>
  <c r="N28" i="14"/>
  <c r="O28" i="14"/>
  <c r="P28" i="14"/>
  <c r="Q28" i="14"/>
  <c r="C29" i="14"/>
  <c r="D29" i="14"/>
  <c r="E29" i="14"/>
  <c r="F29" i="14"/>
  <c r="G29" i="14"/>
  <c r="H29" i="14"/>
  <c r="I29" i="14"/>
  <c r="J29" i="14"/>
  <c r="K29" i="14"/>
  <c r="L29" i="14"/>
  <c r="M29" i="14"/>
  <c r="N29" i="14"/>
  <c r="O29" i="14"/>
  <c r="P29" i="14"/>
  <c r="Q29" i="14"/>
  <c r="C30" i="14"/>
  <c r="D30" i="14"/>
  <c r="E30" i="14"/>
  <c r="F30" i="14"/>
  <c r="G30" i="14"/>
  <c r="H30" i="14"/>
  <c r="I30" i="14"/>
  <c r="J30" i="14"/>
  <c r="K30" i="14"/>
  <c r="L30" i="14"/>
  <c r="M30" i="14"/>
  <c r="N30" i="14"/>
  <c r="O30" i="14"/>
  <c r="P30" i="14"/>
  <c r="Q30" i="14"/>
  <c r="C31" i="14"/>
  <c r="D31" i="14"/>
  <c r="E31" i="14"/>
  <c r="F31" i="14"/>
  <c r="G31" i="14"/>
  <c r="H31" i="14"/>
  <c r="I31" i="14"/>
  <c r="J31" i="14"/>
  <c r="K31" i="14"/>
  <c r="L31" i="14"/>
  <c r="M31" i="14"/>
  <c r="N31" i="14"/>
  <c r="O31" i="14"/>
  <c r="P31" i="14"/>
  <c r="Q31" i="14"/>
  <c r="C32" i="14"/>
  <c r="D32" i="14"/>
  <c r="E32" i="14"/>
  <c r="F32" i="14"/>
  <c r="G32" i="14"/>
  <c r="H32" i="14"/>
  <c r="I32" i="14"/>
  <c r="J32" i="14"/>
  <c r="K32" i="14"/>
  <c r="L32" i="14"/>
  <c r="M32" i="14"/>
  <c r="N32" i="14"/>
  <c r="O32" i="14"/>
  <c r="P32" i="14"/>
  <c r="Q32" i="14"/>
  <c r="C33" i="14"/>
  <c r="D33" i="14"/>
  <c r="E33" i="14"/>
  <c r="F33" i="14"/>
  <c r="G33" i="14"/>
  <c r="H33" i="14"/>
  <c r="I33" i="14"/>
  <c r="J33" i="14"/>
  <c r="K33" i="14"/>
  <c r="L33" i="14"/>
  <c r="M33" i="14"/>
  <c r="N33" i="14"/>
  <c r="O33" i="14"/>
  <c r="P33" i="14"/>
  <c r="Q33" i="14"/>
  <c r="C34" i="14"/>
  <c r="D34" i="14"/>
  <c r="E34" i="14"/>
  <c r="F34" i="14"/>
  <c r="G34" i="14"/>
  <c r="H34" i="14"/>
  <c r="I34" i="14"/>
  <c r="J34" i="14"/>
  <c r="K34" i="14"/>
  <c r="L34" i="14"/>
  <c r="M34" i="14"/>
  <c r="N34" i="14"/>
  <c r="O34" i="14"/>
  <c r="P34" i="14"/>
  <c r="Q34" i="14"/>
  <c r="C35" i="14"/>
  <c r="D35" i="14"/>
  <c r="E35" i="14"/>
  <c r="F35" i="14"/>
  <c r="G35" i="14"/>
  <c r="H35" i="14"/>
  <c r="I35" i="14"/>
  <c r="J35" i="14"/>
  <c r="K35" i="14"/>
  <c r="L35" i="14"/>
  <c r="M35" i="14"/>
  <c r="N35" i="14"/>
  <c r="O35" i="14"/>
  <c r="P35" i="14"/>
  <c r="Q35" i="14"/>
  <c r="C36" i="14"/>
  <c r="D36" i="14"/>
  <c r="E36" i="14"/>
  <c r="F36" i="14"/>
  <c r="G36" i="14"/>
  <c r="H36" i="14"/>
  <c r="I36" i="14"/>
  <c r="J36" i="14"/>
  <c r="K36" i="14"/>
  <c r="L36" i="14"/>
  <c r="M36" i="14"/>
  <c r="N36" i="14"/>
  <c r="O36" i="14"/>
  <c r="P36" i="14"/>
  <c r="Q36" i="14"/>
  <c r="C37" i="14"/>
  <c r="D37" i="14"/>
  <c r="E37" i="14"/>
  <c r="F37" i="14"/>
  <c r="G37" i="14"/>
  <c r="H37" i="14"/>
  <c r="I37" i="14"/>
  <c r="J37" i="14"/>
  <c r="K37" i="14"/>
  <c r="L37" i="14"/>
  <c r="M37" i="14"/>
  <c r="N37" i="14"/>
  <c r="O37" i="14"/>
  <c r="P37" i="14"/>
  <c r="Q37" i="14"/>
  <c r="C38" i="14"/>
  <c r="D38" i="14"/>
  <c r="E38" i="14"/>
  <c r="F38" i="14"/>
  <c r="G38" i="14"/>
  <c r="H38" i="14"/>
  <c r="I38" i="14"/>
  <c r="J38" i="14"/>
  <c r="K38" i="14"/>
  <c r="L38" i="14"/>
  <c r="M38" i="14"/>
  <c r="N38" i="14"/>
  <c r="O38" i="14"/>
  <c r="P38" i="14"/>
  <c r="Q38" i="14"/>
  <c r="C39" i="14"/>
  <c r="D39" i="14"/>
  <c r="E39" i="14"/>
  <c r="F39" i="14"/>
  <c r="G39" i="14"/>
  <c r="H39" i="14"/>
  <c r="I39" i="14"/>
  <c r="J39" i="14"/>
  <c r="K39" i="14"/>
  <c r="L39" i="14"/>
  <c r="M39" i="14"/>
  <c r="N39" i="14"/>
  <c r="O39" i="14"/>
  <c r="P39" i="14"/>
  <c r="Q39" i="14"/>
  <c r="C40" i="14"/>
  <c r="D40" i="14"/>
  <c r="E40" i="14"/>
  <c r="F40" i="14"/>
  <c r="G40" i="14"/>
  <c r="H40" i="14"/>
  <c r="I40" i="14"/>
  <c r="J40" i="14"/>
  <c r="K40" i="14"/>
  <c r="L40" i="14"/>
  <c r="M40" i="14"/>
  <c r="N40" i="14"/>
  <c r="O40" i="14"/>
  <c r="P40" i="14"/>
  <c r="Q40" i="14"/>
  <c r="C41" i="14"/>
  <c r="D41" i="14"/>
  <c r="E41" i="14"/>
  <c r="F41" i="14"/>
  <c r="G41" i="14"/>
  <c r="H41" i="14"/>
  <c r="I41" i="14"/>
  <c r="J41" i="14"/>
  <c r="K41" i="14"/>
  <c r="L41" i="14"/>
  <c r="M41" i="14"/>
  <c r="N41" i="14"/>
  <c r="O41" i="14"/>
  <c r="P41" i="14"/>
  <c r="Q41" i="14"/>
  <c r="C42" i="14"/>
  <c r="D42" i="14"/>
  <c r="E42" i="14"/>
  <c r="F42" i="14"/>
  <c r="G42" i="14"/>
  <c r="H42" i="14"/>
  <c r="I42" i="14"/>
  <c r="J42" i="14"/>
  <c r="K42" i="14"/>
  <c r="L42" i="14"/>
  <c r="M42" i="14"/>
  <c r="N42" i="14"/>
  <c r="O42" i="14"/>
  <c r="P42" i="14"/>
  <c r="Q42" i="14"/>
  <c r="C43" i="14"/>
  <c r="D43" i="14"/>
  <c r="E43" i="14"/>
  <c r="F43" i="14"/>
  <c r="G43" i="14"/>
  <c r="H43" i="14"/>
  <c r="I43" i="14"/>
  <c r="J43" i="14"/>
  <c r="K43" i="14"/>
  <c r="L43" i="14"/>
  <c r="M43" i="14"/>
  <c r="N43" i="14"/>
  <c r="O43" i="14"/>
  <c r="P43" i="14"/>
  <c r="Q43" i="14"/>
  <c r="C44" i="14"/>
  <c r="D44" i="14"/>
  <c r="E44" i="14"/>
  <c r="F44" i="14"/>
  <c r="G44" i="14"/>
  <c r="H44" i="14"/>
  <c r="I44" i="14"/>
  <c r="J44" i="14"/>
  <c r="K44" i="14"/>
  <c r="L44" i="14"/>
  <c r="M44" i="14"/>
  <c r="N44" i="14"/>
  <c r="O44" i="14"/>
  <c r="P44" i="14"/>
  <c r="Q44" i="14"/>
  <c r="C45" i="14"/>
  <c r="D45" i="14"/>
  <c r="E45" i="14"/>
  <c r="F45" i="14"/>
  <c r="G45" i="14"/>
  <c r="H45" i="14"/>
  <c r="I45" i="14"/>
  <c r="J45" i="14"/>
  <c r="K45" i="14"/>
  <c r="L45" i="14"/>
  <c r="M45" i="14"/>
  <c r="N45" i="14"/>
  <c r="O45" i="14"/>
  <c r="P45" i="14"/>
  <c r="Q45" i="14"/>
  <c r="C46" i="14"/>
  <c r="D46" i="14"/>
  <c r="E46" i="14"/>
  <c r="F46" i="14"/>
  <c r="G46" i="14"/>
  <c r="H46" i="14"/>
  <c r="I46" i="14"/>
  <c r="J46" i="14"/>
  <c r="K46" i="14"/>
  <c r="L46" i="14"/>
  <c r="M46" i="14"/>
  <c r="N46" i="14"/>
  <c r="O46" i="14"/>
  <c r="P46" i="14"/>
  <c r="Q46" i="14"/>
  <c r="C47" i="14"/>
  <c r="D47" i="14"/>
  <c r="E47" i="14"/>
  <c r="F47" i="14"/>
  <c r="G47" i="14"/>
  <c r="H47" i="14"/>
  <c r="I47" i="14"/>
  <c r="J47" i="14"/>
  <c r="K47" i="14"/>
  <c r="L47" i="14"/>
  <c r="M47" i="14"/>
  <c r="N47" i="14"/>
  <c r="O47" i="14"/>
  <c r="P47" i="14"/>
  <c r="Q47" i="14"/>
  <c r="C48" i="14"/>
  <c r="D48" i="14"/>
  <c r="E48" i="14"/>
  <c r="F48" i="14"/>
  <c r="G48" i="14"/>
  <c r="H48" i="14"/>
  <c r="I48" i="14"/>
  <c r="J48" i="14"/>
  <c r="K48" i="14"/>
  <c r="L48" i="14"/>
  <c r="M48" i="14"/>
  <c r="N48" i="14"/>
  <c r="O48" i="14"/>
  <c r="P48" i="14"/>
  <c r="Q48" i="14"/>
  <c r="C49" i="14"/>
  <c r="D49" i="14"/>
  <c r="E49" i="14"/>
  <c r="F49" i="14"/>
  <c r="G49" i="14"/>
  <c r="H49" i="14"/>
  <c r="I49" i="14"/>
  <c r="J49" i="14"/>
  <c r="K49" i="14"/>
  <c r="L49" i="14"/>
  <c r="M49" i="14"/>
  <c r="N49" i="14"/>
  <c r="O49" i="14"/>
  <c r="P49" i="14"/>
  <c r="Q49" i="14"/>
  <c r="C50" i="14"/>
  <c r="D50" i="14"/>
  <c r="E50" i="14"/>
  <c r="F50" i="14"/>
  <c r="G50" i="14"/>
  <c r="H50" i="14"/>
  <c r="I50" i="14"/>
  <c r="J50" i="14"/>
  <c r="K50" i="14"/>
  <c r="L50" i="14"/>
  <c r="M50" i="14"/>
  <c r="N50" i="14"/>
  <c r="O50" i="14"/>
  <c r="P50" i="14"/>
  <c r="Q50" i="14"/>
  <c r="C51" i="14"/>
  <c r="D51" i="14"/>
  <c r="E51" i="14"/>
  <c r="F51" i="14"/>
  <c r="G51" i="14"/>
  <c r="H51" i="14"/>
  <c r="I51" i="14"/>
  <c r="J51" i="14"/>
  <c r="K51" i="14"/>
  <c r="L51" i="14"/>
  <c r="M51" i="14"/>
  <c r="N51" i="14"/>
  <c r="O51" i="14"/>
  <c r="P51" i="14"/>
  <c r="Q51" i="14"/>
  <c r="C52" i="14"/>
  <c r="D52" i="14"/>
  <c r="E52" i="14"/>
  <c r="F52" i="14"/>
  <c r="G52" i="14"/>
  <c r="H52" i="14"/>
  <c r="I52" i="14"/>
  <c r="J52" i="14"/>
  <c r="K52" i="14"/>
  <c r="L52" i="14"/>
  <c r="M52" i="14"/>
  <c r="N52" i="14"/>
  <c r="O52" i="14"/>
  <c r="P52" i="14"/>
  <c r="Q52" i="14"/>
  <c r="C53" i="14"/>
  <c r="D53" i="14"/>
  <c r="E53" i="14"/>
  <c r="F53" i="14"/>
  <c r="G53" i="14"/>
  <c r="H53" i="14"/>
  <c r="I53" i="14"/>
  <c r="J53" i="14"/>
  <c r="K53" i="14"/>
  <c r="L53" i="14"/>
  <c r="M53" i="14"/>
  <c r="N53" i="14"/>
  <c r="O53" i="14"/>
  <c r="P53" i="14"/>
  <c r="Q53" i="14"/>
  <c r="C54" i="14"/>
  <c r="D54" i="14"/>
  <c r="E54" i="14"/>
  <c r="F54" i="14"/>
  <c r="G54" i="14"/>
  <c r="H54" i="14"/>
  <c r="I54" i="14"/>
  <c r="J54" i="14"/>
  <c r="K54" i="14"/>
  <c r="L54" i="14"/>
  <c r="M54" i="14"/>
  <c r="N54" i="14"/>
  <c r="O54" i="14"/>
  <c r="P54" i="14"/>
  <c r="Q54" i="14"/>
  <c r="C55" i="14"/>
  <c r="D55" i="14"/>
  <c r="E55" i="14"/>
  <c r="F55" i="14"/>
  <c r="G55" i="14"/>
  <c r="H55" i="14"/>
  <c r="I55" i="14"/>
  <c r="J55" i="14"/>
  <c r="K55" i="14"/>
  <c r="L55" i="14"/>
  <c r="M55" i="14"/>
  <c r="N55" i="14"/>
  <c r="O55" i="14"/>
  <c r="P55" i="14"/>
  <c r="Q55" i="14"/>
  <c r="C56" i="14"/>
  <c r="D56" i="14"/>
  <c r="E56" i="14"/>
  <c r="F56" i="14"/>
  <c r="G56" i="14"/>
  <c r="H56" i="14"/>
  <c r="I56" i="14"/>
  <c r="J56" i="14"/>
  <c r="K56" i="14"/>
  <c r="L56" i="14"/>
  <c r="M56" i="14"/>
  <c r="N56" i="14"/>
  <c r="O56" i="14"/>
  <c r="P56" i="14"/>
  <c r="Q56" i="14"/>
  <c r="C57" i="14"/>
  <c r="D57" i="14"/>
  <c r="E57" i="14"/>
  <c r="F57" i="14"/>
  <c r="G57" i="14"/>
  <c r="H57" i="14"/>
  <c r="I57" i="14"/>
  <c r="J57" i="14"/>
  <c r="K57" i="14"/>
  <c r="L57" i="14"/>
  <c r="M57" i="14"/>
  <c r="N57" i="14"/>
  <c r="O57" i="14"/>
  <c r="P57" i="14"/>
  <c r="Q57" i="14"/>
  <c r="C58" i="14"/>
  <c r="D58" i="14"/>
  <c r="E58" i="14"/>
  <c r="F58" i="14"/>
  <c r="G58" i="14"/>
  <c r="H58" i="14"/>
  <c r="I58" i="14"/>
  <c r="J58" i="14"/>
  <c r="K58" i="14"/>
  <c r="L58" i="14"/>
  <c r="M58" i="14"/>
  <c r="N58" i="14"/>
  <c r="O58" i="14"/>
  <c r="P58" i="14"/>
  <c r="Q58" i="14"/>
  <c r="C59" i="14"/>
  <c r="D59" i="14"/>
  <c r="E59" i="14"/>
  <c r="F59" i="14"/>
  <c r="G59" i="14"/>
  <c r="H59" i="14"/>
  <c r="I59" i="14"/>
  <c r="J59" i="14"/>
  <c r="K59" i="14"/>
  <c r="L59" i="14"/>
  <c r="M59" i="14"/>
  <c r="N59" i="14"/>
  <c r="O59" i="14"/>
  <c r="P59" i="14"/>
  <c r="Q59" i="14"/>
  <c r="B4" i="11"/>
  <c r="C4" i="11"/>
  <c r="Q4" i="14" l="1"/>
  <c r="M4" i="14"/>
  <c r="I4" i="14"/>
  <c r="E4" i="14"/>
  <c r="P4" i="14"/>
  <c r="L4" i="14"/>
  <c r="H4" i="14"/>
</calcChain>
</file>

<file path=xl/sharedStrings.xml><?xml version="1.0" encoding="utf-8"?>
<sst xmlns="http://schemas.openxmlformats.org/spreadsheetml/2006/main" count="1984" uniqueCount="199">
  <si>
    <t>ALL FAMILY RATES</t>
  </si>
  <si>
    <t>TWO-PARENT FAMILY RATES</t>
  </si>
  <si>
    <t>STATE</t>
  </si>
  <si>
    <t>KEY</t>
  </si>
  <si>
    <t>UNITED STATES</t>
  </si>
  <si>
    <t>ALABAMA</t>
  </si>
  <si>
    <t>ALASKA</t>
  </si>
  <si>
    <t>ARIZONA</t>
  </si>
  <si>
    <t>ARKANSAS</t>
  </si>
  <si>
    <t>CALIFORNIA</t>
  </si>
  <si>
    <t>COLORADO</t>
  </si>
  <si>
    <t>CONNECTICUT</t>
  </si>
  <si>
    <t>DELAWARE</t>
  </si>
  <si>
    <t>DIST. OF COL.</t>
  </si>
  <si>
    <t>FLORIDA</t>
  </si>
  <si>
    <t>NA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</si>
  <si>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</si>
  <si>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</si>
  <si>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</si>
  <si>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</si>
  <si>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</si>
  <si>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</si>
  <si>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</si>
  <si>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</si>
  <si>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</si>
  <si>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</si>
  <si>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</si>
  <si>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</si>
  <si>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</si>
  <si>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</si>
  <si>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</si>
  <si>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</si>
  <si>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</si>
  <si>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</si>
  <si>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</si>
  <si>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</si>
  <si>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</si>
  <si>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</si>
  <si>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</si>
  <si>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</si>
  <si>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</si>
  <si>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</si>
  <si>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</si>
  <si>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</si>
  <si>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</si>
  <si>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</si>
  <si>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</si>
  <si>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</si>
  <si>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</si>
  <si>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</si>
  <si>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</si>
  <si>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</si>
  <si>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</si>
  <si>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</si>
  <si>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</si>
  <si>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</si>
  <si>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</si>
  <si>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</si>
  <si>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</si>
  <si>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</si>
  <si>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RATE</t>
  </si>
  <si>
    <t xml:space="preserve"> </t>
  </si>
  <si>
    <t>ALL FAMILIES</t>
  </si>
  <si>
    <t>TWO-PARENT FAMILIES</t>
  </si>
  <si>
    <t>1/  ADULTS PARTICIPATING IN MORE THAN ONE ACTIVITY ARE INCLUDED ONCE IN THIS TOTAL.</t>
  </si>
  <si>
    <t xml:space="preserve">AVERAGE MONTHLY NUMBER OF ADULTS WITH HOURS OF PARTICIPATION BY WORK ACTIVITY </t>
  </si>
  <si>
    <t xml:space="preserve">AVERAGE MONTHLY NUMBER OF HOURS OF PARTICIPATION IN WORK ACTIVITY BY ADULTS PARTICIPATING IN THE WORK ACTIVITY </t>
  </si>
  <si>
    <t>FY95</t>
  </si>
  <si>
    <t>Adjustments</t>
  </si>
  <si>
    <t>AVERAGE MONTHLY NUMBER OF ADULTS WITH HOURS OF PARTICIPATION BY WORK ACTIVITY AS A PERCENT OF THE NUMBER OF PARTICIPATING ADULTS</t>
  </si>
  <si>
    <t>AVERAGE MONTHLY NUMBER OF ADULTS WITH HOURS OF PARTICIPATION BY WORK ACTIVITY AS A PERCENT OF THE TOTAL NUMBER OF ADULTS</t>
  </si>
  <si>
    <t>FY99</t>
  </si>
  <si>
    <t>ACF/OPRE/DDCA: 04-10-2001</t>
  </si>
  <si>
    <t>OTHER</t>
  </si>
  <si>
    <t>AVERAGE MONTHLY NUMBER OF PERSONS ENGAGED IN WORK BY WORK ACTIVITY FOR TWO-PARENT FAMILIES COUNTED AS PARTICIPATING IN THE TWO-PARENT WORK RATES</t>
  </si>
  <si>
    <t>ACF/OPRE 07-02-2001</t>
  </si>
  <si>
    <t>ALL FAMILIES RATES</t>
  </si>
  <si>
    <t>TWO-PARENT  FAMILIES  RATES</t>
  </si>
  <si>
    <t>DIFFERENCE</t>
  </si>
  <si>
    <t>AVERAGE MONTHLY NUMBER OF FAMILIES</t>
  </si>
  <si>
    <t>DISREGARDED FROM PARTICIPATION RATE DUE TO</t>
  </si>
  <si>
    <t>NUMBER OF TANF  FAMILIES</t>
  </si>
  <si>
    <t>NUMBER OF CHILD-ONLY FAMILIES</t>
  </si>
  <si>
    <t>NUMBER OF FAMILIES LISTED-IN-ERROR</t>
  </si>
  <si>
    <t>NUMBER OF FAMILIES USED IN ALL FAMILIES RATE</t>
  </si>
  <si>
    <t>NUMBER OF PARTICIPATING FAMILIES IN ALL FAMILY RATE</t>
  </si>
  <si>
    <t>SINGLE CUSTODIAL PARENT WITH CHILD UNDER ONE</t>
  </si>
  <si>
    <t>SUBJECTED TO A SANCTION</t>
  </si>
  <si>
    <t>PART OF AN ONGOING RESEA5RCH EVALUATION</t>
  </si>
  <si>
    <t>INCONSISTECY UNDER AN APPROVED WELFARE REFORM WAIVER</t>
  </si>
  <si>
    <t>PARTICIPATION IN A TRIBAL WORK PROGRAM</t>
  </si>
  <si>
    <t>AVERAGE MONTHLY NUMBER OF TWO-PARENT FAMILIES</t>
  </si>
  <si>
    <t>NUMBER OF TWO-PARENT FAMILIES</t>
  </si>
  <si>
    <t>TWO-PARENT FAMILES WITH A DISABLE PARENT</t>
  </si>
  <si>
    <t>NUMBER OF TWO-PARENT FAMILIES USED IN TWO-PARENT FAMILIES RATES</t>
  </si>
  <si>
    <t>NUMBER OF PARTICIPATING FAMILIES IN TWO-PARENT FAMILIES RATES</t>
  </si>
  <si>
    <t>PART OF AN ONGOING RESEARCH EVALUATION</t>
  </si>
  <si>
    <t>INCONSISTENCY UNDER AN APPROVED WELFARE REFORM WAIVER</t>
  </si>
  <si>
    <t>AVERAGE MONTHLY NUMBER OF ADULTS ENGAGED IN WORK BY WORK ACTIVITY FOR FAMILIES COUNTED AS PARTICIPATING IN THE ALL FAMILIES WORK RATES</t>
  </si>
  <si>
    <t>AVERAGE MONTHLY PERCENT OF AULTS ENGAGED IN WORK BY WORK ACTIVITY FOR FAMILIES COUNTED AS PARTICIPATING IN THE ALL FAMILIES WORK RATES</t>
  </si>
  <si>
    <t>ACF/OPRE: 09-06-2001</t>
  </si>
  <si>
    <t>ACF/OPRE: 09-18-2001</t>
  </si>
  <si>
    <t>ACF/OPRE: 09-18-20001</t>
  </si>
  <si>
    <t>ACF/OPRE 09-18-2001</t>
  </si>
  <si>
    <t>1/  State does not have any two-parent families in its TANF Program.</t>
  </si>
  <si>
    <t>2/  State claims waiver inconsistencies exempt all cases from participation rates.</t>
  </si>
  <si>
    <t>3/  The work participation rate standard before the application of the caseload reduction credit is 40% for the overall rate and 90% for the two-parent rate.</t>
  </si>
  <si>
    <r>
      <t>1</t>
    </r>
    <r>
      <rPr>
        <sz val="10"/>
        <rFont val="Arial"/>
        <family val="2"/>
      </rPr>
      <t>/  State does not have any two-parent families in its TANF Program.</t>
    </r>
  </si>
  <si>
    <r>
      <t>2</t>
    </r>
    <r>
      <rPr>
        <sz val="10"/>
        <rFont val="Arial"/>
        <family val="2"/>
      </rPr>
      <t>/  State claims waiver inconsistencies exempt all cases from participation rates.</t>
    </r>
  </si>
  <si>
    <r>
      <t>3</t>
    </r>
    <r>
      <rPr>
        <sz val="10"/>
        <rFont val="Arial"/>
        <family val="2"/>
      </rPr>
      <t>/  The work participation rate standard before the application of the caseload reduction credit is 40% for the overall rate and 90% for the two-parent rate.</t>
    </r>
  </si>
  <si>
    <t>YES</t>
  </si>
  <si>
    <r>
      <t>1</t>
    </r>
    <r>
      <rPr>
        <sz val="10"/>
        <rFont val="Arial"/>
        <family val="2"/>
      </rPr>
      <t>/</t>
    </r>
  </si>
  <si>
    <r>
      <t>2</t>
    </r>
    <r>
      <rPr>
        <sz val="10"/>
        <rFont val="Arial"/>
        <family val="2"/>
      </rPr>
      <t>/</t>
    </r>
  </si>
  <si>
    <t>ADJUSTED STANDARD 3/</t>
  </si>
  <si>
    <t>MET TARGET</t>
  </si>
  <si>
    <r>
      <t xml:space="preserve">ADJUSTED STANDARD </t>
    </r>
    <r>
      <rPr>
        <b/>
        <u/>
        <sz val="10"/>
        <rFont val="Arial"/>
        <family val="2"/>
      </rPr>
      <t>3</t>
    </r>
    <r>
      <rPr>
        <b/>
        <sz val="10"/>
        <rFont val="Arial"/>
        <family val="2"/>
      </rPr>
      <t>/</t>
    </r>
  </si>
  <si>
    <r>
      <t>2</t>
    </r>
    <r>
      <rPr>
        <sz val="10"/>
        <rFont val="Arial"/>
        <family val="2"/>
      </rPr>
      <t>/</t>
    </r>
  </si>
  <si>
    <r>
      <t>1</t>
    </r>
    <r>
      <rPr>
        <sz val="10"/>
        <rFont val="Arial"/>
        <family val="2"/>
      </rPr>
      <t>/</t>
    </r>
  </si>
  <si>
    <t>-</t>
  </si>
  <si>
    <t xml:space="preserve">TABLE 1A
TEMPORARY ASSISTANCE FOR NEEDY FAMILIES
TANF WORK PARTICIPATION RATES
FISCAL YEAR 2000
</t>
  </si>
  <si>
    <t xml:space="preserve">TABLE 1B
Temporary Assistance for Needy Families
TANF Work Participation Rates, With and Without Waivers
Fiscal Year 2000
</t>
  </si>
  <si>
    <t>ABSENT WAIVER</t>
  </si>
  <si>
    <t>WITH WAIVER</t>
  </si>
  <si>
    <t>FY 1999 RATE</t>
  </si>
  <si>
    <t>FY 2000 RATE</t>
  </si>
  <si>
    <t>PERCENT CHANGE</t>
  </si>
  <si>
    <t xml:space="preserve">TABLE 1C
TEMPORARY ASSISTANCE FOR NEEDY FAMILIES
Changes inWork Participation Rates
From FY 1999 to FY 2000
</t>
  </si>
  <si>
    <t>Adjusted FY99</t>
  </si>
  <si>
    <t>Percent Change</t>
  </si>
  <si>
    <t>ADJUSTED STANDARD</t>
  </si>
  <si>
    <t>Percent CHANGE</t>
  </si>
  <si>
    <t xml:space="preserve">TABLE 2
TEMPORARY ASSISTANCE FOR NEEDY FAMILIES
CASELOAD REDUCTION CREDITS 
TOTAL AND TWO-PARENT FAMILIES
FISCAL YEAR 2000
</t>
  </si>
  <si>
    <r>
      <t>1</t>
    </r>
    <r>
      <rPr>
        <sz val="10"/>
        <rFont val="Arial"/>
        <family val="2"/>
      </rPr>
      <t>/</t>
    </r>
  </si>
  <si>
    <r>
      <t>3</t>
    </r>
    <r>
      <rPr>
        <sz val="10"/>
        <rFont val="Arial"/>
        <family val="2"/>
      </rPr>
      <t>/</t>
    </r>
  </si>
  <si>
    <r>
      <t>2</t>
    </r>
    <r>
      <rPr>
        <sz val="10"/>
        <rFont val="Arial"/>
        <family val="2"/>
      </rPr>
      <t>/</t>
    </r>
  </si>
  <si>
    <t xml:space="preserve">TABLE 3A
TEMPORARY ASSISTANCE FOR NEEDY FAMILIES
STATUS OF TANF FAMILIES AS RELATES TO ALL FAMILIES WORK PARTICIPATION RATES 
FISCAL YEAR 2000
</t>
  </si>
  <si>
    <r>
      <t>1</t>
    </r>
    <r>
      <rPr>
        <sz val="10"/>
        <rFont val="Arial"/>
        <family val="2"/>
      </rPr>
      <t>/ NOT USED IN TWO-PARENT RATES</t>
    </r>
  </si>
  <si>
    <r>
      <t xml:space="preserve">TWO-PARENT FAMILIES WITH A NON-CUSTODIAL PARENT  </t>
    </r>
    <r>
      <rPr>
        <b/>
        <u/>
        <sz val="10"/>
        <rFont val="Arial"/>
        <family val="2"/>
      </rPr>
      <t>1</t>
    </r>
    <r>
      <rPr>
        <b/>
        <sz val="10"/>
        <rFont val="Arial"/>
        <family val="2"/>
      </rPr>
      <t>/</t>
    </r>
  </si>
  <si>
    <t>DISREGARDED FROM TWO-PARENT  RATE DUE TO</t>
  </si>
  <si>
    <t xml:space="preserve">TABLE 3B
TEMPORARY ASSISTANCE FOR NEEDY FAMILIES
STATUS OF TWO-PARENT FAMILIES AS RELATES TO TWO-PARENT WORK PARTICIPATION RATES
FISCAL YEAR 2000
</t>
  </si>
  <si>
    <t>TOTAL NUMBER OF FAMILIES</t>
  </si>
  <si>
    <t>NUMBER OF FAMILIES IN OVERALL RATE</t>
  </si>
  <si>
    <t>NUMBER OF PARTICIPATING FAMILIES</t>
  </si>
  <si>
    <t>UNSUBSIDIZED EMPLOYMENT</t>
  </si>
  <si>
    <t>SUBSIDIZED PRIVATE EMPLOYMENT</t>
  </si>
  <si>
    <t>SUBSIDIZED PUBLIC EMPLOYMENT</t>
  </si>
  <si>
    <t>WORK EXPERIENCE</t>
  </si>
  <si>
    <t>ON-THE-JOB TRAINING</t>
  </si>
  <si>
    <t>JOB SEARCH</t>
  </si>
  <si>
    <t>COMMUNITY SERVICE</t>
  </si>
  <si>
    <t>VOCATIONAL EDUCATION</t>
  </si>
  <si>
    <t>JOB SKILLS TRAINING</t>
  </si>
  <si>
    <t>EDUCATION RELATED TO EMPLOYMENT</t>
  </si>
  <si>
    <t>SATISFACTORY SCHOOL ATTENDANCE</t>
  </si>
  <si>
    <t>PROVIDING CHILD CARE</t>
  </si>
  <si>
    <t>ADDITIONAL  WAIVER ACTIVITES</t>
  </si>
  <si>
    <t xml:space="preserve">TABLE 4A
TEMPORARY ASSISTANCE FOR NEEDY FAMILIES
AVERAGE MONTHLY NUMBER OF ADULTS ENGAGED IN WORK BY WORK ACTIVITY FOR FAMILIES COUNTED AS MEETING THE ALL FAMILIES WORK REQUIREMENTS
FISCAL YEAR 2000
</t>
  </si>
  <si>
    <t xml:space="preserve">TABLE 4B
TEMPORARY ASSISTANCE FOR NEEDY FAMILIES
AVERAGE MONTHLY PERCENT OF ADULTS PARTICIPATING IN WORK ACTIVITIES FOR A SUFFICIENT NUMBER OF HOURS FOR THE FAMILY  TO COUNT AS MEETING THE ALL FAMILIES WORK REQUIREMENTS
FISCAL YEAR 2000
</t>
  </si>
  <si>
    <t>ADDITIONAL WAIVER  ACTIVITIES</t>
  </si>
  <si>
    <t xml:space="preserve">TOTAL NUMBER OF FAMILIES  </t>
  </si>
  <si>
    <t>NUMBER OF FAMILIES IN TWO PARENT RATE</t>
  </si>
  <si>
    <t>ADDITIONAL WAIVER ACTIVITIES</t>
  </si>
  <si>
    <t xml:space="preserve">TABLE 5A
TEMPORARY ASSISTANCE FOR NEEDY FAMILIES
AVERAGE MONTHLY NUMBER OF PARENTS IN TWO-PARENT FAMILIES WHO ARE PARTICIPATING IN WORK ACTIVITES FOR A SUFFICINT NUMBER OF HOURS 
FOR THE FAMILY TO COUNT AS MEETING THE TWO-PARENT FAMILIES WORK REQUIREMENTS 
FISCAL YEAR 2000
</t>
  </si>
  <si>
    <t xml:space="preserve">TABLE 5B
TEMPORARY ASSISTANCE FOR NEEDY FAMILIES
AVERAGE MONTHLY PERCENT OF PARENTS IN TWO-PARENT FAMILIES WHO ARE PARTICIPATING IN WORK ACTIVITES FOR A SUFFICINT NUMBER OF 
HOURS FOR THE FAMILY TO COUNT AS MEETING THE TWO-PARENT FAMILIES WORK REQUIREMENTS
FISCAL YEAR 2000
</t>
  </si>
  <si>
    <t xml:space="preserve">TOTAL NUMBER OF TWO-PARENT FAMILIES  </t>
  </si>
  <si>
    <t>TOTAL NUMBER OF TWO-PARENT FAMILIES IN TWO-PARENT WORK RATES</t>
  </si>
  <si>
    <t>NUMBER OF FAMILIES PARTICIPATING IN TWO-PARENT WORK RATES</t>
  </si>
  <si>
    <t>AVERAGE MONTHLY NUMBER OF PARENTS ENGAGED IN WORK BY WORK ACTIVITY FOR TWO-PARENT FAMILIES AS A PERCENT OF THE NUMBER OF 
PARENTS IN FAMILIES PARTICIPATING IN THE TWO PARENT WORK RATES</t>
  </si>
  <si>
    <t>ADDITIONAL WAIVER ACTIITIES</t>
  </si>
  <si>
    <t xml:space="preserve">TABLE 6A
TEMPORARY ASSISTANCE FOR NEEDY FAMILIES
AVERAGE HOURS OF PARTICIPATION IN WORK ACTIVITIES, INCLUDING WAIVERS, FOR ALL ADULTS PARTICIPATING IN WORK ACTIVITIES,  
FISCAL YEAR 2000
</t>
  </si>
  <si>
    <t xml:space="preserve">TOTAL NUMBER OF ADULTS  </t>
  </si>
  <si>
    <r>
      <t xml:space="preserve">ADULTS WITH HOURS OF PARTICIPATION </t>
    </r>
    <r>
      <rPr>
        <b/>
        <u/>
        <sz val="8"/>
        <rFont val="Arial"/>
        <family val="2"/>
      </rPr>
      <t>1</t>
    </r>
    <r>
      <rPr>
        <b/>
        <sz val="8"/>
        <rFont val="Arial"/>
        <family val="2"/>
      </rPr>
      <t>/</t>
    </r>
  </si>
  <si>
    <t xml:space="preserve">TABLE 6B
TEMPORARY ASSISTANCE FOR NEEDY FAMILIES
AVERAGE MONTHLY NUMBER OF ADULTS WITH HOURS OF PARTICIPATION BY WORK ACTIVITY AS A PERCENT OF THE NUMBER OF PARTICIPATING ADULTS
FISCAL YEAR 2000
</t>
  </si>
  <si>
    <t xml:space="preserve">TABLE 6C
TEMPORARY ASSISTANCE FOR NEEDY FAMILIES
AVERAGE MONTHLY NUMBER OF ADULTS WITH HOURS OF PARTICIPATION BY WORK ACTIVITY AS A PERCENT OF THE TOTAL NUMBER OF ADULTS
FISCAL YEAR 2000
</t>
  </si>
  <si>
    <t>SATISFACTORY PROVIDING CHILD CARE</t>
  </si>
  <si>
    <t>SCHOOL ATTENDANCE</t>
  </si>
  <si>
    <r>
      <t xml:space="preserve">ADULTS WITH HOUR OF PARTICIPATION </t>
    </r>
    <r>
      <rPr>
        <b/>
        <u/>
        <sz val="8"/>
        <rFont val="Arial"/>
        <family val="2"/>
      </rPr>
      <t>1</t>
    </r>
    <r>
      <rPr>
        <b/>
        <sz val="8"/>
        <rFont val="Arial"/>
        <family val="2"/>
      </rPr>
      <t>/</t>
    </r>
  </si>
  <si>
    <r>
      <t>1</t>
    </r>
    <r>
      <rPr>
        <i/>
        <sz val="10"/>
        <rFont val="Arial"/>
        <family val="2"/>
      </rPr>
      <t>/ State has opted to use overall caseload reduction credit for two-parent rate.</t>
    </r>
  </si>
  <si>
    <r>
      <t>2</t>
    </r>
    <r>
      <rPr>
        <i/>
        <sz val="10"/>
        <rFont val="Arial"/>
        <family val="2"/>
      </rPr>
      <t>/ State does not have a two-parent TANF program</t>
    </r>
  </si>
  <si>
    <r>
      <t>3</t>
    </r>
    <r>
      <rPr>
        <i/>
        <sz val="10"/>
        <rFont val="Arial"/>
        <family val="2"/>
      </rPr>
      <t>/ State did not submit a caseload reduction credit report.</t>
    </r>
  </si>
  <si>
    <r>
      <t>1</t>
    </r>
    <r>
      <rPr>
        <sz val="10"/>
        <rFont val="Arial"/>
        <family val="2"/>
      </rPr>
      <t>/  ADULTS PARTICIPATING IN MORE THAN ONE ACTIVITY ARE INCLUDED ONCE IN THIS TOTAL.</t>
    </r>
  </si>
  <si>
    <t xml:space="preserve">TABLE 7
TEMPORARY ASSISTANCE FOR NEEDY FAMILIES
AVERAGE HOURS OF PARTICIPATION IN WORK ACTIVITIES, INCLUDING WAIVERS, FOR ALL ADULTS PARTICIPATING IN THE WORK ACTIVITY
FISCAL YEAR 2000
</t>
  </si>
  <si>
    <t>ALL FOURTEEN ACTIVITIES</t>
  </si>
  <si>
    <r>
      <t xml:space="preserve">NUMBER OF ADULTS WITH HOURS OF PARTICIPATION  </t>
    </r>
    <r>
      <rPr>
        <b/>
        <u/>
        <sz val="8"/>
        <rFont val="Arial"/>
        <family val="2"/>
      </rPr>
      <t>1</t>
    </r>
    <r>
      <rPr>
        <b/>
        <sz val="8"/>
        <rFont val="Arial"/>
        <family val="2"/>
      </rPr>
      <t>/</t>
    </r>
  </si>
  <si>
    <r>
      <t>1</t>
    </r>
    <r>
      <rPr>
        <sz val="10"/>
        <rFont val="Arial"/>
        <family val="2"/>
      </rPr>
      <t>/ State does not have any two-parent families in TANF Program.</t>
    </r>
  </si>
  <si>
    <r>
      <t>2</t>
    </r>
    <r>
      <rPr>
        <sz val="10"/>
        <rFont val="Arial"/>
        <family val="2"/>
      </rPr>
      <t>/ State claims waiver inconsistencies that exempts all cases from participation rates.</t>
    </r>
  </si>
  <si>
    <t xml:space="preserve">TABLE 8A
SEPARATE STATE PROGRAM
SSP-MOE WORK PARTICIPATION RATES  - WITH WAIVERS
FISCAL YEAR 2000
</t>
  </si>
  <si>
    <t>--</t>
  </si>
  <si>
    <t>ACF/OPRE: 10-29-2001</t>
  </si>
  <si>
    <r>
      <t>1</t>
    </r>
    <r>
      <rPr>
        <sz val="12"/>
        <rFont val="Arial"/>
        <family val="2"/>
      </rPr>
      <t>/</t>
    </r>
  </si>
  <si>
    <r>
      <t>2</t>
    </r>
    <r>
      <rPr>
        <sz val="12"/>
        <rFont val="Arial"/>
        <family val="2"/>
      </rPr>
      <t>/</t>
    </r>
  </si>
  <si>
    <r>
      <t>1</t>
    </r>
    <r>
      <rPr>
        <sz val="12"/>
        <rFont val="Arial"/>
        <family val="2"/>
      </rPr>
      <t>/  Data not reported.</t>
    </r>
  </si>
  <si>
    <r>
      <t>2</t>
    </r>
    <r>
      <rPr>
        <sz val="12"/>
        <rFont val="Arial"/>
        <family val="2"/>
      </rPr>
      <t>/  Data incomplete.</t>
    </r>
  </si>
  <si>
    <t xml:space="preserve">TABLE 8B
SEPARATE STATE PROGRAMS
SSP-MOE WORK PARTICIPATION RATES
FISCAL YEAR 2000
</t>
  </si>
  <si>
    <t xml:space="preserve">  </t>
  </si>
  <si>
    <r>
      <t>1</t>
    </r>
    <r>
      <rPr>
        <sz val="10"/>
        <rFont val="Arial"/>
        <family val="2"/>
      </rPr>
      <t>/  Data not reported.</t>
    </r>
  </si>
  <si>
    <r>
      <t>2</t>
    </r>
    <r>
      <rPr>
        <sz val="10"/>
        <rFont val="Arial"/>
        <family val="2"/>
      </rPr>
      <t>/  Data incomplete.</t>
    </r>
  </si>
  <si>
    <t>state</t>
  </si>
  <si>
    <t>workers_2000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</si>
</sst>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
    <numFmt numFmtId="166" formatCode="_(* #,##0_);_(* \(#,##0\);_(* &quot;-&quot;??_);_(@_)"/>
  </numFmts>
  <fonts count="20" x14ac:knownFonts="1">
    <font>
      <sz val="10"/>
      <name val="Arial"/>
    </font>
    <font>
      <b/>
      <sz val="10"/>
      <name val="Arial"/>
      <family val="2"/>
    </font>
    <font>
      <i/>
      <sz val="10"/>
      <name val="Arial"/>
      <family val="2"/>
    </font>
    <font>
      <b/>
      <i/>
      <sz val="10"/>
      <name val="Arial"/>
      <family val="2"/>
    </font>
    <font>
      <sz val="10"/>
      <name val="Arial"/>
      <family val="2"/>
    </font>
    <font>
      <sz val="8"/>
      <name val="Arial"/>
      <family val="2"/>
    </font>
    <font>
      <b/>
      <sz val="10"/>
      <name val="Arial"/>
      <family val="2"/>
    </font>
    <font>
      <b/>
      <sz val="8"/>
      <name val="Arial"/>
      <family val="2"/>
    </font>
    <font>
      <sz val="10"/>
      <name val="Arial"/>
      <family val="2"/>
    </font>
    <font>
      <b/>
      <i/>
      <sz val="10"/>
      <name val="Arial"/>
      <family val="2"/>
    </font>
    <font>
      <u/>
      <sz val="10"/>
      <name val="Arial"/>
      <family val="2"/>
    </font>
    <font>
      <b/>
      <u/>
      <sz val="10"/>
      <name val="Arial"/>
      <family val="2"/>
    </font>
    <font>
      <sz val="10"/>
      <name val="Arial"/>
      <family val="2"/>
    </font>
    <font>
      <i/>
      <sz val="10"/>
      <name val="Arial"/>
      <family val="2"/>
    </font>
    <font>
      <b/>
      <u/>
      <sz val="8"/>
      <name val="Arial"/>
      <family val="2"/>
    </font>
    <font>
      <i/>
      <sz val="8"/>
      <name val="Arial"/>
      <family val="2"/>
    </font>
    <font>
      <i/>
      <u/>
      <sz val="10"/>
      <name val="Arial"/>
      <family val="2"/>
    </font>
    <font>
      <sz val="12"/>
      <name val="Arial"/>
      <family val="2"/>
    </font>
    <font>
      <u/>
      <sz val="12"/>
      <name val="Arial"/>
      <family val="2"/>
    </font>
    <font>
      <b/>
      <sz val="12"/>
      <name val="Arial"/>
      <family val="2"/>
    </font>
  </fonts>
  <fills count="4">
    <fill>
      <patternFill patternType="none"/>
    </fill>
    <fill>
      <patternFill patternType="gray125"/>
    </fill>
    <fill>
      <patternFill patternType="solid">
        <fgColor indexed="31"/>
        <bgColor indexed="64"/>
      </patternFill>
    </fill>
    <fill>
      <patternFill patternType="solid">
        <fgColor indexed="46"/>
        <bgColor indexed="64"/>
      </patternFill>
    </fill>
  </fills>
  <borders count="16">
    <border>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diagonal/>
    </border>
  </borders>
  <cellStyleXfs count="6">
    <xf numFmtId="0" fontId="0"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0" fontId="17" fillId="0" borderId="0"/>
    <xf numFmtId="9" fontId="4" fillId="0" borderId="0" applyFont="0" applyFill="0" applyBorder="0" applyAlignment="0" applyProtection="0"/>
  </cellStyleXfs>
  <cellXfs count="331">
    <xf numFmtId="0" fontId="0" fillId="0" borderId="0" xfId="0"/>
    <xf numFmtId="0" fontId="1" fillId="0" borderId="0" xfId="0" applyFont="1"/>
    <xf numFmtId="0" fontId="0" fillId="0" borderId="0" xfId="0" applyBorder="1"/>
    <xf numFmtId="164" fontId="0" fillId="0" borderId="1" xfId="5" applyNumberFormat="1" applyFont="1" applyBorder="1"/>
    <xf numFmtId="0" fontId="0" fillId="0" borderId="2" xfId="0" applyBorder="1"/>
    <xf numFmtId="0" fontId="0" fillId="2" borderId="1" xfId="0" applyFill="1" applyBorder="1"/>
    <xf numFmtId="0" fontId="0" fillId="0" borderId="3" xfId="0" applyBorder="1"/>
    <xf numFmtId="0" fontId="0" fillId="0" borderId="4" xfId="0" applyBorder="1"/>
    <xf numFmtId="164" fontId="0" fillId="0" borderId="3" xfId="5" applyNumberFormat="1" applyFont="1" applyBorder="1"/>
    <xf numFmtId="166" fontId="0" fillId="0" borderId="3" xfId="1" applyNumberFormat="1" applyFont="1" applyBorder="1"/>
    <xf numFmtId="0" fontId="6" fillId="0" borderId="0" xfId="0" applyFont="1"/>
    <xf numFmtId="0" fontId="6" fillId="0" borderId="4" xfId="0" applyFont="1" applyBorder="1"/>
    <xf numFmtId="0" fontId="7" fillId="0" borderId="4" xfId="0" applyFont="1" applyBorder="1"/>
    <xf numFmtId="0" fontId="7" fillId="0" borderId="2" xfId="0" applyFont="1" applyBorder="1"/>
    <xf numFmtId="0" fontId="7" fillId="0" borderId="3" xfId="0" applyFont="1" applyBorder="1"/>
    <xf numFmtId="0" fontId="7" fillId="0" borderId="5" xfId="0" applyFont="1" applyBorder="1"/>
    <xf numFmtId="0" fontId="7" fillId="0" borderId="6" xfId="0" applyFont="1" applyBorder="1"/>
    <xf numFmtId="0" fontId="1" fillId="0" borderId="0" xfId="0" applyFont="1" applyBorder="1" applyAlignment="1">
      <alignment horizontal="center"/>
    </xf>
    <xf numFmtId="0" fontId="1" fillId="0" borderId="7" xfId="0" applyFont="1" applyBorder="1" applyAlignment="1">
      <alignment horizontal="center"/>
    </xf>
    <xf numFmtId="0" fontId="1" fillId="0" borderId="0" xfId="0" applyFont="1" applyBorder="1" applyAlignment="1">
      <alignment horizontal="left"/>
    </xf>
    <xf numFmtId="0" fontId="0" fillId="0" borderId="0" xfId="0" applyAlignment="1">
      <alignment horizontal="right"/>
    </xf>
    <xf numFmtId="0" fontId="0" fillId="2" borderId="1" xfId="0" applyFill="1" applyBorder="1" applyAlignment="1">
      <alignment horizontal="right"/>
    </xf>
    <xf numFmtId="0" fontId="0" fillId="2" borderId="3" xfId="0" applyFill="1" applyBorder="1"/>
    <xf numFmtId="0" fontId="0" fillId="2" borderId="3" xfId="0" applyFill="1" applyBorder="1" applyAlignment="1">
      <alignment horizontal="right"/>
    </xf>
    <xf numFmtId="164" fontId="0" fillId="0" borderId="3" xfId="5" applyNumberFormat="1" applyFont="1" applyBorder="1" applyAlignment="1">
      <alignment horizontal="right"/>
    </xf>
    <xf numFmtId="164" fontId="0" fillId="0" borderId="4" xfId="5" applyNumberFormat="1" applyFont="1" applyBorder="1" applyAlignment="1">
      <alignment horizontal="right"/>
    </xf>
    <xf numFmtId="166" fontId="0" fillId="0" borderId="4" xfId="1" applyNumberFormat="1" applyFont="1" applyBorder="1"/>
    <xf numFmtId="0" fontId="0" fillId="0" borderId="0" xfId="0" quotePrefix="1" applyBorder="1" applyAlignment="1">
      <alignment horizontal="left"/>
    </xf>
    <xf numFmtId="0" fontId="1" fillId="0" borderId="0" xfId="0" applyFont="1" applyBorder="1"/>
    <xf numFmtId="165" fontId="0" fillId="0" borderId="3" xfId="0" applyNumberFormat="1" applyBorder="1"/>
    <xf numFmtId="164" fontId="0" fillId="0" borderId="8" xfId="5" applyNumberFormat="1" applyFont="1" applyBorder="1"/>
    <xf numFmtId="164" fontId="0" fillId="0" borderId="4" xfId="5" applyNumberFormat="1" applyFont="1" applyBorder="1"/>
    <xf numFmtId="43" fontId="8" fillId="0" borderId="3" xfId="1" applyFont="1" applyBorder="1" applyProtection="1"/>
    <xf numFmtId="166" fontId="9" fillId="0" borderId="2" xfId="1" applyNumberFormat="1" applyFont="1" applyBorder="1" applyAlignment="1">
      <alignment horizontal="center" vertical="center"/>
    </xf>
    <xf numFmtId="164" fontId="9" fillId="0" borderId="2" xfId="1" applyNumberFormat="1" applyFont="1" applyBorder="1" applyAlignment="1" applyProtection="1">
      <alignment horizontal="center" vertical="center"/>
    </xf>
    <xf numFmtId="3" fontId="9" fillId="0" borderId="2" xfId="1" applyNumberFormat="1" applyFont="1" applyBorder="1" applyAlignment="1">
      <alignment vertical="center"/>
    </xf>
    <xf numFmtId="164" fontId="8" fillId="0" borderId="3" xfId="1" applyNumberFormat="1" applyFont="1" applyBorder="1" applyAlignment="1" applyProtection="1">
      <alignment horizontal="center" vertical="center"/>
    </xf>
    <xf numFmtId="37" fontId="8" fillId="0" borderId="3" xfId="3" applyNumberFormat="1" applyFont="1" applyBorder="1" applyProtection="1"/>
    <xf numFmtId="164" fontId="8" fillId="0" borderId="4" xfId="1" applyNumberFormat="1" applyFont="1" applyBorder="1" applyAlignment="1" applyProtection="1">
      <alignment horizontal="center" vertical="center"/>
    </xf>
    <xf numFmtId="37" fontId="8" fillId="0" borderId="4" xfId="3" applyNumberFormat="1" applyFont="1" applyBorder="1" applyProtection="1"/>
    <xf numFmtId="0" fontId="1" fillId="0" borderId="0" xfId="3" quotePrefix="1" applyFont="1" applyAlignment="1">
      <alignment horizontal="left"/>
    </xf>
    <xf numFmtId="0" fontId="4" fillId="0" borderId="0" xfId="3" applyFont="1"/>
    <xf numFmtId="165" fontId="0" fillId="0" borderId="4" xfId="0" applyNumberFormat="1" applyBorder="1"/>
    <xf numFmtId="165" fontId="0" fillId="0" borderId="2" xfId="0" applyNumberFormat="1" applyBorder="1"/>
    <xf numFmtId="0" fontId="6" fillId="0" borderId="3" xfId="0" applyFont="1" applyBorder="1" applyAlignment="1">
      <alignment horizontal="center"/>
    </xf>
    <xf numFmtId="166" fontId="8" fillId="0" borderId="2" xfId="1" applyNumberFormat="1" applyFont="1" applyBorder="1"/>
    <xf numFmtId="166" fontId="8" fillId="0" borderId="3" xfId="1" applyNumberFormat="1" applyFont="1" applyBorder="1"/>
    <xf numFmtId="164" fontId="8" fillId="0" borderId="2" xfId="5" applyNumberFormat="1" applyFont="1" applyBorder="1"/>
    <xf numFmtId="0" fontId="8" fillId="0" borderId="0" xfId="0" applyFont="1"/>
    <xf numFmtId="0" fontId="8" fillId="0" borderId="0" xfId="0" applyFont="1" applyBorder="1"/>
    <xf numFmtId="164" fontId="8" fillId="0" borderId="9" xfId="5" applyNumberFormat="1" applyFont="1" applyBorder="1"/>
    <xf numFmtId="164" fontId="8" fillId="0" borderId="3" xfId="5" applyNumberFormat="1" applyFont="1" applyBorder="1"/>
    <xf numFmtId="164" fontId="8" fillId="0" borderId="1" xfId="5" applyNumberFormat="1" applyFont="1" applyBorder="1"/>
    <xf numFmtId="166" fontId="8" fillId="0" borderId="4" xfId="1" applyNumberFormat="1" applyFont="1" applyBorder="1"/>
    <xf numFmtId="164" fontId="8" fillId="0" borderId="4" xfId="5" applyNumberFormat="1" applyFont="1" applyBorder="1"/>
    <xf numFmtId="164" fontId="8" fillId="0" borderId="8" xfId="5" applyNumberFormat="1" applyFont="1" applyBorder="1"/>
    <xf numFmtId="166" fontId="0" fillId="0" borderId="3" xfId="1" applyNumberFormat="1" applyFont="1" applyBorder="1" applyAlignment="1"/>
    <xf numFmtId="0" fontId="0" fillId="0" borderId="0" xfId="0" applyAlignment="1"/>
    <xf numFmtId="165" fontId="8" fillId="0" borderId="2" xfId="1" applyNumberFormat="1" applyFont="1" applyBorder="1"/>
    <xf numFmtId="165" fontId="8" fillId="0" borderId="3" xfId="0" applyNumberFormat="1" applyFont="1" applyBorder="1"/>
    <xf numFmtId="165" fontId="8" fillId="0" borderId="4" xfId="0" applyNumberFormat="1" applyFont="1" applyBorder="1"/>
    <xf numFmtId="0" fontId="0" fillId="0" borderId="0" xfId="0" applyAlignment="1">
      <alignment vertical="top"/>
    </xf>
    <xf numFmtId="0" fontId="0" fillId="0" borderId="0" xfId="0" applyBorder="1" applyAlignment="1">
      <alignment wrapText="1"/>
    </xf>
    <xf numFmtId="0" fontId="0" fillId="0" borderId="0" xfId="0" applyAlignment="1">
      <alignment wrapText="1"/>
    </xf>
    <xf numFmtId="0" fontId="0" fillId="0" borderId="0" xfId="0" applyAlignment="1">
      <alignment vertical="top" wrapText="1"/>
    </xf>
    <xf numFmtId="0" fontId="0" fillId="0" borderId="0" xfId="0" applyBorder="1" applyAlignment="1">
      <alignment horizontal="center" wrapText="1"/>
    </xf>
    <xf numFmtId="0" fontId="6" fillId="0" borderId="0" xfId="0" applyFont="1" applyBorder="1" applyAlignment="1">
      <alignment vertical="top" wrapText="1"/>
    </xf>
    <xf numFmtId="0" fontId="0" fillId="0" borderId="0" xfId="0" applyBorder="1" applyAlignment="1">
      <alignment vertical="top" wrapText="1"/>
    </xf>
    <xf numFmtId="0" fontId="1" fillId="0" borderId="0" xfId="0" quotePrefix="1" applyFont="1" applyBorder="1" applyAlignment="1">
      <alignment horizontal="left" vertical="top"/>
    </xf>
    <xf numFmtId="0" fontId="1" fillId="0" borderId="0" xfId="0" applyFont="1" applyBorder="1" applyAlignment="1">
      <alignment horizontal="left" vertical="top"/>
    </xf>
    <xf numFmtId="0" fontId="0" fillId="0" borderId="0" xfId="0" applyBorder="1" applyAlignment="1">
      <alignment vertical="top"/>
    </xf>
    <xf numFmtId="165" fontId="0" fillId="0" borderId="2" xfId="0" applyNumberFormat="1" applyBorder="1" applyAlignment="1">
      <alignment horizontal="right"/>
    </xf>
    <xf numFmtId="0" fontId="0" fillId="0" borderId="3" xfId="0" applyBorder="1" applyAlignment="1">
      <alignment horizontal="right"/>
    </xf>
    <xf numFmtId="0" fontId="8" fillId="0" borderId="0" xfId="0" applyFont="1" applyAlignment="1">
      <alignment horizontal="right"/>
    </xf>
    <xf numFmtId="0" fontId="8" fillId="0" borderId="3" xfId="0" applyFont="1" applyBorder="1" applyAlignment="1">
      <alignment horizontal="right"/>
    </xf>
    <xf numFmtId="164" fontId="8" fillId="0" borderId="1" xfId="5" applyNumberFormat="1" applyFont="1" applyBorder="1" applyAlignment="1">
      <alignment horizontal="right"/>
    </xf>
    <xf numFmtId="165" fontId="0" fillId="0" borderId="3" xfId="0" applyNumberFormat="1" applyBorder="1" applyAlignment="1">
      <alignment horizontal="right"/>
    </xf>
    <xf numFmtId="165" fontId="8" fillId="0" borderId="3" xfId="0" applyNumberFormat="1" applyFont="1" applyBorder="1" applyAlignment="1">
      <alignment horizontal="right"/>
    </xf>
    <xf numFmtId="0" fontId="8" fillId="2" borderId="1" xfId="0" applyFont="1" applyFill="1" applyBorder="1" applyAlignment="1">
      <alignment horizontal="right"/>
    </xf>
    <xf numFmtId="165" fontId="0" fillId="0" borderId="4" xfId="0" applyNumberFormat="1" applyBorder="1" applyAlignment="1">
      <alignment horizontal="right"/>
    </xf>
    <xf numFmtId="0" fontId="8" fillId="0" borderId="4" xfId="0" applyFont="1" applyBorder="1" applyAlignment="1">
      <alignment horizontal="right"/>
    </xf>
    <xf numFmtId="164" fontId="8" fillId="0" borderId="8" xfId="5" applyNumberFormat="1" applyFont="1" applyBorder="1" applyAlignment="1">
      <alignment horizontal="right"/>
    </xf>
    <xf numFmtId="0" fontId="10" fillId="0" borderId="3" xfId="0" applyFont="1" applyBorder="1" applyAlignment="1">
      <alignment horizontal="right"/>
    </xf>
    <xf numFmtId="0" fontId="5" fillId="0" borderId="3" xfId="0" applyFont="1" applyBorder="1" applyAlignment="1">
      <alignment horizontal="center"/>
    </xf>
    <xf numFmtId="164" fontId="5" fillId="0" borderId="3" xfId="5" applyNumberFormat="1" applyFont="1" applyBorder="1" applyAlignment="1">
      <alignment horizontal="center"/>
    </xf>
    <xf numFmtId="0" fontId="7" fillId="0" borderId="3" xfId="0" applyFont="1" applyBorder="1" applyAlignment="1">
      <alignment horizontal="center"/>
    </xf>
    <xf numFmtId="0" fontId="6" fillId="0" borderId="4" xfId="0" applyFont="1" applyBorder="1" applyAlignment="1">
      <alignment horizontal="center"/>
    </xf>
    <xf numFmtId="0" fontId="6" fillId="0" borderId="1" xfId="0" applyFont="1" applyBorder="1" applyAlignment="1">
      <alignment horizontal="center"/>
    </xf>
    <xf numFmtId="164" fontId="5" fillId="0" borderId="1" xfId="5" applyNumberFormat="1" applyFont="1" applyBorder="1" applyAlignment="1">
      <alignment horizontal="center"/>
    </xf>
    <xf numFmtId="0" fontId="6" fillId="0" borderId="8" xfId="0" applyFont="1" applyBorder="1" applyAlignment="1">
      <alignment horizontal="center"/>
    </xf>
    <xf numFmtId="0" fontId="1" fillId="0" borderId="0" xfId="0" applyFont="1" applyAlignment="1">
      <alignment horizontal="center" wrapText="1"/>
    </xf>
    <xf numFmtId="0" fontId="1" fillId="0" borderId="4" xfId="0" applyFont="1" applyFill="1" applyBorder="1" applyAlignment="1">
      <alignment horizontal="center" wrapText="1"/>
    </xf>
    <xf numFmtId="0" fontId="1" fillId="0" borderId="4" xfId="0" applyFont="1" applyBorder="1" applyAlignment="1">
      <alignment horizontal="center" wrapText="1"/>
    </xf>
    <xf numFmtId="0" fontId="0" fillId="0" borderId="8" xfId="0" applyBorder="1" applyAlignment="1">
      <alignment horizontal="center" wrapText="1"/>
    </xf>
    <xf numFmtId="44" fontId="1" fillId="0" borderId="4" xfId="2" applyFont="1" applyBorder="1" applyAlignment="1">
      <alignment horizontal="center" wrapText="1"/>
    </xf>
    <xf numFmtId="0" fontId="6" fillId="2" borderId="1" xfId="0" applyFont="1" applyFill="1" applyBorder="1"/>
    <xf numFmtId="0" fontId="8" fillId="0" borderId="1" xfId="0" quotePrefix="1" applyFont="1" applyBorder="1" applyAlignment="1">
      <alignment horizontal="center"/>
    </xf>
    <xf numFmtId="164" fontId="8" fillId="0" borderId="1" xfId="5" quotePrefix="1" applyNumberFormat="1" applyFont="1" applyBorder="1" applyAlignment="1">
      <alignment horizontal="right"/>
    </xf>
    <xf numFmtId="0" fontId="0" fillId="2" borderId="1" xfId="0" applyFill="1" applyBorder="1" applyAlignment="1">
      <alignment horizontal="left"/>
    </xf>
    <xf numFmtId="0" fontId="0" fillId="0" borderId="4" xfId="0" applyBorder="1" applyAlignment="1">
      <alignment horizontal="right"/>
    </xf>
    <xf numFmtId="164" fontId="8" fillId="0" borderId="1" xfId="5" quotePrefix="1" applyNumberFormat="1" applyFont="1" applyBorder="1" applyAlignment="1">
      <alignment horizontal="center"/>
    </xf>
    <xf numFmtId="0" fontId="6" fillId="0" borderId="0" xfId="0" applyFont="1" applyBorder="1" applyAlignment="1">
      <alignment horizontal="center" wrapText="1"/>
    </xf>
    <xf numFmtId="0" fontId="6" fillId="0" borderId="0" xfId="0" applyFont="1" applyAlignment="1">
      <alignment horizontal="center" wrapText="1"/>
    </xf>
    <xf numFmtId="0" fontId="1" fillId="0" borderId="0" xfId="0" applyFont="1" applyBorder="1" applyAlignment="1">
      <alignment horizontal="center" wrapText="1"/>
    </xf>
    <xf numFmtId="0" fontId="6" fillId="0" borderId="4" xfId="0" applyFont="1" applyBorder="1" applyAlignment="1">
      <alignment horizontal="center" wrapText="1"/>
    </xf>
    <xf numFmtId="0" fontId="0" fillId="2" borderId="3" xfId="0" applyFill="1" applyBorder="1" applyAlignment="1">
      <alignment horizontal="center"/>
    </xf>
    <xf numFmtId="165" fontId="0" fillId="0" borderId="0" xfId="0" applyNumberFormat="1"/>
    <xf numFmtId="165" fontId="0" fillId="2" borderId="1" xfId="0" applyNumberFormat="1" applyFill="1" applyBorder="1"/>
    <xf numFmtId="165" fontId="0" fillId="0" borderId="3" xfId="0" quotePrefix="1" applyNumberFormat="1" applyBorder="1" applyAlignment="1">
      <alignment horizontal="right"/>
    </xf>
    <xf numFmtId="0" fontId="6" fillId="0" borderId="4" xfId="0" applyFont="1" applyFill="1" applyBorder="1" applyAlignment="1">
      <alignment horizontal="center" wrapText="1"/>
    </xf>
    <xf numFmtId="165" fontId="6" fillId="0" borderId="4" xfId="0" applyNumberFormat="1" applyFont="1" applyBorder="1" applyAlignment="1">
      <alignment horizontal="center" wrapText="1"/>
    </xf>
    <xf numFmtId="0" fontId="8" fillId="0" borderId="0" xfId="0" applyFont="1" applyAlignment="1">
      <alignment horizontal="left"/>
    </xf>
    <xf numFmtId="0" fontId="8" fillId="0" borderId="0" xfId="0" applyFont="1" applyAlignment="1">
      <alignment horizontal="left" wrapText="1"/>
    </xf>
    <xf numFmtId="0" fontId="1" fillId="0" borderId="4" xfId="3" applyFont="1" applyBorder="1" applyAlignment="1">
      <alignment horizontal="center" wrapText="1"/>
    </xf>
    <xf numFmtId="166" fontId="1" fillId="0" borderId="4" xfId="3" applyNumberFormat="1" applyFont="1" applyBorder="1" applyAlignment="1">
      <alignment horizontal="center" wrapText="1"/>
    </xf>
    <xf numFmtId="0" fontId="12" fillId="0" borderId="0" xfId="0" applyFont="1"/>
    <xf numFmtId="0" fontId="4" fillId="0" borderId="0" xfId="0" applyFont="1"/>
    <xf numFmtId="0" fontId="4" fillId="0" borderId="0" xfId="0" applyFont="1" applyAlignment="1">
      <alignment wrapText="1"/>
    </xf>
    <xf numFmtId="166" fontId="4" fillId="0" borderId="3" xfId="1" applyNumberFormat="1" applyFont="1" applyBorder="1" applyAlignment="1">
      <alignment horizontal="center"/>
    </xf>
    <xf numFmtId="166" fontId="8" fillId="0" borderId="3" xfId="1" applyNumberFormat="1" applyFont="1" applyFill="1" applyBorder="1"/>
    <xf numFmtId="166" fontId="12" fillId="0" borderId="3" xfId="1" applyNumberFormat="1" applyFont="1" applyBorder="1"/>
    <xf numFmtId="3" fontId="8" fillId="0" borderId="0" xfId="0" applyNumberFormat="1" applyFont="1" applyFill="1"/>
    <xf numFmtId="3" fontId="12" fillId="0" borderId="3" xfId="0" applyNumberFormat="1" applyFont="1" applyBorder="1"/>
    <xf numFmtId="164" fontId="12" fillId="0" borderId="3" xfId="5" applyNumberFormat="1" applyFont="1" applyBorder="1"/>
    <xf numFmtId="166" fontId="8" fillId="0" borderId="3" xfId="1" applyNumberFormat="1" applyFont="1" applyFill="1" applyBorder="1" applyAlignment="1">
      <alignment horizontal="center"/>
    </xf>
    <xf numFmtId="37" fontId="8" fillId="0" borderId="3" xfId="3" applyNumberFormat="1" applyFont="1" applyFill="1" applyBorder="1" applyProtection="1"/>
    <xf numFmtId="1" fontId="12" fillId="0" borderId="3" xfId="0" applyNumberFormat="1" applyFont="1" applyBorder="1"/>
    <xf numFmtId="43" fontId="8" fillId="0" borderId="3" xfId="1" applyFont="1" applyFill="1" applyBorder="1" applyProtection="1"/>
    <xf numFmtId="166" fontId="4" fillId="0" borderId="4" xfId="1" applyNumberFormat="1" applyFont="1" applyBorder="1" applyAlignment="1">
      <alignment horizontal="center"/>
    </xf>
    <xf numFmtId="166" fontId="8" fillId="0" borderId="4" xfId="1" applyNumberFormat="1" applyFont="1" applyFill="1" applyBorder="1"/>
    <xf numFmtId="166" fontId="12" fillId="0" borderId="4" xfId="1" applyNumberFormat="1" applyFont="1" applyBorder="1"/>
    <xf numFmtId="3" fontId="8" fillId="0" borderId="4" xfId="0" applyNumberFormat="1" applyFont="1" applyFill="1" applyBorder="1"/>
    <xf numFmtId="3" fontId="12" fillId="0" borderId="4" xfId="0" applyNumberFormat="1" applyFont="1" applyBorder="1"/>
    <xf numFmtId="164" fontId="12" fillId="0" borderId="4" xfId="5" applyNumberFormat="1" applyFont="1" applyBorder="1"/>
    <xf numFmtId="3" fontId="10" fillId="0" borderId="3" xfId="0" applyNumberFormat="1" applyFont="1" applyBorder="1" applyAlignment="1">
      <alignment horizontal="right"/>
    </xf>
    <xf numFmtId="166" fontId="12" fillId="0" borderId="3" xfId="1" quotePrefix="1" applyNumberFormat="1" applyFont="1" applyBorder="1" applyAlignment="1">
      <alignment horizontal="center"/>
    </xf>
    <xf numFmtId="0" fontId="12" fillId="0" borderId="2" xfId="3" quotePrefix="1" applyFont="1" applyBorder="1" applyAlignment="1">
      <alignment horizontal="right"/>
    </xf>
    <xf numFmtId="3" fontId="12" fillId="0" borderId="3" xfId="0" quotePrefix="1" applyNumberFormat="1" applyFont="1" applyBorder="1" applyAlignment="1">
      <alignment horizontal="right"/>
    </xf>
    <xf numFmtId="166" fontId="4" fillId="3" borderId="3" xfId="1" applyNumberFormat="1" applyFont="1" applyFill="1" applyBorder="1" applyAlignment="1">
      <alignment horizontal="center"/>
    </xf>
    <xf numFmtId="166" fontId="8" fillId="3" borderId="3" xfId="1" applyNumberFormat="1" applyFont="1" applyFill="1" applyBorder="1"/>
    <xf numFmtId="166" fontId="12" fillId="3" borderId="3" xfId="1" applyNumberFormat="1" applyFont="1" applyFill="1" applyBorder="1"/>
    <xf numFmtId="164" fontId="8" fillId="3" borderId="3" xfId="1" applyNumberFormat="1" applyFont="1" applyFill="1" applyBorder="1" applyAlignment="1" applyProtection="1">
      <alignment horizontal="center" vertical="center"/>
    </xf>
    <xf numFmtId="37" fontId="8" fillId="3" borderId="3" xfId="3" applyNumberFormat="1" applyFont="1" applyFill="1" applyBorder="1" applyProtection="1"/>
    <xf numFmtId="3" fontId="8" fillId="3" borderId="0" xfId="0" applyNumberFormat="1" applyFont="1" applyFill="1"/>
    <xf numFmtId="3" fontId="12" fillId="3" borderId="3" xfId="0" applyNumberFormat="1" applyFont="1" applyFill="1" applyBorder="1"/>
    <xf numFmtId="164" fontId="12" fillId="3" borderId="3" xfId="5" applyNumberFormat="1" applyFont="1" applyFill="1" applyBorder="1"/>
    <xf numFmtId="0" fontId="12" fillId="3" borderId="0" xfId="0" applyFont="1" applyFill="1"/>
    <xf numFmtId="166" fontId="12" fillId="0" borderId="3" xfId="1" quotePrefix="1" applyNumberFormat="1" applyFont="1" applyBorder="1" applyAlignment="1">
      <alignment horizontal="right"/>
    </xf>
    <xf numFmtId="164" fontId="8" fillId="0" borderId="3" xfId="1" quotePrefix="1" applyNumberFormat="1" applyFont="1" applyBorder="1" applyAlignment="1" applyProtection="1">
      <alignment horizontal="center" vertical="center"/>
    </xf>
    <xf numFmtId="0" fontId="12" fillId="0" borderId="0" xfId="0" applyFont="1" applyFill="1"/>
    <xf numFmtId="0" fontId="4" fillId="0" borderId="0" xfId="0" applyFont="1" applyFill="1"/>
    <xf numFmtId="0" fontId="4" fillId="0" borderId="0" xfId="0" applyFont="1" applyFill="1" applyAlignment="1">
      <alignment wrapText="1"/>
    </xf>
    <xf numFmtId="166" fontId="2" fillId="3" borderId="3" xfId="1" applyNumberFormat="1" applyFont="1" applyFill="1" applyBorder="1" applyAlignment="1">
      <alignment horizontal="center" vertical="center"/>
    </xf>
    <xf numFmtId="166" fontId="2" fillId="3" borderId="3" xfId="1" applyNumberFormat="1" applyFont="1" applyFill="1" applyBorder="1" applyAlignment="1" applyProtection="1">
      <alignment horizontal="center" vertical="center"/>
    </xf>
    <xf numFmtId="164" fontId="2" fillId="3" borderId="3" xfId="1" applyNumberFormat="1" applyFont="1" applyFill="1" applyBorder="1" applyAlignment="1" applyProtection="1">
      <alignment horizontal="center" vertical="center"/>
    </xf>
    <xf numFmtId="3" fontId="2" fillId="3" borderId="3" xfId="1" applyNumberFormat="1" applyFont="1" applyFill="1" applyBorder="1" applyAlignment="1">
      <alignment vertical="center"/>
    </xf>
    <xf numFmtId="0" fontId="4" fillId="3" borderId="3" xfId="3" applyFont="1" applyFill="1" applyBorder="1"/>
    <xf numFmtId="0" fontId="0" fillId="3" borderId="3" xfId="0" applyFill="1" applyBorder="1"/>
    <xf numFmtId="0" fontId="8" fillId="3" borderId="3" xfId="0" applyFont="1" applyFill="1" applyBorder="1"/>
    <xf numFmtId="0" fontId="6" fillId="0" borderId="10" xfId="0" applyFont="1" applyBorder="1" applyAlignment="1">
      <alignment horizontal="center" wrapText="1"/>
    </xf>
    <xf numFmtId="0" fontId="8" fillId="0" borderId="0" xfId="0" applyFont="1" applyAlignment="1">
      <alignment horizontal="center"/>
    </xf>
    <xf numFmtId="0" fontId="6" fillId="0" borderId="11" xfId="0" applyFont="1" applyBorder="1" applyAlignment="1">
      <alignment horizontal="center" vertical="top" wrapText="1"/>
    </xf>
    <xf numFmtId="0" fontId="8" fillId="0" borderId="0" xfId="0" applyFont="1" applyAlignment="1"/>
    <xf numFmtId="0" fontId="8" fillId="0" borderId="0" xfId="0" applyFont="1" applyAlignment="1">
      <alignment wrapText="1"/>
    </xf>
    <xf numFmtId="166" fontId="8" fillId="0" borderId="2" xfId="1" applyNumberFormat="1" applyFont="1" applyBorder="1" applyAlignment="1">
      <alignment horizontal="center"/>
    </xf>
    <xf numFmtId="166" fontId="8" fillId="0" borderId="0" xfId="1" applyNumberFormat="1" applyFont="1" applyBorder="1"/>
    <xf numFmtId="0" fontId="5" fillId="0" borderId="0" xfId="0" applyFont="1" applyAlignment="1">
      <alignment horizontal="center"/>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8" xfId="0" applyFont="1" applyBorder="1" applyAlignment="1">
      <alignment horizontal="center" wrapText="1"/>
    </xf>
    <xf numFmtId="0" fontId="5" fillId="0" borderId="0" xfId="0" applyFont="1" applyAlignment="1">
      <alignment horizontal="center" wrapText="1"/>
    </xf>
    <xf numFmtId="0" fontId="5" fillId="0" borderId="0" xfId="0" applyFont="1"/>
    <xf numFmtId="164" fontId="8" fillId="3" borderId="3" xfId="5" applyNumberFormat="1" applyFont="1" applyFill="1" applyBorder="1"/>
    <xf numFmtId="0" fontId="8" fillId="0" borderId="0" xfId="0" applyFont="1" applyAlignment="1">
      <alignment vertical="top"/>
    </xf>
    <xf numFmtId="0" fontId="5" fillId="0" borderId="0" xfId="0" applyFont="1" applyAlignment="1">
      <alignment wrapText="1"/>
    </xf>
    <xf numFmtId="0" fontId="13" fillId="0" borderId="0" xfId="0" applyFont="1"/>
    <xf numFmtId="0" fontId="7" fillId="0" borderId="12" xfId="0" applyFont="1" applyBorder="1" applyAlignment="1">
      <alignment horizontal="center"/>
    </xf>
    <xf numFmtId="0" fontId="7" fillId="0" borderId="13" xfId="0" applyFont="1" applyBorder="1"/>
    <xf numFmtId="0" fontId="7" fillId="0" borderId="6" xfId="0" applyFont="1" applyBorder="1" applyAlignment="1">
      <alignment horizontal="center" wrapText="1"/>
    </xf>
    <xf numFmtId="0" fontId="7" fillId="0" borderId="4" xfId="0" applyFont="1" applyBorder="1" applyAlignment="1">
      <alignment horizontal="center" wrapText="1"/>
    </xf>
    <xf numFmtId="0" fontId="7" fillId="0" borderId="8" xfId="0" applyFont="1" applyBorder="1" applyAlignment="1">
      <alignment horizontal="center" wrapText="1"/>
    </xf>
    <xf numFmtId="0" fontId="7" fillId="0" borderId="1" xfId="0" applyFont="1" applyBorder="1" applyAlignment="1">
      <alignment horizontal="center" wrapText="1"/>
    </xf>
    <xf numFmtId="0" fontId="8" fillId="0" borderId="0" xfId="0" applyFont="1" applyAlignment="1">
      <alignment horizontal="center" vertical="top"/>
    </xf>
    <xf numFmtId="164" fontId="8" fillId="0" borderId="13" xfId="5" applyNumberFormat="1" applyFont="1" applyBorder="1"/>
    <xf numFmtId="164" fontId="8" fillId="0" borderId="5" xfId="5" applyNumberFormat="1" applyFont="1" applyBorder="1"/>
    <xf numFmtId="164" fontId="8" fillId="0" borderId="6" xfId="5" applyNumberFormat="1" applyFont="1" applyBorder="1"/>
    <xf numFmtId="164" fontId="8" fillId="3" borderId="3" xfId="1" applyNumberFormat="1" applyFont="1" applyFill="1" applyBorder="1"/>
    <xf numFmtId="0" fontId="8" fillId="3" borderId="0" xfId="0" applyFont="1" applyFill="1"/>
    <xf numFmtId="0" fontId="7" fillId="0" borderId="0" xfId="0" applyFont="1" applyBorder="1" applyAlignment="1">
      <alignment horizontal="center"/>
    </xf>
    <xf numFmtId="44" fontId="7" fillId="0" borderId="4" xfId="2" applyFont="1" applyBorder="1" applyAlignment="1">
      <alignment horizontal="center" wrapText="1"/>
    </xf>
    <xf numFmtId="0" fontId="5" fillId="0" borderId="0" xfId="0" applyFont="1" applyAlignment="1">
      <alignment horizontal="center" vertical="top"/>
    </xf>
    <xf numFmtId="0" fontId="1" fillId="0" borderId="0" xfId="0" applyFont="1" applyAlignment="1">
      <alignment horizontal="center" vertical="top"/>
    </xf>
    <xf numFmtId="0" fontId="7" fillId="0" borderId="0" xfId="0" applyFont="1" applyBorder="1" applyAlignment="1">
      <alignment horizontal="center" wrapText="1"/>
    </xf>
    <xf numFmtId="0" fontId="15" fillId="0" borderId="0" xfId="0" applyFont="1"/>
    <xf numFmtId="0" fontId="13" fillId="0" borderId="0" xfId="0" applyFont="1" applyBorder="1" applyAlignment="1">
      <alignment horizontal="left"/>
    </xf>
    <xf numFmtId="0" fontId="13" fillId="0" borderId="0" xfId="0" applyFont="1" applyBorder="1"/>
    <xf numFmtId="0" fontId="4" fillId="0" borderId="0" xfId="3" applyFont="1" applyFill="1"/>
    <xf numFmtId="166" fontId="5" fillId="3" borderId="3" xfId="1" applyNumberFormat="1" applyFont="1" applyFill="1" applyBorder="1"/>
    <xf numFmtId="164" fontId="5" fillId="3" borderId="3" xfId="5" applyNumberFormat="1" applyFont="1" applyFill="1" applyBorder="1"/>
    <xf numFmtId="164" fontId="8" fillId="3" borderId="1" xfId="5" applyNumberFormat="1" applyFont="1" applyFill="1" applyBorder="1"/>
    <xf numFmtId="166" fontId="6" fillId="3" borderId="3" xfId="1" applyNumberFormat="1" applyFont="1" applyFill="1" applyBorder="1"/>
    <xf numFmtId="165" fontId="6" fillId="3" borderId="3" xfId="1" applyNumberFormat="1" applyFont="1" applyFill="1" applyBorder="1"/>
    <xf numFmtId="165" fontId="8" fillId="3" borderId="3" xfId="1" applyNumberFormat="1" applyFont="1" applyFill="1" applyBorder="1"/>
    <xf numFmtId="0" fontId="7" fillId="0" borderId="5" xfId="0" applyFont="1" applyBorder="1" applyAlignment="1">
      <alignment horizontal="center" wrapText="1"/>
    </xf>
    <xf numFmtId="0" fontId="5" fillId="0" borderId="0" xfId="0" applyFont="1" applyBorder="1" applyAlignment="1">
      <alignment horizontal="center" wrapText="1"/>
    </xf>
    <xf numFmtId="0" fontId="8" fillId="2" borderId="3" xfId="0" applyFont="1" applyFill="1" applyBorder="1" applyAlignment="1">
      <alignment horizontal="right"/>
    </xf>
    <xf numFmtId="0" fontId="0" fillId="2" borderId="2" xfId="0" quotePrefix="1" applyFill="1" applyBorder="1" applyAlignment="1">
      <alignment horizontal="right"/>
    </xf>
    <xf numFmtId="0" fontId="0" fillId="2" borderId="1" xfId="0" quotePrefix="1" applyFill="1" applyBorder="1" applyAlignment="1">
      <alignment horizontal="right"/>
    </xf>
    <xf numFmtId="0" fontId="0" fillId="2" borderId="1" xfId="0" quotePrefix="1" applyFill="1" applyBorder="1" applyAlignment="1">
      <alignment horizontal="center"/>
    </xf>
    <xf numFmtId="0" fontId="7" fillId="0" borderId="5" xfId="0" applyFont="1" applyFill="1" applyBorder="1"/>
    <xf numFmtId="0" fontId="7" fillId="0" borderId="3" xfId="0" applyFont="1" applyFill="1" applyBorder="1"/>
    <xf numFmtId="0" fontId="12" fillId="0" borderId="0" xfId="0" applyFont="1" applyAlignment="1">
      <alignment horizontal="center" vertical="top" wrapText="1"/>
    </xf>
    <xf numFmtId="0" fontId="6" fillId="0" borderId="0" xfId="4" applyFont="1" applyAlignment="1">
      <alignment horizontal="center"/>
    </xf>
    <xf numFmtId="0" fontId="8" fillId="0" borderId="0" xfId="4" applyFont="1"/>
    <xf numFmtId="0" fontId="6" fillId="0" borderId="10" xfId="4" applyFont="1" applyFill="1" applyBorder="1" applyAlignment="1">
      <alignment horizontal="center" wrapText="1"/>
    </xf>
    <xf numFmtId="0" fontId="6" fillId="0" borderId="7" xfId="4" applyFont="1" applyBorder="1" applyAlignment="1">
      <alignment horizontal="center" wrapText="1"/>
    </xf>
    <xf numFmtId="0" fontId="6" fillId="0" borderId="10" xfId="4" applyFont="1" applyBorder="1" applyAlignment="1">
      <alignment horizontal="center" wrapText="1"/>
    </xf>
    <xf numFmtId="0" fontId="1" fillId="0" borderId="3" xfId="4" applyFont="1" applyBorder="1"/>
    <xf numFmtId="165" fontId="17" fillId="0" borderId="2" xfId="4" applyNumberFormat="1" applyBorder="1"/>
    <xf numFmtId="0" fontId="17" fillId="0" borderId="0" xfId="4"/>
    <xf numFmtId="0" fontId="1" fillId="0" borderId="3" xfId="4" applyFont="1" applyFill="1" applyBorder="1"/>
    <xf numFmtId="0" fontId="1" fillId="3" borderId="3" xfId="4" applyFont="1" applyFill="1" applyBorder="1"/>
    <xf numFmtId="0" fontId="17" fillId="0" borderId="3" xfId="4" applyBorder="1"/>
    <xf numFmtId="0" fontId="17" fillId="0" borderId="3" xfId="4" quotePrefix="1" applyBorder="1" applyAlignment="1">
      <alignment horizontal="right"/>
    </xf>
    <xf numFmtId="165" fontId="17" fillId="0" borderId="3" xfId="4" applyNumberFormat="1" applyBorder="1"/>
    <xf numFmtId="0" fontId="18" fillId="0" borderId="3" xfId="4" applyFont="1" applyBorder="1" applyAlignment="1">
      <alignment horizontal="right"/>
    </xf>
    <xf numFmtId="0" fontId="1" fillId="0" borderId="4" xfId="4" applyFont="1" applyBorder="1"/>
    <xf numFmtId="0" fontId="17" fillId="0" borderId="4" xfId="4" quotePrefix="1" applyBorder="1" applyAlignment="1">
      <alignment horizontal="right"/>
    </xf>
    <xf numFmtId="0" fontId="1" fillId="0" borderId="0" xfId="4" applyFont="1" applyBorder="1"/>
    <xf numFmtId="0" fontId="17" fillId="0" borderId="0" xfId="4" quotePrefix="1" applyBorder="1" applyAlignment="1">
      <alignment horizontal="right"/>
    </xf>
    <xf numFmtId="0" fontId="6" fillId="0" borderId="8" xfId="0" applyFont="1" applyBorder="1" applyAlignment="1">
      <alignment horizontal="center" wrapText="1"/>
    </xf>
    <xf numFmtId="0" fontId="1" fillId="0" borderId="3" xfId="0" applyFont="1" applyBorder="1"/>
    <xf numFmtId="0" fontId="1" fillId="0" borderId="3" xfId="0" applyFont="1" applyFill="1" applyBorder="1"/>
    <xf numFmtId="0" fontId="1" fillId="3" borderId="3" xfId="0" applyFont="1" applyFill="1" applyBorder="1"/>
    <xf numFmtId="0" fontId="0" fillId="0" borderId="3" xfId="0" quotePrefix="1" applyBorder="1" applyAlignment="1">
      <alignment horizontal="right"/>
    </xf>
    <xf numFmtId="0" fontId="18" fillId="0" borderId="3" xfId="0" applyFont="1" applyBorder="1" applyAlignment="1">
      <alignment horizontal="right"/>
    </xf>
    <xf numFmtId="165" fontId="18" fillId="0" borderId="3" xfId="0" applyNumberFormat="1" applyFont="1" applyBorder="1" applyAlignment="1">
      <alignment horizontal="right"/>
    </xf>
    <xf numFmtId="0" fontId="1" fillId="0" borderId="4" xfId="0" applyFont="1" applyBorder="1"/>
    <xf numFmtId="0" fontId="0" fillId="0" borderId="4" xfId="0" quotePrefix="1" applyBorder="1" applyAlignment="1">
      <alignment horizontal="right"/>
    </xf>
    <xf numFmtId="0" fontId="1" fillId="0" borderId="0" xfId="0" applyFont="1" applyAlignment="1">
      <alignment horizontal="center" vertical="top" wrapText="1"/>
    </xf>
    <xf numFmtId="0" fontId="1" fillId="0" borderId="14" xfId="0" applyFont="1" applyBorder="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7" fillId="0" borderId="2" xfId="0" applyFont="1" applyFill="1" applyBorder="1" applyAlignment="1">
      <alignment horizontal="center" wrapText="1"/>
    </xf>
    <xf numFmtId="0" fontId="5" fillId="0" borderId="4" xfId="0" applyFont="1" applyBorder="1" applyAlignment="1"/>
    <xf numFmtId="0" fontId="1" fillId="0" borderId="0" xfId="0" quotePrefix="1" applyFont="1" applyBorder="1" applyAlignment="1">
      <alignment horizontal="left" vertical="top"/>
    </xf>
    <xf numFmtId="0" fontId="10" fillId="0" borderId="0" xfId="0" applyFont="1" applyBorder="1" applyAlignment="1">
      <alignment horizontal="left" vertical="top" wrapText="1"/>
    </xf>
    <xf numFmtId="0" fontId="0" fillId="0" borderId="0" xfId="0" applyBorder="1" applyAlignment="1">
      <alignment horizontal="left" vertical="top" wrapText="1"/>
    </xf>
    <xf numFmtId="0" fontId="6" fillId="0" borderId="0" xfId="0" applyFont="1" applyAlignment="1">
      <alignment horizontal="center" vertical="top" wrapText="1"/>
    </xf>
    <xf numFmtId="0" fontId="7" fillId="0" borderId="2" xfId="0" applyFont="1" applyFill="1" applyBorder="1" applyAlignment="1">
      <alignment horizontal="center"/>
    </xf>
    <xf numFmtId="0" fontId="13" fillId="0" borderId="0" xfId="0" applyFont="1" applyAlignment="1">
      <alignment horizontal="left" wrapText="1"/>
    </xf>
    <xf numFmtId="0" fontId="6" fillId="0" borderId="0" xfId="0" applyFont="1" applyBorder="1" applyAlignment="1">
      <alignment horizontal="left" wrapText="1"/>
    </xf>
    <xf numFmtId="0" fontId="0" fillId="0" borderId="0" xfId="0" applyBorder="1" applyAlignment="1">
      <alignment horizontal="left" wrapText="1"/>
    </xf>
    <xf numFmtId="0" fontId="6" fillId="0" borderId="14" xfId="0" applyFont="1" applyBorder="1" applyAlignment="1">
      <alignment horizontal="center"/>
    </xf>
    <xf numFmtId="0" fontId="6" fillId="0" borderId="12" xfId="0" applyFont="1" applyBorder="1" applyAlignment="1">
      <alignment horizontal="center"/>
    </xf>
    <xf numFmtId="0" fontId="6" fillId="0" borderId="7" xfId="0" applyFont="1" applyBorder="1" applyAlignment="1">
      <alignment horizontal="center"/>
    </xf>
    <xf numFmtId="0" fontId="6" fillId="0" borderId="11" xfId="0" applyFont="1" applyBorder="1" applyAlignment="1">
      <alignment horizontal="center" vertical="top" wrapText="1"/>
    </xf>
    <xf numFmtId="0" fontId="13" fillId="0" borderId="0" xfId="0" applyFont="1" applyAlignment="1">
      <alignment horizontal="left"/>
    </xf>
    <xf numFmtId="0" fontId="10" fillId="0" borderId="15" xfId="0" applyFont="1" applyBorder="1" applyAlignment="1">
      <alignment horizontal="left"/>
    </xf>
    <xf numFmtId="0" fontId="0" fillId="0" borderId="15" xfId="0" applyBorder="1" applyAlignment="1">
      <alignment horizontal="left"/>
    </xf>
    <xf numFmtId="165" fontId="6" fillId="0" borderId="14" xfId="0" applyNumberFormat="1" applyFont="1" applyBorder="1" applyAlignment="1">
      <alignment horizontal="center"/>
    </xf>
    <xf numFmtId="165" fontId="6" fillId="0" borderId="12" xfId="0" applyNumberFormat="1" applyFont="1" applyBorder="1" applyAlignment="1">
      <alignment horizontal="center"/>
    </xf>
    <xf numFmtId="165" fontId="6" fillId="0" borderId="7" xfId="0" applyNumberFormat="1" applyFont="1" applyBorder="1" applyAlignment="1">
      <alignment horizontal="center"/>
    </xf>
    <xf numFmtId="0" fontId="9" fillId="0" borderId="0" xfId="3" applyFont="1" applyAlignment="1">
      <alignment horizontal="left"/>
    </xf>
    <xf numFmtId="0" fontId="16" fillId="0" borderId="0" xfId="3" applyFont="1" applyAlignment="1">
      <alignment horizontal="left"/>
    </xf>
    <xf numFmtId="0" fontId="3" fillId="0" borderId="14" xfId="3" applyFont="1" applyBorder="1" applyAlignment="1">
      <alignment horizontal="center" vertical="center"/>
    </xf>
    <xf numFmtId="0" fontId="4" fillId="0" borderId="12" xfId="0" applyFont="1" applyBorder="1" applyAlignment="1">
      <alignment horizontal="center"/>
    </xf>
    <xf numFmtId="0" fontId="4" fillId="0" borderId="7" xfId="0" applyFont="1" applyBorder="1" applyAlignment="1">
      <alignment horizontal="center"/>
    </xf>
    <xf numFmtId="0" fontId="3" fillId="0" borderId="14" xfId="3" quotePrefix="1" applyFont="1" applyBorder="1" applyAlignment="1">
      <alignment horizontal="center" vertical="center"/>
    </xf>
    <xf numFmtId="0" fontId="3" fillId="0" borderId="12" xfId="3" quotePrefix="1" applyFont="1" applyBorder="1" applyAlignment="1">
      <alignment horizontal="center" vertical="center"/>
    </xf>
    <xf numFmtId="0" fontId="3" fillId="0" borderId="7" xfId="3" quotePrefix="1" applyFont="1" applyBorder="1" applyAlignment="1">
      <alignment horizontal="center" vertical="center"/>
    </xf>
    <xf numFmtId="0" fontId="6" fillId="0" borderId="2" xfId="0" applyFont="1" applyBorder="1" applyAlignment="1">
      <alignment horizontal="center" wrapText="1"/>
    </xf>
    <xf numFmtId="0" fontId="0" fillId="0" borderId="4" xfId="0" applyBorder="1" applyAlignment="1">
      <alignment horizontal="center" wrapText="1"/>
    </xf>
    <xf numFmtId="0" fontId="0" fillId="0" borderId="4" xfId="0" applyBorder="1" applyAlignment="1"/>
    <xf numFmtId="0" fontId="6" fillId="0" borderId="14" xfId="0" applyFont="1" applyBorder="1" applyAlignment="1">
      <alignment horizontal="center" wrapText="1"/>
    </xf>
    <xf numFmtId="0" fontId="6" fillId="0" borderId="12" xfId="0" applyFont="1" applyBorder="1" applyAlignment="1">
      <alignment horizontal="center" wrapText="1"/>
    </xf>
    <xf numFmtId="0" fontId="6" fillId="0" borderId="7" xfId="0" applyFont="1" applyBorder="1" applyAlignment="1">
      <alignment horizontal="center" wrapText="1"/>
    </xf>
    <xf numFmtId="0" fontId="7" fillId="0" borderId="2" xfId="0" applyFont="1" applyBorder="1" applyAlignment="1">
      <alignment horizontal="center"/>
    </xf>
    <xf numFmtId="0" fontId="5" fillId="0" borderId="3" xfId="0" applyFont="1" applyBorder="1" applyAlignment="1"/>
    <xf numFmtId="0" fontId="8" fillId="0" borderId="0" xfId="0" applyFont="1" applyAlignment="1">
      <alignment horizontal="left"/>
    </xf>
    <xf numFmtId="0" fontId="5" fillId="0" borderId="3" xfId="0" applyFont="1" applyBorder="1" applyAlignment="1">
      <alignment horizontal="center"/>
    </xf>
    <xf numFmtId="0" fontId="5" fillId="0" borderId="4" xfId="0" applyFont="1" applyBorder="1" applyAlignment="1">
      <alignment horizontal="center"/>
    </xf>
    <xf numFmtId="0" fontId="0" fillId="0" borderId="4" xfId="0" applyBorder="1" applyAlignment="1">
      <alignment horizontal="center"/>
    </xf>
    <xf numFmtId="0" fontId="10" fillId="0" borderId="0" xfId="0" applyFont="1" applyAlignment="1">
      <alignment horizontal="left"/>
    </xf>
    <xf numFmtId="0" fontId="6" fillId="0" borderId="13" xfId="0" applyFont="1" applyBorder="1" applyAlignment="1">
      <alignment horizontal="center" wrapText="1"/>
    </xf>
    <xf numFmtId="0" fontId="6" fillId="0" borderId="15" xfId="0" applyFont="1" applyBorder="1" applyAlignment="1">
      <alignment horizontal="center" wrapText="1"/>
    </xf>
    <xf numFmtId="0" fontId="6" fillId="0" borderId="9" xfId="0" applyFont="1" applyBorder="1" applyAlignment="1">
      <alignment horizontal="center" wrapText="1"/>
    </xf>
    <xf numFmtId="0" fontId="6" fillId="0" borderId="11" xfId="0" applyFont="1" applyBorder="1" applyAlignment="1">
      <alignment horizontal="center" wrapText="1"/>
    </xf>
    <xf numFmtId="0" fontId="5" fillId="0" borderId="12" xfId="0" applyFont="1" applyBorder="1" applyAlignment="1">
      <alignment horizontal="center"/>
    </xf>
    <xf numFmtId="0" fontId="5" fillId="0" borderId="7" xfId="0" applyFont="1" applyBorder="1" applyAlignment="1">
      <alignment horizontal="center"/>
    </xf>
    <xf numFmtId="0" fontId="5" fillId="0" borderId="2" xfId="0" applyFont="1" applyBorder="1" applyAlignment="1">
      <alignment horizontal="center" wrapText="1"/>
    </xf>
    <xf numFmtId="0" fontId="7" fillId="0" borderId="2" xfId="0" applyFont="1" applyBorder="1" applyAlignment="1">
      <alignment horizontal="center" wrapText="1"/>
    </xf>
    <xf numFmtId="0" fontId="7" fillId="0" borderId="4" xfId="0" applyFont="1" applyBorder="1" applyAlignment="1">
      <alignment horizontal="center"/>
    </xf>
    <xf numFmtId="0" fontId="5" fillId="0" borderId="12" xfId="0" applyFont="1" applyBorder="1" applyAlignment="1">
      <alignment horizontal="center" wrapText="1"/>
    </xf>
    <xf numFmtId="0" fontId="5" fillId="0" borderId="7" xfId="0" applyFont="1" applyBorder="1" applyAlignment="1">
      <alignment horizontal="center" wrapText="1"/>
    </xf>
    <xf numFmtId="0" fontId="7" fillId="0" borderId="4" xfId="0" applyFont="1" applyBorder="1" applyAlignment="1">
      <alignment wrapText="1"/>
    </xf>
    <xf numFmtId="0" fontId="5" fillId="0" borderId="13" xfId="0" applyFont="1" applyBorder="1" applyAlignment="1">
      <alignment horizontal="center" wrapText="1"/>
    </xf>
    <xf numFmtId="0" fontId="0" fillId="0" borderId="6" xfId="0" applyBorder="1" applyAlignment="1">
      <alignment wrapText="1"/>
    </xf>
    <xf numFmtId="0" fontId="5" fillId="0" borderId="15" xfId="0" applyFont="1" applyBorder="1" applyAlignment="1">
      <alignment horizontal="center" wrapText="1"/>
    </xf>
    <xf numFmtId="0" fontId="0" fillId="0" borderId="11" xfId="0" applyBorder="1" applyAlignment="1">
      <alignment wrapText="1"/>
    </xf>
    <xf numFmtId="0" fontId="5" fillId="0" borderId="9" xfId="0" applyFont="1" applyBorder="1" applyAlignment="1">
      <alignment horizontal="center" wrapText="1"/>
    </xf>
    <xf numFmtId="0" fontId="0" fillId="0" borderId="8" xfId="0" applyBorder="1" applyAlignment="1">
      <alignment wrapText="1"/>
    </xf>
    <xf numFmtId="0" fontId="7" fillId="0" borderId="12" xfId="0" applyFont="1" applyBorder="1" applyAlignment="1">
      <alignment horizontal="center"/>
    </xf>
    <xf numFmtId="0" fontId="7" fillId="0" borderId="12" xfId="0" quotePrefix="1" applyFont="1" applyBorder="1" applyAlignment="1">
      <alignment horizontal="center"/>
    </xf>
    <xf numFmtId="0" fontId="7" fillId="0" borderId="7" xfId="0" quotePrefix="1" applyFont="1" applyBorder="1" applyAlignment="1">
      <alignment horizontal="center"/>
    </xf>
    <xf numFmtId="0" fontId="7" fillId="0" borderId="14" xfId="0" applyFont="1" applyBorder="1" applyAlignment="1">
      <alignment horizontal="center" vertical="top" wrapText="1"/>
    </xf>
    <xf numFmtId="0" fontId="7" fillId="0" borderId="12" xfId="0" applyFont="1" applyBorder="1" applyAlignment="1">
      <alignment horizontal="center" vertical="top" wrapText="1"/>
    </xf>
    <xf numFmtId="0" fontId="7" fillId="0" borderId="7" xfId="0" applyFont="1" applyBorder="1" applyAlignment="1">
      <alignment horizontal="center" vertical="top" wrapText="1"/>
    </xf>
    <xf numFmtId="0" fontId="7" fillId="0" borderId="14" xfId="0" applyFont="1" applyBorder="1" applyAlignment="1">
      <alignment horizontal="center"/>
    </xf>
    <xf numFmtId="0" fontId="7" fillId="0" borderId="7" xfId="0" applyFont="1" applyBorder="1" applyAlignment="1">
      <alignment horizontal="center"/>
    </xf>
    <xf numFmtId="0" fontId="1" fillId="0" borderId="11" xfId="0" applyFont="1" applyBorder="1" applyAlignment="1">
      <alignment horizontal="center" vertical="top" wrapText="1"/>
    </xf>
    <xf numFmtId="0" fontId="1" fillId="0" borderId="0" xfId="0" applyFont="1" applyBorder="1" applyAlignment="1">
      <alignment horizontal="center" vertical="top" wrapText="1"/>
    </xf>
    <xf numFmtId="0" fontId="7" fillId="0" borderId="13" xfId="0" applyFont="1" applyBorder="1" applyAlignment="1">
      <alignment horizontal="center" wrapText="1"/>
    </xf>
    <xf numFmtId="0" fontId="0" fillId="0" borderId="6" xfId="0" applyBorder="1" applyAlignment="1"/>
    <xf numFmtId="0" fontId="7" fillId="0" borderId="9" xfId="0" applyFont="1" applyBorder="1" applyAlignment="1">
      <alignment horizontal="center" wrapText="1"/>
    </xf>
    <xf numFmtId="0" fontId="0" fillId="0" borderId="8" xfId="0" applyBorder="1" applyAlignment="1"/>
    <xf numFmtId="0" fontId="13" fillId="0" borderId="0" xfId="0" applyFont="1" applyBorder="1" applyAlignment="1">
      <alignment horizontal="left"/>
    </xf>
    <xf numFmtId="0" fontId="8" fillId="0" borderId="15" xfId="0" applyFont="1" applyBorder="1" applyAlignment="1">
      <alignment horizontal="left"/>
    </xf>
    <xf numFmtId="0" fontId="13" fillId="0" borderId="0" xfId="0" applyFont="1" applyAlignment="1"/>
    <xf numFmtId="0" fontId="10" fillId="0" borderId="0" xfId="0" applyFont="1" applyAlignment="1"/>
    <xf numFmtId="0" fontId="8" fillId="0" borderId="0" xfId="0" applyFont="1" applyAlignment="1"/>
    <xf numFmtId="0" fontId="7" fillId="0" borderId="4" xfId="0" applyFont="1" applyBorder="1" applyAlignment="1"/>
    <xf numFmtId="0" fontId="18" fillId="0" borderId="0" xfId="4" applyFont="1" applyBorder="1" applyAlignment="1">
      <alignment horizontal="left"/>
    </xf>
    <xf numFmtId="0" fontId="9" fillId="0" borderId="0" xfId="4" quotePrefix="1" applyFont="1" applyBorder="1" applyAlignment="1">
      <alignment horizontal="left"/>
    </xf>
    <xf numFmtId="0" fontId="6" fillId="0" borderId="0" xfId="4" applyFont="1" applyAlignment="1">
      <alignment horizontal="center" wrapText="1"/>
    </xf>
    <xf numFmtId="0" fontId="19" fillId="0" borderId="0" xfId="4" applyFont="1" applyBorder="1" applyAlignment="1">
      <alignment horizontal="left"/>
    </xf>
    <xf numFmtId="0" fontId="18" fillId="0" borderId="0" xfId="0" applyFont="1" applyBorder="1" applyAlignment="1">
      <alignment horizontal="left"/>
    </xf>
    <xf numFmtId="0" fontId="9" fillId="0" borderId="0" xfId="0" quotePrefix="1" applyFont="1" applyAlignment="1">
      <alignment horizontal="left"/>
    </xf>
    <xf numFmtId="0" fontId="6" fillId="0" borderId="2" xfId="0" applyFont="1" applyFill="1" applyBorder="1" applyAlignment="1">
      <alignment horizontal="center" wrapText="1"/>
    </xf>
    <xf numFmtId="0" fontId="8" fillId="0" borderId="4" xfId="0" applyFont="1" applyBorder="1" applyAlignment="1"/>
    <xf numFmtId="0" fontId="19" fillId="0" borderId="0" xfId="0" applyFont="1" applyBorder="1" applyAlignment="1">
      <alignment horizontal="left"/>
    </xf>
  </cellXfs>
  <cellStyles count="6">
    <cellStyle name="Comma" xfId="1" builtinId="3"/>
    <cellStyle name="Currency" xfId="2" builtinId="4"/>
    <cellStyle name="Normal" xfId="0" builtinId="0"/>
    <cellStyle name="Normal_98cr" xfId="3" xr:uid="{00000000-0005-0000-0000-000003000000}"/>
    <cellStyle name="Normal_sspwpr00" xfId="4" xr:uid="{00000000-0005-0000-0000-000004000000}"/>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DCF5-2249-854F-B7D0-1D9C466D6745}">
  <dimension ref="A1:B52"/>
  <sheetViews>
    <sheetView tabSelected="1" workbookViewId="0"/>
  </sheetViews>
  <sheetFormatPr baseColWidth="10" defaultRowHeight="13" x14ac:dyDescent="0.15"/>
  <sheetData>
    <row r="1" spans="1:2" x14ac:dyDescent="0.15">
      <c r="A1" s="116" t="s">
        <v>197</v>
      </c>
      <c r="B1" s="116" t="s">
        <v>198</v>
      </c>
    </row>
    <row r="2" spans="1:2" x14ac:dyDescent="0.15">
      <c r="A2" t="str">
        <f>PROPER('TABLE 3A'!A7)</f>
        <v>Alabama</v>
      </c>
      <c r="B2">
        <f>'TABLE 3A'!E7</f>
        <v>6896</v>
      </c>
    </row>
    <row r="3" spans="1:2" x14ac:dyDescent="0.15">
      <c r="A3" t="str">
        <f>PROPER('TABLE 3A'!A8)</f>
        <v>Alaska</v>
      </c>
      <c r="B3">
        <f>'TABLE 3A'!E8</f>
        <v>4775</v>
      </c>
    </row>
    <row r="4" spans="1:2" x14ac:dyDescent="0.15">
      <c r="A4" t="str">
        <f>PROPER('TABLE 3A'!A9)</f>
        <v>Arizona</v>
      </c>
      <c r="B4">
        <f>'TABLE 3A'!E9</f>
        <v>13350</v>
      </c>
    </row>
    <row r="5" spans="1:2" x14ac:dyDescent="0.15">
      <c r="A5" t="str">
        <f>PROPER('TABLE 3A'!A10)</f>
        <v>Arkansas</v>
      </c>
      <c r="B5">
        <f>'TABLE 3A'!E10</f>
        <v>5304</v>
      </c>
    </row>
    <row r="6" spans="1:2" x14ac:dyDescent="0.15">
      <c r="A6" t="str">
        <f>PROPER('TABLE 3A'!A11)</f>
        <v>California</v>
      </c>
      <c r="B6">
        <f>'TABLE 3A'!E11</f>
        <v>225101</v>
      </c>
    </row>
    <row r="7" spans="1:2" x14ac:dyDescent="0.15">
      <c r="A7" t="str">
        <f>PROPER('TABLE 3A'!A12)</f>
        <v>Colorado</v>
      </c>
      <c r="B7">
        <f>'TABLE 3A'!E12</f>
        <v>5625</v>
      </c>
    </row>
    <row r="8" spans="1:2" x14ac:dyDescent="0.15">
      <c r="A8" t="str">
        <f>PROPER('TABLE 3A'!A13)</f>
        <v>Connecticut</v>
      </c>
      <c r="B8">
        <f>'TABLE 3A'!E13</f>
        <v>16482</v>
      </c>
    </row>
    <row r="9" spans="1:2" x14ac:dyDescent="0.15">
      <c r="A9" t="str">
        <f>PROPER('TABLE 3A'!A14)</f>
        <v>Delaware</v>
      </c>
      <c r="B9">
        <f>'TABLE 3A'!E14</f>
        <v>3498</v>
      </c>
    </row>
    <row r="10" spans="1:2" x14ac:dyDescent="0.15">
      <c r="A10" t="str">
        <f>PROPER('TABLE 3A'!A15)</f>
        <v>Dist. Of Col.</v>
      </c>
      <c r="B10">
        <f>'TABLE 3A'!E15</f>
        <v>11096</v>
      </c>
    </row>
    <row r="11" spans="1:2" x14ac:dyDescent="0.15">
      <c r="A11" t="str">
        <f>PROPER('TABLE 3A'!A16)</f>
        <v>Florida</v>
      </c>
      <c r="B11">
        <f>'TABLE 3A'!E16</f>
        <v>24627</v>
      </c>
    </row>
    <row r="12" spans="1:2" x14ac:dyDescent="0.15">
      <c r="A12" t="str">
        <f>PROPER('TABLE 3A'!A18)</f>
        <v>Georgia</v>
      </c>
      <c r="B12">
        <f>'TABLE 3A'!E18</f>
        <v>25291</v>
      </c>
    </row>
    <row r="13" spans="1:2" x14ac:dyDescent="0.15">
      <c r="A13" t="str">
        <f>PROPER('TABLE 3A'!A20)</f>
        <v>Hawaii</v>
      </c>
      <c r="B13">
        <f>'TABLE 3A'!E20</f>
        <v>11228</v>
      </c>
    </row>
    <row r="14" spans="1:2" x14ac:dyDescent="0.15">
      <c r="A14" t="str">
        <f>PROPER('TABLE 3A'!A21)</f>
        <v>Idaho</v>
      </c>
      <c r="B14">
        <f>'TABLE 3A'!E21</f>
        <v>356</v>
      </c>
    </row>
    <row r="15" spans="1:2" x14ac:dyDescent="0.15">
      <c r="A15" t="str">
        <f>PROPER('TABLE 3A'!A22)</f>
        <v>Illinois</v>
      </c>
      <c r="B15">
        <f>'TABLE 3A'!E22</f>
        <v>49117</v>
      </c>
    </row>
    <row r="16" spans="1:2" x14ac:dyDescent="0.15">
      <c r="A16" t="str">
        <f>PROPER('TABLE 3A'!A23)</f>
        <v>Indiana</v>
      </c>
      <c r="B16">
        <f>'TABLE 3A'!E23</f>
        <v>24534</v>
      </c>
    </row>
    <row r="17" spans="1:2" x14ac:dyDescent="0.15">
      <c r="A17" t="str">
        <f>PROPER('TABLE 3A'!A24)</f>
        <v>Iowa</v>
      </c>
      <c r="B17">
        <f>'TABLE 3A'!E24</f>
        <v>15126</v>
      </c>
    </row>
    <row r="18" spans="1:2" x14ac:dyDescent="0.15">
      <c r="A18" t="str">
        <f>PROPER('TABLE 3A'!A25)</f>
        <v>Kansas</v>
      </c>
      <c r="B18">
        <f>'TABLE 3A'!E25</f>
        <v>6556</v>
      </c>
    </row>
    <row r="19" spans="1:2" x14ac:dyDescent="0.15">
      <c r="A19" t="str">
        <f>PROPER('TABLE 3A'!A26)</f>
        <v>Kentucky</v>
      </c>
      <c r="B19">
        <f>'TABLE 3A'!E26</f>
        <v>19965</v>
      </c>
    </row>
    <row r="20" spans="1:2" x14ac:dyDescent="0.15">
      <c r="A20" t="str">
        <f>PROPER('TABLE 3A'!A27)</f>
        <v>Louisiana</v>
      </c>
      <c r="B20">
        <f>'TABLE 3A'!E27</f>
        <v>12887</v>
      </c>
    </row>
    <row r="21" spans="1:2" x14ac:dyDescent="0.15">
      <c r="A21" t="str">
        <f>PROPER('TABLE 3A'!A29)</f>
        <v>Maine</v>
      </c>
      <c r="B21">
        <f>'TABLE 3A'!E29</f>
        <v>8118</v>
      </c>
    </row>
    <row r="22" spans="1:2" x14ac:dyDescent="0.15">
      <c r="A22" t="str">
        <f>PROPER('TABLE 3A'!A30)</f>
        <v>Maryland</v>
      </c>
      <c r="B22">
        <f>'TABLE 3A'!E30</f>
        <v>16633</v>
      </c>
    </row>
    <row r="23" spans="1:2" x14ac:dyDescent="0.15">
      <c r="A23" t="str">
        <f>PROPER('TABLE 3A'!A31)</f>
        <v>Massachusetts</v>
      </c>
      <c r="B23">
        <f>'TABLE 3A'!E31</f>
        <v>26036</v>
      </c>
    </row>
    <row r="24" spans="1:2" x14ac:dyDescent="0.15">
      <c r="A24" t="str">
        <f>PROPER('TABLE 3A'!A32)</f>
        <v>Michigan</v>
      </c>
      <c r="B24">
        <f>'TABLE 3A'!E32</f>
        <v>43602</v>
      </c>
    </row>
    <row r="25" spans="1:2" x14ac:dyDescent="0.15">
      <c r="A25" t="str">
        <f>PROPER('TABLE 3A'!A33)</f>
        <v>Minnesota</v>
      </c>
      <c r="B25">
        <f>'TABLE 3A'!E33</f>
        <v>27784</v>
      </c>
    </row>
    <row r="26" spans="1:2" x14ac:dyDescent="0.15">
      <c r="A26" t="str">
        <f>PROPER('TABLE 3A'!A34)</f>
        <v>Mississippi</v>
      </c>
      <c r="B26">
        <f>'TABLE 3A'!E34</f>
        <v>6292</v>
      </c>
    </row>
    <row r="27" spans="1:2" x14ac:dyDescent="0.15">
      <c r="A27" t="str">
        <f>PROPER('TABLE 3A'!A35)</f>
        <v>Missouri</v>
      </c>
      <c r="B27">
        <f>'TABLE 3A'!E35</f>
        <v>30600</v>
      </c>
    </row>
    <row r="28" spans="1:2" x14ac:dyDescent="0.15">
      <c r="A28" t="str">
        <f>PROPER('TABLE 3A'!A36)</f>
        <v>Montana</v>
      </c>
      <c r="B28">
        <f>'TABLE 3A'!E36</f>
        <v>3403</v>
      </c>
    </row>
    <row r="29" spans="1:2" x14ac:dyDescent="0.15">
      <c r="A29" t="str">
        <f>PROPER('TABLE 3A'!A37)</f>
        <v>Nebraska</v>
      </c>
      <c r="B29">
        <f>'TABLE 3A'!E37</f>
        <v>5947</v>
      </c>
    </row>
    <row r="30" spans="1:2" x14ac:dyDescent="0.15">
      <c r="A30" t="str">
        <f>PROPER('TABLE 3A'!A38)</f>
        <v>Nevada</v>
      </c>
      <c r="B30">
        <f>'TABLE 3A'!E38</f>
        <v>2874</v>
      </c>
    </row>
    <row r="31" spans="1:2" x14ac:dyDescent="0.15">
      <c r="A31" t="str">
        <f>PROPER('TABLE 3A'!A40)</f>
        <v>New Hampshire</v>
      </c>
      <c r="B31">
        <f>'TABLE 3A'!E40</f>
        <v>3357</v>
      </c>
    </row>
    <row r="32" spans="1:2" x14ac:dyDescent="0.15">
      <c r="A32" t="str">
        <f>PROPER('TABLE 3A'!A41)</f>
        <v>New Jersey</v>
      </c>
      <c r="B32">
        <f>'TABLE 3A'!E41</f>
        <v>29876</v>
      </c>
    </row>
    <row r="33" spans="1:2" x14ac:dyDescent="0.15">
      <c r="A33" t="str">
        <f>PROPER('TABLE 3A'!A42)</f>
        <v>New Mexico</v>
      </c>
      <c r="B33">
        <f>'TABLE 3A'!E42</f>
        <v>16394</v>
      </c>
    </row>
    <row r="34" spans="1:2" x14ac:dyDescent="0.15">
      <c r="A34" t="str">
        <f>PROPER('TABLE 3A'!A43)</f>
        <v>New York</v>
      </c>
      <c r="B34">
        <f>'TABLE 3A'!E43</f>
        <v>164983</v>
      </c>
    </row>
    <row r="35" spans="1:2" x14ac:dyDescent="0.15">
      <c r="A35" t="str">
        <f>PROPER('TABLE 3A'!A44)</f>
        <v>North Carolina</v>
      </c>
      <c r="B35">
        <f>'TABLE 3A'!E44</f>
        <v>16896</v>
      </c>
    </row>
    <row r="36" spans="1:2" x14ac:dyDescent="0.15">
      <c r="A36" t="str">
        <f>PROPER('TABLE 3A'!A45)</f>
        <v>North Dakota</v>
      </c>
      <c r="B36">
        <f>'TABLE 3A'!E45</f>
        <v>1345</v>
      </c>
    </row>
    <row r="37" spans="1:2" x14ac:dyDescent="0.15">
      <c r="A37" t="str">
        <f>PROPER('TABLE 3A'!A46)</f>
        <v>Ohio</v>
      </c>
      <c r="B37">
        <f>'TABLE 3A'!E46</f>
        <v>56290</v>
      </c>
    </row>
    <row r="38" spans="1:2" x14ac:dyDescent="0.15">
      <c r="A38" t="str">
        <f>PROPER('TABLE 3A'!A47)</f>
        <v>Oklahoma</v>
      </c>
      <c r="B38">
        <f>'TABLE 3A'!E47</f>
        <v>7000</v>
      </c>
    </row>
    <row r="39" spans="1:2" x14ac:dyDescent="0.15">
      <c r="A39" t="str">
        <f>PROPER('TABLE 3A'!A48)</f>
        <v>Oregon</v>
      </c>
      <c r="B39">
        <f>'TABLE 3A'!E48</f>
        <v>11598</v>
      </c>
    </row>
    <row r="40" spans="1:2" x14ac:dyDescent="0.15">
      <c r="A40" t="str">
        <f>PROPER('TABLE 3A'!A49)</f>
        <v>Pennsylvania</v>
      </c>
      <c r="B40">
        <f>'TABLE 3A'!E49</f>
        <v>56640</v>
      </c>
    </row>
    <row r="41" spans="1:2" x14ac:dyDescent="0.15">
      <c r="A41" t="str">
        <f>PROPER('TABLE 3A'!A52)</f>
        <v>Rhode Island</v>
      </c>
      <c r="B41">
        <f>'TABLE 3A'!E52</f>
        <v>12157</v>
      </c>
    </row>
    <row r="42" spans="1:2" x14ac:dyDescent="0.15">
      <c r="A42" t="str">
        <f>PROPER('TABLE 3A'!A53)</f>
        <v>South Carolina</v>
      </c>
      <c r="B42">
        <f>'TABLE 3A'!E53</f>
        <v>6434</v>
      </c>
    </row>
    <row r="43" spans="1:2" x14ac:dyDescent="0.15">
      <c r="A43" t="str">
        <f>PROPER('TABLE 3A'!A54)</f>
        <v>South Dakota</v>
      </c>
      <c r="B43">
        <f>'TABLE 3A'!E54</f>
        <v>1057</v>
      </c>
    </row>
    <row r="44" spans="1:2" x14ac:dyDescent="0.15">
      <c r="A44" t="str">
        <f>PROPER('TABLE 3A'!A55)</f>
        <v>Tennessee</v>
      </c>
      <c r="B44">
        <f>'TABLE 3A'!E55</f>
        <v>37310</v>
      </c>
    </row>
    <row r="45" spans="1:2" x14ac:dyDescent="0.15">
      <c r="A45" t="str">
        <f>PROPER('TABLE 3A'!A56)</f>
        <v>Texas</v>
      </c>
      <c r="B45">
        <f>'TABLE 3A'!E56</f>
        <v>76406</v>
      </c>
    </row>
    <row r="46" spans="1:2" x14ac:dyDescent="0.15">
      <c r="A46" t="str">
        <f>PROPER('TABLE 3A'!A57)</f>
        <v>Utah</v>
      </c>
      <c r="B46">
        <f>'TABLE 3A'!E57</f>
        <v>5664</v>
      </c>
    </row>
    <row r="47" spans="1:2" x14ac:dyDescent="0.15">
      <c r="A47" t="str">
        <f>PROPER('TABLE 3A'!A58)</f>
        <v>Vermont</v>
      </c>
      <c r="B47">
        <f>'TABLE 3A'!E58</f>
        <v>5163</v>
      </c>
    </row>
    <row r="48" spans="1:2" x14ac:dyDescent="0.15">
      <c r="A48" t="str">
        <f>PROPER('TABLE 3A'!A60)</f>
        <v>Virginia</v>
      </c>
      <c r="B48">
        <f>'TABLE 3A'!E60</f>
        <v>19063</v>
      </c>
    </row>
    <row r="49" spans="1:2" x14ac:dyDescent="0.15">
      <c r="A49" t="str">
        <f>PROPER('TABLE 3A'!A62)</f>
        <v>Washington</v>
      </c>
      <c r="B49">
        <f>'TABLE 3A'!E62</f>
        <v>38827</v>
      </c>
    </row>
    <row r="50" spans="1:2" x14ac:dyDescent="0.15">
      <c r="A50" t="str">
        <f>PROPER('TABLE 3A'!A63)</f>
        <v>West Virginia</v>
      </c>
      <c r="B50">
        <f>'TABLE 3A'!E63</f>
        <v>7237</v>
      </c>
    </row>
    <row r="51" spans="1:2" x14ac:dyDescent="0.15">
      <c r="A51" t="str">
        <f>PROPER('TABLE 3A'!A64)</f>
        <v>Wisconsin</v>
      </c>
      <c r="B51">
        <f>'TABLE 3A'!E64</f>
        <v>4603</v>
      </c>
    </row>
    <row r="52" spans="1:2" x14ac:dyDescent="0.15">
      <c r="A52" t="str">
        <f>PROPER('TABLE 3A'!A65)</f>
        <v>Wyoming</v>
      </c>
      <c r="B52">
        <f>'TABLE 3A'!E65</f>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61"/>
  <sheetViews>
    <sheetView workbookViewId="0">
      <selection sqref="A1:R1"/>
    </sheetView>
  </sheetViews>
  <sheetFormatPr baseColWidth="10" defaultColWidth="9.1640625" defaultRowHeight="13" x14ac:dyDescent="0.15"/>
  <cols>
    <col min="1" max="1" width="18" style="48" customWidth="1"/>
    <col min="2" max="2" width="11.1640625" style="48" customWidth="1"/>
    <col min="3" max="3" width="15.1640625" style="48" customWidth="1"/>
    <col min="4" max="4" width="13.5" style="48" customWidth="1"/>
    <col min="5" max="5" width="17.6640625" style="48" customWidth="1"/>
    <col min="6" max="6" width="12.1640625" style="48" customWidth="1"/>
    <col min="7" max="7" width="11.5" style="48" customWidth="1"/>
    <col min="8" max="8" width="10.5" style="48" customWidth="1"/>
    <col min="9" max="9" width="10.1640625" style="48" customWidth="1"/>
    <col min="10" max="10" width="9.33203125" style="48" bestFit="1" customWidth="1"/>
    <col min="11" max="11" width="11.1640625" style="48" customWidth="1"/>
    <col min="12" max="12" width="11.5" style="48" customWidth="1"/>
    <col min="13" max="13" width="10.1640625" style="48" customWidth="1"/>
    <col min="14" max="14" width="12.33203125" style="48" customWidth="1"/>
    <col min="15" max="15" width="12.5" style="48" customWidth="1"/>
    <col min="16" max="16" width="11.83203125" style="48" customWidth="1"/>
    <col min="17" max="17" width="11.1640625" style="48" customWidth="1"/>
    <col min="18" max="18" width="14.83203125" style="48" customWidth="1"/>
    <col min="19" max="16384" width="9.1640625" style="48"/>
  </cols>
  <sheetData>
    <row r="1" spans="1:18" ht="104.25" customHeight="1" thickBot="1" x14ac:dyDescent="0.2">
      <c r="A1" s="256" t="s">
        <v>162</v>
      </c>
      <c r="B1" s="256"/>
      <c r="C1" s="256"/>
      <c r="D1" s="256"/>
      <c r="E1" s="256"/>
      <c r="F1" s="256"/>
      <c r="G1" s="256"/>
      <c r="H1" s="256"/>
      <c r="I1" s="256"/>
      <c r="J1" s="256"/>
      <c r="K1" s="256"/>
      <c r="L1" s="256"/>
      <c r="M1" s="256"/>
      <c r="N1" s="256"/>
      <c r="O1" s="256"/>
      <c r="P1" s="256"/>
      <c r="Q1" s="256"/>
      <c r="R1" s="256"/>
    </row>
    <row r="2" spans="1:18" s="171" customFormat="1" ht="12" thickBot="1" x14ac:dyDescent="0.2">
      <c r="A2" s="291" t="s">
        <v>2</v>
      </c>
      <c r="B2" s="291" t="s">
        <v>159</v>
      </c>
      <c r="C2" s="291" t="s">
        <v>160</v>
      </c>
      <c r="D2" s="176" t="s">
        <v>61</v>
      </c>
      <c r="E2" s="302" t="s">
        <v>74</v>
      </c>
      <c r="F2" s="303"/>
      <c r="G2" s="303"/>
      <c r="H2" s="303"/>
      <c r="I2" s="303"/>
      <c r="J2" s="303"/>
      <c r="K2" s="303"/>
      <c r="L2" s="303"/>
      <c r="M2" s="303"/>
      <c r="N2" s="303"/>
      <c r="O2" s="303"/>
      <c r="P2" s="303"/>
      <c r="Q2" s="303"/>
      <c r="R2" s="304"/>
    </row>
    <row r="3" spans="1:18" s="174" customFormat="1" ht="37" thickBot="1" x14ac:dyDescent="0.2">
      <c r="A3" s="244"/>
      <c r="B3" s="273"/>
      <c r="C3" s="273"/>
      <c r="D3" s="180" t="s">
        <v>142</v>
      </c>
      <c r="E3" s="179" t="s">
        <v>143</v>
      </c>
      <c r="F3" s="179" t="s">
        <v>144</v>
      </c>
      <c r="G3" s="179" t="s">
        <v>145</v>
      </c>
      <c r="H3" s="179" t="s">
        <v>146</v>
      </c>
      <c r="I3" s="178" t="s">
        <v>147</v>
      </c>
      <c r="J3" s="179" t="s">
        <v>148</v>
      </c>
      <c r="K3" s="180" t="s">
        <v>149</v>
      </c>
      <c r="L3" s="179" t="s">
        <v>150</v>
      </c>
      <c r="M3" s="179" t="s">
        <v>151</v>
      </c>
      <c r="N3" s="178" t="s">
        <v>152</v>
      </c>
      <c r="O3" s="179" t="s">
        <v>153</v>
      </c>
      <c r="P3" s="181" t="s">
        <v>154</v>
      </c>
      <c r="Q3" s="179" t="s">
        <v>161</v>
      </c>
      <c r="R3" s="179" t="s">
        <v>73</v>
      </c>
    </row>
    <row r="4" spans="1:18" x14ac:dyDescent="0.15">
      <c r="A4" s="13" t="s">
        <v>4</v>
      </c>
      <c r="B4" s="45">
        <f>SUM(B6:B59)</f>
        <v>55197.750000000007</v>
      </c>
      <c r="C4" s="45">
        <f t="shared" ref="C4:R4" si="0">SUM(C6:C59)</f>
        <v>45392</v>
      </c>
      <c r="D4" s="45">
        <f t="shared" si="0"/>
        <v>20128</v>
      </c>
      <c r="E4" s="45">
        <f t="shared" si="0"/>
        <v>19203</v>
      </c>
      <c r="F4" s="45">
        <f t="shared" si="0"/>
        <v>366</v>
      </c>
      <c r="G4" s="45">
        <f t="shared" si="0"/>
        <v>337</v>
      </c>
      <c r="H4" s="45">
        <f t="shared" si="0"/>
        <v>3746</v>
      </c>
      <c r="I4" s="45">
        <f t="shared" si="0"/>
        <v>38</v>
      </c>
      <c r="J4" s="45">
        <f t="shared" si="0"/>
        <v>3934</v>
      </c>
      <c r="K4" s="45">
        <f t="shared" si="0"/>
        <v>4771</v>
      </c>
      <c r="L4" s="45">
        <f t="shared" si="0"/>
        <v>1510</v>
      </c>
      <c r="M4" s="45">
        <f t="shared" si="0"/>
        <v>505</v>
      </c>
      <c r="N4" s="45">
        <f t="shared" si="0"/>
        <v>428</v>
      </c>
      <c r="O4" s="45">
        <f t="shared" si="0"/>
        <v>926</v>
      </c>
      <c r="P4" s="45">
        <f t="shared" si="0"/>
        <v>7</v>
      </c>
      <c r="Q4" s="45">
        <f t="shared" si="0"/>
        <v>2692</v>
      </c>
      <c r="R4" s="45">
        <f t="shared" si="0"/>
        <v>1103</v>
      </c>
    </row>
    <row r="5" spans="1:18" x14ac:dyDescent="0.15">
      <c r="A5" s="210"/>
      <c r="B5" s="139"/>
      <c r="C5" s="139"/>
      <c r="D5" s="139"/>
      <c r="E5" s="139"/>
      <c r="F5" s="139"/>
      <c r="G5" s="139"/>
      <c r="H5" s="139"/>
      <c r="I5" s="139"/>
      <c r="J5" s="139"/>
      <c r="K5" s="139"/>
      <c r="L5" s="139"/>
      <c r="M5" s="139"/>
      <c r="N5" s="139"/>
      <c r="O5" s="139"/>
      <c r="P5" s="139"/>
      <c r="Q5" s="139"/>
      <c r="R5" s="139"/>
    </row>
    <row r="6" spans="1:18" x14ac:dyDescent="0.15">
      <c r="A6" s="14" t="s">
        <v>5</v>
      </c>
      <c r="B6" s="46">
        <v>32.5</v>
      </c>
      <c r="C6" s="46">
        <v>0</v>
      </c>
      <c r="D6" s="46">
        <v>0</v>
      </c>
      <c r="E6" s="46">
        <v>0</v>
      </c>
      <c r="F6" s="46">
        <v>0</v>
      </c>
      <c r="G6" s="46">
        <v>0</v>
      </c>
      <c r="H6" s="46">
        <v>0</v>
      </c>
      <c r="I6" s="46">
        <v>0</v>
      </c>
      <c r="J6" s="46">
        <v>0</v>
      </c>
      <c r="K6" s="46">
        <v>0</v>
      </c>
      <c r="L6" s="46">
        <v>0</v>
      </c>
      <c r="M6" s="46">
        <v>0</v>
      </c>
      <c r="N6" s="46">
        <v>0</v>
      </c>
      <c r="O6" s="46">
        <v>0</v>
      </c>
      <c r="P6" s="46">
        <v>0</v>
      </c>
      <c r="Q6" s="46">
        <v>0</v>
      </c>
      <c r="R6" s="46">
        <v>0</v>
      </c>
    </row>
    <row r="7" spans="1:18" x14ac:dyDescent="0.15">
      <c r="A7" s="14" t="s">
        <v>6</v>
      </c>
      <c r="B7" s="46">
        <v>1142.5833333333333</v>
      </c>
      <c r="C7" s="46">
        <v>718</v>
      </c>
      <c r="D7" s="46">
        <v>331</v>
      </c>
      <c r="E7" s="46">
        <v>345</v>
      </c>
      <c r="F7" s="46">
        <v>1</v>
      </c>
      <c r="G7" s="46">
        <v>0</v>
      </c>
      <c r="H7" s="46">
        <v>9</v>
      </c>
      <c r="I7" s="46">
        <v>1</v>
      </c>
      <c r="J7" s="46">
        <v>108</v>
      </c>
      <c r="K7" s="46">
        <v>88</v>
      </c>
      <c r="L7" s="46">
        <v>102</v>
      </c>
      <c r="M7" s="46">
        <v>0</v>
      </c>
      <c r="N7" s="46">
        <v>0</v>
      </c>
      <c r="O7" s="46">
        <v>10</v>
      </c>
      <c r="P7" s="46">
        <v>0</v>
      </c>
      <c r="Q7" s="46">
        <v>0</v>
      </c>
      <c r="R7" s="46">
        <v>43</v>
      </c>
    </row>
    <row r="8" spans="1:18" x14ac:dyDescent="0.15">
      <c r="A8" s="14" t="s">
        <v>7</v>
      </c>
      <c r="B8" s="46">
        <v>639.75</v>
      </c>
      <c r="C8" s="46">
        <v>305</v>
      </c>
      <c r="D8" s="46">
        <v>206</v>
      </c>
      <c r="E8" s="46">
        <v>237</v>
      </c>
      <c r="F8" s="46">
        <v>0</v>
      </c>
      <c r="G8" s="46">
        <v>0</v>
      </c>
      <c r="H8" s="46">
        <v>85</v>
      </c>
      <c r="I8" s="46">
        <v>1</v>
      </c>
      <c r="J8" s="46">
        <v>161</v>
      </c>
      <c r="K8" s="46">
        <v>6</v>
      </c>
      <c r="L8" s="46">
        <v>23</v>
      </c>
      <c r="M8" s="46">
        <v>2</v>
      </c>
      <c r="N8" s="46">
        <v>3</v>
      </c>
      <c r="O8" s="46">
        <v>11</v>
      </c>
      <c r="P8" s="46">
        <v>0</v>
      </c>
      <c r="Q8" s="46">
        <v>0</v>
      </c>
      <c r="R8" s="46">
        <v>0</v>
      </c>
    </row>
    <row r="9" spans="1:18" x14ac:dyDescent="0.15">
      <c r="A9" s="14" t="s">
        <v>8</v>
      </c>
      <c r="B9" s="46">
        <v>194.16666666666666</v>
      </c>
      <c r="C9" s="46">
        <v>92</v>
      </c>
      <c r="D9" s="46">
        <v>21</v>
      </c>
      <c r="E9" s="46">
        <v>14</v>
      </c>
      <c r="F9" s="46">
        <v>2</v>
      </c>
      <c r="G9" s="46">
        <v>1</v>
      </c>
      <c r="H9" s="46">
        <v>1</v>
      </c>
      <c r="I9" s="46">
        <v>0</v>
      </c>
      <c r="J9" s="46">
        <v>3</v>
      </c>
      <c r="K9" s="46">
        <v>0</v>
      </c>
      <c r="L9" s="46">
        <v>13</v>
      </c>
      <c r="M9" s="46">
        <v>0</v>
      </c>
      <c r="N9" s="46">
        <v>0</v>
      </c>
      <c r="O9" s="46">
        <v>1</v>
      </c>
      <c r="P9" s="46">
        <v>0</v>
      </c>
      <c r="Q9" s="46">
        <v>0</v>
      </c>
      <c r="R9" s="46">
        <v>0</v>
      </c>
    </row>
    <row r="10" spans="1:18" x14ac:dyDescent="0.15">
      <c r="A10" s="14" t="s">
        <v>9</v>
      </c>
      <c r="B10" s="46">
        <v>0</v>
      </c>
      <c r="C10" s="46">
        <v>0</v>
      </c>
      <c r="D10" s="46">
        <v>0</v>
      </c>
      <c r="E10" s="46">
        <v>0</v>
      </c>
      <c r="F10" s="46">
        <v>0</v>
      </c>
      <c r="G10" s="46">
        <v>0</v>
      </c>
      <c r="H10" s="46">
        <v>0</v>
      </c>
      <c r="I10" s="46">
        <v>0</v>
      </c>
      <c r="J10" s="46">
        <v>0</v>
      </c>
      <c r="K10" s="46">
        <v>0</v>
      </c>
      <c r="L10" s="46">
        <v>0</v>
      </c>
      <c r="M10" s="46">
        <v>0</v>
      </c>
      <c r="N10" s="46">
        <v>0</v>
      </c>
      <c r="O10" s="46">
        <v>0</v>
      </c>
      <c r="P10" s="46">
        <v>0</v>
      </c>
      <c r="Q10" s="46">
        <v>0</v>
      </c>
      <c r="R10" s="46">
        <v>0</v>
      </c>
    </row>
    <row r="11" spans="1:18" x14ac:dyDescent="0.15">
      <c r="A11" s="14" t="s">
        <v>10</v>
      </c>
      <c r="B11" s="46">
        <v>386.91666666666669</v>
      </c>
      <c r="C11" s="46">
        <v>287</v>
      </c>
      <c r="D11" s="46">
        <v>135</v>
      </c>
      <c r="E11" s="46">
        <v>135</v>
      </c>
      <c r="F11" s="46">
        <v>0</v>
      </c>
      <c r="G11" s="46">
        <v>5</v>
      </c>
      <c r="H11" s="46">
        <v>12</v>
      </c>
      <c r="I11" s="46">
        <v>1</v>
      </c>
      <c r="J11" s="46">
        <v>38</v>
      </c>
      <c r="K11" s="46">
        <v>13</v>
      </c>
      <c r="L11" s="46">
        <v>41</v>
      </c>
      <c r="M11" s="46">
        <v>0</v>
      </c>
      <c r="N11" s="46">
        <v>0</v>
      </c>
      <c r="O11" s="46">
        <v>17</v>
      </c>
      <c r="P11" s="46">
        <v>0</v>
      </c>
      <c r="Q11" s="46">
        <v>0</v>
      </c>
      <c r="R11" s="46">
        <v>0</v>
      </c>
    </row>
    <row r="12" spans="1:18" x14ac:dyDescent="0.15">
      <c r="A12" s="14" t="s">
        <v>11</v>
      </c>
      <c r="B12" s="46">
        <v>0</v>
      </c>
      <c r="C12" s="46">
        <v>0</v>
      </c>
      <c r="D12" s="46">
        <v>0</v>
      </c>
      <c r="E12" s="46">
        <v>0</v>
      </c>
      <c r="F12" s="46">
        <v>0</v>
      </c>
      <c r="G12" s="46">
        <v>0</v>
      </c>
      <c r="H12" s="46">
        <v>0</v>
      </c>
      <c r="I12" s="46">
        <v>0</v>
      </c>
      <c r="J12" s="46">
        <v>0</v>
      </c>
      <c r="K12" s="46">
        <v>0</v>
      </c>
      <c r="L12" s="46">
        <v>0</v>
      </c>
      <c r="M12" s="46">
        <v>0</v>
      </c>
      <c r="N12" s="46">
        <v>0</v>
      </c>
      <c r="O12" s="46">
        <v>0</v>
      </c>
      <c r="P12" s="46">
        <v>0</v>
      </c>
      <c r="Q12" s="46">
        <v>0</v>
      </c>
      <c r="R12" s="46">
        <v>0</v>
      </c>
    </row>
    <row r="13" spans="1:18" x14ac:dyDescent="0.15">
      <c r="A13" s="14" t="s">
        <v>12</v>
      </c>
      <c r="B13" s="46">
        <v>0</v>
      </c>
      <c r="C13" s="46">
        <v>0</v>
      </c>
      <c r="D13" s="46">
        <v>0</v>
      </c>
      <c r="E13" s="46">
        <v>0</v>
      </c>
      <c r="F13" s="46">
        <v>0</v>
      </c>
      <c r="G13" s="46">
        <v>0</v>
      </c>
      <c r="H13" s="46">
        <v>0</v>
      </c>
      <c r="I13" s="46">
        <v>0</v>
      </c>
      <c r="J13" s="46">
        <v>0</v>
      </c>
      <c r="K13" s="46">
        <v>0</v>
      </c>
      <c r="L13" s="46">
        <v>0</v>
      </c>
      <c r="M13" s="46">
        <v>0</v>
      </c>
      <c r="N13" s="46">
        <v>0</v>
      </c>
      <c r="O13" s="46">
        <v>0</v>
      </c>
      <c r="P13" s="46">
        <v>0</v>
      </c>
      <c r="Q13" s="46">
        <v>0</v>
      </c>
      <c r="R13" s="46">
        <v>0</v>
      </c>
    </row>
    <row r="14" spans="1:18" x14ac:dyDescent="0.15">
      <c r="A14" s="14" t="s">
        <v>13</v>
      </c>
      <c r="B14" s="46">
        <v>159</v>
      </c>
      <c r="C14" s="46">
        <v>157</v>
      </c>
      <c r="D14" s="46">
        <v>24</v>
      </c>
      <c r="E14" s="46">
        <v>30</v>
      </c>
      <c r="F14" s="46">
        <v>0</v>
      </c>
      <c r="G14" s="46">
        <v>0</v>
      </c>
      <c r="H14" s="46">
        <v>1</v>
      </c>
      <c r="I14" s="46">
        <v>0</v>
      </c>
      <c r="J14" s="46">
        <v>2</v>
      </c>
      <c r="K14" s="46">
        <v>0</v>
      </c>
      <c r="L14" s="46">
        <v>0</v>
      </c>
      <c r="M14" s="46">
        <v>0</v>
      </c>
      <c r="N14" s="46">
        <v>0</v>
      </c>
      <c r="O14" s="46">
        <v>0</v>
      </c>
      <c r="P14" s="46">
        <v>0</v>
      </c>
      <c r="Q14" s="46">
        <v>0</v>
      </c>
      <c r="R14" s="46">
        <v>1</v>
      </c>
    </row>
    <row r="15" spans="1:18" x14ac:dyDescent="0.15">
      <c r="A15" s="14" t="s">
        <v>14</v>
      </c>
      <c r="B15" s="46">
        <v>0</v>
      </c>
      <c r="C15" s="46">
        <v>0</v>
      </c>
      <c r="D15" s="46">
        <v>0</v>
      </c>
      <c r="E15" s="46">
        <v>0</v>
      </c>
      <c r="F15" s="46">
        <v>0</v>
      </c>
      <c r="G15" s="46">
        <v>0</v>
      </c>
      <c r="H15" s="46">
        <v>0</v>
      </c>
      <c r="I15" s="46">
        <v>0</v>
      </c>
      <c r="J15" s="46">
        <v>0</v>
      </c>
      <c r="K15" s="46">
        <v>0</v>
      </c>
      <c r="L15" s="46">
        <v>0</v>
      </c>
      <c r="M15" s="46">
        <v>0</v>
      </c>
      <c r="N15" s="46">
        <v>0</v>
      </c>
      <c r="O15" s="46">
        <v>0</v>
      </c>
      <c r="P15" s="46">
        <v>0</v>
      </c>
      <c r="Q15" s="46">
        <v>0</v>
      </c>
      <c r="R15" s="46">
        <v>0</v>
      </c>
    </row>
    <row r="16" spans="1:18" x14ac:dyDescent="0.15">
      <c r="A16" s="14" t="s">
        <v>16</v>
      </c>
      <c r="B16" s="46">
        <v>0</v>
      </c>
      <c r="C16" s="46">
        <v>0</v>
      </c>
      <c r="D16" s="46">
        <v>0</v>
      </c>
      <c r="E16" s="46">
        <v>0</v>
      </c>
      <c r="F16" s="46">
        <v>0</v>
      </c>
      <c r="G16" s="46">
        <v>0</v>
      </c>
      <c r="H16" s="46">
        <v>0</v>
      </c>
      <c r="I16" s="46">
        <v>0</v>
      </c>
      <c r="J16" s="46">
        <v>0</v>
      </c>
      <c r="K16" s="46">
        <v>0</v>
      </c>
      <c r="L16" s="46">
        <v>0</v>
      </c>
      <c r="M16" s="46">
        <v>0</v>
      </c>
      <c r="N16" s="46">
        <v>0</v>
      </c>
      <c r="O16" s="46">
        <v>0</v>
      </c>
      <c r="P16" s="46">
        <v>0</v>
      </c>
      <c r="Q16" s="46">
        <v>0</v>
      </c>
      <c r="R16" s="46">
        <v>0</v>
      </c>
    </row>
    <row r="17" spans="1:18" x14ac:dyDescent="0.15">
      <c r="A17" s="14" t="s">
        <v>17</v>
      </c>
      <c r="B17" s="46">
        <v>1109</v>
      </c>
      <c r="C17" s="46">
        <v>1109</v>
      </c>
      <c r="D17" s="46">
        <v>0</v>
      </c>
      <c r="E17" s="46">
        <v>0</v>
      </c>
      <c r="F17" s="46">
        <v>0</v>
      </c>
      <c r="G17" s="46">
        <v>0</v>
      </c>
      <c r="H17" s="46">
        <v>0</v>
      </c>
      <c r="I17" s="46">
        <v>0</v>
      </c>
      <c r="J17" s="46">
        <v>0</v>
      </c>
      <c r="K17" s="46">
        <v>0</v>
      </c>
      <c r="L17" s="46">
        <v>0</v>
      </c>
      <c r="M17" s="46">
        <v>0</v>
      </c>
      <c r="N17" s="46">
        <v>0</v>
      </c>
      <c r="O17" s="46">
        <v>0</v>
      </c>
      <c r="P17" s="46">
        <v>0</v>
      </c>
      <c r="Q17" s="46">
        <v>0</v>
      </c>
      <c r="R17" s="46">
        <v>0</v>
      </c>
    </row>
    <row r="18" spans="1:18" x14ac:dyDescent="0.15">
      <c r="A18" s="14" t="s">
        <v>18</v>
      </c>
      <c r="B18" s="46">
        <v>0</v>
      </c>
      <c r="C18" s="46">
        <v>0</v>
      </c>
      <c r="D18" s="46">
        <v>0</v>
      </c>
      <c r="E18" s="46">
        <v>0</v>
      </c>
      <c r="F18" s="46">
        <v>0</v>
      </c>
      <c r="G18" s="46">
        <v>0</v>
      </c>
      <c r="H18" s="46">
        <v>0</v>
      </c>
      <c r="I18" s="46">
        <v>0</v>
      </c>
      <c r="J18" s="46">
        <v>0</v>
      </c>
      <c r="K18" s="46">
        <v>0</v>
      </c>
      <c r="L18" s="46">
        <v>0</v>
      </c>
      <c r="M18" s="46">
        <v>0</v>
      </c>
      <c r="N18" s="46">
        <v>0</v>
      </c>
      <c r="O18" s="46">
        <v>0</v>
      </c>
      <c r="P18" s="46">
        <v>0</v>
      </c>
      <c r="Q18" s="46">
        <v>0</v>
      </c>
      <c r="R18" s="46">
        <v>0</v>
      </c>
    </row>
    <row r="19" spans="1:18" x14ac:dyDescent="0.15">
      <c r="A19" s="14" t="s">
        <v>19</v>
      </c>
      <c r="B19" s="46">
        <v>27.333333333333332</v>
      </c>
      <c r="C19" s="46">
        <v>27</v>
      </c>
      <c r="D19" s="46">
        <v>11</v>
      </c>
      <c r="E19" s="46">
        <v>11</v>
      </c>
      <c r="F19" s="46">
        <v>0</v>
      </c>
      <c r="G19" s="46">
        <v>0</v>
      </c>
      <c r="H19" s="46">
        <v>1</v>
      </c>
      <c r="I19" s="46">
        <v>0</v>
      </c>
      <c r="J19" s="46">
        <v>13</v>
      </c>
      <c r="K19" s="46">
        <v>2</v>
      </c>
      <c r="L19" s="46">
        <v>5</v>
      </c>
      <c r="M19" s="46">
        <v>0</v>
      </c>
      <c r="N19" s="46">
        <v>0</v>
      </c>
      <c r="O19" s="46">
        <v>0</v>
      </c>
      <c r="P19" s="46">
        <v>0</v>
      </c>
      <c r="Q19" s="46">
        <v>0</v>
      </c>
      <c r="R19" s="46">
        <v>6</v>
      </c>
    </row>
    <row r="20" spans="1:18" x14ac:dyDescent="0.15">
      <c r="A20" s="14" t="s">
        <v>20</v>
      </c>
      <c r="B20" s="46">
        <v>478</v>
      </c>
      <c r="C20" s="46">
        <v>471</v>
      </c>
      <c r="D20" s="46">
        <v>446</v>
      </c>
      <c r="E20" s="46">
        <v>473</v>
      </c>
      <c r="F20" s="46">
        <v>0</v>
      </c>
      <c r="G20" s="46">
        <v>0</v>
      </c>
      <c r="H20" s="46">
        <v>112</v>
      </c>
      <c r="I20" s="46">
        <v>0</v>
      </c>
      <c r="J20" s="46">
        <v>6</v>
      </c>
      <c r="K20" s="46">
        <v>7</v>
      </c>
      <c r="L20" s="46">
        <v>21</v>
      </c>
      <c r="M20" s="46">
        <v>10</v>
      </c>
      <c r="N20" s="46">
        <v>14</v>
      </c>
      <c r="O20" s="46">
        <v>0</v>
      </c>
      <c r="P20" s="46">
        <v>0</v>
      </c>
      <c r="Q20" s="46">
        <v>0</v>
      </c>
      <c r="R20" s="46">
        <v>19</v>
      </c>
    </row>
    <row r="21" spans="1:18" x14ac:dyDescent="0.15">
      <c r="A21" s="14" t="s">
        <v>21</v>
      </c>
      <c r="B21" s="46">
        <v>0</v>
      </c>
      <c r="C21" s="46">
        <v>0</v>
      </c>
      <c r="D21" s="46">
        <v>0</v>
      </c>
      <c r="E21" s="46">
        <v>0</v>
      </c>
      <c r="F21" s="46">
        <v>0</v>
      </c>
      <c r="G21" s="46">
        <v>0</v>
      </c>
      <c r="H21" s="46">
        <v>0</v>
      </c>
      <c r="I21" s="46">
        <v>0</v>
      </c>
      <c r="J21" s="46">
        <v>0</v>
      </c>
      <c r="K21" s="46">
        <v>0</v>
      </c>
      <c r="L21" s="46">
        <v>0</v>
      </c>
      <c r="M21" s="46">
        <v>0</v>
      </c>
      <c r="N21" s="46">
        <v>0</v>
      </c>
      <c r="O21" s="46">
        <v>0</v>
      </c>
      <c r="P21" s="46">
        <v>0</v>
      </c>
      <c r="Q21" s="46">
        <v>0</v>
      </c>
      <c r="R21" s="46">
        <v>0</v>
      </c>
    </row>
    <row r="22" spans="1:18" x14ac:dyDescent="0.15">
      <c r="A22" s="14" t="s">
        <v>22</v>
      </c>
      <c r="B22" s="46">
        <v>1340.5</v>
      </c>
      <c r="C22" s="46">
        <v>1334</v>
      </c>
      <c r="D22" s="46">
        <v>722</v>
      </c>
      <c r="E22" s="46">
        <v>1129</v>
      </c>
      <c r="F22" s="46">
        <v>6</v>
      </c>
      <c r="G22" s="46">
        <v>0</v>
      </c>
      <c r="H22" s="46">
        <v>10</v>
      </c>
      <c r="I22" s="46">
        <v>0</v>
      </c>
      <c r="J22" s="46">
        <v>14</v>
      </c>
      <c r="K22" s="46">
        <v>1</v>
      </c>
      <c r="L22" s="46">
        <v>89</v>
      </c>
      <c r="M22" s="46">
        <v>0</v>
      </c>
      <c r="N22" s="46">
        <v>0</v>
      </c>
      <c r="O22" s="46">
        <v>31</v>
      </c>
      <c r="P22" s="46">
        <v>0</v>
      </c>
      <c r="Q22" s="46">
        <v>0</v>
      </c>
      <c r="R22" s="46">
        <v>40</v>
      </c>
    </row>
    <row r="23" spans="1:18" x14ac:dyDescent="0.15">
      <c r="A23" s="14" t="s">
        <v>23</v>
      </c>
      <c r="B23" s="46">
        <v>458.33333333333331</v>
      </c>
      <c r="C23" s="46">
        <v>457</v>
      </c>
      <c r="D23" s="46">
        <v>349</v>
      </c>
      <c r="E23" s="46">
        <v>347</v>
      </c>
      <c r="F23" s="46">
        <v>0</v>
      </c>
      <c r="G23" s="46">
        <v>0</v>
      </c>
      <c r="H23" s="46">
        <v>45</v>
      </c>
      <c r="I23" s="46">
        <v>0</v>
      </c>
      <c r="J23" s="46">
        <v>0</v>
      </c>
      <c r="K23" s="46">
        <v>0</v>
      </c>
      <c r="L23" s="46">
        <v>7</v>
      </c>
      <c r="M23" s="46">
        <v>6</v>
      </c>
      <c r="N23" s="46">
        <v>3</v>
      </c>
      <c r="O23" s="46">
        <v>33</v>
      </c>
      <c r="P23" s="46">
        <v>0</v>
      </c>
      <c r="Q23" s="46">
        <v>402</v>
      </c>
      <c r="R23" s="46">
        <v>0</v>
      </c>
    </row>
    <row r="24" spans="1:18" x14ac:dyDescent="0.15">
      <c r="A24" s="14" t="s">
        <v>24</v>
      </c>
      <c r="B24" s="46">
        <v>763.66666666666663</v>
      </c>
      <c r="C24" s="46">
        <v>747</v>
      </c>
      <c r="D24" s="46">
        <v>267</v>
      </c>
      <c r="E24" s="46">
        <v>95</v>
      </c>
      <c r="F24" s="46">
        <v>2</v>
      </c>
      <c r="G24" s="46">
        <v>0</v>
      </c>
      <c r="H24" s="46">
        <v>57</v>
      </c>
      <c r="I24" s="46">
        <v>1</v>
      </c>
      <c r="J24" s="46">
        <v>27</v>
      </c>
      <c r="K24" s="46">
        <v>114</v>
      </c>
      <c r="L24" s="46">
        <v>89</v>
      </c>
      <c r="M24" s="46">
        <v>5</v>
      </c>
      <c r="N24" s="46">
        <v>5</v>
      </c>
      <c r="O24" s="46">
        <v>0</v>
      </c>
      <c r="P24" s="46">
        <v>0</v>
      </c>
      <c r="Q24" s="46">
        <v>0</v>
      </c>
      <c r="R24" s="46">
        <v>1</v>
      </c>
    </row>
    <row r="25" spans="1:18" x14ac:dyDescent="0.15">
      <c r="A25" s="14" t="s">
        <v>25</v>
      </c>
      <c r="B25" s="46">
        <v>297.75</v>
      </c>
      <c r="C25" s="46">
        <v>154</v>
      </c>
      <c r="D25" s="46">
        <v>81</v>
      </c>
      <c r="E25" s="46">
        <v>94</v>
      </c>
      <c r="F25" s="46">
        <v>0</v>
      </c>
      <c r="G25" s="46">
        <v>0</v>
      </c>
      <c r="H25" s="46">
        <v>17</v>
      </c>
      <c r="I25" s="46">
        <v>0</v>
      </c>
      <c r="J25" s="46">
        <v>5</v>
      </c>
      <c r="K25" s="46">
        <v>0</v>
      </c>
      <c r="L25" s="46">
        <v>15</v>
      </c>
      <c r="M25" s="46">
        <v>0</v>
      </c>
      <c r="N25" s="46">
        <v>0</v>
      </c>
      <c r="O25" s="46">
        <v>4</v>
      </c>
      <c r="P25" s="46">
        <v>0</v>
      </c>
      <c r="Q25" s="46">
        <v>0</v>
      </c>
      <c r="R25" s="46">
        <v>0</v>
      </c>
    </row>
    <row r="26" spans="1:18" x14ac:dyDescent="0.15">
      <c r="A26" s="14" t="s">
        <v>26</v>
      </c>
      <c r="B26" s="46">
        <v>406.91666666666669</v>
      </c>
      <c r="C26" s="46">
        <v>387</v>
      </c>
      <c r="D26" s="46">
        <v>208</v>
      </c>
      <c r="E26" s="46">
        <v>232</v>
      </c>
      <c r="F26" s="46">
        <v>0</v>
      </c>
      <c r="G26" s="46">
        <v>0</v>
      </c>
      <c r="H26" s="46">
        <v>15</v>
      </c>
      <c r="I26" s="46">
        <v>1</v>
      </c>
      <c r="J26" s="46">
        <v>57</v>
      </c>
      <c r="K26" s="46">
        <v>51</v>
      </c>
      <c r="L26" s="46">
        <v>15</v>
      </c>
      <c r="M26" s="46">
        <v>20</v>
      </c>
      <c r="N26" s="46">
        <v>0</v>
      </c>
      <c r="O26" s="46">
        <v>11</v>
      </c>
      <c r="P26" s="46">
        <v>3</v>
      </c>
      <c r="Q26" s="46">
        <v>0</v>
      </c>
      <c r="R26" s="46">
        <v>14</v>
      </c>
    </row>
    <row r="27" spans="1:18" x14ac:dyDescent="0.15">
      <c r="A27" s="14" t="s">
        <v>27</v>
      </c>
      <c r="B27" s="46">
        <v>0</v>
      </c>
      <c r="C27" s="46">
        <v>0</v>
      </c>
      <c r="D27" s="46">
        <v>0</v>
      </c>
      <c r="E27" s="46">
        <v>0</v>
      </c>
      <c r="F27" s="46">
        <v>0</v>
      </c>
      <c r="G27" s="46">
        <v>0</v>
      </c>
      <c r="H27" s="46">
        <v>0</v>
      </c>
      <c r="I27" s="46">
        <v>0</v>
      </c>
      <c r="J27" s="46">
        <v>0</v>
      </c>
      <c r="K27" s="46">
        <v>0</v>
      </c>
      <c r="L27" s="46">
        <v>0</v>
      </c>
      <c r="M27" s="46">
        <v>0</v>
      </c>
      <c r="N27" s="46">
        <v>0</v>
      </c>
      <c r="O27" s="46">
        <v>0</v>
      </c>
      <c r="P27" s="46">
        <v>0</v>
      </c>
      <c r="Q27" s="46">
        <v>0</v>
      </c>
      <c r="R27" s="46">
        <v>0</v>
      </c>
    </row>
    <row r="28" spans="1:18" x14ac:dyDescent="0.15">
      <c r="A28" s="14" t="s">
        <v>28</v>
      </c>
      <c r="B28" s="46">
        <v>3808.25</v>
      </c>
      <c r="C28" s="46">
        <v>1356</v>
      </c>
      <c r="D28" s="46">
        <v>269</v>
      </c>
      <c r="E28" s="46">
        <v>313</v>
      </c>
      <c r="F28" s="46">
        <v>0</v>
      </c>
      <c r="G28" s="46">
        <v>0</v>
      </c>
      <c r="H28" s="46">
        <v>0</v>
      </c>
      <c r="I28" s="46">
        <v>0</v>
      </c>
      <c r="J28" s="46">
        <v>16</v>
      </c>
      <c r="K28" s="46">
        <v>34</v>
      </c>
      <c r="L28" s="46">
        <v>29</v>
      </c>
      <c r="M28" s="46">
        <v>10</v>
      </c>
      <c r="N28" s="46">
        <v>0</v>
      </c>
      <c r="O28" s="46">
        <v>20</v>
      </c>
      <c r="P28" s="46">
        <v>0</v>
      </c>
      <c r="Q28" s="46">
        <v>0</v>
      </c>
      <c r="R28" s="46">
        <v>0</v>
      </c>
    </row>
    <row r="29" spans="1:18" x14ac:dyDescent="0.15">
      <c r="A29" s="14" t="s">
        <v>29</v>
      </c>
      <c r="B29" s="46">
        <v>2212.75</v>
      </c>
      <c r="C29" s="46">
        <v>2171</v>
      </c>
      <c r="D29" s="46">
        <v>1354</v>
      </c>
      <c r="E29" s="46">
        <v>1652</v>
      </c>
      <c r="F29" s="46">
        <v>52</v>
      </c>
      <c r="G29" s="46">
        <v>1</v>
      </c>
      <c r="H29" s="46">
        <v>1</v>
      </c>
      <c r="I29" s="46">
        <v>2</v>
      </c>
      <c r="J29" s="46">
        <v>175</v>
      </c>
      <c r="K29" s="46">
        <v>0</v>
      </c>
      <c r="L29" s="46">
        <v>17</v>
      </c>
      <c r="M29" s="46">
        <v>3</v>
      </c>
      <c r="N29" s="46">
        <v>1</v>
      </c>
      <c r="O29" s="46">
        <v>39</v>
      </c>
      <c r="P29" s="46">
        <v>0</v>
      </c>
      <c r="Q29" s="46">
        <v>0</v>
      </c>
      <c r="R29" s="46">
        <v>0</v>
      </c>
    </row>
    <row r="30" spans="1:18" x14ac:dyDescent="0.15">
      <c r="A30" s="14" t="s">
        <v>30</v>
      </c>
      <c r="B30" s="46">
        <v>4175.333333333333</v>
      </c>
      <c r="C30" s="46">
        <v>3619</v>
      </c>
      <c r="D30" s="46">
        <v>1383</v>
      </c>
      <c r="E30" s="46">
        <v>1654</v>
      </c>
      <c r="F30" s="46">
        <v>0</v>
      </c>
      <c r="G30" s="46">
        <v>0</v>
      </c>
      <c r="H30" s="46">
        <v>0</v>
      </c>
      <c r="I30" s="46">
        <v>0</v>
      </c>
      <c r="J30" s="46">
        <v>555</v>
      </c>
      <c r="K30" s="46">
        <v>10</v>
      </c>
      <c r="L30" s="46">
        <v>88</v>
      </c>
      <c r="M30" s="46">
        <v>9</v>
      </c>
      <c r="N30" s="46">
        <v>143</v>
      </c>
      <c r="O30" s="46">
        <v>198</v>
      </c>
      <c r="P30" s="46">
        <v>0</v>
      </c>
      <c r="Q30" s="46">
        <v>167</v>
      </c>
      <c r="R30" s="46">
        <v>0</v>
      </c>
    </row>
    <row r="31" spans="1:18" x14ac:dyDescent="0.15">
      <c r="A31" s="14" t="s">
        <v>31</v>
      </c>
      <c r="B31" s="46">
        <v>20.75</v>
      </c>
      <c r="C31" s="46">
        <v>8</v>
      </c>
      <c r="D31" s="46">
        <v>0</v>
      </c>
      <c r="E31" s="46">
        <v>0</v>
      </c>
      <c r="F31" s="46">
        <v>0</v>
      </c>
      <c r="G31" s="46">
        <v>0</v>
      </c>
      <c r="H31" s="46">
        <v>0</v>
      </c>
      <c r="I31" s="46">
        <v>0</v>
      </c>
      <c r="J31" s="46">
        <v>0</v>
      </c>
      <c r="K31" s="46">
        <v>0</v>
      </c>
      <c r="L31" s="46">
        <v>0</v>
      </c>
      <c r="M31" s="46">
        <v>0</v>
      </c>
      <c r="N31" s="46">
        <v>0</v>
      </c>
      <c r="O31" s="46">
        <v>0</v>
      </c>
      <c r="P31" s="46">
        <v>0</v>
      </c>
      <c r="Q31" s="46">
        <v>0</v>
      </c>
      <c r="R31" s="46">
        <v>0</v>
      </c>
    </row>
    <row r="32" spans="1:18" x14ac:dyDescent="0.15">
      <c r="A32" s="14" t="s">
        <v>32</v>
      </c>
      <c r="B32" s="46">
        <v>1344</v>
      </c>
      <c r="C32" s="46">
        <v>1017</v>
      </c>
      <c r="D32" s="46">
        <v>431</v>
      </c>
      <c r="E32" s="46">
        <v>415</v>
      </c>
      <c r="F32" s="46">
        <v>0</v>
      </c>
      <c r="G32" s="46">
        <v>0</v>
      </c>
      <c r="H32" s="46">
        <v>52</v>
      </c>
      <c r="I32" s="46">
        <v>2</v>
      </c>
      <c r="J32" s="46">
        <v>133</v>
      </c>
      <c r="K32" s="46">
        <v>0</v>
      </c>
      <c r="L32" s="46">
        <v>9</v>
      </c>
      <c r="M32" s="46">
        <v>31</v>
      </c>
      <c r="N32" s="46">
        <v>36</v>
      </c>
      <c r="O32" s="46">
        <v>11</v>
      </c>
      <c r="P32" s="46">
        <v>0</v>
      </c>
      <c r="Q32" s="46">
        <v>48</v>
      </c>
      <c r="R32" s="46">
        <v>19</v>
      </c>
    </row>
    <row r="33" spans="1:18" x14ac:dyDescent="0.15">
      <c r="A33" s="14" t="s">
        <v>33</v>
      </c>
      <c r="B33" s="46">
        <v>600.25</v>
      </c>
      <c r="C33" s="46">
        <v>562</v>
      </c>
      <c r="D33" s="46">
        <v>501</v>
      </c>
      <c r="E33" s="46">
        <v>155</v>
      </c>
      <c r="F33" s="46">
        <v>0</v>
      </c>
      <c r="G33" s="46">
        <v>0</v>
      </c>
      <c r="H33" s="46">
        <v>836</v>
      </c>
      <c r="I33" s="46">
        <v>0</v>
      </c>
      <c r="J33" s="46">
        <v>165</v>
      </c>
      <c r="K33" s="46">
        <v>4</v>
      </c>
      <c r="L33" s="46">
        <v>26</v>
      </c>
      <c r="M33" s="46">
        <v>0</v>
      </c>
      <c r="N33" s="46">
        <v>0</v>
      </c>
      <c r="O33" s="46">
        <v>7</v>
      </c>
      <c r="P33" s="46">
        <v>0</v>
      </c>
      <c r="Q33" s="46">
        <v>704</v>
      </c>
      <c r="R33" s="46">
        <v>0</v>
      </c>
    </row>
    <row r="34" spans="1:18" x14ac:dyDescent="0.15">
      <c r="A34" s="14" t="s">
        <v>34</v>
      </c>
      <c r="B34" s="46">
        <v>0</v>
      </c>
      <c r="C34" s="46">
        <v>0</v>
      </c>
      <c r="D34" s="46">
        <v>0</v>
      </c>
      <c r="E34" s="46">
        <v>0</v>
      </c>
      <c r="F34" s="46">
        <v>0</v>
      </c>
      <c r="G34" s="46">
        <v>0</v>
      </c>
      <c r="H34" s="46">
        <v>0</v>
      </c>
      <c r="I34" s="46">
        <v>0</v>
      </c>
      <c r="J34" s="46">
        <v>0</v>
      </c>
      <c r="K34" s="46">
        <v>0</v>
      </c>
      <c r="L34" s="46">
        <v>0</v>
      </c>
      <c r="M34" s="46">
        <v>0</v>
      </c>
      <c r="N34" s="46">
        <v>0</v>
      </c>
      <c r="O34" s="46">
        <v>0</v>
      </c>
      <c r="P34" s="46">
        <v>0</v>
      </c>
      <c r="Q34" s="46">
        <v>0</v>
      </c>
      <c r="R34" s="46">
        <v>0</v>
      </c>
    </row>
    <row r="35" spans="1:18" x14ac:dyDescent="0.15">
      <c r="A35" s="14" t="s">
        <v>35</v>
      </c>
      <c r="B35" s="46">
        <v>237.41666666666666</v>
      </c>
      <c r="C35" s="46">
        <v>176</v>
      </c>
      <c r="D35" s="46">
        <v>107</v>
      </c>
      <c r="E35" s="46">
        <v>132</v>
      </c>
      <c r="F35" s="46">
        <v>0</v>
      </c>
      <c r="G35" s="46">
        <v>0</v>
      </c>
      <c r="H35" s="46">
        <v>0</v>
      </c>
      <c r="I35" s="46">
        <v>0</v>
      </c>
      <c r="J35" s="46">
        <v>50</v>
      </c>
      <c r="K35" s="46">
        <v>4</v>
      </c>
      <c r="L35" s="46">
        <v>9</v>
      </c>
      <c r="M35" s="46">
        <v>1</v>
      </c>
      <c r="N35" s="46">
        <v>0</v>
      </c>
      <c r="O35" s="46">
        <v>13</v>
      </c>
      <c r="P35" s="46">
        <v>0</v>
      </c>
      <c r="Q35" s="46">
        <v>0</v>
      </c>
      <c r="R35" s="46">
        <v>7</v>
      </c>
    </row>
    <row r="36" spans="1:18" x14ac:dyDescent="0.15">
      <c r="A36" s="14" t="s">
        <v>36</v>
      </c>
      <c r="B36" s="46">
        <v>58.416666666666664</v>
      </c>
      <c r="C36" s="46">
        <v>58</v>
      </c>
      <c r="D36" s="46">
        <v>16</v>
      </c>
      <c r="E36" s="46">
        <v>16</v>
      </c>
      <c r="F36" s="46">
        <v>0</v>
      </c>
      <c r="G36" s="46">
        <v>0</v>
      </c>
      <c r="H36" s="46">
        <v>0</v>
      </c>
      <c r="I36" s="46">
        <v>0</v>
      </c>
      <c r="J36" s="46">
        <v>16</v>
      </c>
      <c r="K36" s="46">
        <v>0</v>
      </c>
      <c r="L36" s="46">
        <v>0</v>
      </c>
      <c r="M36" s="46">
        <v>5</v>
      </c>
      <c r="N36" s="46">
        <v>0</v>
      </c>
      <c r="O36" s="46">
        <v>10</v>
      </c>
      <c r="P36" s="46">
        <v>0</v>
      </c>
      <c r="Q36" s="46">
        <v>3</v>
      </c>
      <c r="R36" s="46">
        <v>0</v>
      </c>
    </row>
    <row r="37" spans="1:18" x14ac:dyDescent="0.15">
      <c r="A37" s="14" t="s">
        <v>37</v>
      </c>
      <c r="B37" s="46">
        <v>0</v>
      </c>
      <c r="C37" s="46">
        <v>0</v>
      </c>
      <c r="D37" s="46">
        <v>0</v>
      </c>
      <c r="E37" s="46">
        <v>0</v>
      </c>
      <c r="F37" s="46">
        <v>0</v>
      </c>
      <c r="G37" s="46">
        <v>0</v>
      </c>
      <c r="H37" s="46">
        <v>0</v>
      </c>
      <c r="I37" s="46">
        <v>0</v>
      </c>
      <c r="J37" s="46">
        <v>0</v>
      </c>
      <c r="K37" s="46">
        <v>0</v>
      </c>
      <c r="L37" s="46">
        <v>0</v>
      </c>
      <c r="M37" s="46">
        <v>0</v>
      </c>
      <c r="N37" s="46">
        <v>0</v>
      </c>
      <c r="O37" s="46">
        <v>0</v>
      </c>
      <c r="P37" s="46">
        <v>0</v>
      </c>
      <c r="Q37" s="46">
        <v>0</v>
      </c>
      <c r="R37" s="46">
        <v>0</v>
      </c>
    </row>
    <row r="38" spans="1:18" x14ac:dyDescent="0.15">
      <c r="A38" s="14" t="s">
        <v>38</v>
      </c>
      <c r="B38" s="46">
        <v>1705</v>
      </c>
      <c r="C38" s="46">
        <v>1593</v>
      </c>
      <c r="D38" s="46">
        <v>605</v>
      </c>
      <c r="E38" s="46">
        <v>743</v>
      </c>
      <c r="F38" s="46">
        <v>6</v>
      </c>
      <c r="G38" s="46">
        <v>18</v>
      </c>
      <c r="H38" s="46">
        <v>15</v>
      </c>
      <c r="I38" s="46">
        <v>2</v>
      </c>
      <c r="J38" s="46">
        <v>17</v>
      </c>
      <c r="K38" s="46">
        <v>115</v>
      </c>
      <c r="L38" s="46">
        <v>59</v>
      </c>
      <c r="M38" s="46">
        <v>17</v>
      </c>
      <c r="N38" s="46">
        <v>14</v>
      </c>
      <c r="O38" s="46">
        <v>0</v>
      </c>
      <c r="P38" s="46">
        <v>4</v>
      </c>
      <c r="Q38" s="46">
        <v>0</v>
      </c>
      <c r="R38" s="46">
        <v>0</v>
      </c>
    </row>
    <row r="39" spans="1:18" x14ac:dyDescent="0.15">
      <c r="A39" s="14" t="s">
        <v>39</v>
      </c>
      <c r="B39" s="46">
        <v>10151</v>
      </c>
      <c r="C39" s="46">
        <v>8362</v>
      </c>
      <c r="D39" s="46">
        <v>4415</v>
      </c>
      <c r="E39" s="46">
        <v>3907</v>
      </c>
      <c r="F39" s="46">
        <v>114</v>
      </c>
      <c r="G39" s="46">
        <v>0</v>
      </c>
      <c r="H39" s="46">
        <v>416</v>
      </c>
      <c r="I39" s="46">
        <v>0</v>
      </c>
      <c r="J39" s="46">
        <v>320</v>
      </c>
      <c r="K39" s="46">
        <v>766</v>
      </c>
      <c r="L39" s="46">
        <v>116</v>
      </c>
      <c r="M39" s="46">
        <v>0</v>
      </c>
      <c r="N39" s="46">
        <v>29</v>
      </c>
      <c r="O39" s="46">
        <v>61</v>
      </c>
      <c r="P39" s="46">
        <v>0</v>
      </c>
      <c r="Q39" s="46">
        <v>0</v>
      </c>
      <c r="R39" s="46">
        <v>14</v>
      </c>
    </row>
    <row r="40" spans="1:18" x14ac:dyDescent="0.15">
      <c r="A40" s="14" t="s">
        <v>40</v>
      </c>
      <c r="B40" s="46">
        <v>346</v>
      </c>
      <c r="C40" s="46">
        <v>192</v>
      </c>
      <c r="D40" s="46">
        <v>62</v>
      </c>
      <c r="E40" s="46">
        <v>76</v>
      </c>
      <c r="F40" s="46">
        <v>1</v>
      </c>
      <c r="G40" s="46">
        <v>1</v>
      </c>
      <c r="H40" s="46">
        <v>9</v>
      </c>
      <c r="I40" s="46">
        <v>0</v>
      </c>
      <c r="J40" s="46">
        <v>14</v>
      </c>
      <c r="K40" s="46">
        <v>0</v>
      </c>
      <c r="L40" s="46">
        <v>9</v>
      </c>
      <c r="M40" s="46">
        <v>0</v>
      </c>
      <c r="N40" s="46">
        <v>0</v>
      </c>
      <c r="O40" s="46">
        <v>1</v>
      </c>
      <c r="P40" s="46">
        <v>0</v>
      </c>
      <c r="Q40" s="46">
        <v>0</v>
      </c>
      <c r="R40" s="46">
        <v>0</v>
      </c>
    </row>
    <row r="41" spans="1:18" x14ac:dyDescent="0.15">
      <c r="A41" s="14" t="s">
        <v>41</v>
      </c>
      <c r="B41" s="46">
        <v>0</v>
      </c>
      <c r="C41" s="46">
        <v>0</v>
      </c>
      <c r="D41" s="46">
        <v>0</v>
      </c>
      <c r="E41" s="46">
        <v>0</v>
      </c>
      <c r="F41" s="46">
        <v>0</v>
      </c>
      <c r="G41" s="46">
        <v>0</v>
      </c>
      <c r="H41" s="46">
        <v>0</v>
      </c>
      <c r="I41" s="46">
        <v>0</v>
      </c>
      <c r="J41" s="46">
        <v>0</v>
      </c>
      <c r="K41" s="46">
        <v>0</v>
      </c>
      <c r="L41" s="46">
        <v>0</v>
      </c>
      <c r="M41" s="46">
        <v>0</v>
      </c>
      <c r="N41" s="46">
        <v>0</v>
      </c>
      <c r="O41" s="46">
        <v>0</v>
      </c>
      <c r="P41" s="46">
        <v>0</v>
      </c>
      <c r="Q41" s="46">
        <v>0</v>
      </c>
      <c r="R41" s="46">
        <v>0</v>
      </c>
    </row>
    <row r="42" spans="1:18" x14ac:dyDescent="0.15">
      <c r="A42" s="14" t="s">
        <v>42</v>
      </c>
      <c r="B42" s="46">
        <v>3123</v>
      </c>
      <c r="C42" s="46">
        <v>3123</v>
      </c>
      <c r="D42" s="46">
        <v>2036</v>
      </c>
      <c r="E42" s="46">
        <v>1587</v>
      </c>
      <c r="F42" s="46">
        <v>8</v>
      </c>
      <c r="G42" s="46">
        <v>5</v>
      </c>
      <c r="H42" s="46">
        <v>1476</v>
      </c>
      <c r="I42" s="46">
        <v>0</v>
      </c>
      <c r="J42" s="46">
        <v>190</v>
      </c>
      <c r="K42" s="46">
        <v>0</v>
      </c>
      <c r="L42" s="46">
        <v>463</v>
      </c>
      <c r="M42" s="46">
        <v>5</v>
      </c>
      <c r="N42" s="46">
        <v>0</v>
      </c>
      <c r="O42" s="46">
        <v>173</v>
      </c>
      <c r="P42" s="46">
        <v>0</v>
      </c>
      <c r="Q42" s="46">
        <v>0</v>
      </c>
      <c r="R42" s="46">
        <v>315</v>
      </c>
    </row>
    <row r="43" spans="1:18" x14ac:dyDescent="0.15">
      <c r="A43" s="14" t="s">
        <v>43</v>
      </c>
      <c r="B43" s="46">
        <v>49</v>
      </c>
      <c r="C43" s="46">
        <v>49</v>
      </c>
      <c r="D43" s="46">
        <v>0</v>
      </c>
      <c r="E43" s="46">
        <v>0</v>
      </c>
      <c r="F43" s="46">
        <v>0</v>
      </c>
      <c r="G43" s="46">
        <v>0</v>
      </c>
      <c r="H43" s="46">
        <v>0</v>
      </c>
      <c r="I43" s="46">
        <v>0</v>
      </c>
      <c r="J43" s="46">
        <v>0</v>
      </c>
      <c r="K43" s="46">
        <v>0</v>
      </c>
      <c r="L43" s="46">
        <v>0</v>
      </c>
      <c r="M43" s="46">
        <v>0</v>
      </c>
      <c r="N43" s="46">
        <v>0</v>
      </c>
      <c r="O43" s="46">
        <v>0</v>
      </c>
      <c r="P43" s="46">
        <v>0</v>
      </c>
      <c r="Q43" s="46">
        <v>0</v>
      </c>
      <c r="R43" s="46">
        <v>0</v>
      </c>
    </row>
    <row r="44" spans="1:18" x14ac:dyDescent="0.15">
      <c r="A44" s="14" t="s">
        <v>44</v>
      </c>
      <c r="B44" s="46">
        <v>993</v>
      </c>
      <c r="C44" s="46">
        <v>989</v>
      </c>
      <c r="D44" s="46">
        <v>465</v>
      </c>
      <c r="E44" s="46">
        <v>192</v>
      </c>
      <c r="F44" s="46">
        <v>38</v>
      </c>
      <c r="G44" s="46">
        <v>6</v>
      </c>
      <c r="H44" s="46">
        <v>24</v>
      </c>
      <c r="I44" s="46">
        <v>1</v>
      </c>
      <c r="J44" s="46">
        <v>345</v>
      </c>
      <c r="K44" s="46">
        <v>9</v>
      </c>
      <c r="L44" s="46">
        <v>0</v>
      </c>
      <c r="M44" s="46">
        <v>41</v>
      </c>
      <c r="N44" s="46">
        <v>46</v>
      </c>
      <c r="O44" s="46">
        <v>21</v>
      </c>
      <c r="P44" s="46">
        <v>0</v>
      </c>
      <c r="Q44" s="46">
        <v>784</v>
      </c>
      <c r="R44" s="46">
        <v>36</v>
      </c>
    </row>
    <row r="45" spans="1:18" x14ac:dyDescent="0.15">
      <c r="A45" s="14" t="s">
        <v>45</v>
      </c>
      <c r="B45" s="46">
        <v>2903.3333333333335</v>
      </c>
      <c r="C45" s="46">
        <v>1236</v>
      </c>
      <c r="D45" s="46">
        <v>139</v>
      </c>
      <c r="E45" s="46">
        <v>185</v>
      </c>
      <c r="F45" s="46">
        <v>0</v>
      </c>
      <c r="G45" s="46">
        <v>0</v>
      </c>
      <c r="H45" s="46">
        <v>11</v>
      </c>
      <c r="I45" s="46">
        <v>0</v>
      </c>
      <c r="J45" s="46">
        <v>39</v>
      </c>
      <c r="K45" s="46">
        <v>1</v>
      </c>
      <c r="L45" s="46">
        <v>5</v>
      </c>
      <c r="M45" s="46">
        <v>2</v>
      </c>
      <c r="N45" s="46">
        <v>5</v>
      </c>
      <c r="O45" s="46">
        <v>0</v>
      </c>
      <c r="P45" s="46">
        <v>0</v>
      </c>
      <c r="Q45" s="46">
        <v>0</v>
      </c>
      <c r="R45" s="46">
        <v>0</v>
      </c>
    </row>
    <row r="46" spans="1:18" x14ac:dyDescent="0.15">
      <c r="A46" s="14" t="s">
        <v>46</v>
      </c>
      <c r="B46" s="46">
        <v>0</v>
      </c>
      <c r="C46" s="46">
        <v>629</v>
      </c>
      <c r="D46" s="46">
        <v>0</v>
      </c>
      <c r="E46" s="46">
        <v>0</v>
      </c>
      <c r="F46" s="46">
        <v>0</v>
      </c>
      <c r="G46" s="46">
        <v>0</v>
      </c>
      <c r="H46" s="46">
        <v>0</v>
      </c>
      <c r="I46" s="46">
        <v>0</v>
      </c>
      <c r="J46" s="46">
        <v>0</v>
      </c>
      <c r="K46" s="46">
        <v>0</v>
      </c>
      <c r="L46" s="46">
        <v>0</v>
      </c>
      <c r="M46" s="46">
        <v>0</v>
      </c>
      <c r="N46" s="46">
        <v>0</v>
      </c>
      <c r="O46" s="46">
        <v>0</v>
      </c>
      <c r="P46" s="46">
        <v>0</v>
      </c>
      <c r="Q46" s="46">
        <v>0</v>
      </c>
      <c r="R46" s="46">
        <v>0</v>
      </c>
    </row>
    <row r="47" spans="1:18" x14ac:dyDescent="0.15">
      <c r="A47" s="14" t="s">
        <v>47</v>
      </c>
      <c r="B47" s="46">
        <v>406.25</v>
      </c>
      <c r="C47" s="46">
        <v>281</v>
      </c>
      <c r="D47" s="46">
        <v>270</v>
      </c>
      <c r="E47" s="46">
        <v>321</v>
      </c>
      <c r="F47" s="46">
        <v>2</v>
      </c>
      <c r="G47" s="46">
        <v>0</v>
      </c>
      <c r="H47" s="46">
        <v>6</v>
      </c>
      <c r="I47" s="46">
        <v>0</v>
      </c>
      <c r="J47" s="46">
        <v>18</v>
      </c>
      <c r="K47" s="46">
        <v>0</v>
      </c>
      <c r="L47" s="46">
        <v>24</v>
      </c>
      <c r="M47" s="46">
        <v>0</v>
      </c>
      <c r="N47" s="46">
        <v>5</v>
      </c>
      <c r="O47" s="46">
        <v>2</v>
      </c>
      <c r="P47" s="46">
        <v>0</v>
      </c>
      <c r="Q47" s="46">
        <v>0</v>
      </c>
      <c r="R47" s="46">
        <v>4</v>
      </c>
    </row>
    <row r="48" spans="1:18" x14ac:dyDescent="0.15">
      <c r="A48" s="14" t="s">
        <v>48</v>
      </c>
      <c r="B48" s="46">
        <v>370.83333333333331</v>
      </c>
      <c r="C48" s="46">
        <v>328</v>
      </c>
      <c r="D48" s="46">
        <v>93</v>
      </c>
      <c r="E48" s="46">
        <v>91</v>
      </c>
      <c r="F48" s="46">
        <v>0</v>
      </c>
      <c r="G48" s="46">
        <v>0</v>
      </c>
      <c r="H48" s="46">
        <v>3</v>
      </c>
      <c r="I48" s="46">
        <v>1</v>
      </c>
      <c r="J48" s="46">
        <v>10</v>
      </c>
      <c r="K48" s="46">
        <v>0</v>
      </c>
      <c r="L48" s="46">
        <v>9</v>
      </c>
      <c r="M48" s="46">
        <v>4</v>
      </c>
      <c r="N48" s="46">
        <v>0</v>
      </c>
      <c r="O48" s="46">
        <v>0</v>
      </c>
      <c r="P48" s="46">
        <v>0</v>
      </c>
      <c r="Q48" s="46">
        <v>12</v>
      </c>
      <c r="R48" s="46">
        <v>0</v>
      </c>
    </row>
    <row r="49" spans="1:18" x14ac:dyDescent="0.15">
      <c r="A49" s="14" t="s">
        <v>49</v>
      </c>
      <c r="B49" s="46">
        <v>0</v>
      </c>
      <c r="C49" s="46">
        <v>0</v>
      </c>
      <c r="D49" s="46">
        <v>0</v>
      </c>
      <c r="E49" s="46">
        <v>0</v>
      </c>
      <c r="F49" s="46">
        <v>0</v>
      </c>
      <c r="G49" s="46">
        <v>0</v>
      </c>
      <c r="H49" s="46">
        <v>0</v>
      </c>
      <c r="I49" s="46">
        <v>0</v>
      </c>
      <c r="J49" s="46">
        <v>0</v>
      </c>
      <c r="K49" s="46">
        <v>0</v>
      </c>
      <c r="L49" s="46">
        <v>0</v>
      </c>
      <c r="M49" s="46">
        <v>0</v>
      </c>
      <c r="N49" s="46">
        <v>0</v>
      </c>
      <c r="O49" s="46">
        <v>0</v>
      </c>
      <c r="P49" s="46">
        <v>0</v>
      </c>
      <c r="Q49" s="46">
        <v>0</v>
      </c>
      <c r="R49" s="46">
        <v>0</v>
      </c>
    </row>
    <row r="50" spans="1:18" x14ac:dyDescent="0.15">
      <c r="A50" s="14" t="s">
        <v>50</v>
      </c>
      <c r="B50" s="46">
        <v>0</v>
      </c>
      <c r="C50" s="46">
        <v>0</v>
      </c>
      <c r="D50" s="46">
        <v>0</v>
      </c>
      <c r="E50" s="46">
        <v>0</v>
      </c>
      <c r="F50" s="46">
        <v>0</v>
      </c>
      <c r="G50" s="46">
        <v>0</v>
      </c>
      <c r="H50" s="46">
        <v>0</v>
      </c>
      <c r="I50" s="46">
        <v>0</v>
      </c>
      <c r="J50" s="46">
        <v>0</v>
      </c>
      <c r="K50" s="46">
        <v>0</v>
      </c>
      <c r="L50" s="46">
        <v>0</v>
      </c>
      <c r="M50" s="46">
        <v>0</v>
      </c>
      <c r="N50" s="46">
        <v>0</v>
      </c>
      <c r="O50" s="46">
        <v>0</v>
      </c>
      <c r="P50" s="46">
        <v>0</v>
      </c>
      <c r="Q50" s="46">
        <v>0</v>
      </c>
      <c r="R50" s="46">
        <v>0</v>
      </c>
    </row>
    <row r="51" spans="1:18" x14ac:dyDescent="0.15">
      <c r="A51" s="14" t="s">
        <v>51</v>
      </c>
      <c r="B51" s="46">
        <v>5794.75</v>
      </c>
      <c r="C51" s="46">
        <v>4351</v>
      </c>
      <c r="D51" s="46">
        <v>782</v>
      </c>
      <c r="E51" s="46">
        <v>589</v>
      </c>
      <c r="F51" s="46">
        <v>4</v>
      </c>
      <c r="G51" s="46">
        <v>5</v>
      </c>
      <c r="H51" s="46">
        <v>34</v>
      </c>
      <c r="I51" s="46">
        <v>2</v>
      </c>
      <c r="J51" s="46">
        <v>461</v>
      </c>
      <c r="K51" s="46">
        <v>7</v>
      </c>
      <c r="L51" s="46">
        <v>70</v>
      </c>
      <c r="M51" s="46">
        <v>3</v>
      </c>
      <c r="N51" s="46">
        <v>35</v>
      </c>
      <c r="O51" s="46">
        <v>33</v>
      </c>
      <c r="P51" s="46">
        <v>0</v>
      </c>
      <c r="Q51" s="46">
        <v>572</v>
      </c>
      <c r="R51" s="46">
        <v>0</v>
      </c>
    </row>
    <row r="52" spans="1:18" x14ac:dyDescent="0.15">
      <c r="A52" s="14" t="s">
        <v>52</v>
      </c>
      <c r="B52" s="46">
        <v>0</v>
      </c>
      <c r="C52" s="46">
        <v>0</v>
      </c>
      <c r="D52" s="46">
        <v>0</v>
      </c>
      <c r="E52" s="46">
        <v>0</v>
      </c>
      <c r="F52" s="46">
        <v>0</v>
      </c>
      <c r="G52" s="46">
        <v>0</v>
      </c>
      <c r="H52" s="46">
        <v>0</v>
      </c>
      <c r="I52" s="46">
        <v>0</v>
      </c>
      <c r="J52" s="46">
        <v>0</v>
      </c>
      <c r="K52" s="46">
        <v>0</v>
      </c>
      <c r="L52" s="46">
        <v>0</v>
      </c>
      <c r="M52" s="46">
        <v>0</v>
      </c>
      <c r="N52" s="46">
        <v>0</v>
      </c>
      <c r="O52" s="46">
        <v>0</v>
      </c>
      <c r="P52" s="46">
        <v>0</v>
      </c>
      <c r="Q52" s="46">
        <v>0</v>
      </c>
      <c r="R52" s="46">
        <v>0</v>
      </c>
    </row>
    <row r="53" spans="1:18" x14ac:dyDescent="0.15">
      <c r="A53" s="14" t="s">
        <v>53</v>
      </c>
      <c r="B53" s="46">
        <v>497</v>
      </c>
      <c r="C53" s="46">
        <v>484</v>
      </c>
      <c r="D53" s="46">
        <v>145</v>
      </c>
      <c r="E53" s="46">
        <v>122</v>
      </c>
      <c r="F53" s="46">
        <v>0</v>
      </c>
      <c r="G53" s="46">
        <v>16</v>
      </c>
      <c r="H53" s="46">
        <v>10</v>
      </c>
      <c r="I53" s="46">
        <v>1</v>
      </c>
      <c r="J53" s="46">
        <v>73</v>
      </c>
      <c r="K53" s="46">
        <v>0</v>
      </c>
      <c r="L53" s="46">
        <v>4</v>
      </c>
      <c r="M53" s="46">
        <v>1</v>
      </c>
      <c r="N53" s="46">
        <v>0</v>
      </c>
      <c r="O53" s="46">
        <v>6</v>
      </c>
      <c r="P53" s="46">
        <v>0</v>
      </c>
      <c r="Q53" s="46">
        <v>0</v>
      </c>
      <c r="R53" s="46">
        <v>12</v>
      </c>
    </row>
    <row r="54" spans="1:18" x14ac:dyDescent="0.15">
      <c r="A54" s="14" t="s">
        <v>54</v>
      </c>
      <c r="B54" s="46">
        <v>0</v>
      </c>
      <c r="C54" s="46">
        <v>0</v>
      </c>
      <c r="D54" s="46">
        <v>0</v>
      </c>
      <c r="E54" s="46">
        <v>0</v>
      </c>
      <c r="F54" s="46">
        <v>0</v>
      </c>
      <c r="G54" s="46">
        <v>0</v>
      </c>
      <c r="H54" s="46">
        <v>0</v>
      </c>
      <c r="I54" s="46">
        <v>0</v>
      </c>
      <c r="J54" s="46">
        <v>0</v>
      </c>
      <c r="K54" s="46">
        <v>0</v>
      </c>
      <c r="L54" s="46">
        <v>0</v>
      </c>
      <c r="M54" s="46">
        <v>0</v>
      </c>
      <c r="N54" s="46">
        <v>0</v>
      </c>
      <c r="O54" s="46">
        <v>0</v>
      </c>
      <c r="P54" s="46">
        <v>0</v>
      </c>
      <c r="Q54" s="46">
        <v>0</v>
      </c>
      <c r="R54" s="46">
        <v>0</v>
      </c>
    </row>
    <row r="55" spans="1:18" x14ac:dyDescent="0.15">
      <c r="A55" s="14" t="s">
        <v>55</v>
      </c>
      <c r="B55" s="46">
        <v>0</v>
      </c>
      <c r="C55" s="46">
        <v>0</v>
      </c>
      <c r="D55" s="46">
        <v>0</v>
      </c>
      <c r="E55" s="46">
        <v>0</v>
      </c>
      <c r="F55" s="46">
        <v>0</v>
      </c>
      <c r="G55" s="46">
        <v>0</v>
      </c>
      <c r="H55" s="46">
        <v>0</v>
      </c>
      <c r="I55" s="46">
        <v>0</v>
      </c>
      <c r="J55" s="46">
        <v>0</v>
      </c>
      <c r="K55" s="46">
        <v>0</v>
      </c>
      <c r="L55" s="46">
        <v>0</v>
      </c>
      <c r="M55" s="46">
        <v>0</v>
      </c>
      <c r="N55" s="46">
        <v>0</v>
      </c>
      <c r="O55" s="46">
        <v>0</v>
      </c>
      <c r="P55" s="46">
        <v>0</v>
      </c>
      <c r="Q55" s="46">
        <v>0</v>
      </c>
      <c r="R55" s="46">
        <v>0</v>
      </c>
    </row>
    <row r="56" spans="1:18" x14ac:dyDescent="0.15">
      <c r="A56" s="14" t="s">
        <v>56</v>
      </c>
      <c r="B56" s="46">
        <v>6849.083333333333</v>
      </c>
      <c r="C56" s="46">
        <v>6624</v>
      </c>
      <c r="D56" s="46">
        <v>3831</v>
      </c>
      <c r="E56" s="46">
        <v>3744</v>
      </c>
      <c r="F56" s="46">
        <v>130</v>
      </c>
      <c r="G56" s="46">
        <v>279</v>
      </c>
      <c r="H56" s="46">
        <v>283</v>
      </c>
      <c r="I56" s="46">
        <v>17</v>
      </c>
      <c r="J56" s="46">
        <v>786</v>
      </c>
      <c r="K56" s="46">
        <v>3437</v>
      </c>
      <c r="L56" s="46">
        <v>118</v>
      </c>
      <c r="M56" s="46">
        <v>312</v>
      </c>
      <c r="N56" s="46">
        <v>74</v>
      </c>
      <c r="O56" s="46">
        <v>204</v>
      </c>
      <c r="P56" s="46">
        <v>0</v>
      </c>
      <c r="Q56" s="46">
        <v>0</v>
      </c>
      <c r="R56" s="46">
        <v>572</v>
      </c>
    </row>
    <row r="57" spans="1:18" x14ac:dyDescent="0.15">
      <c r="A57" s="14" t="s">
        <v>57</v>
      </c>
      <c r="B57" s="46">
        <v>1947.75</v>
      </c>
      <c r="C57" s="46">
        <v>1800</v>
      </c>
      <c r="D57" s="46">
        <v>374</v>
      </c>
      <c r="E57" s="46">
        <v>146</v>
      </c>
      <c r="F57" s="46">
        <v>0</v>
      </c>
      <c r="G57" s="46">
        <v>0</v>
      </c>
      <c r="H57" s="46">
        <v>169</v>
      </c>
      <c r="I57" s="46">
        <v>5</v>
      </c>
      <c r="J57" s="46">
        <v>96</v>
      </c>
      <c r="K57" s="46">
        <v>91</v>
      </c>
      <c r="L57" s="46">
        <v>29</v>
      </c>
      <c r="M57" s="46">
        <v>0</v>
      </c>
      <c r="N57" s="46">
        <v>5</v>
      </c>
      <c r="O57" s="46">
        <v>2</v>
      </c>
      <c r="P57" s="46">
        <v>0</v>
      </c>
      <c r="Q57" s="46">
        <v>0</v>
      </c>
      <c r="R57" s="46">
        <v>0</v>
      </c>
    </row>
    <row r="58" spans="1:18" x14ac:dyDescent="0.15">
      <c r="A58" s="14" t="s">
        <v>58</v>
      </c>
      <c r="B58" s="46">
        <v>165.91666666666666</v>
      </c>
      <c r="C58" s="46">
        <v>137</v>
      </c>
      <c r="D58" s="46">
        <v>48</v>
      </c>
      <c r="E58" s="46">
        <v>20</v>
      </c>
      <c r="F58" s="46">
        <v>0</v>
      </c>
      <c r="G58" s="46">
        <v>0</v>
      </c>
      <c r="H58" s="46">
        <v>35</v>
      </c>
      <c r="I58" s="46">
        <v>0</v>
      </c>
      <c r="J58" s="46">
        <v>20</v>
      </c>
      <c r="K58" s="46">
        <v>11</v>
      </c>
      <c r="L58" s="46">
        <v>6</v>
      </c>
      <c r="M58" s="46">
        <v>18</v>
      </c>
      <c r="N58" s="46">
        <v>10</v>
      </c>
      <c r="O58" s="46">
        <v>7</v>
      </c>
      <c r="P58" s="46">
        <v>0</v>
      </c>
      <c r="Q58" s="46">
        <v>0</v>
      </c>
      <c r="R58" s="46">
        <v>0</v>
      </c>
    </row>
    <row r="59" spans="1:18" ht="14" thickBot="1" x14ac:dyDescent="0.2">
      <c r="A59" s="12" t="s">
        <v>59</v>
      </c>
      <c r="B59" s="53">
        <v>2.25</v>
      </c>
      <c r="C59" s="53">
        <v>2</v>
      </c>
      <c r="D59" s="53">
        <v>1</v>
      </c>
      <c r="E59" s="53">
        <v>1</v>
      </c>
      <c r="F59" s="53">
        <v>0</v>
      </c>
      <c r="G59" s="53">
        <v>0</v>
      </c>
      <c r="H59" s="53">
        <v>1</v>
      </c>
      <c r="I59" s="53">
        <v>0</v>
      </c>
      <c r="J59" s="53">
        <v>1</v>
      </c>
      <c r="K59" s="53">
        <v>0</v>
      </c>
      <c r="L59" s="53">
        <v>0</v>
      </c>
      <c r="M59" s="53">
        <v>0</v>
      </c>
      <c r="N59" s="53">
        <v>0</v>
      </c>
      <c r="O59" s="53">
        <v>0</v>
      </c>
      <c r="P59" s="53">
        <v>0</v>
      </c>
      <c r="Q59" s="53">
        <v>0</v>
      </c>
      <c r="R59" s="53">
        <v>0</v>
      </c>
    </row>
    <row r="61" spans="1:18" s="175" customFormat="1" x14ac:dyDescent="0.15">
      <c r="A61" s="257" t="s">
        <v>101</v>
      </c>
      <c r="B61" s="257"/>
      <c r="C61" s="257"/>
      <c r="D61" s="257"/>
      <c r="E61" s="257"/>
      <c r="F61" s="257"/>
      <c r="G61" s="257"/>
      <c r="H61" s="257"/>
      <c r="I61" s="257"/>
      <c r="J61" s="257"/>
      <c r="K61" s="257"/>
      <c r="L61" s="257"/>
      <c r="M61" s="257"/>
      <c r="N61" s="257"/>
      <c r="O61" s="257"/>
      <c r="P61" s="257"/>
      <c r="Q61" s="257"/>
      <c r="R61" s="257"/>
    </row>
  </sheetData>
  <mergeCells count="6">
    <mergeCell ref="A61:R61"/>
    <mergeCell ref="A1:R1"/>
    <mergeCell ref="E2:R2"/>
    <mergeCell ref="A2:A3"/>
    <mergeCell ref="B2:B3"/>
    <mergeCell ref="C2:C3"/>
  </mergeCells>
  <printOptions horizontalCentered="1" verticalCentered="1"/>
  <pageMargins left="0.25" right="0.25" top="0.25" bottom="0.25" header="0.5" footer="0.5"/>
  <pageSetup scale="6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61"/>
  <sheetViews>
    <sheetView workbookViewId="0">
      <selection sqref="A1:R1"/>
    </sheetView>
  </sheetViews>
  <sheetFormatPr baseColWidth="10" defaultColWidth="9.1640625" defaultRowHeight="13" x14ac:dyDescent="0.15"/>
  <cols>
    <col min="1" max="1" width="17.83203125" style="48" customWidth="1"/>
    <col min="2" max="2" width="11.33203125" style="48" customWidth="1"/>
    <col min="3" max="3" width="16" style="48" customWidth="1"/>
    <col min="4" max="4" width="12.6640625" style="48" customWidth="1"/>
    <col min="5" max="5" width="11.6640625" style="48" customWidth="1"/>
    <col min="6" max="6" width="12" style="48" customWidth="1"/>
    <col min="7" max="7" width="12.33203125" style="48" customWidth="1"/>
    <col min="8" max="8" width="10.1640625" style="48" customWidth="1"/>
    <col min="9" max="9" width="10.83203125" style="48" customWidth="1"/>
    <col min="10" max="10" width="9.33203125" style="48" customWidth="1"/>
    <col min="11" max="11" width="11" style="48" customWidth="1"/>
    <col min="12" max="12" width="11.33203125" style="48" customWidth="1"/>
    <col min="13" max="13" width="9.83203125" style="48" customWidth="1"/>
    <col min="14" max="14" width="12.1640625" style="48" customWidth="1"/>
    <col min="15" max="15" width="12.6640625" style="48" customWidth="1"/>
    <col min="16" max="16" width="11.6640625" style="48" customWidth="1"/>
    <col min="17" max="17" width="13.33203125" style="48" customWidth="1"/>
    <col min="18" max="16384" width="9.1640625" style="48"/>
  </cols>
  <sheetData>
    <row r="1" spans="1:18" s="182" customFormat="1" ht="98.25" customHeight="1" thickBot="1" x14ac:dyDescent="0.2">
      <c r="A1" s="256" t="s">
        <v>163</v>
      </c>
      <c r="B1" s="256"/>
      <c r="C1" s="256"/>
      <c r="D1" s="256"/>
      <c r="E1" s="256"/>
      <c r="F1" s="256"/>
      <c r="G1" s="256"/>
      <c r="H1" s="256"/>
      <c r="I1" s="256"/>
      <c r="J1" s="256"/>
      <c r="K1" s="256"/>
      <c r="L1" s="256"/>
      <c r="M1" s="256"/>
      <c r="N1" s="256"/>
      <c r="O1" s="256"/>
      <c r="P1" s="256"/>
      <c r="Q1" s="256"/>
      <c r="R1" s="256"/>
    </row>
    <row r="2" spans="1:18" s="190" customFormat="1" ht="27.75" customHeight="1" thickBot="1" x14ac:dyDescent="0.2">
      <c r="A2" s="291" t="s">
        <v>2</v>
      </c>
      <c r="B2" s="291" t="s">
        <v>164</v>
      </c>
      <c r="C2" s="291" t="s">
        <v>165</v>
      </c>
      <c r="D2" s="291" t="s">
        <v>166</v>
      </c>
      <c r="E2" s="305" t="s">
        <v>167</v>
      </c>
      <c r="F2" s="306"/>
      <c r="G2" s="306"/>
      <c r="H2" s="306"/>
      <c r="I2" s="306"/>
      <c r="J2" s="306"/>
      <c r="K2" s="306"/>
      <c r="L2" s="306"/>
      <c r="M2" s="306"/>
      <c r="N2" s="306"/>
      <c r="O2" s="306"/>
      <c r="P2" s="306"/>
      <c r="Q2" s="306"/>
      <c r="R2" s="307"/>
    </row>
    <row r="3" spans="1:18" s="170" customFormat="1" ht="37" thickBot="1" x14ac:dyDescent="0.2">
      <c r="A3" s="281"/>
      <c r="B3" s="282"/>
      <c r="C3" s="282"/>
      <c r="D3" s="282"/>
      <c r="E3" s="179" t="s">
        <v>143</v>
      </c>
      <c r="F3" s="179" t="s">
        <v>144</v>
      </c>
      <c r="G3" s="179" t="s">
        <v>145</v>
      </c>
      <c r="H3" s="179" t="s">
        <v>146</v>
      </c>
      <c r="I3" s="178" t="s">
        <v>147</v>
      </c>
      <c r="J3" s="179" t="s">
        <v>148</v>
      </c>
      <c r="K3" s="180" t="s">
        <v>149</v>
      </c>
      <c r="L3" s="179" t="s">
        <v>150</v>
      </c>
      <c r="M3" s="179" t="s">
        <v>151</v>
      </c>
      <c r="N3" s="178" t="s">
        <v>152</v>
      </c>
      <c r="O3" s="179" t="s">
        <v>153</v>
      </c>
      <c r="P3" s="181" t="s">
        <v>154</v>
      </c>
      <c r="Q3" s="189" t="s">
        <v>168</v>
      </c>
      <c r="R3" s="179" t="s">
        <v>73</v>
      </c>
    </row>
    <row r="4" spans="1:18" x14ac:dyDescent="0.15">
      <c r="A4" s="14" t="s">
        <v>4</v>
      </c>
      <c r="B4" s="45">
        <v>55197.75</v>
      </c>
      <c r="C4" s="45">
        <v>45465</v>
      </c>
      <c r="D4" s="45">
        <v>20128</v>
      </c>
      <c r="E4" s="47">
        <v>0.47702205882352944</v>
      </c>
      <c r="F4" s="47">
        <v>9.0918124006359301E-3</v>
      </c>
      <c r="G4" s="47">
        <v>8.3714228934817173E-3</v>
      </c>
      <c r="H4" s="47">
        <v>9.3054451510333869E-2</v>
      </c>
      <c r="I4" s="47">
        <v>9.4395866454689988E-4</v>
      </c>
      <c r="J4" s="47">
        <v>9.7724562798092204E-2</v>
      </c>
      <c r="K4" s="47">
        <v>0.11851649443561209</v>
      </c>
      <c r="L4" s="47">
        <v>3.750993640699523E-2</v>
      </c>
      <c r="M4" s="47">
        <v>1.2544713831478538E-2</v>
      </c>
      <c r="N4" s="47">
        <v>1.0631955484896661E-2</v>
      </c>
      <c r="O4" s="47">
        <v>2.3002782193958664E-2</v>
      </c>
      <c r="P4" s="47">
        <v>1.7388712241653417E-4</v>
      </c>
      <c r="Q4" s="183">
        <v>6.6872019077901426E-2</v>
      </c>
      <c r="R4" s="47">
        <v>2.7399642289348172E-2</v>
      </c>
    </row>
    <row r="5" spans="1:18" x14ac:dyDescent="0.15">
      <c r="A5" s="210"/>
      <c r="B5" s="139"/>
      <c r="C5" s="139"/>
      <c r="D5" s="139"/>
      <c r="E5" s="186"/>
      <c r="F5" s="186"/>
      <c r="G5" s="186"/>
      <c r="H5" s="186"/>
      <c r="I5" s="186"/>
      <c r="J5" s="186"/>
      <c r="K5" s="186"/>
      <c r="L5" s="186"/>
      <c r="M5" s="186"/>
      <c r="N5" s="186"/>
      <c r="O5" s="186"/>
      <c r="P5" s="186"/>
      <c r="Q5" s="187"/>
      <c r="R5" s="158"/>
    </row>
    <row r="6" spans="1:18" x14ac:dyDescent="0.15">
      <c r="A6" s="14" t="s">
        <v>5</v>
      </c>
      <c r="B6" s="46">
        <v>32.5</v>
      </c>
      <c r="C6" s="46">
        <v>0</v>
      </c>
      <c r="D6" s="46">
        <v>0</v>
      </c>
      <c r="E6" s="51">
        <v>0</v>
      </c>
      <c r="F6" s="51">
        <v>0</v>
      </c>
      <c r="G6" s="51">
        <v>0</v>
      </c>
      <c r="H6" s="51">
        <v>0</v>
      </c>
      <c r="I6" s="51">
        <v>0</v>
      </c>
      <c r="J6" s="51">
        <v>0</v>
      </c>
      <c r="K6" s="51">
        <v>0</v>
      </c>
      <c r="L6" s="51">
        <v>0</v>
      </c>
      <c r="M6" s="51">
        <v>0</v>
      </c>
      <c r="N6" s="51">
        <v>0</v>
      </c>
      <c r="O6" s="51">
        <v>0</v>
      </c>
      <c r="P6" s="51">
        <v>0</v>
      </c>
      <c r="Q6" s="51">
        <v>0</v>
      </c>
      <c r="R6" s="51">
        <v>0</v>
      </c>
    </row>
    <row r="7" spans="1:18" x14ac:dyDescent="0.15">
      <c r="A7" s="14" t="s">
        <v>6</v>
      </c>
      <c r="B7" s="46">
        <v>1142.5833333333333</v>
      </c>
      <c r="C7" s="46">
        <v>718</v>
      </c>
      <c r="D7" s="46">
        <v>331</v>
      </c>
      <c r="E7" s="51">
        <v>0.52114803625377648</v>
      </c>
      <c r="F7" s="51">
        <v>1.5105740181268882E-3</v>
      </c>
      <c r="G7" s="51">
        <v>0</v>
      </c>
      <c r="H7" s="51">
        <v>1.3595166163141994E-2</v>
      </c>
      <c r="I7" s="51">
        <v>1.5105740181268882E-3</v>
      </c>
      <c r="J7" s="51">
        <v>0.16314199395770393</v>
      </c>
      <c r="K7" s="51">
        <v>0.13293051359516617</v>
      </c>
      <c r="L7" s="51">
        <v>0.15407854984894259</v>
      </c>
      <c r="M7" s="51">
        <v>0</v>
      </c>
      <c r="N7" s="51">
        <v>0</v>
      </c>
      <c r="O7" s="51">
        <v>1.5105740181268883E-2</v>
      </c>
      <c r="P7" s="51">
        <v>0</v>
      </c>
      <c r="Q7" s="184">
        <v>0</v>
      </c>
      <c r="R7" s="51">
        <v>6.4954682779456194E-2</v>
      </c>
    </row>
    <row r="8" spans="1:18" x14ac:dyDescent="0.15">
      <c r="A8" s="14" t="s">
        <v>7</v>
      </c>
      <c r="B8" s="46">
        <v>639.75</v>
      </c>
      <c r="C8" s="46">
        <v>305</v>
      </c>
      <c r="D8" s="46">
        <v>206</v>
      </c>
      <c r="E8" s="51">
        <v>0.57524271844660191</v>
      </c>
      <c r="F8" s="51">
        <v>0</v>
      </c>
      <c r="G8" s="51">
        <v>0</v>
      </c>
      <c r="H8" s="51">
        <v>0.20631067961165048</v>
      </c>
      <c r="I8" s="51">
        <v>2.4271844660194173E-3</v>
      </c>
      <c r="J8" s="51">
        <v>0.39077669902912621</v>
      </c>
      <c r="K8" s="51">
        <v>1.4563106796116505E-2</v>
      </c>
      <c r="L8" s="51">
        <v>5.5825242718446605E-2</v>
      </c>
      <c r="M8" s="51">
        <v>4.8543689320388345E-3</v>
      </c>
      <c r="N8" s="51">
        <v>7.2815533980582527E-3</v>
      </c>
      <c r="O8" s="51">
        <v>2.6699029126213591E-2</v>
      </c>
      <c r="P8" s="51">
        <v>0</v>
      </c>
      <c r="Q8" s="184">
        <v>0</v>
      </c>
      <c r="R8" s="51">
        <v>0</v>
      </c>
    </row>
    <row r="9" spans="1:18" x14ac:dyDescent="0.15">
      <c r="A9" s="14" t="s">
        <v>8</v>
      </c>
      <c r="B9" s="46">
        <v>194.16666666666666</v>
      </c>
      <c r="C9" s="46">
        <v>92</v>
      </c>
      <c r="D9" s="46">
        <v>21</v>
      </c>
      <c r="E9" s="51">
        <v>0.33333333333333331</v>
      </c>
      <c r="F9" s="51">
        <v>4.7619047619047616E-2</v>
      </c>
      <c r="G9" s="51">
        <v>2.3809523809523808E-2</v>
      </c>
      <c r="H9" s="51">
        <v>2.3809523809523808E-2</v>
      </c>
      <c r="I9" s="51">
        <v>0</v>
      </c>
      <c r="J9" s="51">
        <v>7.1428571428571425E-2</v>
      </c>
      <c r="K9" s="51">
        <v>0</v>
      </c>
      <c r="L9" s="51">
        <v>0.30952380952380953</v>
      </c>
      <c r="M9" s="51">
        <v>0</v>
      </c>
      <c r="N9" s="51">
        <v>0</v>
      </c>
      <c r="O9" s="51">
        <v>2.3809523809523808E-2</v>
      </c>
      <c r="P9" s="51">
        <v>0</v>
      </c>
      <c r="Q9" s="184">
        <v>0</v>
      </c>
      <c r="R9" s="51">
        <v>0</v>
      </c>
    </row>
    <row r="10" spans="1:18" x14ac:dyDescent="0.15">
      <c r="A10" s="14" t="s">
        <v>9</v>
      </c>
      <c r="B10" s="46">
        <v>0</v>
      </c>
      <c r="C10" s="46">
        <v>0</v>
      </c>
      <c r="D10" s="46">
        <v>0</v>
      </c>
      <c r="E10" s="51">
        <v>0</v>
      </c>
      <c r="F10" s="51">
        <v>0</v>
      </c>
      <c r="G10" s="51">
        <v>0</v>
      </c>
      <c r="H10" s="51">
        <v>0</v>
      </c>
      <c r="I10" s="51">
        <v>0</v>
      </c>
      <c r="J10" s="51">
        <v>0</v>
      </c>
      <c r="K10" s="51">
        <v>0</v>
      </c>
      <c r="L10" s="51">
        <v>0</v>
      </c>
      <c r="M10" s="51">
        <v>0</v>
      </c>
      <c r="N10" s="51">
        <v>0</v>
      </c>
      <c r="O10" s="51">
        <v>0</v>
      </c>
      <c r="P10" s="51">
        <v>0</v>
      </c>
      <c r="Q10" s="51">
        <v>0</v>
      </c>
      <c r="R10" s="51">
        <v>0</v>
      </c>
    </row>
    <row r="11" spans="1:18" x14ac:dyDescent="0.15">
      <c r="A11" s="14" t="s">
        <v>10</v>
      </c>
      <c r="B11" s="46">
        <v>386.91666666666669</v>
      </c>
      <c r="C11" s="46">
        <v>287</v>
      </c>
      <c r="D11" s="46">
        <v>135</v>
      </c>
      <c r="E11" s="51">
        <v>0.5</v>
      </c>
      <c r="F11" s="51">
        <v>0</v>
      </c>
      <c r="G11" s="51">
        <v>1.8518518518518517E-2</v>
      </c>
      <c r="H11" s="51">
        <v>4.4444444444444446E-2</v>
      </c>
      <c r="I11" s="51">
        <v>3.7037037037037038E-3</v>
      </c>
      <c r="J11" s="51">
        <v>0.14074074074074075</v>
      </c>
      <c r="K11" s="51">
        <v>4.8148148148148148E-2</v>
      </c>
      <c r="L11" s="51">
        <v>0.15185185185185185</v>
      </c>
      <c r="M11" s="51">
        <v>0</v>
      </c>
      <c r="N11" s="51">
        <v>0</v>
      </c>
      <c r="O11" s="51">
        <v>6.2962962962962957E-2</v>
      </c>
      <c r="P11" s="51">
        <v>0</v>
      </c>
      <c r="Q11" s="184">
        <v>0</v>
      </c>
      <c r="R11" s="51">
        <v>0</v>
      </c>
    </row>
    <row r="12" spans="1:18" x14ac:dyDescent="0.15">
      <c r="A12" s="14" t="s">
        <v>11</v>
      </c>
      <c r="B12" s="46">
        <v>0</v>
      </c>
      <c r="C12" s="46">
        <v>0</v>
      </c>
      <c r="D12" s="46">
        <v>0</v>
      </c>
      <c r="E12" s="51">
        <v>0</v>
      </c>
      <c r="F12" s="51">
        <v>0</v>
      </c>
      <c r="G12" s="51">
        <v>0</v>
      </c>
      <c r="H12" s="51">
        <v>0</v>
      </c>
      <c r="I12" s="51">
        <v>0</v>
      </c>
      <c r="J12" s="51">
        <v>0</v>
      </c>
      <c r="K12" s="51">
        <v>0</v>
      </c>
      <c r="L12" s="51">
        <v>0</v>
      </c>
      <c r="M12" s="51">
        <v>0</v>
      </c>
      <c r="N12" s="51">
        <v>0</v>
      </c>
      <c r="O12" s="51">
        <v>0</v>
      </c>
      <c r="P12" s="51">
        <v>0</v>
      </c>
      <c r="Q12" s="51">
        <v>0</v>
      </c>
      <c r="R12" s="51">
        <v>0</v>
      </c>
    </row>
    <row r="13" spans="1:18" x14ac:dyDescent="0.15">
      <c r="A13" s="14" t="s">
        <v>12</v>
      </c>
      <c r="B13" s="46">
        <v>0</v>
      </c>
      <c r="C13" s="46">
        <v>0</v>
      </c>
      <c r="D13" s="46">
        <v>0</v>
      </c>
      <c r="E13" s="51">
        <v>0</v>
      </c>
      <c r="F13" s="51">
        <v>0</v>
      </c>
      <c r="G13" s="51">
        <v>0</v>
      </c>
      <c r="H13" s="51">
        <v>0</v>
      </c>
      <c r="I13" s="51">
        <v>0</v>
      </c>
      <c r="J13" s="51">
        <v>0</v>
      </c>
      <c r="K13" s="51">
        <v>0</v>
      </c>
      <c r="L13" s="51">
        <v>0</v>
      </c>
      <c r="M13" s="51">
        <v>0</v>
      </c>
      <c r="N13" s="51">
        <v>0</v>
      </c>
      <c r="O13" s="51">
        <v>0</v>
      </c>
      <c r="P13" s="51">
        <v>0</v>
      </c>
      <c r="Q13" s="51">
        <v>0</v>
      </c>
      <c r="R13" s="51">
        <v>0</v>
      </c>
    </row>
    <row r="14" spans="1:18" x14ac:dyDescent="0.15">
      <c r="A14" s="14" t="s">
        <v>13</v>
      </c>
      <c r="B14" s="46">
        <v>159</v>
      </c>
      <c r="C14" s="46">
        <v>157</v>
      </c>
      <c r="D14" s="46">
        <v>24</v>
      </c>
      <c r="E14" s="51">
        <v>0.625</v>
      </c>
      <c r="F14" s="51">
        <v>0</v>
      </c>
      <c r="G14" s="51">
        <v>0</v>
      </c>
      <c r="H14" s="51">
        <v>2.0833333333333332E-2</v>
      </c>
      <c r="I14" s="51">
        <v>0</v>
      </c>
      <c r="J14" s="51">
        <v>4.1666666666666664E-2</v>
      </c>
      <c r="K14" s="51">
        <v>0</v>
      </c>
      <c r="L14" s="51">
        <v>0</v>
      </c>
      <c r="M14" s="51">
        <v>0</v>
      </c>
      <c r="N14" s="51">
        <v>0</v>
      </c>
      <c r="O14" s="51">
        <v>0</v>
      </c>
      <c r="P14" s="51">
        <v>0</v>
      </c>
      <c r="Q14" s="184">
        <v>0</v>
      </c>
      <c r="R14" s="51">
        <v>2.0833333333333332E-2</v>
      </c>
    </row>
    <row r="15" spans="1:18" x14ac:dyDescent="0.15">
      <c r="A15" s="14" t="s">
        <v>14</v>
      </c>
      <c r="B15" s="46">
        <v>0</v>
      </c>
      <c r="C15" s="46">
        <v>0</v>
      </c>
      <c r="D15" s="46">
        <v>0</v>
      </c>
      <c r="E15" s="51">
        <v>0</v>
      </c>
      <c r="F15" s="51">
        <v>0</v>
      </c>
      <c r="G15" s="51">
        <v>0</v>
      </c>
      <c r="H15" s="51">
        <v>0</v>
      </c>
      <c r="I15" s="51">
        <v>0</v>
      </c>
      <c r="J15" s="51">
        <v>0</v>
      </c>
      <c r="K15" s="51">
        <v>0</v>
      </c>
      <c r="L15" s="51">
        <v>0</v>
      </c>
      <c r="M15" s="51">
        <v>0</v>
      </c>
      <c r="N15" s="51">
        <v>0</v>
      </c>
      <c r="O15" s="51">
        <v>0</v>
      </c>
      <c r="P15" s="51">
        <v>0</v>
      </c>
      <c r="Q15" s="51">
        <v>0</v>
      </c>
      <c r="R15" s="51">
        <v>0</v>
      </c>
    </row>
    <row r="16" spans="1:18" x14ac:dyDescent="0.15">
      <c r="A16" s="14" t="s">
        <v>16</v>
      </c>
      <c r="B16" s="46">
        <v>0</v>
      </c>
      <c r="C16" s="46">
        <v>0</v>
      </c>
      <c r="D16" s="46">
        <v>0</v>
      </c>
      <c r="E16" s="51">
        <v>0</v>
      </c>
      <c r="F16" s="51">
        <v>0</v>
      </c>
      <c r="G16" s="51">
        <v>0</v>
      </c>
      <c r="H16" s="51">
        <v>0</v>
      </c>
      <c r="I16" s="51">
        <v>0</v>
      </c>
      <c r="J16" s="51">
        <v>0</v>
      </c>
      <c r="K16" s="51">
        <v>0</v>
      </c>
      <c r="L16" s="51">
        <v>0</v>
      </c>
      <c r="M16" s="51">
        <v>0</v>
      </c>
      <c r="N16" s="51">
        <v>0</v>
      </c>
      <c r="O16" s="51">
        <v>0</v>
      </c>
      <c r="P16" s="51">
        <v>0</v>
      </c>
      <c r="Q16" s="51">
        <v>0</v>
      </c>
      <c r="R16" s="51">
        <v>0</v>
      </c>
    </row>
    <row r="17" spans="1:18" x14ac:dyDescent="0.15">
      <c r="A17" s="14" t="s">
        <v>17</v>
      </c>
      <c r="B17" s="46">
        <v>1109</v>
      </c>
      <c r="C17" s="46">
        <v>1109</v>
      </c>
      <c r="D17" s="46">
        <v>0</v>
      </c>
      <c r="E17" s="51">
        <v>0</v>
      </c>
      <c r="F17" s="51">
        <v>0</v>
      </c>
      <c r="G17" s="51">
        <v>0</v>
      </c>
      <c r="H17" s="51">
        <v>0</v>
      </c>
      <c r="I17" s="51">
        <v>0</v>
      </c>
      <c r="J17" s="51">
        <v>0</v>
      </c>
      <c r="K17" s="51">
        <v>0</v>
      </c>
      <c r="L17" s="51">
        <v>0</v>
      </c>
      <c r="M17" s="51">
        <v>0</v>
      </c>
      <c r="N17" s="51">
        <v>0</v>
      </c>
      <c r="O17" s="51">
        <v>0</v>
      </c>
      <c r="P17" s="51">
        <v>0</v>
      </c>
      <c r="Q17" s="51">
        <v>0</v>
      </c>
      <c r="R17" s="51">
        <v>0</v>
      </c>
    </row>
    <row r="18" spans="1:18" x14ac:dyDescent="0.15">
      <c r="A18" s="14" t="s">
        <v>18</v>
      </c>
      <c r="B18" s="46">
        <v>0</v>
      </c>
      <c r="C18" s="46">
        <v>0</v>
      </c>
      <c r="D18" s="46">
        <v>0</v>
      </c>
      <c r="E18" s="51">
        <v>0</v>
      </c>
      <c r="F18" s="51">
        <v>0</v>
      </c>
      <c r="G18" s="51">
        <v>0</v>
      </c>
      <c r="H18" s="51">
        <v>0</v>
      </c>
      <c r="I18" s="51">
        <v>0</v>
      </c>
      <c r="J18" s="51">
        <v>0</v>
      </c>
      <c r="K18" s="51">
        <v>0</v>
      </c>
      <c r="L18" s="51">
        <v>0</v>
      </c>
      <c r="M18" s="51">
        <v>0</v>
      </c>
      <c r="N18" s="51">
        <v>0</v>
      </c>
      <c r="O18" s="51">
        <v>0</v>
      </c>
      <c r="P18" s="51">
        <v>0</v>
      </c>
      <c r="Q18" s="51">
        <v>0</v>
      </c>
      <c r="R18" s="51">
        <v>0</v>
      </c>
    </row>
    <row r="19" spans="1:18" x14ac:dyDescent="0.15">
      <c r="A19" s="14" t="s">
        <v>19</v>
      </c>
      <c r="B19" s="46">
        <v>27.333333333333332</v>
      </c>
      <c r="C19" s="46">
        <v>27</v>
      </c>
      <c r="D19" s="46">
        <v>11</v>
      </c>
      <c r="E19" s="51">
        <v>0.5</v>
      </c>
      <c r="F19" s="51">
        <v>0</v>
      </c>
      <c r="G19" s="51">
        <v>0</v>
      </c>
      <c r="H19" s="51">
        <v>4.5454545454545456E-2</v>
      </c>
      <c r="I19" s="51">
        <v>0</v>
      </c>
      <c r="J19" s="51">
        <v>0.59090909090909094</v>
      </c>
      <c r="K19" s="51">
        <v>9.0909090909090912E-2</v>
      </c>
      <c r="L19" s="51">
        <v>0.22727272727272727</v>
      </c>
      <c r="M19" s="51">
        <v>0</v>
      </c>
      <c r="N19" s="51">
        <v>0</v>
      </c>
      <c r="O19" s="51">
        <v>0</v>
      </c>
      <c r="P19" s="51">
        <v>0</v>
      </c>
      <c r="Q19" s="184">
        <v>0</v>
      </c>
      <c r="R19" s="51">
        <v>0.27272727272727271</v>
      </c>
    </row>
    <row r="20" spans="1:18" x14ac:dyDescent="0.15">
      <c r="A20" s="14" t="s">
        <v>20</v>
      </c>
      <c r="B20" s="46">
        <v>478</v>
      </c>
      <c r="C20" s="46">
        <v>471</v>
      </c>
      <c r="D20" s="46">
        <v>446</v>
      </c>
      <c r="E20" s="51">
        <v>0.53026905829596416</v>
      </c>
      <c r="F20" s="51">
        <v>0</v>
      </c>
      <c r="G20" s="51">
        <v>0</v>
      </c>
      <c r="H20" s="51">
        <v>0.12556053811659193</v>
      </c>
      <c r="I20" s="51">
        <v>0</v>
      </c>
      <c r="J20" s="51">
        <v>6.7264573991031393E-3</v>
      </c>
      <c r="K20" s="51">
        <v>7.8475336322869956E-3</v>
      </c>
      <c r="L20" s="51">
        <v>2.3542600896860985E-2</v>
      </c>
      <c r="M20" s="51">
        <v>1.1210762331838564E-2</v>
      </c>
      <c r="N20" s="51">
        <v>1.5695067264573991E-2</v>
      </c>
      <c r="O20" s="51">
        <v>0</v>
      </c>
      <c r="P20" s="51">
        <v>0</v>
      </c>
      <c r="Q20" s="184">
        <v>0</v>
      </c>
      <c r="R20" s="51">
        <v>2.1300448430493273E-2</v>
      </c>
    </row>
    <row r="21" spans="1:18" x14ac:dyDescent="0.15">
      <c r="A21" s="14" t="s">
        <v>21</v>
      </c>
      <c r="B21" s="46">
        <v>0</v>
      </c>
      <c r="C21" s="46">
        <v>0</v>
      </c>
      <c r="D21" s="46">
        <v>0</v>
      </c>
      <c r="E21" s="51">
        <v>0</v>
      </c>
      <c r="F21" s="51">
        <v>0</v>
      </c>
      <c r="G21" s="51">
        <v>0</v>
      </c>
      <c r="H21" s="51">
        <v>0</v>
      </c>
      <c r="I21" s="51">
        <v>0</v>
      </c>
      <c r="J21" s="51">
        <v>0</v>
      </c>
      <c r="K21" s="51">
        <v>0</v>
      </c>
      <c r="L21" s="51">
        <v>0</v>
      </c>
      <c r="M21" s="51">
        <v>0</v>
      </c>
      <c r="N21" s="51">
        <v>0</v>
      </c>
      <c r="O21" s="51">
        <v>0</v>
      </c>
      <c r="P21" s="51">
        <v>0</v>
      </c>
      <c r="Q21" s="51">
        <v>0</v>
      </c>
      <c r="R21" s="51">
        <v>0</v>
      </c>
    </row>
    <row r="22" spans="1:18" x14ac:dyDescent="0.15">
      <c r="A22" s="14" t="s">
        <v>22</v>
      </c>
      <c r="B22" s="46">
        <v>1340.5</v>
      </c>
      <c r="C22" s="46">
        <v>1334</v>
      </c>
      <c r="D22" s="46">
        <v>722</v>
      </c>
      <c r="E22" s="51">
        <v>0.78185595567867039</v>
      </c>
      <c r="F22" s="51">
        <v>4.1551246537396124E-3</v>
      </c>
      <c r="G22" s="51">
        <v>0</v>
      </c>
      <c r="H22" s="51">
        <v>6.9252077562326868E-3</v>
      </c>
      <c r="I22" s="51">
        <v>0</v>
      </c>
      <c r="J22" s="51">
        <v>9.6952908587257611E-3</v>
      </c>
      <c r="K22" s="51">
        <v>6.925207756232687E-4</v>
      </c>
      <c r="L22" s="51">
        <v>6.1634349030470915E-2</v>
      </c>
      <c r="M22" s="51">
        <v>0</v>
      </c>
      <c r="N22" s="51">
        <v>0</v>
      </c>
      <c r="O22" s="51">
        <v>2.1468144044321329E-2</v>
      </c>
      <c r="P22" s="51">
        <v>0</v>
      </c>
      <c r="Q22" s="184">
        <v>0</v>
      </c>
      <c r="R22" s="51">
        <v>2.7700831024930747E-2</v>
      </c>
    </row>
    <row r="23" spans="1:18" x14ac:dyDescent="0.15">
      <c r="A23" s="14" t="s">
        <v>23</v>
      </c>
      <c r="B23" s="46">
        <v>458.33333333333331</v>
      </c>
      <c r="C23" s="46">
        <v>457</v>
      </c>
      <c r="D23" s="46">
        <v>349</v>
      </c>
      <c r="E23" s="51">
        <v>0.49713467048710602</v>
      </c>
      <c r="F23" s="51">
        <v>0</v>
      </c>
      <c r="G23" s="51">
        <v>0</v>
      </c>
      <c r="H23" s="51">
        <v>6.4469914040114609E-2</v>
      </c>
      <c r="I23" s="51">
        <v>0</v>
      </c>
      <c r="J23" s="51">
        <v>0</v>
      </c>
      <c r="K23" s="51">
        <v>0</v>
      </c>
      <c r="L23" s="51">
        <v>1.0028653295128941E-2</v>
      </c>
      <c r="M23" s="51">
        <v>8.5959885386819486E-3</v>
      </c>
      <c r="N23" s="51">
        <v>4.2979942693409743E-3</v>
      </c>
      <c r="O23" s="51">
        <v>4.7277936962750719E-2</v>
      </c>
      <c r="P23" s="51">
        <v>0</v>
      </c>
      <c r="Q23" s="184">
        <v>0.5759312320916905</v>
      </c>
      <c r="R23" s="51">
        <v>0</v>
      </c>
    </row>
    <row r="24" spans="1:18" x14ac:dyDescent="0.15">
      <c r="A24" s="14" t="s">
        <v>24</v>
      </c>
      <c r="B24" s="46">
        <v>763.66666666666663</v>
      </c>
      <c r="C24" s="46">
        <v>747</v>
      </c>
      <c r="D24" s="46">
        <v>267</v>
      </c>
      <c r="E24" s="51">
        <v>0.17790262172284643</v>
      </c>
      <c r="F24" s="51">
        <v>3.7453183520599251E-3</v>
      </c>
      <c r="G24" s="51">
        <v>0</v>
      </c>
      <c r="H24" s="51">
        <v>0.10674157303370786</v>
      </c>
      <c r="I24" s="51">
        <v>1.8726591760299626E-3</v>
      </c>
      <c r="J24" s="51">
        <v>5.0561797752808987E-2</v>
      </c>
      <c r="K24" s="51">
        <v>0.21348314606741572</v>
      </c>
      <c r="L24" s="51">
        <v>0.16666666666666666</v>
      </c>
      <c r="M24" s="51">
        <v>9.3632958801498131E-3</v>
      </c>
      <c r="N24" s="51">
        <v>9.3632958801498131E-3</v>
      </c>
      <c r="O24" s="51">
        <v>0</v>
      </c>
      <c r="P24" s="51">
        <v>0</v>
      </c>
      <c r="Q24" s="184">
        <v>0</v>
      </c>
      <c r="R24" s="51">
        <v>1.8726591760299626E-3</v>
      </c>
    </row>
    <row r="25" spans="1:18" x14ac:dyDescent="0.15">
      <c r="A25" s="14" t="s">
        <v>25</v>
      </c>
      <c r="B25" s="46">
        <v>297.75</v>
      </c>
      <c r="C25" s="46">
        <v>154</v>
      </c>
      <c r="D25" s="46">
        <v>81</v>
      </c>
      <c r="E25" s="51">
        <v>0.58024691358024694</v>
      </c>
      <c r="F25" s="51">
        <v>0</v>
      </c>
      <c r="G25" s="51">
        <v>0</v>
      </c>
      <c r="H25" s="51">
        <v>0.10493827160493827</v>
      </c>
      <c r="I25" s="51">
        <v>0</v>
      </c>
      <c r="J25" s="51">
        <v>3.0864197530864196E-2</v>
      </c>
      <c r="K25" s="51">
        <v>0</v>
      </c>
      <c r="L25" s="51">
        <v>9.2592592592592587E-2</v>
      </c>
      <c r="M25" s="51">
        <v>0</v>
      </c>
      <c r="N25" s="51">
        <v>0</v>
      </c>
      <c r="O25" s="51">
        <v>2.4691358024691357E-2</v>
      </c>
      <c r="P25" s="51">
        <v>0</v>
      </c>
      <c r="Q25" s="184">
        <v>0</v>
      </c>
      <c r="R25" s="51">
        <v>0</v>
      </c>
    </row>
    <row r="26" spans="1:18" x14ac:dyDescent="0.15">
      <c r="A26" s="14" t="s">
        <v>26</v>
      </c>
      <c r="B26" s="46">
        <v>406.91666666666669</v>
      </c>
      <c r="C26" s="46">
        <v>387</v>
      </c>
      <c r="D26" s="46">
        <v>208</v>
      </c>
      <c r="E26" s="51">
        <v>0.55769230769230771</v>
      </c>
      <c r="F26" s="51">
        <v>0</v>
      </c>
      <c r="G26" s="51">
        <v>0</v>
      </c>
      <c r="H26" s="51">
        <v>3.6057692307692304E-2</v>
      </c>
      <c r="I26" s="51">
        <v>2.403846153846154E-3</v>
      </c>
      <c r="J26" s="51">
        <v>0.13701923076923078</v>
      </c>
      <c r="K26" s="51">
        <v>0.12259615384615384</v>
      </c>
      <c r="L26" s="51">
        <v>3.6057692307692304E-2</v>
      </c>
      <c r="M26" s="51">
        <v>4.807692307692308E-2</v>
      </c>
      <c r="N26" s="51">
        <v>0</v>
      </c>
      <c r="O26" s="51">
        <v>2.6442307692307692E-2</v>
      </c>
      <c r="P26" s="51">
        <v>7.2115384615384619E-3</v>
      </c>
      <c r="Q26" s="184">
        <v>0</v>
      </c>
      <c r="R26" s="51">
        <v>3.3653846153846152E-2</v>
      </c>
    </row>
    <row r="27" spans="1:18" x14ac:dyDescent="0.15">
      <c r="A27" s="14" t="s">
        <v>27</v>
      </c>
      <c r="B27" s="46">
        <v>0</v>
      </c>
      <c r="C27" s="46">
        <v>0</v>
      </c>
      <c r="D27" s="46">
        <v>0</v>
      </c>
      <c r="E27" s="51">
        <v>0</v>
      </c>
      <c r="F27" s="51">
        <v>0</v>
      </c>
      <c r="G27" s="51">
        <v>0</v>
      </c>
      <c r="H27" s="51">
        <v>0</v>
      </c>
      <c r="I27" s="51">
        <v>0</v>
      </c>
      <c r="J27" s="51">
        <v>0</v>
      </c>
      <c r="K27" s="51">
        <v>0</v>
      </c>
      <c r="L27" s="51">
        <v>0</v>
      </c>
      <c r="M27" s="51">
        <v>0</v>
      </c>
      <c r="N27" s="51">
        <v>0</v>
      </c>
      <c r="O27" s="51">
        <v>0</v>
      </c>
      <c r="P27" s="51">
        <v>0</v>
      </c>
      <c r="Q27" s="51">
        <v>0</v>
      </c>
      <c r="R27" s="51">
        <v>0</v>
      </c>
    </row>
    <row r="28" spans="1:18" x14ac:dyDescent="0.15">
      <c r="A28" s="14" t="s">
        <v>28</v>
      </c>
      <c r="B28" s="46">
        <v>3808.25</v>
      </c>
      <c r="C28" s="46">
        <v>1356</v>
      </c>
      <c r="D28" s="46">
        <v>269</v>
      </c>
      <c r="E28" s="51">
        <v>0.58178438661710041</v>
      </c>
      <c r="F28" s="51">
        <v>0</v>
      </c>
      <c r="G28" s="51">
        <v>0</v>
      </c>
      <c r="H28" s="51">
        <v>0</v>
      </c>
      <c r="I28" s="51">
        <v>0</v>
      </c>
      <c r="J28" s="51">
        <v>2.9739776951672861E-2</v>
      </c>
      <c r="K28" s="51">
        <v>6.3197026022304828E-2</v>
      </c>
      <c r="L28" s="51">
        <v>5.3903345724907063E-2</v>
      </c>
      <c r="M28" s="51">
        <v>1.858736059479554E-2</v>
      </c>
      <c r="N28" s="51">
        <v>0</v>
      </c>
      <c r="O28" s="51">
        <v>3.717472118959108E-2</v>
      </c>
      <c r="P28" s="51">
        <v>0</v>
      </c>
      <c r="Q28" s="184">
        <v>0</v>
      </c>
      <c r="R28" s="51">
        <v>0</v>
      </c>
    </row>
    <row r="29" spans="1:18" x14ac:dyDescent="0.15">
      <c r="A29" s="14" t="s">
        <v>29</v>
      </c>
      <c r="B29" s="46">
        <v>2212.75</v>
      </c>
      <c r="C29" s="46">
        <v>2171</v>
      </c>
      <c r="D29" s="46">
        <v>1354</v>
      </c>
      <c r="E29" s="51">
        <v>0.61004431314623342</v>
      </c>
      <c r="F29" s="51">
        <v>1.9202363367799114E-2</v>
      </c>
      <c r="G29" s="51">
        <v>3.6927621861152144E-4</v>
      </c>
      <c r="H29" s="51">
        <v>3.6927621861152144E-4</v>
      </c>
      <c r="I29" s="51">
        <v>7.3855243722304289E-4</v>
      </c>
      <c r="J29" s="51">
        <v>6.4623338257016244E-2</v>
      </c>
      <c r="K29" s="51">
        <v>0</v>
      </c>
      <c r="L29" s="51">
        <v>6.2776957163958643E-3</v>
      </c>
      <c r="M29" s="51">
        <v>1.1078286558345643E-3</v>
      </c>
      <c r="N29" s="51">
        <v>3.6927621861152144E-4</v>
      </c>
      <c r="O29" s="51">
        <v>1.4401772525849335E-2</v>
      </c>
      <c r="P29" s="51">
        <v>0</v>
      </c>
      <c r="Q29" s="184">
        <v>0</v>
      </c>
      <c r="R29" s="51">
        <v>0</v>
      </c>
    </row>
    <row r="30" spans="1:18" x14ac:dyDescent="0.15">
      <c r="A30" s="14" t="s">
        <v>30</v>
      </c>
      <c r="B30" s="46">
        <v>4175.333333333333</v>
      </c>
      <c r="C30" s="46">
        <v>3619</v>
      </c>
      <c r="D30" s="46">
        <v>1383</v>
      </c>
      <c r="E30" s="51">
        <v>0.59797541576283442</v>
      </c>
      <c r="F30" s="51">
        <v>0</v>
      </c>
      <c r="G30" s="51">
        <v>0</v>
      </c>
      <c r="H30" s="51">
        <v>0</v>
      </c>
      <c r="I30" s="51">
        <v>0</v>
      </c>
      <c r="J30" s="51">
        <v>0.20065075921908893</v>
      </c>
      <c r="K30" s="51">
        <v>3.6153289949385392E-3</v>
      </c>
      <c r="L30" s="51">
        <v>3.1814895155459148E-2</v>
      </c>
      <c r="M30" s="51">
        <v>3.2537960954446853E-3</v>
      </c>
      <c r="N30" s="51">
        <v>5.1699204627621113E-2</v>
      </c>
      <c r="O30" s="51">
        <v>7.1583514099783085E-2</v>
      </c>
      <c r="P30" s="51">
        <v>0</v>
      </c>
      <c r="Q30" s="184">
        <v>6.0375994215473607E-2</v>
      </c>
      <c r="R30" s="51">
        <v>0</v>
      </c>
    </row>
    <row r="31" spans="1:18" x14ac:dyDescent="0.15">
      <c r="A31" s="14" t="s">
        <v>31</v>
      </c>
      <c r="B31" s="46">
        <v>20.75</v>
      </c>
      <c r="C31" s="46">
        <v>8</v>
      </c>
      <c r="D31" s="46">
        <v>0</v>
      </c>
      <c r="E31" s="51">
        <v>0</v>
      </c>
      <c r="F31" s="51">
        <v>0</v>
      </c>
      <c r="G31" s="51">
        <v>0</v>
      </c>
      <c r="H31" s="51">
        <v>0</v>
      </c>
      <c r="I31" s="51">
        <v>0</v>
      </c>
      <c r="J31" s="51">
        <v>0</v>
      </c>
      <c r="K31" s="51">
        <v>0</v>
      </c>
      <c r="L31" s="51">
        <v>0</v>
      </c>
      <c r="M31" s="51">
        <v>0</v>
      </c>
      <c r="N31" s="51">
        <v>0</v>
      </c>
      <c r="O31" s="51">
        <v>0</v>
      </c>
      <c r="P31" s="51">
        <v>0</v>
      </c>
      <c r="Q31" s="51">
        <v>0</v>
      </c>
      <c r="R31" s="51">
        <v>0</v>
      </c>
    </row>
    <row r="32" spans="1:18" x14ac:dyDescent="0.15">
      <c r="A32" s="14" t="s">
        <v>32</v>
      </c>
      <c r="B32" s="46">
        <v>1344</v>
      </c>
      <c r="C32" s="46">
        <v>1017</v>
      </c>
      <c r="D32" s="46">
        <v>431</v>
      </c>
      <c r="E32" s="51">
        <v>0.4814385150812065</v>
      </c>
      <c r="F32" s="51">
        <v>0</v>
      </c>
      <c r="G32" s="51">
        <v>0</v>
      </c>
      <c r="H32" s="51">
        <v>6.0324825986078884E-2</v>
      </c>
      <c r="I32" s="51">
        <v>2.3201856148491878E-3</v>
      </c>
      <c r="J32" s="51">
        <v>0.154292343387471</v>
      </c>
      <c r="K32" s="51">
        <v>0</v>
      </c>
      <c r="L32" s="51">
        <v>1.0440835266821345E-2</v>
      </c>
      <c r="M32" s="51">
        <v>3.5962877030162411E-2</v>
      </c>
      <c r="N32" s="51">
        <v>4.1763341067285381E-2</v>
      </c>
      <c r="O32" s="51">
        <v>1.2761020881670533E-2</v>
      </c>
      <c r="P32" s="51">
        <v>0</v>
      </c>
      <c r="Q32" s="184">
        <v>5.5684454756380508E-2</v>
      </c>
      <c r="R32" s="51">
        <v>2.2041763341067284E-2</v>
      </c>
    </row>
    <row r="33" spans="1:18" x14ac:dyDescent="0.15">
      <c r="A33" s="14" t="s">
        <v>33</v>
      </c>
      <c r="B33" s="46">
        <v>600.25</v>
      </c>
      <c r="C33" s="46">
        <v>562</v>
      </c>
      <c r="D33" s="46">
        <v>501</v>
      </c>
      <c r="E33" s="51">
        <v>0.15469061876247506</v>
      </c>
      <c r="F33" s="51">
        <v>0</v>
      </c>
      <c r="G33" s="51">
        <v>0</v>
      </c>
      <c r="H33" s="51">
        <v>0.83433133732534925</v>
      </c>
      <c r="I33" s="51">
        <v>0</v>
      </c>
      <c r="J33" s="51">
        <v>0.16467065868263472</v>
      </c>
      <c r="K33" s="51">
        <v>3.9920159680638719E-3</v>
      </c>
      <c r="L33" s="51">
        <v>2.5948103792415168E-2</v>
      </c>
      <c r="M33" s="51">
        <v>0</v>
      </c>
      <c r="N33" s="51">
        <v>0</v>
      </c>
      <c r="O33" s="51">
        <v>6.9860279441117763E-3</v>
      </c>
      <c r="P33" s="51">
        <v>0</v>
      </c>
      <c r="Q33" s="184">
        <v>0.70259481037924154</v>
      </c>
      <c r="R33" s="51">
        <v>0</v>
      </c>
    </row>
    <row r="34" spans="1:18" x14ac:dyDescent="0.15">
      <c r="A34" s="14" t="s">
        <v>34</v>
      </c>
      <c r="B34" s="46">
        <v>0</v>
      </c>
      <c r="C34" s="46">
        <v>0</v>
      </c>
      <c r="D34" s="46">
        <v>0</v>
      </c>
      <c r="E34" s="51">
        <v>0</v>
      </c>
      <c r="F34" s="51">
        <v>0</v>
      </c>
      <c r="G34" s="51">
        <v>0</v>
      </c>
      <c r="H34" s="51">
        <v>0</v>
      </c>
      <c r="I34" s="51">
        <v>0</v>
      </c>
      <c r="J34" s="51">
        <v>0</v>
      </c>
      <c r="K34" s="51">
        <v>0</v>
      </c>
      <c r="L34" s="51">
        <v>0</v>
      </c>
      <c r="M34" s="51">
        <v>0</v>
      </c>
      <c r="N34" s="51">
        <v>0</v>
      </c>
      <c r="O34" s="51">
        <v>0</v>
      </c>
      <c r="P34" s="51">
        <v>0</v>
      </c>
      <c r="Q34" s="51">
        <v>0</v>
      </c>
      <c r="R34" s="51">
        <v>0</v>
      </c>
    </row>
    <row r="35" spans="1:18" x14ac:dyDescent="0.15">
      <c r="A35" s="14" t="s">
        <v>35</v>
      </c>
      <c r="B35" s="46">
        <v>237.41666666666666</v>
      </c>
      <c r="C35" s="46">
        <v>176</v>
      </c>
      <c r="D35" s="46">
        <v>107</v>
      </c>
      <c r="E35" s="51">
        <v>0.61682242990654201</v>
      </c>
      <c r="F35" s="51">
        <v>0</v>
      </c>
      <c r="G35" s="51">
        <v>0</v>
      </c>
      <c r="H35" s="51">
        <v>0</v>
      </c>
      <c r="I35" s="51">
        <v>0</v>
      </c>
      <c r="J35" s="51">
        <v>0.23364485981308411</v>
      </c>
      <c r="K35" s="51">
        <v>1.8691588785046728E-2</v>
      </c>
      <c r="L35" s="51">
        <v>4.2056074766355138E-2</v>
      </c>
      <c r="M35" s="51">
        <v>4.6728971962616819E-3</v>
      </c>
      <c r="N35" s="51">
        <v>0</v>
      </c>
      <c r="O35" s="51">
        <v>6.0747663551401869E-2</v>
      </c>
      <c r="P35" s="51">
        <v>0</v>
      </c>
      <c r="Q35" s="184">
        <v>0</v>
      </c>
      <c r="R35" s="51">
        <v>3.2710280373831772E-2</v>
      </c>
    </row>
    <row r="36" spans="1:18" x14ac:dyDescent="0.15">
      <c r="A36" s="14" t="s">
        <v>36</v>
      </c>
      <c r="B36" s="46">
        <v>58.416666666666664</v>
      </c>
      <c r="C36" s="46">
        <v>58</v>
      </c>
      <c r="D36" s="46">
        <v>16</v>
      </c>
      <c r="E36" s="51">
        <v>0.5</v>
      </c>
      <c r="F36" s="51">
        <v>0</v>
      </c>
      <c r="G36" s="51">
        <v>0</v>
      </c>
      <c r="H36" s="51">
        <v>0</v>
      </c>
      <c r="I36" s="51">
        <v>0</v>
      </c>
      <c r="J36" s="51">
        <v>0.5</v>
      </c>
      <c r="K36" s="51">
        <v>0</v>
      </c>
      <c r="L36" s="51">
        <v>0</v>
      </c>
      <c r="M36" s="51">
        <v>0.15625</v>
      </c>
      <c r="N36" s="51">
        <v>0</v>
      </c>
      <c r="O36" s="51">
        <v>0.3125</v>
      </c>
      <c r="P36" s="51">
        <v>0</v>
      </c>
      <c r="Q36" s="184">
        <v>9.375E-2</v>
      </c>
      <c r="R36" s="51">
        <v>0</v>
      </c>
    </row>
    <row r="37" spans="1:18" x14ac:dyDescent="0.15">
      <c r="A37" s="14" t="s">
        <v>37</v>
      </c>
      <c r="B37" s="46">
        <v>0</v>
      </c>
      <c r="C37" s="46">
        <v>0</v>
      </c>
      <c r="D37" s="46">
        <v>0</v>
      </c>
      <c r="E37" s="51">
        <v>0</v>
      </c>
      <c r="F37" s="51">
        <v>0</v>
      </c>
      <c r="G37" s="51">
        <v>0</v>
      </c>
      <c r="H37" s="51">
        <v>0</v>
      </c>
      <c r="I37" s="51">
        <v>0</v>
      </c>
      <c r="J37" s="51">
        <v>0</v>
      </c>
      <c r="K37" s="51">
        <v>0</v>
      </c>
      <c r="L37" s="51">
        <v>0</v>
      </c>
      <c r="M37" s="51">
        <v>0</v>
      </c>
      <c r="N37" s="51">
        <v>0</v>
      </c>
      <c r="O37" s="51">
        <v>0</v>
      </c>
      <c r="P37" s="51">
        <v>0</v>
      </c>
      <c r="Q37" s="51">
        <v>0</v>
      </c>
      <c r="R37" s="51">
        <v>0</v>
      </c>
    </row>
    <row r="38" spans="1:18" x14ac:dyDescent="0.15">
      <c r="A38" s="14" t="s">
        <v>38</v>
      </c>
      <c r="B38" s="46">
        <v>1705</v>
      </c>
      <c r="C38" s="46">
        <v>1593</v>
      </c>
      <c r="D38" s="46">
        <v>605</v>
      </c>
      <c r="E38" s="51">
        <v>0.6140495867768595</v>
      </c>
      <c r="F38" s="51">
        <v>4.9586776859504135E-3</v>
      </c>
      <c r="G38" s="51">
        <v>1.487603305785124E-2</v>
      </c>
      <c r="H38" s="51">
        <v>1.2396694214876033E-2</v>
      </c>
      <c r="I38" s="51">
        <v>1.652892561983471E-3</v>
      </c>
      <c r="J38" s="51">
        <v>1.4049586776859505E-2</v>
      </c>
      <c r="K38" s="51">
        <v>9.5041322314049589E-2</v>
      </c>
      <c r="L38" s="51">
        <v>4.8760330578512395E-2</v>
      </c>
      <c r="M38" s="51">
        <v>1.4049586776859505E-2</v>
      </c>
      <c r="N38" s="51">
        <v>1.1570247933884297E-2</v>
      </c>
      <c r="O38" s="51">
        <v>0</v>
      </c>
      <c r="P38" s="51">
        <v>3.3057851239669421E-3</v>
      </c>
      <c r="Q38" s="184">
        <v>0</v>
      </c>
      <c r="R38" s="51">
        <v>0</v>
      </c>
    </row>
    <row r="39" spans="1:18" x14ac:dyDescent="0.15">
      <c r="A39" s="14" t="s">
        <v>39</v>
      </c>
      <c r="B39" s="46">
        <v>10151</v>
      </c>
      <c r="C39" s="46">
        <v>8362</v>
      </c>
      <c r="D39" s="46">
        <v>4415</v>
      </c>
      <c r="E39" s="51">
        <v>0.44246885617214043</v>
      </c>
      <c r="F39" s="51">
        <v>1.2910532276330692E-2</v>
      </c>
      <c r="G39" s="51">
        <v>0</v>
      </c>
      <c r="H39" s="51">
        <v>4.7112117780294449E-2</v>
      </c>
      <c r="I39" s="51">
        <v>0</v>
      </c>
      <c r="J39" s="51">
        <v>3.6240090600226503E-2</v>
      </c>
      <c r="K39" s="51">
        <v>8.6749716874292185E-2</v>
      </c>
      <c r="L39" s="51">
        <v>1.3137032842582106E-2</v>
      </c>
      <c r="M39" s="51">
        <v>0</v>
      </c>
      <c r="N39" s="51">
        <v>3.2842582106455266E-3</v>
      </c>
      <c r="O39" s="51">
        <v>6.9082672706681763E-3</v>
      </c>
      <c r="P39" s="51">
        <v>0</v>
      </c>
      <c r="Q39" s="184">
        <v>0</v>
      </c>
      <c r="R39" s="51">
        <v>1.5855039637599094E-3</v>
      </c>
    </row>
    <row r="40" spans="1:18" x14ac:dyDescent="0.15">
      <c r="A40" s="14" t="s">
        <v>40</v>
      </c>
      <c r="B40" s="46">
        <v>346</v>
      </c>
      <c r="C40" s="46">
        <v>192</v>
      </c>
      <c r="D40" s="46">
        <v>62</v>
      </c>
      <c r="E40" s="51">
        <v>0.61290322580645162</v>
      </c>
      <c r="F40" s="51">
        <v>8.0645161290322578E-3</v>
      </c>
      <c r="G40" s="51">
        <v>8.0645161290322578E-3</v>
      </c>
      <c r="H40" s="51">
        <v>7.2580645161290328E-2</v>
      </c>
      <c r="I40" s="51">
        <v>0</v>
      </c>
      <c r="J40" s="51">
        <v>0.11290322580645161</v>
      </c>
      <c r="K40" s="51">
        <v>0</v>
      </c>
      <c r="L40" s="51">
        <v>7.2580645161290328E-2</v>
      </c>
      <c r="M40" s="51">
        <v>0</v>
      </c>
      <c r="N40" s="51">
        <v>0</v>
      </c>
      <c r="O40" s="51">
        <v>8.0645161290322578E-3</v>
      </c>
      <c r="P40" s="51">
        <v>0</v>
      </c>
      <c r="Q40" s="184">
        <v>0</v>
      </c>
      <c r="R40" s="51">
        <v>0</v>
      </c>
    </row>
    <row r="41" spans="1:18" x14ac:dyDescent="0.15">
      <c r="A41" s="14" t="s">
        <v>41</v>
      </c>
      <c r="B41" s="46">
        <v>0</v>
      </c>
      <c r="C41" s="46">
        <v>0</v>
      </c>
      <c r="D41" s="46">
        <v>0</v>
      </c>
      <c r="E41" s="51">
        <v>0</v>
      </c>
      <c r="F41" s="51">
        <v>0</v>
      </c>
      <c r="G41" s="51">
        <v>0</v>
      </c>
      <c r="H41" s="51">
        <v>0</v>
      </c>
      <c r="I41" s="51">
        <v>0</v>
      </c>
      <c r="J41" s="51">
        <v>0</v>
      </c>
      <c r="K41" s="51">
        <v>0</v>
      </c>
      <c r="L41" s="51">
        <v>0</v>
      </c>
      <c r="M41" s="51">
        <v>0</v>
      </c>
      <c r="N41" s="51">
        <v>0</v>
      </c>
      <c r="O41" s="51">
        <v>0</v>
      </c>
      <c r="P41" s="51">
        <v>0</v>
      </c>
      <c r="Q41" s="51">
        <v>0</v>
      </c>
      <c r="R41" s="51">
        <v>0</v>
      </c>
    </row>
    <row r="42" spans="1:18" x14ac:dyDescent="0.15">
      <c r="A42" s="14" t="s">
        <v>42</v>
      </c>
      <c r="B42" s="46">
        <v>3123</v>
      </c>
      <c r="C42" s="46">
        <v>3127</v>
      </c>
      <c r="D42" s="46">
        <v>2036</v>
      </c>
      <c r="E42" s="51">
        <v>0.38973477406679763</v>
      </c>
      <c r="F42" s="51">
        <v>1.9646365422396855E-3</v>
      </c>
      <c r="G42" s="51">
        <v>1.2278978388998035E-3</v>
      </c>
      <c r="H42" s="51">
        <v>0.36247544204322202</v>
      </c>
      <c r="I42" s="51">
        <v>0</v>
      </c>
      <c r="J42" s="51">
        <v>4.6660117878192534E-2</v>
      </c>
      <c r="K42" s="51">
        <v>0</v>
      </c>
      <c r="L42" s="51">
        <v>0.11370333988212181</v>
      </c>
      <c r="M42" s="51">
        <v>1.2278978388998035E-3</v>
      </c>
      <c r="N42" s="51">
        <v>0</v>
      </c>
      <c r="O42" s="51">
        <v>4.2485265225933204E-2</v>
      </c>
      <c r="P42" s="51">
        <v>0</v>
      </c>
      <c r="Q42" s="184">
        <v>0</v>
      </c>
      <c r="R42" s="51">
        <v>7.7357563850687622E-2</v>
      </c>
    </row>
    <row r="43" spans="1:18" x14ac:dyDescent="0.15">
      <c r="A43" s="14" t="s">
        <v>43</v>
      </c>
      <c r="B43" s="46">
        <v>49</v>
      </c>
      <c r="C43" s="46">
        <v>118</v>
      </c>
      <c r="D43" s="46">
        <v>0</v>
      </c>
      <c r="E43" s="51">
        <v>0</v>
      </c>
      <c r="F43" s="51">
        <v>0</v>
      </c>
      <c r="G43" s="51">
        <v>0</v>
      </c>
      <c r="H43" s="51">
        <v>0</v>
      </c>
      <c r="I43" s="51">
        <v>0</v>
      </c>
      <c r="J43" s="51">
        <v>0</v>
      </c>
      <c r="K43" s="51">
        <v>0</v>
      </c>
      <c r="L43" s="51">
        <v>0</v>
      </c>
      <c r="M43" s="51">
        <v>0</v>
      </c>
      <c r="N43" s="51">
        <v>0</v>
      </c>
      <c r="O43" s="51">
        <v>0</v>
      </c>
      <c r="P43" s="51">
        <v>0</v>
      </c>
      <c r="Q43" s="51">
        <v>0</v>
      </c>
      <c r="R43" s="51">
        <v>0</v>
      </c>
    </row>
    <row r="44" spans="1:18" x14ac:dyDescent="0.15">
      <c r="A44" s="14" t="s">
        <v>44</v>
      </c>
      <c r="B44" s="46">
        <v>993</v>
      </c>
      <c r="C44" s="46">
        <v>989</v>
      </c>
      <c r="D44" s="46">
        <v>465</v>
      </c>
      <c r="E44" s="51">
        <v>0.20645161290322581</v>
      </c>
      <c r="F44" s="51">
        <v>4.0860215053763443E-2</v>
      </c>
      <c r="G44" s="51">
        <v>6.4516129032258064E-3</v>
      </c>
      <c r="H44" s="51">
        <v>2.5806451612903226E-2</v>
      </c>
      <c r="I44" s="51">
        <v>1.0752688172043011E-3</v>
      </c>
      <c r="J44" s="51">
        <v>0.37096774193548387</v>
      </c>
      <c r="K44" s="51">
        <v>9.6774193548387101E-3</v>
      </c>
      <c r="L44" s="51">
        <v>0</v>
      </c>
      <c r="M44" s="51">
        <v>4.4086021505376341E-2</v>
      </c>
      <c r="N44" s="51">
        <v>4.9462365591397849E-2</v>
      </c>
      <c r="O44" s="51">
        <v>2.2580645161290321E-2</v>
      </c>
      <c r="P44" s="51">
        <v>0</v>
      </c>
      <c r="Q44" s="184">
        <v>0.84301075268817205</v>
      </c>
      <c r="R44" s="51">
        <v>3.870967741935484E-2</v>
      </c>
    </row>
    <row r="45" spans="1:18" x14ac:dyDescent="0.15">
      <c r="A45" s="14" t="s">
        <v>45</v>
      </c>
      <c r="B45" s="46">
        <v>2903.3333333333335</v>
      </c>
      <c r="C45" s="46">
        <v>1236</v>
      </c>
      <c r="D45" s="46">
        <v>139</v>
      </c>
      <c r="E45" s="51">
        <v>0.66546762589928055</v>
      </c>
      <c r="F45" s="51">
        <v>0</v>
      </c>
      <c r="G45" s="51">
        <v>0</v>
      </c>
      <c r="H45" s="51">
        <v>3.9568345323741004E-2</v>
      </c>
      <c r="I45" s="51">
        <v>0</v>
      </c>
      <c r="J45" s="51">
        <v>0.14028776978417265</v>
      </c>
      <c r="K45" s="51">
        <v>3.5971223021582736E-3</v>
      </c>
      <c r="L45" s="51">
        <v>1.7985611510791366E-2</v>
      </c>
      <c r="M45" s="51">
        <v>7.1942446043165471E-3</v>
      </c>
      <c r="N45" s="51">
        <v>1.7985611510791366E-2</v>
      </c>
      <c r="O45" s="51">
        <v>0</v>
      </c>
      <c r="P45" s="51">
        <v>0</v>
      </c>
      <c r="Q45" s="184">
        <v>0</v>
      </c>
      <c r="R45" s="51">
        <v>0</v>
      </c>
    </row>
    <row r="46" spans="1:18" x14ac:dyDescent="0.15">
      <c r="A46" s="14" t="s">
        <v>46</v>
      </c>
      <c r="B46" s="46">
        <v>0</v>
      </c>
      <c r="C46" s="46">
        <v>629</v>
      </c>
      <c r="D46" s="46">
        <v>0</v>
      </c>
      <c r="E46" s="51">
        <v>0</v>
      </c>
      <c r="F46" s="51">
        <v>0</v>
      </c>
      <c r="G46" s="51">
        <v>0</v>
      </c>
      <c r="H46" s="51">
        <v>0</v>
      </c>
      <c r="I46" s="51">
        <v>0</v>
      </c>
      <c r="J46" s="51">
        <v>0</v>
      </c>
      <c r="K46" s="51">
        <v>0</v>
      </c>
      <c r="L46" s="51">
        <v>0</v>
      </c>
      <c r="M46" s="51">
        <v>0</v>
      </c>
      <c r="N46" s="51">
        <v>0</v>
      </c>
      <c r="O46" s="51">
        <v>0</v>
      </c>
      <c r="P46" s="51">
        <v>0</v>
      </c>
      <c r="Q46" s="51">
        <v>0</v>
      </c>
      <c r="R46" s="51">
        <v>0</v>
      </c>
    </row>
    <row r="47" spans="1:18" x14ac:dyDescent="0.15">
      <c r="A47" s="14" t="s">
        <v>47</v>
      </c>
      <c r="B47" s="46">
        <v>406.25</v>
      </c>
      <c r="C47" s="46">
        <v>281</v>
      </c>
      <c r="D47" s="46">
        <v>270</v>
      </c>
      <c r="E47" s="51">
        <v>0.59444444444444444</v>
      </c>
      <c r="F47" s="51">
        <v>3.7037037037037038E-3</v>
      </c>
      <c r="G47" s="51">
        <v>0</v>
      </c>
      <c r="H47" s="51">
        <v>1.1111111111111112E-2</v>
      </c>
      <c r="I47" s="51">
        <v>0</v>
      </c>
      <c r="J47" s="51">
        <v>3.3333333333333333E-2</v>
      </c>
      <c r="K47" s="51">
        <v>0</v>
      </c>
      <c r="L47" s="51">
        <v>4.4444444444444446E-2</v>
      </c>
      <c r="M47" s="51">
        <v>0</v>
      </c>
      <c r="N47" s="51">
        <v>9.2592592592592587E-3</v>
      </c>
      <c r="O47" s="51">
        <v>3.7037037037037038E-3</v>
      </c>
      <c r="P47" s="51">
        <v>0</v>
      </c>
      <c r="Q47" s="184">
        <v>0</v>
      </c>
      <c r="R47" s="51">
        <v>7.4074074074074077E-3</v>
      </c>
    </row>
    <row r="48" spans="1:18" x14ac:dyDescent="0.15">
      <c r="A48" s="14" t="s">
        <v>48</v>
      </c>
      <c r="B48" s="46">
        <v>370.83333333333331</v>
      </c>
      <c r="C48" s="46">
        <v>328</v>
      </c>
      <c r="D48" s="46">
        <v>93</v>
      </c>
      <c r="E48" s="51">
        <v>0.489247311827957</v>
      </c>
      <c r="F48" s="51">
        <v>0</v>
      </c>
      <c r="G48" s="51">
        <v>0</v>
      </c>
      <c r="H48" s="51">
        <v>1.6129032258064516E-2</v>
      </c>
      <c r="I48" s="51">
        <v>5.3763440860215058E-3</v>
      </c>
      <c r="J48" s="51">
        <v>5.3763440860215055E-2</v>
      </c>
      <c r="K48" s="51">
        <v>0</v>
      </c>
      <c r="L48" s="51">
        <v>4.8387096774193547E-2</v>
      </c>
      <c r="M48" s="51">
        <v>2.1505376344086023E-2</v>
      </c>
      <c r="N48" s="51">
        <v>0</v>
      </c>
      <c r="O48" s="51">
        <v>0</v>
      </c>
      <c r="P48" s="51">
        <v>0</v>
      </c>
      <c r="Q48" s="184">
        <v>6.4516129032258063E-2</v>
      </c>
      <c r="R48" s="51">
        <v>0</v>
      </c>
    </row>
    <row r="49" spans="1:18" x14ac:dyDescent="0.15">
      <c r="A49" s="14" t="s">
        <v>49</v>
      </c>
      <c r="B49" s="46">
        <v>0</v>
      </c>
      <c r="C49" s="46">
        <v>0</v>
      </c>
      <c r="D49" s="46">
        <v>0</v>
      </c>
      <c r="E49" s="51">
        <v>0</v>
      </c>
      <c r="F49" s="51">
        <v>0</v>
      </c>
      <c r="G49" s="51">
        <v>0</v>
      </c>
      <c r="H49" s="51">
        <v>0</v>
      </c>
      <c r="I49" s="51">
        <v>0</v>
      </c>
      <c r="J49" s="51">
        <v>0</v>
      </c>
      <c r="K49" s="51">
        <v>0</v>
      </c>
      <c r="L49" s="51">
        <v>0</v>
      </c>
      <c r="M49" s="51">
        <v>0</v>
      </c>
      <c r="N49" s="51">
        <v>0</v>
      </c>
      <c r="O49" s="51">
        <v>0</v>
      </c>
      <c r="P49" s="51">
        <v>0</v>
      </c>
      <c r="Q49" s="51">
        <v>0</v>
      </c>
      <c r="R49" s="51">
        <v>0</v>
      </c>
    </row>
    <row r="50" spans="1:18" x14ac:dyDescent="0.15">
      <c r="A50" s="14" t="s">
        <v>50</v>
      </c>
      <c r="B50" s="46">
        <v>0</v>
      </c>
      <c r="C50" s="46">
        <v>0</v>
      </c>
      <c r="D50" s="46">
        <v>0</v>
      </c>
      <c r="E50" s="51">
        <v>0</v>
      </c>
      <c r="F50" s="51">
        <v>0</v>
      </c>
      <c r="G50" s="51">
        <v>0</v>
      </c>
      <c r="H50" s="51">
        <v>0</v>
      </c>
      <c r="I50" s="51">
        <v>0</v>
      </c>
      <c r="J50" s="51">
        <v>0</v>
      </c>
      <c r="K50" s="51">
        <v>0</v>
      </c>
      <c r="L50" s="51">
        <v>0</v>
      </c>
      <c r="M50" s="51">
        <v>0</v>
      </c>
      <c r="N50" s="51">
        <v>0</v>
      </c>
      <c r="O50" s="51">
        <v>0</v>
      </c>
      <c r="P50" s="51">
        <v>0</v>
      </c>
      <c r="Q50" s="51">
        <v>0</v>
      </c>
      <c r="R50" s="51">
        <v>0</v>
      </c>
    </row>
    <row r="51" spans="1:18" x14ac:dyDescent="0.15">
      <c r="A51" s="14" t="s">
        <v>51</v>
      </c>
      <c r="B51" s="46">
        <v>5794.75</v>
      </c>
      <c r="C51" s="46">
        <v>4351</v>
      </c>
      <c r="D51" s="46">
        <v>782</v>
      </c>
      <c r="E51" s="51">
        <v>0.37659846547314579</v>
      </c>
      <c r="F51" s="51">
        <v>2.5575447570332483E-3</v>
      </c>
      <c r="G51" s="51">
        <v>3.19693094629156E-3</v>
      </c>
      <c r="H51" s="51">
        <v>2.1739130434782608E-2</v>
      </c>
      <c r="I51" s="51">
        <v>1.2787723785166241E-3</v>
      </c>
      <c r="J51" s="51">
        <v>0.29475703324808183</v>
      </c>
      <c r="K51" s="51">
        <v>4.475703324808184E-3</v>
      </c>
      <c r="L51" s="51">
        <v>4.4757033248081841E-2</v>
      </c>
      <c r="M51" s="51">
        <v>1.9181585677749361E-3</v>
      </c>
      <c r="N51" s="51">
        <v>2.2378516624040921E-2</v>
      </c>
      <c r="O51" s="51">
        <v>2.1099744245524295E-2</v>
      </c>
      <c r="P51" s="51">
        <v>0</v>
      </c>
      <c r="Q51" s="184">
        <v>0.3657289002557545</v>
      </c>
      <c r="R51" s="51">
        <v>0</v>
      </c>
    </row>
    <row r="52" spans="1:18" x14ac:dyDescent="0.15">
      <c r="A52" s="14" t="s">
        <v>52</v>
      </c>
      <c r="B52" s="46">
        <v>0</v>
      </c>
      <c r="C52" s="46">
        <v>0</v>
      </c>
      <c r="D52" s="46">
        <v>0</v>
      </c>
      <c r="E52" s="51">
        <v>0</v>
      </c>
      <c r="F52" s="51">
        <v>0</v>
      </c>
      <c r="G52" s="51">
        <v>0</v>
      </c>
      <c r="H52" s="51">
        <v>0</v>
      </c>
      <c r="I52" s="51">
        <v>0</v>
      </c>
      <c r="J52" s="51">
        <v>0</v>
      </c>
      <c r="K52" s="51">
        <v>0</v>
      </c>
      <c r="L52" s="51">
        <v>0</v>
      </c>
      <c r="M52" s="51">
        <v>0</v>
      </c>
      <c r="N52" s="51">
        <v>0</v>
      </c>
      <c r="O52" s="51">
        <v>0</v>
      </c>
      <c r="P52" s="51">
        <v>0</v>
      </c>
      <c r="Q52" s="51">
        <v>0</v>
      </c>
      <c r="R52" s="51">
        <v>0</v>
      </c>
    </row>
    <row r="53" spans="1:18" x14ac:dyDescent="0.15">
      <c r="A53" s="14" t="s">
        <v>53</v>
      </c>
      <c r="B53" s="46">
        <v>497</v>
      </c>
      <c r="C53" s="46">
        <v>484</v>
      </c>
      <c r="D53" s="46">
        <v>145</v>
      </c>
      <c r="E53" s="51">
        <v>0.4206896551724138</v>
      </c>
      <c r="F53" s="51">
        <v>0</v>
      </c>
      <c r="G53" s="51">
        <v>5.5172413793103448E-2</v>
      </c>
      <c r="H53" s="51">
        <v>3.4482758620689655E-2</v>
      </c>
      <c r="I53" s="51">
        <v>3.4482758620689655E-3</v>
      </c>
      <c r="J53" s="51">
        <v>0.25172413793103449</v>
      </c>
      <c r="K53" s="51">
        <v>0</v>
      </c>
      <c r="L53" s="51">
        <v>1.3793103448275862E-2</v>
      </c>
      <c r="M53" s="51">
        <v>3.4482758620689655E-3</v>
      </c>
      <c r="N53" s="51">
        <v>0</v>
      </c>
      <c r="O53" s="51">
        <v>2.0689655172413793E-2</v>
      </c>
      <c r="P53" s="51">
        <v>0</v>
      </c>
      <c r="Q53" s="184">
        <v>0</v>
      </c>
      <c r="R53" s="51">
        <v>4.1379310344827586E-2</v>
      </c>
    </row>
    <row r="54" spans="1:18" x14ac:dyDescent="0.15">
      <c r="A54" s="14" t="s">
        <v>54</v>
      </c>
      <c r="B54" s="46">
        <v>0</v>
      </c>
      <c r="C54" s="46">
        <v>0</v>
      </c>
      <c r="D54" s="46">
        <v>0</v>
      </c>
      <c r="E54" s="51">
        <v>0</v>
      </c>
      <c r="F54" s="51">
        <v>0</v>
      </c>
      <c r="G54" s="51">
        <v>0</v>
      </c>
      <c r="H54" s="51">
        <v>0</v>
      </c>
      <c r="I54" s="51">
        <v>0</v>
      </c>
      <c r="J54" s="51">
        <v>0</v>
      </c>
      <c r="K54" s="51">
        <v>0</v>
      </c>
      <c r="L54" s="51">
        <v>0</v>
      </c>
      <c r="M54" s="51">
        <v>0</v>
      </c>
      <c r="N54" s="51">
        <v>0</v>
      </c>
      <c r="O54" s="51">
        <v>0</v>
      </c>
      <c r="P54" s="51">
        <v>0</v>
      </c>
      <c r="Q54" s="51">
        <v>0</v>
      </c>
      <c r="R54" s="51">
        <v>0</v>
      </c>
    </row>
    <row r="55" spans="1:18" x14ac:dyDescent="0.15">
      <c r="A55" s="14" t="s">
        <v>55</v>
      </c>
      <c r="B55" s="46">
        <v>0</v>
      </c>
      <c r="C55" s="46">
        <v>0</v>
      </c>
      <c r="D55" s="46">
        <v>0</v>
      </c>
      <c r="E55" s="51">
        <v>0</v>
      </c>
      <c r="F55" s="51">
        <v>0</v>
      </c>
      <c r="G55" s="51">
        <v>0</v>
      </c>
      <c r="H55" s="51">
        <v>0</v>
      </c>
      <c r="I55" s="51">
        <v>0</v>
      </c>
      <c r="J55" s="51">
        <v>0</v>
      </c>
      <c r="K55" s="51">
        <v>0</v>
      </c>
      <c r="L55" s="51">
        <v>0</v>
      </c>
      <c r="M55" s="51">
        <v>0</v>
      </c>
      <c r="N55" s="51">
        <v>0</v>
      </c>
      <c r="O55" s="51">
        <v>0</v>
      </c>
      <c r="P55" s="51">
        <v>0</v>
      </c>
      <c r="Q55" s="51">
        <v>0</v>
      </c>
      <c r="R55" s="51">
        <v>0</v>
      </c>
    </row>
    <row r="56" spans="1:18" x14ac:dyDescent="0.15">
      <c r="A56" s="14" t="s">
        <v>56</v>
      </c>
      <c r="B56" s="46">
        <v>6849.083333333333</v>
      </c>
      <c r="C56" s="46">
        <v>6624</v>
      </c>
      <c r="D56" s="46">
        <v>3831</v>
      </c>
      <c r="E56" s="51">
        <v>0.48864526233359434</v>
      </c>
      <c r="F56" s="51">
        <v>1.6966849386583136E-2</v>
      </c>
      <c r="G56" s="51">
        <v>3.6413469068128423E-2</v>
      </c>
      <c r="H56" s="51">
        <v>3.6935525972330983E-2</v>
      </c>
      <c r="I56" s="51">
        <v>2.218741842860872E-3</v>
      </c>
      <c r="J56" s="51">
        <v>0.10258418167580266</v>
      </c>
      <c r="K56" s="51">
        <v>0.44857739493604804</v>
      </c>
      <c r="L56" s="51">
        <v>1.5400678673975463E-2</v>
      </c>
      <c r="M56" s="51">
        <v>4.0720438527799531E-2</v>
      </c>
      <c r="N56" s="51">
        <v>9.6580527277473245E-3</v>
      </c>
      <c r="O56" s="51">
        <v>2.6624902114330461E-2</v>
      </c>
      <c r="P56" s="51">
        <v>0</v>
      </c>
      <c r="Q56" s="184">
        <v>0</v>
      </c>
      <c r="R56" s="51">
        <v>7.4654137300965803E-2</v>
      </c>
    </row>
    <row r="57" spans="1:18" x14ac:dyDescent="0.15">
      <c r="A57" s="14" t="s">
        <v>57</v>
      </c>
      <c r="B57" s="46">
        <v>1947.75</v>
      </c>
      <c r="C57" s="46">
        <v>1800</v>
      </c>
      <c r="D57" s="46">
        <v>374</v>
      </c>
      <c r="E57" s="51">
        <v>0.19518716577540107</v>
      </c>
      <c r="F57" s="51">
        <v>0</v>
      </c>
      <c r="G57" s="51">
        <v>0</v>
      </c>
      <c r="H57" s="51">
        <v>0.22593582887700533</v>
      </c>
      <c r="I57" s="51">
        <v>6.6844919786096255E-3</v>
      </c>
      <c r="J57" s="51">
        <v>0.12834224598930483</v>
      </c>
      <c r="K57" s="51">
        <v>0.12165775401069519</v>
      </c>
      <c r="L57" s="51">
        <v>3.8770053475935831E-2</v>
      </c>
      <c r="M57" s="51">
        <v>0</v>
      </c>
      <c r="N57" s="51">
        <v>6.6844919786096255E-3</v>
      </c>
      <c r="O57" s="51">
        <v>2.6737967914438501E-3</v>
      </c>
      <c r="P57" s="51">
        <v>0</v>
      </c>
      <c r="Q57" s="184">
        <v>0</v>
      </c>
      <c r="R57" s="51">
        <v>0</v>
      </c>
    </row>
    <row r="58" spans="1:18" x14ac:dyDescent="0.15">
      <c r="A58" s="14" t="s">
        <v>58</v>
      </c>
      <c r="B58" s="46">
        <v>165.91666666666666</v>
      </c>
      <c r="C58" s="46">
        <v>137</v>
      </c>
      <c r="D58" s="46">
        <v>48</v>
      </c>
      <c r="E58" s="51">
        <v>0.20833333333333334</v>
      </c>
      <c r="F58" s="51">
        <v>0</v>
      </c>
      <c r="G58" s="51">
        <v>0</v>
      </c>
      <c r="H58" s="51">
        <v>0.36458333333333331</v>
      </c>
      <c r="I58" s="51">
        <v>0</v>
      </c>
      <c r="J58" s="51">
        <v>0.20833333333333334</v>
      </c>
      <c r="K58" s="51">
        <v>0.11458333333333333</v>
      </c>
      <c r="L58" s="51">
        <v>6.25E-2</v>
      </c>
      <c r="M58" s="51">
        <v>0.1875</v>
      </c>
      <c r="N58" s="51">
        <v>0.10416666666666667</v>
      </c>
      <c r="O58" s="51">
        <v>7.2916666666666671E-2</v>
      </c>
      <c r="P58" s="51">
        <v>0</v>
      </c>
      <c r="Q58" s="184">
        <v>0</v>
      </c>
      <c r="R58" s="51">
        <v>0</v>
      </c>
    </row>
    <row r="59" spans="1:18" ht="14" thickBot="1" x14ac:dyDescent="0.2">
      <c r="A59" s="12" t="s">
        <v>59</v>
      </c>
      <c r="B59" s="53">
        <v>2.25</v>
      </c>
      <c r="C59" s="53">
        <v>2</v>
      </c>
      <c r="D59" s="53">
        <v>1</v>
      </c>
      <c r="E59" s="54">
        <v>0.5</v>
      </c>
      <c r="F59" s="54">
        <v>0</v>
      </c>
      <c r="G59" s="54">
        <v>0</v>
      </c>
      <c r="H59" s="54">
        <v>0.5</v>
      </c>
      <c r="I59" s="54">
        <v>0</v>
      </c>
      <c r="J59" s="54">
        <v>0.5</v>
      </c>
      <c r="K59" s="54">
        <v>0</v>
      </c>
      <c r="L59" s="54">
        <v>0</v>
      </c>
      <c r="M59" s="54">
        <v>0</v>
      </c>
      <c r="N59" s="54">
        <v>0</v>
      </c>
      <c r="O59" s="54">
        <v>0</v>
      </c>
      <c r="P59" s="54">
        <v>0</v>
      </c>
      <c r="Q59" s="185">
        <v>0</v>
      </c>
      <c r="R59" s="54">
        <v>0</v>
      </c>
    </row>
    <row r="61" spans="1:18" s="175" customFormat="1" x14ac:dyDescent="0.15">
      <c r="A61" s="257" t="s">
        <v>101</v>
      </c>
      <c r="B61" s="257"/>
      <c r="C61" s="257"/>
      <c r="D61" s="257"/>
      <c r="E61" s="257"/>
      <c r="F61" s="257"/>
      <c r="G61" s="257"/>
      <c r="H61" s="257"/>
      <c r="I61" s="257"/>
      <c r="J61" s="257"/>
      <c r="K61" s="257"/>
      <c r="L61" s="257"/>
      <c r="M61" s="257"/>
      <c r="N61" s="257"/>
      <c r="O61" s="257"/>
      <c r="P61" s="257"/>
      <c r="Q61" s="257"/>
      <c r="R61" s="257"/>
    </row>
  </sheetData>
  <mergeCells count="7">
    <mergeCell ref="A1:R1"/>
    <mergeCell ref="A61:R61"/>
    <mergeCell ref="E2:R2"/>
    <mergeCell ref="A2:A3"/>
    <mergeCell ref="B2:B3"/>
    <mergeCell ref="C2:C3"/>
    <mergeCell ref="D2:D3"/>
  </mergeCells>
  <printOptions horizontalCentered="1" verticalCentered="1"/>
  <pageMargins left="0.25" right="0.25" top="0.25" bottom="0.25" header="0.5" footer="0.5"/>
  <pageSetup scale="61"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2"/>
  <sheetViews>
    <sheetView workbookViewId="0">
      <selection sqref="A1:Q1"/>
    </sheetView>
  </sheetViews>
  <sheetFormatPr baseColWidth="10" defaultColWidth="8.83203125" defaultRowHeight="13" x14ac:dyDescent="0.15"/>
  <cols>
    <col min="1" max="1" width="18.1640625" customWidth="1"/>
    <col min="2" max="2" width="10.5" customWidth="1"/>
    <col min="3" max="3" width="14.83203125" customWidth="1"/>
    <col min="4" max="5" width="12" customWidth="1"/>
    <col min="6" max="6" width="12.33203125" customWidth="1"/>
    <col min="7" max="7" width="10.5" customWidth="1"/>
    <col min="8" max="8" width="10.83203125" customWidth="1"/>
    <col min="9" max="9" width="10.5" bestFit="1" customWidth="1"/>
    <col min="10" max="10" width="10.5" customWidth="1"/>
    <col min="11" max="11" width="11.5" customWidth="1"/>
    <col min="12" max="12" width="10.5" customWidth="1"/>
    <col min="13" max="13" width="11.83203125" customWidth="1"/>
    <col min="14" max="14" width="12.6640625" customWidth="1"/>
    <col min="15" max="15" width="12" customWidth="1"/>
    <col min="16" max="16" width="11.6640625" customWidth="1"/>
    <col min="17" max="17" width="9.33203125" bestFit="1" customWidth="1"/>
  </cols>
  <sheetData>
    <row r="1" spans="1:18" ht="94.5" customHeight="1" thickBot="1" x14ac:dyDescent="0.2">
      <c r="A1" s="310" t="s">
        <v>169</v>
      </c>
      <c r="B1" s="311"/>
      <c r="C1" s="311"/>
      <c r="D1" s="310"/>
      <c r="E1" s="310"/>
      <c r="F1" s="310"/>
      <c r="G1" s="310"/>
      <c r="H1" s="310"/>
      <c r="I1" s="310"/>
      <c r="J1" s="310"/>
      <c r="K1" s="310"/>
      <c r="L1" s="310"/>
      <c r="M1" s="310"/>
      <c r="N1" s="310"/>
      <c r="O1" s="310"/>
      <c r="P1" s="310"/>
      <c r="Q1" s="310"/>
    </row>
    <row r="2" spans="1:18" s="171" customFormat="1" ht="12" thickBot="1" x14ac:dyDescent="0.2">
      <c r="A2" s="291" t="s">
        <v>2</v>
      </c>
      <c r="B2" s="312" t="s">
        <v>170</v>
      </c>
      <c r="C2" s="314" t="s">
        <v>171</v>
      </c>
      <c r="D2" s="308" t="s">
        <v>65</v>
      </c>
      <c r="E2" s="302"/>
      <c r="F2" s="302"/>
      <c r="G2" s="302"/>
      <c r="H2" s="302"/>
      <c r="I2" s="302"/>
      <c r="J2" s="302"/>
      <c r="K2" s="302"/>
      <c r="L2" s="302"/>
      <c r="M2" s="302"/>
      <c r="N2" s="302"/>
      <c r="O2" s="302"/>
      <c r="P2" s="302"/>
      <c r="Q2" s="309"/>
      <c r="R2" s="188"/>
    </row>
    <row r="3" spans="1:18" s="170" customFormat="1" ht="37" thickBot="1" x14ac:dyDescent="0.2">
      <c r="A3" s="244"/>
      <c r="B3" s="313"/>
      <c r="C3" s="315"/>
      <c r="D3" s="180" t="s">
        <v>143</v>
      </c>
      <c r="E3" s="179" t="s">
        <v>144</v>
      </c>
      <c r="F3" s="179" t="s">
        <v>145</v>
      </c>
      <c r="G3" s="179" t="s">
        <v>146</v>
      </c>
      <c r="H3" s="178" t="s">
        <v>147</v>
      </c>
      <c r="I3" s="179" t="s">
        <v>148</v>
      </c>
      <c r="J3" s="180" t="s">
        <v>149</v>
      </c>
      <c r="K3" s="179" t="s">
        <v>150</v>
      </c>
      <c r="L3" s="179" t="s">
        <v>151</v>
      </c>
      <c r="M3" s="178" t="s">
        <v>152</v>
      </c>
      <c r="N3" s="179" t="s">
        <v>153</v>
      </c>
      <c r="O3" s="181" t="s">
        <v>154</v>
      </c>
      <c r="P3" s="179" t="s">
        <v>161</v>
      </c>
      <c r="Q3" s="179" t="s">
        <v>73</v>
      </c>
      <c r="R3" s="192" t="s">
        <v>61</v>
      </c>
    </row>
    <row r="4" spans="1:18" s="48" customFormat="1" x14ac:dyDescent="0.15">
      <c r="A4" s="13" t="s">
        <v>4</v>
      </c>
      <c r="B4" s="45">
        <v>1588651</v>
      </c>
      <c r="C4" s="45">
        <v>631132</v>
      </c>
      <c r="D4" s="45">
        <v>382604</v>
      </c>
      <c r="E4" s="45">
        <v>3785</v>
      </c>
      <c r="F4" s="45">
        <v>4414</v>
      </c>
      <c r="G4" s="45">
        <v>61643</v>
      </c>
      <c r="H4" s="45">
        <v>2113</v>
      </c>
      <c r="I4" s="45">
        <v>78737</v>
      </c>
      <c r="J4" s="45">
        <v>40852</v>
      </c>
      <c r="K4" s="45">
        <v>54692</v>
      </c>
      <c r="L4" s="45">
        <v>17104</v>
      </c>
      <c r="M4" s="45">
        <v>17012</v>
      </c>
      <c r="N4" s="45">
        <v>25116</v>
      </c>
      <c r="O4" s="45">
        <v>327</v>
      </c>
      <c r="P4" s="45">
        <v>30959</v>
      </c>
      <c r="Q4" s="45">
        <v>27124</v>
      </c>
    </row>
    <row r="5" spans="1:18" x14ac:dyDescent="0.15">
      <c r="A5" s="14"/>
      <c r="B5" s="197"/>
      <c r="C5" s="197"/>
      <c r="D5" s="197"/>
      <c r="E5" s="197"/>
      <c r="F5" s="197"/>
      <c r="G5" s="197"/>
      <c r="H5" s="197"/>
      <c r="I5" s="197"/>
      <c r="J5" s="197"/>
      <c r="K5" s="197"/>
      <c r="L5" s="197"/>
      <c r="M5" s="197"/>
      <c r="N5" s="197"/>
      <c r="O5" s="197"/>
      <c r="P5" s="157"/>
      <c r="Q5" s="157"/>
    </row>
    <row r="6" spans="1:18" x14ac:dyDescent="0.15">
      <c r="A6" s="14" t="s">
        <v>5</v>
      </c>
      <c r="B6" s="9">
        <v>9308</v>
      </c>
      <c r="C6" s="9">
        <v>3396</v>
      </c>
      <c r="D6" s="9">
        <v>2194</v>
      </c>
      <c r="E6" s="9">
        <v>40</v>
      </c>
      <c r="F6" s="9">
        <v>166</v>
      </c>
      <c r="G6" s="9">
        <v>165</v>
      </c>
      <c r="H6" s="9">
        <v>5</v>
      </c>
      <c r="I6" s="9">
        <v>586</v>
      </c>
      <c r="J6" s="9">
        <v>26</v>
      </c>
      <c r="K6" s="9">
        <v>360</v>
      </c>
      <c r="L6" s="9">
        <v>4</v>
      </c>
      <c r="M6" s="9">
        <v>0</v>
      </c>
      <c r="N6" s="9">
        <v>207</v>
      </c>
      <c r="O6" s="9">
        <v>0</v>
      </c>
      <c r="P6" s="9">
        <v>0</v>
      </c>
      <c r="Q6" s="9">
        <v>99</v>
      </c>
    </row>
    <row r="7" spans="1:18" x14ac:dyDescent="0.15">
      <c r="A7" s="14" t="s">
        <v>6</v>
      </c>
      <c r="B7" s="9">
        <v>8739</v>
      </c>
      <c r="C7" s="9">
        <v>3483</v>
      </c>
      <c r="D7" s="9">
        <v>2204</v>
      </c>
      <c r="E7" s="9">
        <v>8</v>
      </c>
      <c r="F7" s="9">
        <v>2</v>
      </c>
      <c r="G7" s="9">
        <v>83</v>
      </c>
      <c r="H7" s="9">
        <v>8</v>
      </c>
      <c r="I7" s="9">
        <v>665</v>
      </c>
      <c r="J7" s="9">
        <v>305</v>
      </c>
      <c r="K7" s="9">
        <v>639</v>
      </c>
      <c r="L7" s="9">
        <v>0</v>
      </c>
      <c r="M7" s="9">
        <v>0</v>
      </c>
      <c r="N7" s="9">
        <v>62</v>
      </c>
      <c r="O7" s="9">
        <v>0</v>
      </c>
      <c r="P7" s="9">
        <v>0</v>
      </c>
      <c r="Q7" s="9">
        <v>483</v>
      </c>
    </row>
    <row r="8" spans="1:18" x14ac:dyDescent="0.15">
      <c r="A8" s="14" t="s">
        <v>7</v>
      </c>
      <c r="B8" s="9">
        <v>20871</v>
      </c>
      <c r="C8" s="9">
        <v>8573</v>
      </c>
      <c r="D8" s="9">
        <v>6593</v>
      </c>
      <c r="E8" s="9">
        <v>0</v>
      </c>
      <c r="F8" s="9">
        <v>1</v>
      </c>
      <c r="G8" s="9">
        <v>1390</v>
      </c>
      <c r="H8" s="9">
        <v>15</v>
      </c>
      <c r="I8" s="9">
        <v>1849</v>
      </c>
      <c r="J8" s="9">
        <v>80</v>
      </c>
      <c r="K8" s="9">
        <v>679</v>
      </c>
      <c r="L8" s="9">
        <v>73</v>
      </c>
      <c r="M8" s="9">
        <v>30</v>
      </c>
      <c r="N8" s="9">
        <v>316</v>
      </c>
      <c r="O8" s="9">
        <v>0</v>
      </c>
      <c r="P8" s="9">
        <v>0</v>
      </c>
      <c r="Q8" s="9">
        <v>0</v>
      </c>
    </row>
    <row r="9" spans="1:18" x14ac:dyDescent="0.15">
      <c r="A9" s="14" t="s">
        <v>8</v>
      </c>
      <c r="B9" s="9">
        <v>7272</v>
      </c>
      <c r="C9" s="9">
        <v>2129</v>
      </c>
      <c r="D9" s="9">
        <v>791</v>
      </c>
      <c r="E9" s="9">
        <v>66</v>
      </c>
      <c r="F9" s="9">
        <v>30</v>
      </c>
      <c r="G9" s="9">
        <v>128</v>
      </c>
      <c r="H9" s="9">
        <v>42</v>
      </c>
      <c r="I9" s="9">
        <v>284</v>
      </c>
      <c r="J9" s="9">
        <v>5</v>
      </c>
      <c r="K9" s="9">
        <v>621</v>
      </c>
      <c r="L9" s="9">
        <v>68</v>
      </c>
      <c r="M9" s="9">
        <v>53</v>
      </c>
      <c r="N9" s="9">
        <v>118</v>
      </c>
      <c r="O9" s="9">
        <v>0</v>
      </c>
      <c r="P9" s="9">
        <v>0</v>
      </c>
      <c r="Q9" s="9">
        <v>73</v>
      </c>
    </row>
    <row r="10" spans="1:18" x14ac:dyDescent="0.15">
      <c r="A10" s="14" t="s">
        <v>9</v>
      </c>
      <c r="B10" s="9">
        <v>304705</v>
      </c>
      <c r="C10" s="9">
        <v>103961</v>
      </c>
      <c r="D10" s="9">
        <v>75631</v>
      </c>
      <c r="E10" s="9">
        <v>456</v>
      </c>
      <c r="F10" s="9">
        <v>918</v>
      </c>
      <c r="G10" s="9">
        <v>1613</v>
      </c>
      <c r="H10" s="9">
        <v>1054</v>
      </c>
      <c r="I10" s="9">
        <v>14651</v>
      </c>
      <c r="J10" s="9">
        <v>729</v>
      </c>
      <c r="K10" s="9">
        <v>9728</v>
      </c>
      <c r="L10" s="9">
        <v>1544</v>
      </c>
      <c r="M10" s="9">
        <v>3054</v>
      </c>
      <c r="N10" s="9">
        <v>2297</v>
      </c>
      <c r="O10" s="9">
        <v>150</v>
      </c>
      <c r="P10" s="9">
        <v>436</v>
      </c>
      <c r="Q10" s="9">
        <v>937</v>
      </c>
    </row>
    <row r="11" spans="1:18" x14ac:dyDescent="0.15">
      <c r="A11" s="14" t="s">
        <v>10</v>
      </c>
      <c r="B11" s="9">
        <v>7050</v>
      </c>
      <c r="C11" s="9">
        <v>3176</v>
      </c>
      <c r="D11" s="9">
        <v>1621</v>
      </c>
      <c r="E11" s="9">
        <v>2</v>
      </c>
      <c r="F11" s="9">
        <v>125</v>
      </c>
      <c r="G11" s="9">
        <v>330</v>
      </c>
      <c r="H11" s="9">
        <v>10</v>
      </c>
      <c r="I11" s="9">
        <v>316</v>
      </c>
      <c r="J11" s="9">
        <v>359</v>
      </c>
      <c r="K11" s="9">
        <v>647</v>
      </c>
      <c r="L11" s="9">
        <v>0</v>
      </c>
      <c r="M11" s="9">
        <v>1</v>
      </c>
      <c r="N11" s="9">
        <v>369</v>
      </c>
      <c r="O11" s="9">
        <v>0</v>
      </c>
      <c r="P11" s="9">
        <v>0</v>
      </c>
      <c r="Q11" s="9">
        <v>0</v>
      </c>
    </row>
    <row r="12" spans="1:18" x14ac:dyDescent="0.15">
      <c r="A12" s="14" t="s">
        <v>11</v>
      </c>
      <c r="B12" s="9">
        <v>19485</v>
      </c>
      <c r="C12" s="9">
        <v>8299</v>
      </c>
      <c r="D12" s="9">
        <v>6658</v>
      </c>
      <c r="E12" s="9">
        <v>0</v>
      </c>
      <c r="F12" s="9">
        <v>0</v>
      </c>
      <c r="G12" s="9">
        <v>26</v>
      </c>
      <c r="H12" s="9">
        <v>50</v>
      </c>
      <c r="I12" s="9">
        <v>1962</v>
      </c>
      <c r="J12" s="9">
        <v>10</v>
      </c>
      <c r="K12" s="9">
        <v>458</v>
      </c>
      <c r="L12" s="9">
        <v>0</v>
      </c>
      <c r="M12" s="9">
        <v>472</v>
      </c>
      <c r="N12" s="9">
        <v>123</v>
      </c>
      <c r="O12" s="9">
        <v>0</v>
      </c>
      <c r="P12" s="9">
        <v>0</v>
      </c>
      <c r="Q12" s="9">
        <v>0</v>
      </c>
    </row>
    <row r="13" spans="1:18" x14ac:dyDescent="0.15">
      <c r="A13" s="14" t="s">
        <v>12</v>
      </c>
      <c r="B13" s="9">
        <v>4448</v>
      </c>
      <c r="C13" s="9">
        <v>1292</v>
      </c>
      <c r="D13" s="9">
        <v>1146</v>
      </c>
      <c r="E13" s="9">
        <v>0</v>
      </c>
      <c r="F13" s="9">
        <v>0</v>
      </c>
      <c r="G13" s="9">
        <v>111</v>
      </c>
      <c r="H13" s="9">
        <v>0</v>
      </c>
      <c r="I13" s="9">
        <v>0</v>
      </c>
      <c r="J13" s="9">
        <v>0</v>
      </c>
      <c r="K13" s="9">
        <v>1</v>
      </c>
      <c r="L13" s="9">
        <v>0</v>
      </c>
      <c r="M13" s="9">
        <v>0</v>
      </c>
      <c r="N13" s="9">
        <v>0</v>
      </c>
      <c r="O13" s="9">
        <v>0</v>
      </c>
      <c r="P13" s="9">
        <v>226</v>
      </c>
      <c r="Q13" s="9">
        <v>0</v>
      </c>
    </row>
    <row r="14" spans="1:18" x14ac:dyDescent="0.15">
      <c r="A14" s="14" t="s">
        <v>13</v>
      </c>
      <c r="B14" s="9">
        <v>12623</v>
      </c>
      <c r="C14" s="9">
        <v>4356</v>
      </c>
      <c r="D14" s="9">
        <v>3751</v>
      </c>
      <c r="E14" s="9">
        <v>21</v>
      </c>
      <c r="F14" s="9">
        <v>12</v>
      </c>
      <c r="G14" s="9">
        <v>360</v>
      </c>
      <c r="H14" s="9">
        <v>33</v>
      </c>
      <c r="I14" s="9">
        <v>369</v>
      </c>
      <c r="J14" s="9">
        <v>0</v>
      </c>
      <c r="K14" s="9">
        <v>79</v>
      </c>
      <c r="L14" s="9">
        <v>40</v>
      </c>
      <c r="M14" s="9">
        <v>30</v>
      </c>
      <c r="N14" s="9">
        <v>0</v>
      </c>
      <c r="O14" s="9">
        <v>0</v>
      </c>
      <c r="P14" s="9">
        <v>0</v>
      </c>
      <c r="Q14" s="9">
        <v>196</v>
      </c>
    </row>
    <row r="15" spans="1:18" x14ac:dyDescent="0.15">
      <c r="A15" s="14" t="s">
        <v>14</v>
      </c>
      <c r="B15" s="9">
        <v>32164</v>
      </c>
      <c r="C15" s="9">
        <v>12647</v>
      </c>
      <c r="D15" s="9">
        <v>8593</v>
      </c>
      <c r="E15" s="9">
        <v>21</v>
      </c>
      <c r="F15" s="9">
        <v>61</v>
      </c>
      <c r="G15" s="9">
        <v>1226</v>
      </c>
      <c r="H15" s="9">
        <v>0</v>
      </c>
      <c r="I15" s="9">
        <v>627</v>
      </c>
      <c r="J15" s="9">
        <v>826</v>
      </c>
      <c r="K15" s="9">
        <v>1532</v>
      </c>
      <c r="L15" s="9">
        <v>89</v>
      </c>
      <c r="M15" s="9">
        <v>179</v>
      </c>
      <c r="N15" s="9">
        <v>1011</v>
      </c>
      <c r="O15" s="9">
        <v>22</v>
      </c>
      <c r="P15" s="9">
        <v>0</v>
      </c>
      <c r="Q15" s="9">
        <v>0</v>
      </c>
    </row>
    <row r="16" spans="1:18" x14ac:dyDescent="0.15">
      <c r="A16" s="14" t="s">
        <v>16</v>
      </c>
      <c r="B16" s="9">
        <v>32019</v>
      </c>
      <c r="C16" s="9">
        <v>6446</v>
      </c>
      <c r="D16" s="9">
        <v>2665</v>
      </c>
      <c r="E16" s="9">
        <v>22</v>
      </c>
      <c r="F16" s="9">
        <v>10</v>
      </c>
      <c r="G16" s="9">
        <v>596</v>
      </c>
      <c r="H16" s="9">
        <v>52</v>
      </c>
      <c r="I16" s="9">
        <v>297</v>
      </c>
      <c r="J16" s="9">
        <v>514</v>
      </c>
      <c r="K16" s="9">
        <v>1586</v>
      </c>
      <c r="L16" s="9">
        <v>69</v>
      </c>
      <c r="M16" s="9">
        <v>20</v>
      </c>
      <c r="N16" s="9">
        <v>484</v>
      </c>
      <c r="O16" s="9">
        <v>5</v>
      </c>
      <c r="P16" s="9">
        <v>0</v>
      </c>
      <c r="Q16" s="9">
        <v>879</v>
      </c>
    </row>
    <row r="17" spans="1:17" x14ac:dyDescent="0.15">
      <c r="A17" s="14" t="s">
        <v>17</v>
      </c>
      <c r="B17" s="9">
        <v>58</v>
      </c>
      <c r="C17" s="9">
        <v>0</v>
      </c>
      <c r="D17" s="9">
        <v>0</v>
      </c>
      <c r="E17" s="9">
        <v>0</v>
      </c>
      <c r="F17" s="9">
        <v>0</v>
      </c>
      <c r="G17" s="9">
        <v>0</v>
      </c>
      <c r="H17" s="9">
        <v>0</v>
      </c>
      <c r="I17" s="9">
        <v>0</v>
      </c>
      <c r="J17" s="9">
        <v>0</v>
      </c>
      <c r="K17" s="9">
        <v>0</v>
      </c>
      <c r="L17" s="9">
        <v>0</v>
      </c>
      <c r="M17" s="9">
        <v>0</v>
      </c>
      <c r="N17" s="9">
        <v>0</v>
      </c>
      <c r="O17" s="9">
        <v>0</v>
      </c>
      <c r="P17" s="9">
        <v>0</v>
      </c>
      <c r="Q17" s="9">
        <v>0</v>
      </c>
    </row>
    <row r="18" spans="1:17" x14ac:dyDescent="0.15">
      <c r="A18" s="14" t="s">
        <v>18</v>
      </c>
      <c r="B18" s="9">
        <v>13429</v>
      </c>
      <c r="C18" s="9">
        <v>6205</v>
      </c>
      <c r="D18" s="9">
        <v>5119</v>
      </c>
      <c r="E18" s="9">
        <v>0</v>
      </c>
      <c r="F18" s="9">
        <v>0</v>
      </c>
      <c r="G18" s="9">
        <v>1016</v>
      </c>
      <c r="H18" s="9">
        <v>29</v>
      </c>
      <c r="I18" s="9">
        <v>866</v>
      </c>
      <c r="J18" s="9">
        <v>6</v>
      </c>
      <c r="K18" s="9">
        <v>460</v>
      </c>
      <c r="L18" s="9">
        <v>33</v>
      </c>
      <c r="M18" s="9">
        <v>0</v>
      </c>
      <c r="N18" s="9">
        <v>59</v>
      </c>
      <c r="O18" s="9">
        <v>0</v>
      </c>
      <c r="P18" s="9">
        <v>0</v>
      </c>
      <c r="Q18" s="9">
        <v>0</v>
      </c>
    </row>
    <row r="19" spans="1:17" x14ac:dyDescent="0.15">
      <c r="A19" s="14" t="s">
        <v>19</v>
      </c>
      <c r="B19" s="9">
        <v>424</v>
      </c>
      <c r="C19" s="9">
        <v>365</v>
      </c>
      <c r="D19" s="9">
        <v>119</v>
      </c>
      <c r="E19" s="9">
        <v>1</v>
      </c>
      <c r="F19" s="9">
        <v>0</v>
      </c>
      <c r="G19" s="9">
        <v>26</v>
      </c>
      <c r="H19" s="9">
        <v>0</v>
      </c>
      <c r="I19" s="9">
        <v>133</v>
      </c>
      <c r="J19" s="9">
        <v>13</v>
      </c>
      <c r="K19" s="9">
        <v>100</v>
      </c>
      <c r="L19" s="9">
        <v>0</v>
      </c>
      <c r="M19" s="9">
        <v>2</v>
      </c>
      <c r="N19" s="9">
        <v>9</v>
      </c>
      <c r="O19" s="9">
        <v>0</v>
      </c>
      <c r="P19" s="9">
        <v>0</v>
      </c>
      <c r="Q19" s="9">
        <v>161</v>
      </c>
    </row>
    <row r="20" spans="1:17" x14ac:dyDescent="0.15">
      <c r="A20" s="14" t="s">
        <v>20</v>
      </c>
      <c r="B20" s="9">
        <v>66143</v>
      </c>
      <c r="C20" s="9">
        <v>35478</v>
      </c>
      <c r="D20" s="9">
        <v>25478</v>
      </c>
      <c r="E20" s="9">
        <v>0</v>
      </c>
      <c r="F20" s="9">
        <v>0</v>
      </c>
      <c r="G20" s="9">
        <v>2984</v>
      </c>
      <c r="H20" s="9">
        <v>0</v>
      </c>
      <c r="I20" s="9">
        <v>313</v>
      </c>
      <c r="J20" s="9">
        <v>746</v>
      </c>
      <c r="K20" s="9">
        <v>4349</v>
      </c>
      <c r="L20" s="9">
        <v>714</v>
      </c>
      <c r="M20" s="9">
        <v>1625</v>
      </c>
      <c r="N20" s="9">
        <v>411</v>
      </c>
      <c r="O20" s="9">
        <v>0</v>
      </c>
      <c r="P20" s="9">
        <v>0</v>
      </c>
      <c r="Q20" s="9">
        <v>2285</v>
      </c>
    </row>
    <row r="21" spans="1:17" x14ac:dyDescent="0.15">
      <c r="A21" s="14" t="s">
        <v>21</v>
      </c>
      <c r="B21" s="9">
        <v>27378</v>
      </c>
      <c r="C21" s="9">
        <v>14824</v>
      </c>
      <c r="D21" s="9">
        <v>13057</v>
      </c>
      <c r="E21" s="9">
        <v>92</v>
      </c>
      <c r="F21" s="9">
        <v>0</v>
      </c>
      <c r="G21" s="9">
        <v>71</v>
      </c>
      <c r="H21" s="9">
        <v>14</v>
      </c>
      <c r="I21" s="9">
        <v>491</v>
      </c>
      <c r="J21" s="9">
        <v>0</v>
      </c>
      <c r="K21" s="9">
        <v>239</v>
      </c>
      <c r="L21" s="9">
        <v>81</v>
      </c>
      <c r="M21" s="9">
        <v>510</v>
      </c>
      <c r="N21" s="9">
        <v>64</v>
      </c>
      <c r="O21" s="9">
        <v>0</v>
      </c>
      <c r="P21" s="9">
        <v>2083</v>
      </c>
      <c r="Q21" s="9">
        <v>0</v>
      </c>
    </row>
    <row r="22" spans="1:17" x14ac:dyDescent="0.15">
      <c r="A22" s="14" t="s">
        <v>22</v>
      </c>
      <c r="B22" s="9">
        <v>17148</v>
      </c>
      <c r="C22" s="9">
        <v>10430</v>
      </c>
      <c r="D22" s="9">
        <v>9250</v>
      </c>
      <c r="E22" s="9">
        <v>61</v>
      </c>
      <c r="F22" s="9">
        <v>0</v>
      </c>
      <c r="G22" s="9">
        <v>76</v>
      </c>
      <c r="H22" s="9">
        <v>1</v>
      </c>
      <c r="I22" s="9">
        <v>190</v>
      </c>
      <c r="J22" s="9">
        <v>27</v>
      </c>
      <c r="K22" s="9">
        <v>983</v>
      </c>
      <c r="L22" s="9">
        <v>0</v>
      </c>
      <c r="M22" s="9">
        <v>0</v>
      </c>
      <c r="N22" s="9">
        <v>463</v>
      </c>
      <c r="O22" s="9">
        <v>0</v>
      </c>
      <c r="P22" s="9">
        <v>0</v>
      </c>
      <c r="Q22" s="9">
        <v>895</v>
      </c>
    </row>
    <row r="23" spans="1:17" x14ac:dyDescent="0.15">
      <c r="A23" s="14" t="s">
        <v>23</v>
      </c>
      <c r="B23" s="9">
        <v>8812</v>
      </c>
      <c r="C23" s="9">
        <v>6191</v>
      </c>
      <c r="D23" s="9">
        <v>3167</v>
      </c>
      <c r="E23" s="9">
        <v>0</v>
      </c>
      <c r="F23" s="9">
        <v>0</v>
      </c>
      <c r="G23" s="9">
        <v>684</v>
      </c>
      <c r="H23" s="9">
        <v>8</v>
      </c>
      <c r="I23" s="9">
        <v>0</v>
      </c>
      <c r="J23" s="9">
        <v>17</v>
      </c>
      <c r="K23" s="9">
        <v>98</v>
      </c>
      <c r="L23" s="9">
        <v>75</v>
      </c>
      <c r="M23" s="9">
        <v>39</v>
      </c>
      <c r="N23" s="9">
        <v>457</v>
      </c>
      <c r="O23" s="9">
        <v>0</v>
      </c>
      <c r="P23" s="9">
        <v>3416</v>
      </c>
      <c r="Q23" s="9">
        <v>0</v>
      </c>
    </row>
    <row r="24" spans="1:17" x14ac:dyDescent="0.15">
      <c r="A24" s="14" t="s">
        <v>24</v>
      </c>
      <c r="B24" s="9">
        <v>24447</v>
      </c>
      <c r="C24" s="9">
        <v>7450</v>
      </c>
      <c r="D24" s="9">
        <v>3985</v>
      </c>
      <c r="E24" s="9">
        <v>34</v>
      </c>
      <c r="F24" s="9">
        <v>0</v>
      </c>
      <c r="G24" s="9">
        <v>494</v>
      </c>
      <c r="H24" s="9">
        <v>25</v>
      </c>
      <c r="I24" s="9">
        <v>193</v>
      </c>
      <c r="J24" s="9">
        <v>1094</v>
      </c>
      <c r="K24" s="9">
        <v>1584</v>
      </c>
      <c r="L24" s="9">
        <v>142</v>
      </c>
      <c r="M24" s="9">
        <v>182</v>
      </c>
      <c r="N24" s="9">
        <v>0</v>
      </c>
      <c r="O24" s="9">
        <v>0</v>
      </c>
      <c r="P24" s="9">
        <v>0</v>
      </c>
      <c r="Q24" s="9">
        <v>262</v>
      </c>
    </row>
    <row r="25" spans="1:17" x14ac:dyDescent="0.15">
      <c r="A25" s="14" t="s">
        <v>25</v>
      </c>
      <c r="B25" s="9">
        <v>17255</v>
      </c>
      <c r="C25" s="9">
        <v>5824</v>
      </c>
      <c r="D25" s="9">
        <v>3877</v>
      </c>
      <c r="E25" s="9">
        <v>7</v>
      </c>
      <c r="F25" s="9">
        <v>23</v>
      </c>
      <c r="G25" s="9">
        <v>885</v>
      </c>
      <c r="H25" s="9">
        <v>14</v>
      </c>
      <c r="I25" s="9">
        <v>308</v>
      </c>
      <c r="J25" s="9">
        <v>0</v>
      </c>
      <c r="K25" s="9">
        <v>1110</v>
      </c>
      <c r="L25" s="9">
        <v>0</v>
      </c>
      <c r="M25" s="9">
        <v>36</v>
      </c>
      <c r="N25" s="9">
        <v>222</v>
      </c>
      <c r="O25" s="9">
        <v>0</v>
      </c>
      <c r="P25" s="9">
        <v>0</v>
      </c>
      <c r="Q25" s="9">
        <v>0</v>
      </c>
    </row>
    <row r="26" spans="1:17" x14ac:dyDescent="0.15">
      <c r="A26" s="14" t="s">
        <v>26</v>
      </c>
      <c r="B26" s="9">
        <v>9044</v>
      </c>
      <c r="C26" s="9">
        <v>5270</v>
      </c>
      <c r="D26" s="9">
        <v>3731</v>
      </c>
      <c r="E26" s="9">
        <v>0</v>
      </c>
      <c r="F26" s="9">
        <v>0</v>
      </c>
      <c r="G26" s="9">
        <v>292</v>
      </c>
      <c r="H26" s="9">
        <v>9</v>
      </c>
      <c r="I26" s="9">
        <v>903</v>
      </c>
      <c r="J26" s="9">
        <v>475</v>
      </c>
      <c r="K26" s="9">
        <v>199</v>
      </c>
      <c r="L26" s="9">
        <v>386</v>
      </c>
      <c r="M26" s="9">
        <v>7</v>
      </c>
      <c r="N26" s="9">
        <v>227</v>
      </c>
      <c r="O26" s="9">
        <v>20</v>
      </c>
      <c r="P26" s="9">
        <v>0</v>
      </c>
      <c r="Q26" s="9">
        <v>263</v>
      </c>
    </row>
    <row r="27" spans="1:17" x14ac:dyDescent="0.15">
      <c r="A27" s="14" t="s">
        <v>27</v>
      </c>
      <c r="B27" s="9">
        <v>19160</v>
      </c>
      <c r="C27" s="9">
        <v>3351</v>
      </c>
      <c r="D27" s="9">
        <v>1059</v>
      </c>
      <c r="E27" s="9">
        <v>79</v>
      </c>
      <c r="F27" s="9">
        <v>63</v>
      </c>
      <c r="G27" s="9">
        <v>244</v>
      </c>
      <c r="H27" s="9">
        <v>26</v>
      </c>
      <c r="I27" s="9">
        <v>907</v>
      </c>
      <c r="J27" s="9">
        <v>75</v>
      </c>
      <c r="K27" s="9">
        <v>704</v>
      </c>
      <c r="L27" s="9">
        <v>63</v>
      </c>
      <c r="M27" s="9">
        <v>94</v>
      </c>
      <c r="N27" s="9">
        <v>357</v>
      </c>
      <c r="O27" s="9">
        <v>0</v>
      </c>
      <c r="P27" s="9">
        <v>0</v>
      </c>
      <c r="Q27" s="9">
        <v>0</v>
      </c>
    </row>
    <row r="28" spans="1:17" x14ac:dyDescent="0.15">
      <c r="A28" s="14" t="s">
        <v>28</v>
      </c>
      <c r="B28" s="9">
        <v>29025</v>
      </c>
      <c r="C28" s="9">
        <v>7909</v>
      </c>
      <c r="D28" s="9">
        <v>5028</v>
      </c>
      <c r="E28" s="9">
        <v>209</v>
      </c>
      <c r="F28" s="9">
        <v>45</v>
      </c>
      <c r="G28" s="9">
        <v>0</v>
      </c>
      <c r="H28" s="9">
        <v>0</v>
      </c>
      <c r="I28" s="9">
        <v>504</v>
      </c>
      <c r="J28" s="9">
        <v>311</v>
      </c>
      <c r="K28" s="9">
        <v>418</v>
      </c>
      <c r="L28" s="9">
        <v>814</v>
      </c>
      <c r="M28" s="9">
        <v>211</v>
      </c>
      <c r="N28" s="9">
        <v>630</v>
      </c>
      <c r="O28" s="9">
        <v>2</v>
      </c>
      <c r="P28" s="9">
        <v>0</v>
      </c>
      <c r="Q28" s="9">
        <v>0</v>
      </c>
    </row>
    <row r="29" spans="1:17" x14ac:dyDescent="0.15">
      <c r="A29" s="14" t="s">
        <v>29</v>
      </c>
      <c r="B29" s="9">
        <v>54679</v>
      </c>
      <c r="C29" s="9">
        <v>24684</v>
      </c>
      <c r="D29" s="9">
        <v>21782</v>
      </c>
      <c r="E29" s="9">
        <v>193</v>
      </c>
      <c r="F29" s="9">
        <v>1</v>
      </c>
      <c r="G29" s="9">
        <v>62</v>
      </c>
      <c r="H29" s="9">
        <v>51</v>
      </c>
      <c r="I29" s="9">
        <v>2868</v>
      </c>
      <c r="J29" s="9">
        <v>46</v>
      </c>
      <c r="K29" s="9">
        <v>389</v>
      </c>
      <c r="L29" s="9">
        <v>104</v>
      </c>
      <c r="M29" s="9">
        <v>78</v>
      </c>
      <c r="N29" s="9">
        <v>578</v>
      </c>
      <c r="O29" s="9">
        <v>0</v>
      </c>
      <c r="P29" s="9">
        <v>0</v>
      </c>
      <c r="Q29" s="9">
        <v>0</v>
      </c>
    </row>
    <row r="30" spans="1:17" x14ac:dyDescent="0.15">
      <c r="A30" s="14" t="s">
        <v>30</v>
      </c>
      <c r="B30" s="9">
        <v>34677</v>
      </c>
      <c r="C30" s="9">
        <v>18000</v>
      </c>
      <c r="D30" s="9">
        <v>12342</v>
      </c>
      <c r="E30" s="9">
        <v>0</v>
      </c>
      <c r="F30" s="9">
        <v>0</v>
      </c>
      <c r="G30" s="9">
        <v>6</v>
      </c>
      <c r="H30" s="9">
        <v>0</v>
      </c>
      <c r="I30" s="9">
        <v>4367</v>
      </c>
      <c r="J30" s="9">
        <v>65</v>
      </c>
      <c r="K30" s="9">
        <v>951</v>
      </c>
      <c r="L30" s="9">
        <v>34</v>
      </c>
      <c r="M30" s="9">
        <v>621</v>
      </c>
      <c r="N30" s="9">
        <v>1805</v>
      </c>
      <c r="O30" s="9">
        <v>0</v>
      </c>
      <c r="P30" s="9">
        <v>1269</v>
      </c>
      <c r="Q30" s="9">
        <v>0</v>
      </c>
    </row>
    <row r="31" spans="1:17" x14ac:dyDescent="0.15">
      <c r="A31" s="14" t="s">
        <v>31</v>
      </c>
      <c r="B31" s="9">
        <v>6946</v>
      </c>
      <c r="C31" s="9">
        <v>2094</v>
      </c>
      <c r="D31" s="9">
        <v>1403</v>
      </c>
      <c r="E31" s="9">
        <v>0</v>
      </c>
      <c r="F31" s="9">
        <v>0</v>
      </c>
      <c r="G31" s="9">
        <v>245</v>
      </c>
      <c r="H31" s="9">
        <v>1</v>
      </c>
      <c r="I31" s="9">
        <v>278</v>
      </c>
      <c r="J31" s="9">
        <v>252</v>
      </c>
      <c r="K31" s="9">
        <v>62</v>
      </c>
      <c r="L31" s="9">
        <v>0</v>
      </c>
      <c r="M31" s="9">
        <v>40</v>
      </c>
      <c r="N31" s="9">
        <v>52</v>
      </c>
      <c r="O31" s="9">
        <v>0</v>
      </c>
      <c r="P31" s="9">
        <v>0</v>
      </c>
      <c r="Q31" s="9">
        <v>0</v>
      </c>
    </row>
    <row r="32" spans="1:17" x14ac:dyDescent="0.15">
      <c r="A32" s="14" t="s">
        <v>32</v>
      </c>
      <c r="B32" s="9">
        <v>35447</v>
      </c>
      <c r="C32" s="9">
        <v>15644</v>
      </c>
      <c r="D32" s="9">
        <v>7185</v>
      </c>
      <c r="E32" s="9">
        <v>23</v>
      </c>
      <c r="F32" s="9">
        <v>0</v>
      </c>
      <c r="G32" s="9">
        <v>700</v>
      </c>
      <c r="H32" s="9">
        <v>29</v>
      </c>
      <c r="I32" s="9">
        <v>2699</v>
      </c>
      <c r="J32" s="9">
        <v>0</v>
      </c>
      <c r="K32" s="9">
        <v>837</v>
      </c>
      <c r="L32" s="9">
        <v>1166</v>
      </c>
      <c r="M32" s="9">
        <v>1107</v>
      </c>
      <c r="N32" s="9">
        <v>342</v>
      </c>
      <c r="O32" s="9">
        <v>0</v>
      </c>
      <c r="P32" s="9">
        <v>2665</v>
      </c>
      <c r="Q32" s="9">
        <v>1246</v>
      </c>
    </row>
    <row r="33" spans="1:17" x14ac:dyDescent="0.15">
      <c r="A33" s="14" t="s">
        <v>33</v>
      </c>
      <c r="B33" s="9">
        <v>5548</v>
      </c>
      <c r="C33" s="9">
        <v>4009</v>
      </c>
      <c r="D33" s="9">
        <v>568</v>
      </c>
      <c r="E33" s="9">
        <v>0</v>
      </c>
      <c r="F33" s="9">
        <v>0</v>
      </c>
      <c r="G33" s="9">
        <v>2774</v>
      </c>
      <c r="H33" s="9">
        <v>0</v>
      </c>
      <c r="I33" s="9">
        <v>644</v>
      </c>
      <c r="J33" s="9">
        <v>36</v>
      </c>
      <c r="K33" s="9">
        <v>220</v>
      </c>
      <c r="L33" s="9">
        <v>0</v>
      </c>
      <c r="M33" s="9">
        <v>0</v>
      </c>
      <c r="N33" s="9">
        <v>42</v>
      </c>
      <c r="O33" s="9">
        <v>0</v>
      </c>
      <c r="P33" s="9">
        <v>2946</v>
      </c>
      <c r="Q33" s="9">
        <v>0</v>
      </c>
    </row>
    <row r="34" spans="1:17" x14ac:dyDescent="0.15">
      <c r="A34" s="14" t="s">
        <v>34</v>
      </c>
      <c r="B34" s="9">
        <v>6568</v>
      </c>
      <c r="C34" s="9">
        <v>2616</v>
      </c>
      <c r="D34" s="9">
        <v>1218</v>
      </c>
      <c r="E34" s="9">
        <v>0</v>
      </c>
      <c r="F34" s="9">
        <v>0</v>
      </c>
      <c r="G34" s="9">
        <v>53</v>
      </c>
      <c r="H34" s="9">
        <v>14</v>
      </c>
      <c r="I34" s="9">
        <v>647</v>
      </c>
      <c r="J34" s="9">
        <v>4</v>
      </c>
      <c r="K34" s="9">
        <v>197</v>
      </c>
      <c r="L34" s="9">
        <v>204</v>
      </c>
      <c r="M34" s="9">
        <v>0</v>
      </c>
      <c r="N34" s="9">
        <v>376</v>
      </c>
      <c r="O34" s="9">
        <v>0</v>
      </c>
      <c r="P34" s="9">
        <v>266</v>
      </c>
      <c r="Q34" s="9">
        <v>155</v>
      </c>
    </row>
    <row r="35" spans="1:17" x14ac:dyDescent="0.15">
      <c r="A35" s="14" t="s">
        <v>35</v>
      </c>
      <c r="B35" s="9">
        <v>3882</v>
      </c>
      <c r="C35" s="9">
        <v>2003</v>
      </c>
      <c r="D35" s="9">
        <v>1010</v>
      </c>
      <c r="E35" s="9">
        <v>0</v>
      </c>
      <c r="F35" s="9">
        <v>0</v>
      </c>
      <c r="G35" s="9">
        <v>12</v>
      </c>
      <c r="H35" s="9">
        <v>0</v>
      </c>
      <c r="I35" s="9">
        <v>854</v>
      </c>
      <c r="J35" s="9">
        <v>53</v>
      </c>
      <c r="K35" s="9">
        <v>197</v>
      </c>
      <c r="L35" s="9">
        <v>9</v>
      </c>
      <c r="M35" s="9">
        <v>0</v>
      </c>
      <c r="N35" s="9">
        <v>36</v>
      </c>
      <c r="O35" s="9">
        <v>0</v>
      </c>
      <c r="P35" s="9">
        <v>0</v>
      </c>
      <c r="Q35" s="9">
        <v>338</v>
      </c>
    </row>
    <row r="36" spans="1:17" x14ac:dyDescent="0.15">
      <c r="A36" s="14" t="s">
        <v>36</v>
      </c>
      <c r="B36" s="9">
        <v>4398</v>
      </c>
      <c r="C36" s="9">
        <v>2022</v>
      </c>
      <c r="D36" s="9">
        <v>1039</v>
      </c>
      <c r="E36" s="9">
        <v>0</v>
      </c>
      <c r="F36" s="9">
        <v>0</v>
      </c>
      <c r="G36" s="9">
        <v>55</v>
      </c>
      <c r="H36" s="9">
        <v>3</v>
      </c>
      <c r="I36" s="9">
        <v>710</v>
      </c>
      <c r="J36" s="9">
        <v>0</v>
      </c>
      <c r="K36" s="9">
        <v>71</v>
      </c>
      <c r="L36" s="9">
        <v>226</v>
      </c>
      <c r="M36" s="9">
        <v>0</v>
      </c>
      <c r="N36" s="9">
        <v>256</v>
      </c>
      <c r="O36" s="9">
        <v>0</v>
      </c>
      <c r="P36" s="9">
        <v>446</v>
      </c>
      <c r="Q36" s="9">
        <v>0</v>
      </c>
    </row>
    <row r="37" spans="1:17" x14ac:dyDescent="0.15">
      <c r="A37" s="14" t="s">
        <v>37</v>
      </c>
      <c r="B37" s="9">
        <v>33058</v>
      </c>
      <c r="C37" s="9">
        <v>15299</v>
      </c>
      <c r="D37" s="9">
        <v>6658</v>
      </c>
      <c r="E37" s="9">
        <v>0</v>
      </c>
      <c r="F37" s="9">
        <v>0</v>
      </c>
      <c r="G37" s="9">
        <v>6016</v>
      </c>
      <c r="H37" s="9">
        <v>20</v>
      </c>
      <c r="I37" s="9">
        <v>2390</v>
      </c>
      <c r="J37" s="9">
        <v>28</v>
      </c>
      <c r="K37" s="9">
        <v>3505</v>
      </c>
      <c r="L37" s="9">
        <v>679</v>
      </c>
      <c r="M37" s="9">
        <v>1895</v>
      </c>
      <c r="N37" s="9">
        <v>218</v>
      </c>
      <c r="O37" s="9">
        <v>12</v>
      </c>
      <c r="P37" s="9">
        <v>0</v>
      </c>
      <c r="Q37" s="9">
        <v>0</v>
      </c>
    </row>
    <row r="38" spans="1:17" x14ac:dyDescent="0.15">
      <c r="A38" s="14" t="s">
        <v>38</v>
      </c>
      <c r="B38" s="9">
        <v>22337</v>
      </c>
      <c r="C38" s="9">
        <v>8771</v>
      </c>
      <c r="D38" s="9">
        <v>6740</v>
      </c>
      <c r="E38" s="9">
        <v>28</v>
      </c>
      <c r="F38" s="9">
        <v>111</v>
      </c>
      <c r="G38" s="9">
        <v>180</v>
      </c>
      <c r="H38" s="9">
        <v>14</v>
      </c>
      <c r="I38" s="9">
        <v>82</v>
      </c>
      <c r="J38" s="9">
        <v>873</v>
      </c>
      <c r="K38" s="9">
        <v>707</v>
      </c>
      <c r="L38" s="9">
        <v>475</v>
      </c>
      <c r="M38" s="9">
        <v>437</v>
      </c>
      <c r="N38" s="9">
        <v>39</v>
      </c>
      <c r="O38" s="9">
        <v>96</v>
      </c>
      <c r="P38" s="9">
        <v>0</v>
      </c>
      <c r="Q38" s="9">
        <v>27</v>
      </c>
    </row>
    <row r="39" spans="1:17" x14ac:dyDescent="0.15">
      <c r="A39" s="14" t="s">
        <v>39</v>
      </c>
      <c r="B39" s="9">
        <v>232540</v>
      </c>
      <c r="C39" s="9">
        <v>76842</v>
      </c>
      <c r="D39" s="9">
        <v>45508</v>
      </c>
      <c r="E39" s="9">
        <v>748</v>
      </c>
      <c r="F39" s="9">
        <v>131</v>
      </c>
      <c r="G39" s="9">
        <v>14601</v>
      </c>
      <c r="H39" s="9">
        <v>0</v>
      </c>
      <c r="I39" s="9">
        <v>2704</v>
      </c>
      <c r="J39" s="9">
        <v>10605</v>
      </c>
      <c r="K39" s="9">
        <v>3729</v>
      </c>
      <c r="L39" s="9">
        <v>144</v>
      </c>
      <c r="M39" s="9">
        <v>659</v>
      </c>
      <c r="N39" s="9">
        <v>520</v>
      </c>
      <c r="O39" s="9">
        <v>0</v>
      </c>
      <c r="P39" s="9">
        <v>0</v>
      </c>
      <c r="Q39" s="9">
        <v>38</v>
      </c>
    </row>
    <row r="40" spans="1:17" x14ac:dyDescent="0.15">
      <c r="A40" s="14" t="s">
        <v>40</v>
      </c>
      <c r="B40" s="9">
        <v>23211</v>
      </c>
      <c r="C40" s="9">
        <v>6474</v>
      </c>
      <c r="D40" s="9">
        <v>3776</v>
      </c>
      <c r="E40" s="9">
        <v>98</v>
      </c>
      <c r="F40" s="9">
        <v>41</v>
      </c>
      <c r="G40" s="9">
        <v>319</v>
      </c>
      <c r="H40" s="9">
        <v>16</v>
      </c>
      <c r="I40" s="9">
        <v>752</v>
      </c>
      <c r="J40" s="9">
        <v>0</v>
      </c>
      <c r="K40" s="9">
        <v>1605</v>
      </c>
      <c r="L40" s="9">
        <v>34</v>
      </c>
      <c r="M40" s="9">
        <v>391</v>
      </c>
      <c r="N40" s="9">
        <v>288</v>
      </c>
      <c r="O40" s="9">
        <v>0</v>
      </c>
      <c r="P40" s="9">
        <v>0</v>
      </c>
      <c r="Q40" s="9">
        <v>0</v>
      </c>
    </row>
    <row r="41" spans="1:17" x14ac:dyDescent="0.15">
      <c r="A41" s="14" t="s">
        <v>41</v>
      </c>
      <c r="B41" s="9">
        <v>2891</v>
      </c>
      <c r="C41" s="9">
        <v>863</v>
      </c>
      <c r="D41" s="9">
        <v>449</v>
      </c>
      <c r="E41" s="9">
        <v>0</v>
      </c>
      <c r="F41" s="9">
        <v>0</v>
      </c>
      <c r="G41" s="9">
        <v>206</v>
      </c>
      <c r="H41" s="9">
        <v>1</v>
      </c>
      <c r="I41" s="9">
        <v>171</v>
      </c>
      <c r="J41" s="9">
        <v>16</v>
      </c>
      <c r="K41" s="9">
        <v>108</v>
      </c>
      <c r="L41" s="9">
        <v>4</v>
      </c>
      <c r="M41" s="9">
        <v>50</v>
      </c>
      <c r="N41" s="9">
        <v>15</v>
      </c>
      <c r="O41" s="9">
        <v>0</v>
      </c>
      <c r="P41" s="9">
        <v>0</v>
      </c>
      <c r="Q41" s="9">
        <v>0</v>
      </c>
    </row>
    <row r="42" spans="1:17" x14ac:dyDescent="0.15">
      <c r="A42" s="14" t="s">
        <v>42</v>
      </c>
      <c r="B42" s="9">
        <v>65129</v>
      </c>
      <c r="C42" s="9">
        <v>45067</v>
      </c>
      <c r="D42" s="9">
        <v>20279</v>
      </c>
      <c r="E42" s="9">
        <v>58</v>
      </c>
      <c r="F42" s="9">
        <v>30</v>
      </c>
      <c r="G42" s="9">
        <v>14127</v>
      </c>
      <c r="H42" s="9">
        <v>52</v>
      </c>
      <c r="I42" s="9">
        <v>3457</v>
      </c>
      <c r="J42" s="9">
        <v>0</v>
      </c>
      <c r="K42" s="9">
        <v>8573</v>
      </c>
      <c r="L42" s="9">
        <v>435</v>
      </c>
      <c r="M42" s="9">
        <v>69</v>
      </c>
      <c r="N42" s="9">
        <v>3531</v>
      </c>
      <c r="O42" s="9">
        <v>0</v>
      </c>
      <c r="P42" s="9">
        <v>0</v>
      </c>
      <c r="Q42" s="9">
        <v>8569</v>
      </c>
    </row>
    <row r="43" spans="1:17" x14ac:dyDescent="0.15">
      <c r="A43" s="14" t="s">
        <v>43</v>
      </c>
      <c r="B43" s="9">
        <v>7880</v>
      </c>
      <c r="C43" s="9">
        <v>4257</v>
      </c>
      <c r="D43" s="9">
        <v>1568</v>
      </c>
      <c r="E43" s="9">
        <v>8</v>
      </c>
      <c r="F43" s="9">
        <v>0</v>
      </c>
      <c r="G43" s="9">
        <v>186</v>
      </c>
      <c r="H43" s="9">
        <v>5</v>
      </c>
      <c r="I43" s="9">
        <v>1525</v>
      </c>
      <c r="J43" s="9">
        <v>0</v>
      </c>
      <c r="K43" s="9">
        <v>447</v>
      </c>
      <c r="L43" s="9">
        <v>527</v>
      </c>
      <c r="M43" s="9">
        <v>196</v>
      </c>
      <c r="N43" s="9">
        <v>132</v>
      </c>
      <c r="O43" s="9">
        <v>0</v>
      </c>
      <c r="P43" s="9">
        <v>0</v>
      </c>
      <c r="Q43" s="9">
        <v>0</v>
      </c>
    </row>
    <row r="44" spans="1:17" x14ac:dyDescent="0.15">
      <c r="A44" s="14" t="s">
        <v>44</v>
      </c>
      <c r="B44" s="9">
        <v>11865</v>
      </c>
      <c r="C44" s="9">
        <v>7924</v>
      </c>
      <c r="D44" s="9">
        <v>1346</v>
      </c>
      <c r="E44" s="9">
        <v>375</v>
      </c>
      <c r="F44" s="9">
        <v>77</v>
      </c>
      <c r="G44" s="9">
        <v>447</v>
      </c>
      <c r="H44" s="9">
        <v>17</v>
      </c>
      <c r="I44" s="9">
        <v>2603</v>
      </c>
      <c r="J44" s="9">
        <v>145</v>
      </c>
      <c r="K44" s="9">
        <v>0</v>
      </c>
      <c r="L44" s="9">
        <v>643</v>
      </c>
      <c r="M44" s="9">
        <v>560</v>
      </c>
      <c r="N44" s="9">
        <v>261</v>
      </c>
      <c r="O44" s="9">
        <v>0</v>
      </c>
      <c r="P44" s="9">
        <v>7382</v>
      </c>
      <c r="Q44" s="9">
        <v>672</v>
      </c>
    </row>
    <row r="45" spans="1:17" x14ac:dyDescent="0.15">
      <c r="A45" s="14" t="s">
        <v>45</v>
      </c>
      <c r="B45" s="9">
        <v>63879</v>
      </c>
      <c r="C45" s="9">
        <v>18514</v>
      </c>
      <c r="D45" s="9">
        <v>15911</v>
      </c>
      <c r="E45" s="9">
        <v>0</v>
      </c>
      <c r="F45" s="9">
        <v>0</v>
      </c>
      <c r="G45" s="9">
        <v>1257</v>
      </c>
      <c r="H45" s="9">
        <v>1</v>
      </c>
      <c r="I45" s="9">
        <v>1457</v>
      </c>
      <c r="J45" s="9">
        <v>61</v>
      </c>
      <c r="K45" s="9">
        <v>163</v>
      </c>
      <c r="L45" s="9">
        <v>705</v>
      </c>
      <c r="M45" s="9">
        <v>512</v>
      </c>
      <c r="N45" s="9">
        <v>0</v>
      </c>
      <c r="O45" s="9">
        <v>0</v>
      </c>
      <c r="P45" s="9">
        <v>0</v>
      </c>
      <c r="Q45" s="9">
        <v>27</v>
      </c>
    </row>
    <row r="46" spans="1:17" x14ac:dyDescent="0.15">
      <c r="A46" s="14" t="s">
        <v>46</v>
      </c>
      <c r="B46" s="9">
        <v>28022</v>
      </c>
      <c r="C46" s="9">
        <v>6810</v>
      </c>
      <c r="D46" s="9">
        <v>1112</v>
      </c>
      <c r="E46" s="9">
        <v>401</v>
      </c>
      <c r="F46" s="9">
        <v>344</v>
      </c>
      <c r="G46" s="9">
        <v>230</v>
      </c>
      <c r="H46" s="9">
        <v>194</v>
      </c>
      <c r="I46" s="9">
        <v>2623</v>
      </c>
      <c r="J46" s="9">
        <v>826</v>
      </c>
      <c r="K46" s="9">
        <v>976</v>
      </c>
      <c r="L46" s="9">
        <v>391</v>
      </c>
      <c r="M46" s="9">
        <v>117</v>
      </c>
      <c r="N46" s="9">
        <v>35</v>
      </c>
      <c r="O46" s="9">
        <v>14</v>
      </c>
      <c r="P46" s="9">
        <v>45</v>
      </c>
      <c r="Q46" s="9">
        <v>146</v>
      </c>
    </row>
    <row r="47" spans="1:17" x14ac:dyDescent="0.15">
      <c r="A47" s="14" t="s">
        <v>47</v>
      </c>
      <c r="B47" s="9">
        <v>14076</v>
      </c>
      <c r="C47" s="9">
        <v>5734</v>
      </c>
      <c r="D47" s="9">
        <v>4164</v>
      </c>
      <c r="E47" s="9">
        <v>39</v>
      </c>
      <c r="F47" s="9">
        <v>0</v>
      </c>
      <c r="G47" s="9">
        <v>211</v>
      </c>
      <c r="H47" s="9">
        <v>6</v>
      </c>
      <c r="I47" s="9">
        <v>334</v>
      </c>
      <c r="J47" s="9">
        <v>0</v>
      </c>
      <c r="K47" s="9">
        <v>701</v>
      </c>
      <c r="L47" s="9">
        <v>0</v>
      </c>
      <c r="M47" s="9">
        <v>382</v>
      </c>
      <c r="N47" s="9">
        <v>102</v>
      </c>
      <c r="O47" s="9">
        <v>0</v>
      </c>
      <c r="P47" s="9">
        <v>0</v>
      </c>
      <c r="Q47" s="9">
        <v>313</v>
      </c>
    </row>
    <row r="48" spans="1:17" x14ac:dyDescent="0.15">
      <c r="A48" s="14" t="s">
        <v>48</v>
      </c>
      <c r="B48" s="9">
        <v>8244</v>
      </c>
      <c r="C48" s="9">
        <v>3183</v>
      </c>
      <c r="D48" s="9">
        <v>1858</v>
      </c>
      <c r="E48" s="9">
        <v>7</v>
      </c>
      <c r="F48" s="9">
        <v>0</v>
      </c>
      <c r="G48" s="9">
        <v>90</v>
      </c>
      <c r="H48" s="9">
        <v>17</v>
      </c>
      <c r="I48" s="9">
        <v>225</v>
      </c>
      <c r="J48" s="9">
        <v>2</v>
      </c>
      <c r="K48" s="9">
        <v>234</v>
      </c>
      <c r="L48" s="9">
        <v>98</v>
      </c>
      <c r="M48" s="9">
        <v>3</v>
      </c>
      <c r="N48" s="9">
        <v>241</v>
      </c>
      <c r="O48" s="9">
        <v>0</v>
      </c>
      <c r="P48" s="9">
        <v>915</v>
      </c>
      <c r="Q48" s="9">
        <v>9</v>
      </c>
    </row>
    <row r="49" spans="1:17" x14ac:dyDescent="0.15">
      <c r="A49" s="14" t="s">
        <v>49</v>
      </c>
      <c r="B49" s="9">
        <v>1275</v>
      </c>
      <c r="C49" s="9">
        <v>790</v>
      </c>
      <c r="D49" s="9">
        <v>201</v>
      </c>
      <c r="E49" s="9">
        <v>0</v>
      </c>
      <c r="F49" s="9">
        <v>1</v>
      </c>
      <c r="G49" s="9">
        <v>0</v>
      </c>
      <c r="H49" s="9">
        <v>23</v>
      </c>
      <c r="I49" s="9">
        <v>62</v>
      </c>
      <c r="J49" s="9">
        <v>501</v>
      </c>
      <c r="K49" s="9">
        <v>45</v>
      </c>
      <c r="L49" s="9">
        <v>13</v>
      </c>
      <c r="M49" s="9">
        <v>70</v>
      </c>
      <c r="N49" s="9">
        <v>14</v>
      </c>
      <c r="O49" s="9">
        <v>0</v>
      </c>
      <c r="P49" s="9">
        <v>0</v>
      </c>
      <c r="Q49" s="9">
        <v>0</v>
      </c>
    </row>
    <row r="50" spans="1:17" x14ac:dyDescent="0.15">
      <c r="A50" s="14" t="s">
        <v>50</v>
      </c>
      <c r="B50" s="9">
        <v>44003</v>
      </c>
      <c r="C50" s="9">
        <v>20443</v>
      </c>
      <c r="D50" s="9">
        <v>8646</v>
      </c>
      <c r="E50" s="9">
        <v>0</v>
      </c>
      <c r="F50" s="9">
        <v>40</v>
      </c>
      <c r="G50" s="9">
        <v>253</v>
      </c>
      <c r="H50" s="9">
        <v>10</v>
      </c>
      <c r="I50" s="9">
        <v>5831</v>
      </c>
      <c r="J50" s="9">
        <v>97</v>
      </c>
      <c r="K50" s="9">
        <v>2044</v>
      </c>
      <c r="L50" s="9">
        <v>1795</v>
      </c>
      <c r="M50" s="9">
        <v>0</v>
      </c>
      <c r="N50" s="9">
        <v>4387</v>
      </c>
      <c r="O50" s="9">
        <v>0</v>
      </c>
      <c r="P50" s="9">
        <v>4805</v>
      </c>
      <c r="Q50" s="9">
        <v>740</v>
      </c>
    </row>
    <row r="51" spans="1:17" x14ac:dyDescent="0.15">
      <c r="A51" s="14" t="s">
        <v>51</v>
      </c>
      <c r="B51" s="9">
        <v>90275</v>
      </c>
      <c r="C51" s="9">
        <v>13327</v>
      </c>
      <c r="D51" s="9">
        <v>5733</v>
      </c>
      <c r="E51" s="9">
        <v>104</v>
      </c>
      <c r="F51" s="9">
        <v>55</v>
      </c>
      <c r="G51" s="9">
        <v>417</v>
      </c>
      <c r="H51" s="9">
        <v>2</v>
      </c>
      <c r="I51" s="9">
        <v>5612</v>
      </c>
      <c r="J51" s="9">
        <v>59</v>
      </c>
      <c r="K51" s="9">
        <v>765</v>
      </c>
      <c r="L51" s="9">
        <v>77</v>
      </c>
      <c r="M51" s="9">
        <v>1147</v>
      </c>
      <c r="N51" s="9">
        <v>308</v>
      </c>
      <c r="O51" s="9">
        <v>0</v>
      </c>
      <c r="P51" s="9">
        <v>4058</v>
      </c>
      <c r="Q51" s="9">
        <v>0</v>
      </c>
    </row>
    <row r="52" spans="1:17" x14ac:dyDescent="0.15">
      <c r="A52" s="14" t="s">
        <v>52</v>
      </c>
      <c r="B52" s="9">
        <v>6265</v>
      </c>
      <c r="C52" s="9">
        <v>4892</v>
      </c>
      <c r="D52" s="9">
        <v>1446</v>
      </c>
      <c r="E52" s="9">
        <v>0</v>
      </c>
      <c r="F52" s="9">
        <v>0</v>
      </c>
      <c r="G52" s="9">
        <v>86</v>
      </c>
      <c r="H52" s="9">
        <v>17</v>
      </c>
      <c r="I52" s="9">
        <v>970</v>
      </c>
      <c r="J52" s="9">
        <v>0</v>
      </c>
      <c r="K52" s="9">
        <v>195</v>
      </c>
      <c r="L52" s="9">
        <v>666</v>
      </c>
      <c r="M52" s="9">
        <v>134</v>
      </c>
      <c r="N52" s="9">
        <v>79</v>
      </c>
      <c r="O52" s="9">
        <v>0</v>
      </c>
      <c r="P52" s="9">
        <v>1</v>
      </c>
      <c r="Q52" s="9">
        <v>3300</v>
      </c>
    </row>
    <row r="53" spans="1:17" x14ac:dyDescent="0.15">
      <c r="A53" s="14" t="s">
        <v>53</v>
      </c>
      <c r="B53" s="9">
        <v>5797</v>
      </c>
      <c r="C53" s="9">
        <v>2776</v>
      </c>
      <c r="D53" s="9">
        <v>1454</v>
      </c>
      <c r="E53" s="9">
        <v>0</v>
      </c>
      <c r="F53" s="9">
        <v>40</v>
      </c>
      <c r="G53" s="9">
        <v>104</v>
      </c>
      <c r="H53" s="9">
        <v>7</v>
      </c>
      <c r="I53" s="9">
        <v>721</v>
      </c>
      <c r="J53" s="9">
        <v>0</v>
      </c>
      <c r="K53" s="9">
        <v>448</v>
      </c>
      <c r="L53" s="9">
        <v>53</v>
      </c>
      <c r="M53" s="9">
        <v>0</v>
      </c>
      <c r="N53" s="9">
        <v>262</v>
      </c>
      <c r="O53" s="9">
        <v>0</v>
      </c>
      <c r="P53" s="9">
        <v>0</v>
      </c>
      <c r="Q53" s="9">
        <v>621</v>
      </c>
    </row>
    <row r="54" spans="1:17" x14ac:dyDescent="0.15">
      <c r="A54" s="14" t="s">
        <v>54</v>
      </c>
      <c r="B54" s="9">
        <v>935</v>
      </c>
      <c r="C54" s="9">
        <v>106</v>
      </c>
      <c r="D54" s="9">
        <v>21</v>
      </c>
      <c r="E54" s="9">
        <v>0</v>
      </c>
      <c r="F54" s="9">
        <v>0</v>
      </c>
      <c r="G54" s="9">
        <v>10</v>
      </c>
      <c r="H54" s="9">
        <v>17</v>
      </c>
      <c r="I54" s="9">
        <v>16</v>
      </c>
      <c r="J54" s="9">
        <v>10</v>
      </c>
      <c r="K54" s="9">
        <v>7</v>
      </c>
      <c r="L54" s="9">
        <v>8</v>
      </c>
      <c r="M54" s="9">
        <v>2</v>
      </c>
      <c r="N54" s="9">
        <v>26</v>
      </c>
      <c r="O54" s="9">
        <v>6</v>
      </c>
      <c r="P54" s="9">
        <v>0</v>
      </c>
      <c r="Q54" s="9">
        <v>0</v>
      </c>
    </row>
    <row r="55" spans="1:17" x14ac:dyDescent="0.15">
      <c r="A55" s="14" t="s">
        <v>55</v>
      </c>
      <c r="B55" s="9">
        <v>19415</v>
      </c>
      <c r="C55" s="9">
        <v>6767</v>
      </c>
      <c r="D55" s="9">
        <v>5238</v>
      </c>
      <c r="E55" s="9">
        <v>37</v>
      </c>
      <c r="F55" s="9">
        <v>0</v>
      </c>
      <c r="G55" s="9">
        <v>235</v>
      </c>
      <c r="H55" s="9">
        <v>99</v>
      </c>
      <c r="I55" s="9">
        <v>2121</v>
      </c>
      <c r="J55" s="9">
        <v>0</v>
      </c>
      <c r="K55" s="9">
        <v>22</v>
      </c>
      <c r="L55" s="9">
        <v>194</v>
      </c>
      <c r="M55" s="9">
        <v>66</v>
      </c>
      <c r="N55" s="9">
        <v>11</v>
      </c>
      <c r="O55" s="9">
        <v>0</v>
      </c>
      <c r="P55" s="9">
        <v>0</v>
      </c>
      <c r="Q55" s="9">
        <v>0</v>
      </c>
    </row>
    <row r="56" spans="1:17" x14ac:dyDescent="0.15">
      <c r="A56" s="14" t="s">
        <v>56</v>
      </c>
      <c r="B56" s="9">
        <v>48307</v>
      </c>
      <c r="C56" s="9">
        <v>42476</v>
      </c>
      <c r="D56" s="9">
        <v>17127</v>
      </c>
      <c r="E56" s="9">
        <v>535</v>
      </c>
      <c r="F56" s="9">
        <v>2080</v>
      </c>
      <c r="G56" s="9">
        <v>1904</v>
      </c>
      <c r="H56" s="9">
        <v>80</v>
      </c>
      <c r="I56" s="9">
        <v>4509</v>
      </c>
      <c r="J56" s="9">
        <v>20369</v>
      </c>
      <c r="K56" s="9">
        <v>469</v>
      </c>
      <c r="L56" s="9">
        <v>2742</v>
      </c>
      <c r="M56" s="9">
        <v>694</v>
      </c>
      <c r="N56" s="9">
        <v>2273</v>
      </c>
      <c r="O56" s="9">
        <v>0</v>
      </c>
      <c r="P56" s="9">
        <v>0</v>
      </c>
      <c r="Q56" s="9">
        <v>4386</v>
      </c>
    </row>
    <row r="57" spans="1:17" x14ac:dyDescent="0.15">
      <c r="A57" s="14" t="s">
        <v>57</v>
      </c>
      <c r="B57" s="9">
        <v>10157</v>
      </c>
      <c r="C57" s="9">
        <v>2504</v>
      </c>
      <c r="D57" s="9">
        <v>632</v>
      </c>
      <c r="E57" s="9">
        <v>4</v>
      </c>
      <c r="F57" s="9">
        <v>7</v>
      </c>
      <c r="G57" s="9">
        <v>776</v>
      </c>
      <c r="H57" s="9">
        <v>18</v>
      </c>
      <c r="I57" s="9">
        <v>331</v>
      </c>
      <c r="J57" s="9">
        <v>596</v>
      </c>
      <c r="K57" s="9">
        <v>198</v>
      </c>
      <c r="L57" s="9">
        <v>0</v>
      </c>
      <c r="M57" s="9">
        <v>199</v>
      </c>
      <c r="N57" s="9">
        <v>21</v>
      </c>
      <c r="O57" s="9">
        <v>0</v>
      </c>
      <c r="P57" s="9">
        <v>0</v>
      </c>
      <c r="Q57" s="9">
        <v>0</v>
      </c>
    </row>
    <row r="58" spans="1:17" x14ac:dyDescent="0.15">
      <c r="A58" s="14" t="s">
        <v>58</v>
      </c>
      <c r="B58" s="9">
        <v>5710</v>
      </c>
      <c r="C58" s="9">
        <v>5078</v>
      </c>
      <c r="D58" s="9">
        <v>438</v>
      </c>
      <c r="E58" s="9">
        <v>7</v>
      </c>
      <c r="F58" s="9">
        <v>0</v>
      </c>
      <c r="G58" s="9">
        <v>3227</v>
      </c>
      <c r="H58" s="9">
        <v>1</v>
      </c>
      <c r="I58" s="9">
        <v>724</v>
      </c>
      <c r="J58" s="9">
        <v>590</v>
      </c>
      <c r="K58" s="9">
        <v>241</v>
      </c>
      <c r="L58" s="9">
        <v>1483</v>
      </c>
      <c r="M58" s="9">
        <v>1038</v>
      </c>
      <c r="N58" s="9">
        <v>975</v>
      </c>
      <c r="O58" s="9">
        <v>0</v>
      </c>
      <c r="P58" s="9">
        <v>0</v>
      </c>
      <c r="Q58" s="9">
        <v>0</v>
      </c>
    </row>
    <row r="59" spans="1:17" ht="14" thickBot="1" x14ac:dyDescent="0.2">
      <c r="A59" s="12" t="s">
        <v>59</v>
      </c>
      <c r="B59" s="26">
        <v>228</v>
      </c>
      <c r="C59" s="26">
        <v>108</v>
      </c>
      <c r="D59" s="26">
        <v>35</v>
      </c>
      <c r="E59" s="26">
        <v>1</v>
      </c>
      <c r="F59" s="26">
        <v>0</v>
      </c>
      <c r="G59" s="26">
        <v>54</v>
      </c>
      <c r="H59" s="26">
        <v>3</v>
      </c>
      <c r="I59" s="26">
        <v>36</v>
      </c>
      <c r="J59" s="26">
        <v>0</v>
      </c>
      <c r="K59" s="26">
        <v>12</v>
      </c>
      <c r="L59" s="26">
        <v>0</v>
      </c>
      <c r="M59" s="26">
        <v>0</v>
      </c>
      <c r="N59" s="26">
        <v>5</v>
      </c>
      <c r="O59" s="26">
        <v>0</v>
      </c>
      <c r="P59" s="26">
        <v>0</v>
      </c>
      <c r="Q59" s="26">
        <v>4</v>
      </c>
    </row>
    <row r="60" spans="1:17" s="48" customFormat="1" x14ac:dyDescent="0.15">
      <c r="A60" s="283" t="s">
        <v>180</v>
      </c>
      <c r="B60" s="279"/>
      <c r="C60" s="279"/>
      <c r="D60" s="279"/>
      <c r="E60" s="279"/>
      <c r="F60" s="279"/>
      <c r="G60" s="279"/>
      <c r="H60" s="279"/>
      <c r="I60" s="279"/>
      <c r="J60" s="279"/>
      <c r="K60" s="279"/>
      <c r="L60" s="279"/>
      <c r="M60" s="279"/>
      <c r="N60" s="279"/>
      <c r="O60" s="279"/>
      <c r="P60" s="279"/>
      <c r="Q60" s="279"/>
    </row>
    <row r="61" spans="1:17" s="175" customFormat="1" x14ac:dyDescent="0.15"/>
    <row r="62" spans="1:17" s="175" customFormat="1" x14ac:dyDescent="0.15">
      <c r="A62" s="257" t="s">
        <v>101</v>
      </c>
      <c r="B62" s="257"/>
      <c r="C62" s="257"/>
      <c r="D62" s="257"/>
      <c r="E62" s="257"/>
      <c r="F62" s="257"/>
      <c r="G62" s="257"/>
      <c r="H62" s="257"/>
      <c r="I62" s="257"/>
      <c r="J62" s="257"/>
      <c r="K62" s="257"/>
      <c r="L62" s="257"/>
      <c r="M62" s="257"/>
      <c r="N62" s="257"/>
      <c r="O62" s="257"/>
      <c r="P62" s="257"/>
      <c r="Q62" s="257"/>
    </row>
  </sheetData>
  <mergeCells count="7">
    <mergeCell ref="D2:Q2"/>
    <mergeCell ref="A1:Q1"/>
    <mergeCell ref="A62:Q62"/>
    <mergeCell ref="A60:Q60"/>
    <mergeCell ref="A2:A3"/>
    <mergeCell ref="B2:B3"/>
    <mergeCell ref="C2:C3"/>
  </mergeCells>
  <printOptions horizontalCentered="1" verticalCentered="1"/>
  <pageMargins left="0.25" right="0.25" top="0.25" bottom="0.5" header="0.5" footer="0.5"/>
  <pageSetup scale="6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62"/>
  <sheetViews>
    <sheetView workbookViewId="0">
      <selection sqref="A1:Q1"/>
    </sheetView>
  </sheetViews>
  <sheetFormatPr baseColWidth="10" defaultColWidth="8.83203125" defaultRowHeight="13" x14ac:dyDescent="0.15"/>
  <cols>
    <col min="1" max="1" width="17.5" customWidth="1"/>
    <col min="2" max="2" width="12" customWidth="1"/>
    <col min="3" max="3" width="17.5" customWidth="1"/>
    <col min="4" max="4" width="14.5" customWidth="1"/>
    <col min="5" max="6" width="13.83203125" customWidth="1"/>
    <col min="7" max="7" width="12.5" customWidth="1"/>
    <col min="8" max="8" width="12.1640625" customWidth="1"/>
    <col min="9" max="9" width="8.5" customWidth="1"/>
    <col min="10" max="10" width="12.33203125" customWidth="1"/>
    <col min="11" max="11" width="13.1640625" customWidth="1"/>
    <col min="12" max="12" width="12" customWidth="1"/>
    <col min="13" max="13" width="13.83203125" customWidth="1"/>
    <col min="14" max="14" width="15.33203125" customWidth="1"/>
    <col min="15" max="15" width="12.1640625" customWidth="1"/>
    <col min="16" max="16" width="12.33203125" customWidth="1"/>
    <col min="17" max="17" width="7.33203125" customWidth="1"/>
  </cols>
  <sheetData>
    <row r="1" spans="1:53" s="63" customFormat="1" ht="91.5" customHeight="1" thickBot="1" x14ac:dyDescent="0.2">
      <c r="A1" s="310" t="s">
        <v>172</v>
      </c>
      <c r="B1" s="310"/>
      <c r="C1" s="310"/>
      <c r="D1" s="310"/>
      <c r="E1" s="310"/>
      <c r="F1" s="310"/>
      <c r="G1" s="310"/>
      <c r="H1" s="310"/>
      <c r="I1" s="310"/>
      <c r="J1" s="310"/>
      <c r="K1" s="310"/>
      <c r="L1" s="310"/>
      <c r="M1" s="310"/>
      <c r="N1" s="310"/>
      <c r="O1" s="310"/>
      <c r="P1" s="310"/>
      <c r="Q1" s="310"/>
    </row>
    <row r="2" spans="1:53" s="171" customFormat="1" ht="12" thickBot="1" x14ac:dyDescent="0.2">
      <c r="A2" s="291" t="s">
        <v>2</v>
      </c>
      <c r="B2" s="291" t="s">
        <v>170</v>
      </c>
      <c r="C2" s="291" t="s">
        <v>171</v>
      </c>
      <c r="D2" s="308" t="s">
        <v>69</v>
      </c>
      <c r="E2" s="302"/>
      <c r="F2" s="302"/>
      <c r="G2" s="302"/>
      <c r="H2" s="302"/>
      <c r="I2" s="302"/>
      <c r="J2" s="302"/>
      <c r="K2" s="302"/>
      <c r="L2" s="302"/>
      <c r="M2" s="302"/>
      <c r="N2" s="302"/>
      <c r="O2" s="302"/>
      <c r="P2" s="302"/>
      <c r="Q2" s="309"/>
    </row>
    <row r="3" spans="1:53" s="170" customFormat="1" ht="37" thickBot="1" x14ac:dyDescent="0.2">
      <c r="A3" s="244"/>
      <c r="B3" s="273"/>
      <c r="C3" s="273"/>
      <c r="D3" s="179" t="s">
        <v>143</v>
      </c>
      <c r="E3" s="179" t="s">
        <v>144</v>
      </c>
      <c r="F3" s="179" t="s">
        <v>145</v>
      </c>
      <c r="G3" s="179" t="s">
        <v>146</v>
      </c>
      <c r="H3" s="178" t="s">
        <v>147</v>
      </c>
      <c r="I3" s="179" t="s">
        <v>148</v>
      </c>
      <c r="J3" s="180" t="s">
        <v>149</v>
      </c>
      <c r="K3" s="179" t="s">
        <v>150</v>
      </c>
      <c r="L3" s="179" t="s">
        <v>151</v>
      </c>
      <c r="M3" s="178" t="s">
        <v>152</v>
      </c>
      <c r="N3" s="179" t="s">
        <v>153</v>
      </c>
      <c r="O3" s="181" t="s">
        <v>154</v>
      </c>
      <c r="P3" s="179" t="s">
        <v>161</v>
      </c>
      <c r="Q3" s="179" t="s">
        <v>73</v>
      </c>
    </row>
    <row r="4" spans="1:53" x14ac:dyDescent="0.15">
      <c r="A4" s="13" t="s">
        <v>4</v>
      </c>
      <c r="B4" s="46">
        <v>1588651</v>
      </c>
      <c r="C4" s="46">
        <v>631132</v>
      </c>
      <c r="D4" s="47">
        <v>0.60621866741030406</v>
      </c>
      <c r="E4" s="47">
        <v>5.997160657358524E-3</v>
      </c>
      <c r="F4" s="47">
        <v>6.9937826001533754E-3</v>
      </c>
      <c r="G4" s="47">
        <v>9.7670534848494445E-2</v>
      </c>
      <c r="H4" s="47">
        <v>3.3479525677671232E-3</v>
      </c>
      <c r="I4" s="47">
        <v>0.12475520176444864</v>
      </c>
      <c r="J4" s="47">
        <v>6.4728139279897068E-2</v>
      </c>
      <c r="K4" s="47">
        <v>8.6656990930581879E-2</v>
      </c>
      <c r="L4" s="47">
        <v>2.710051146194457E-2</v>
      </c>
      <c r="M4" s="47">
        <v>2.6954741638833081E-2</v>
      </c>
      <c r="N4" s="47">
        <v>3.979516170943638E-2</v>
      </c>
      <c r="O4" s="47">
        <v>5.181166538853996E-4</v>
      </c>
      <c r="P4" s="47">
        <v>4.9053129931614939E-2</v>
      </c>
      <c r="Q4" s="47">
        <v>4.2976746544304521E-2</v>
      </c>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row>
    <row r="5" spans="1:53" x14ac:dyDescent="0.15">
      <c r="A5" s="14"/>
      <c r="B5" s="197"/>
      <c r="C5" s="197"/>
      <c r="D5" s="198"/>
      <c r="E5" s="198"/>
      <c r="F5" s="198"/>
      <c r="G5" s="198"/>
      <c r="H5" s="198"/>
      <c r="I5" s="198"/>
      <c r="J5" s="198"/>
      <c r="K5" s="198"/>
      <c r="L5" s="198"/>
      <c r="M5" s="198"/>
      <c r="N5" s="198"/>
      <c r="O5" s="198"/>
      <c r="P5" s="198"/>
      <c r="Q5" s="198"/>
    </row>
    <row r="6" spans="1:53" x14ac:dyDescent="0.15">
      <c r="A6" s="14" t="s">
        <v>5</v>
      </c>
      <c r="B6" s="9">
        <v>9308</v>
      </c>
      <c r="C6" s="9">
        <v>3396</v>
      </c>
      <c r="D6" s="8">
        <v>0.64605418138987047</v>
      </c>
      <c r="E6" s="8">
        <v>1.1778563015312132E-2</v>
      </c>
      <c r="F6" s="8">
        <v>4.8881036513545348E-2</v>
      </c>
      <c r="G6" s="8">
        <v>4.8586572438162542E-2</v>
      </c>
      <c r="H6" s="8">
        <v>1.4723203769140165E-3</v>
      </c>
      <c r="I6" s="8">
        <v>0.17255594817432274</v>
      </c>
      <c r="J6" s="8">
        <v>7.6560659599528855E-3</v>
      </c>
      <c r="K6" s="8">
        <v>0.10600706713780919</v>
      </c>
      <c r="L6" s="8">
        <v>1.1778563015312131E-3</v>
      </c>
      <c r="M6" s="8">
        <v>0</v>
      </c>
      <c r="N6" s="8">
        <v>6.0954063604240286E-2</v>
      </c>
      <c r="O6" s="8">
        <v>0</v>
      </c>
      <c r="P6" s="8">
        <v>0</v>
      </c>
      <c r="Q6" s="8">
        <v>2.9151943462897525E-2</v>
      </c>
    </row>
    <row r="7" spans="1:53" x14ac:dyDescent="0.15">
      <c r="A7" s="14" t="s">
        <v>6</v>
      </c>
      <c r="B7" s="9">
        <v>8739</v>
      </c>
      <c r="C7" s="9">
        <v>3483</v>
      </c>
      <c r="D7" s="8">
        <v>0.63278782658627619</v>
      </c>
      <c r="E7" s="8">
        <v>2.2968705139247776E-3</v>
      </c>
      <c r="F7" s="8">
        <v>5.7421762848119441E-4</v>
      </c>
      <c r="G7" s="8">
        <v>2.3830031581969568E-2</v>
      </c>
      <c r="H7" s="8">
        <v>2.2968705139247776E-3</v>
      </c>
      <c r="I7" s="8">
        <v>0.19092736146999714</v>
      </c>
      <c r="J7" s="8">
        <v>8.7568188343382147E-2</v>
      </c>
      <c r="K7" s="8">
        <v>0.1834625322997416</v>
      </c>
      <c r="L7" s="8">
        <v>0</v>
      </c>
      <c r="M7" s="8">
        <v>0</v>
      </c>
      <c r="N7" s="8">
        <v>1.7800746482917025E-2</v>
      </c>
      <c r="O7" s="8">
        <v>0</v>
      </c>
      <c r="P7" s="8">
        <v>0</v>
      </c>
      <c r="Q7" s="8">
        <v>0.13867355727820843</v>
      </c>
    </row>
    <row r="8" spans="1:53" x14ac:dyDescent="0.15">
      <c r="A8" s="14" t="s">
        <v>7</v>
      </c>
      <c r="B8" s="9">
        <v>20871</v>
      </c>
      <c r="C8" s="9">
        <v>8573</v>
      </c>
      <c r="D8" s="8">
        <v>0.76904234223725654</v>
      </c>
      <c r="E8" s="8">
        <v>0</v>
      </c>
      <c r="F8" s="8">
        <v>1.1664528169835531E-4</v>
      </c>
      <c r="G8" s="8">
        <v>0.16213694156071387</v>
      </c>
      <c r="H8" s="8">
        <v>1.7496792254753295E-3</v>
      </c>
      <c r="I8" s="8">
        <v>0.21567712586025894</v>
      </c>
      <c r="J8" s="8">
        <v>9.3316225358684238E-3</v>
      </c>
      <c r="K8" s="8">
        <v>7.9202146273183255E-2</v>
      </c>
      <c r="L8" s="8">
        <v>8.5151055639799376E-3</v>
      </c>
      <c r="M8" s="8">
        <v>3.4993584509506589E-3</v>
      </c>
      <c r="N8" s="8">
        <v>3.6859909016680278E-2</v>
      </c>
      <c r="O8" s="8">
        <v>0</v>
      </c>
      <c r="P8" s="8">
        <v>0</v>
      </c>
      <c r="Q8" s="8">
        <v>0</v>
      </c>
    </row>
    <row r="9" spans="1:53" x14ac:dyDescent="0.15">
      <c r="A9" s="14" t="s">
        <v>8</v>
      </c>
      <c r="B9" s="9">
        <v>7272</v>
      </c>
      <c r="C9" s="9">
        <v>2129</v>
      </c>
      <c r="D9" s="8">
        <v>0.37153593236261157</v>
      </c>
      <c r="E9" s="8">
        <v>3.1000469704086424E-2</v>
      </c>
      <c r="F9" s="8">
        <v>1.4091122592766557E-2</v>
      </c>
      <c r="G9" s="8">
        <v>6.0122123062470646E-2</v>
      </c>
      <c r="H9" s="8">
        <v>1.9727571629873181E-2</v>
      </c>
      <c r="I9" s="8">
        <v>0.13339596054485675</v>
      </c>
      <c r="J9" s="8">
        <v>2.3485204321277596E-3</v>
      </c>
      <c r="K9" s="8">
        <v>0.29168623767026775</v>
      </c>
      <c r="L9" s="8">
        <v>3.1939877876937528E-2</v>
      </c>
      <c r="M9" s="8">
        <v>2.489431658055425E-2</v>
      </c>
      <c r="N9" s="8">
        <v>5.5425082198215125E-2</v>
      </c>
      <c r="O9" s="8">
        <v>0</v>
      </c>
      <c r="P9" s="8">
        <v>0</v>
      </c>
      <c r="Q9" s="8">
        <v>3.4288398309065292E-2</v>
      </c>
    </row>
    <row r="10" spans="1:53" x14ac:dyDescent="0.15">
      <c r="A10" s="14" t="s">
        <v>9</v>
      </c>
      <c r="B10" s="9">
        <v>304705</v>
      </c>
      <c r="C10" s="9">
        <v>103961</v>
      </c>
      <c r="D10" s="8">
        <v>0.72749396408268485</v>
      </c>
      <c r="E10" s="8">
        <v>4.3862602322024607E-3</v>
      </c>
      <c r="F10" s="8">
        <v>8.8302344148286378E-3</v>
      </c>
      <c r="G10" s="8">
        <v>1.5515433672242476E-2</v>
      </c>
      <c r="H10" s="8">
        <v>1.0138417291099548E-2</v>
      </c>
      <c r="I10" s="8">
        <v>0.14092784794297861</v>
      </c>
      <c r="J10" s="8">
        <v>7.0122449764815648E-3</v>
      </c>
      <c r="K10" s="8">
        <v>9.3573551620319162E-2</v>
      </c>
      <c r="L10" s="8">
        <v>1.4851723242369734E-2</v>
      </c>
      <c r="M10" s="8">
        <v>2.9376400765671742E-2</v>
      </c>
      <c r="N10" s="8">
        <v>2.2094824020546168E-2</v>
      </c>
      <c r="O10" s="8">
        <v>1.4428487605929147E-3</v>
      </c>
      <c r="P10" s="8">
        <v>4.1938803974567382E-3</v>
      </c>
      <c r="Q10" s="8">
        <v>9.0129952578370739E-3</v>
      </c>
    </row>
    <row r="11" spans="1:53" x14ac:dyDescent="0.15">
      <c r="A11" s="14" t="s">
        <v>10</v>
      </c>
      <c r="B11" s="9">
        <v>7050</v>
      </c>
      <c r="C11" s="9">
        <v>3176</v>
      </c>
      <c r="D11" s="8">
        <v>0.51039042821158687</v>
      </c>
      <c r="E11" s="8">
        <v>6.2972292191435767E-4</v>
      </c>
      <c r="F11" s="8">
        <v>3.9357682619647352E-2</v>
      </c>
      <c r="G11" s="8">
        <v>0.10390428211586902</v>
      </c>
      <c r="H11" s="8">
        <v>3.1486146095717885E-3</v>
      </c>
      <c r="I11" s="8">
        <v>9.949622166246852E-2</v>
      </c>
      <c r="J11" s="8">
        <v>0.1130352644836272</v>
      </c>
      <c r="K11" s="8">
        <v>0.2037153652392947</v>
      </c>
      <c r="L11" s="8">
        <v>0</v>
      </c>
      <c r="M11" s="8">
        <v>3.1486146095717883E-4</v>
      </c>
      <c r="N11" s="8">
        <v>0.11618387909319899</v>
      </c>
      <c r="O11" s="8">
        <v>0</v>
      </c>
      <c r="P11" s="8">
        <v>0</v>
      </c>
      <c r="Q11" s="8">
        <v>0</v>
      </c>
    </row>
    <row r="12" spans="1:53" x14ac:dyDescent="0.15">
      <c r="A12" s="14" t="s">
        <v>11</v>
      </c>
      <c r="B12" s="9">
        <v>19485</v>
      </c>
      <c r="C12" s="9">
        <v>8299</v>
      </c>
      <c r="D12" s="8">
        <v>0.80226533317267146</v>
      </c>
      <c r="E12" s="8">
        <v>0</v>
      </c>
      <c r="F12" s="8">
        <v>0</v>
      </c>
      <c r="G12" s="8">
        <v>3.1329075792264128E-3</v>
      </c>
      <c r="H12" s="8">
        <v>6.024822267743102E-3</v>
      </c>
      <c r="I12" s="8">
        <v>0.2364140257862393</v>
      </c>
      <c r="J12" s="8">
        <v>1.2049644535486203E-3</v>
      </c>
      <c r="K12" s="8">
        <v>5.5187371972526808E-2</v>
      </c>
      <c r="L12" s="8">
        <v>0</v>
      </c>
      <c r="M12" s="8">
        <v>5.687432220749488E-2</v>
      </c>
      <c r="N12" s="8">
        <v>1.4821062778648029E-2</v>
      </c>
      <c r="O12" s="8">
        <v>0</v>
      </c>
      <c r="P12" s="8">
        <v>0</v>
      </c>
      <c r="Q12" s="8">
        <v>0</v>
      </c>
    </row>
    <row r="13" spans="1:53" x14ac:dyDescent="0.15">
      <c r="A13" s="14" t="s">
        <v>12</v>
      </c>
      <c r="B13" s="9">
        <v>4448</v>
      </c>
      <c r="C13" s="9">
        <v>1292</v>
      </c>
      <c r="D13" s="8">
        <v>0.88699690402476783</v>
      </c>
      <c r="E13" s="8">
        <v>0</v>
      </c>
      <c r="F13" s="8">
        <v>0</v>
      </c>
      <c r="G13" s="8">
        <v>8.5913312693498459E-2</v>
      </c>
      <c r="H13" s="8">
        <v>0</v>
      </c>
      <c r="I13" s="8">
        <v>0</v>
      </c>
      <c r="J13" s="8">
        <v>0</v>
      </c>
      <c r="K13" s="8">
        <v>7.7399380804953565E-4</v>
      </c>
      <c r="L13" s="8">
        <v>0</v>
      </c>
      <c r="M13" s="8">
        <v>0</v>
      </c>
      <c r="N13" s="8">
        <v>0</v>
      </c>
      <c r="O13" s="8">
        <v>0</v>
      </c>
      <c r="P13" s="8">
        <v>0.17492260061919504</v>
      </c>
      <c r="Q13" s="8">
        <v>0</v>
      </c>
    </row>
    <row r="14" spans="1:53" x14ac:dyDescent="0.15">
      <c r="A14" s="14" t="s">
        <v>13</v>
      </c>
      <c r="B14" s="9">
        <v>12623</v>
      </c>
      <c r="C14" s="9">
        <v>4356</v>
      </c>
      <c r="D14" s="8">
        <v>0.86111111111111116</v>
      </c>
      <c r="E14" s="8">
        <v>4.8209366391184574E-3</v>
      </c>
      <c r="F14" s="8">
        <v>2.7548209366391185E-3</v>
      </c>
      <c r="G14" s="8">
        <v>8.2644628099173556E-2</v>
      </c>
      <c r="H14" s="8">
        <v>7.575757575757576E-3</v>
      </c>
      <c r="I14" s="8">
        <v>8.4710743801652888E-2</v>
      </c>
      <c r="J14" s="8">
        <v>0</v>
      </c>
      <c r="K14" s="8">
        <v>1.8135904499540865E-2</v>
      </c>
      <c r="L14" s="8">
        <v>9.1827364554637279E-3</v>
      </c>
      <c r="M14" s="8">
        <v>6.8870523415977963E-3</v>
      </c>
      <c r="N14" s="8">
        <v>0</v>
      </c>
      <c r="O14" s="8">
        <v>0</v>
      </c>
      <c r="P14" s="8">
        <v>0</v>
      </c>
      <c r="Q14" s="8">
        <v>4.4995408631772267E-2</v>
      </c>
    </row>
    <row r="15" spans="1:53" x14ac:dyDescent="0.15">
      <c r="A15" s="14" t="s">
        <v>14</v>
      </c>
      <c r="B15" s="9">
        <v>32164</v>
      </c>
      <c r="C15" s="9">
        <v>12647</v>
      </c>
      <c r="D15" s="8">
        <v>0.6794496718589389</v>
      </c>
      <c r="E15" s="8">
        <v>1.6604728394085553E-3</v>
      </c>
      <c r="F15" s="8">
        <v>4.8232782478058039E-3</v>
      </c>
      <c r="G15" s="8">
        <v>9.6939985767375655E-2</v>
      </c>
      <c r="H15" s="8">
        <v>0</v>
      </c>
      <c r="I15" s="8">
        <v>4.957697477662687E-2</v>
      </c>
      <c r="J15" s="8">
        <v>6.5311931683403185E-2</v>
      </c>
      <c r="K15" s="8">
        <v>0.12113544714161462</v>
      </c>
      <c r="L15" s="8">
        <v>7.0372420336838777E-3</v>
      </c>
      <c r="M15" s="8">
        <v>1.4153554202577686E-2</v>
      </c>
      <c r="N15" s="8">
        <v>7.9939906697240451E-2</v>
      </c>
      <c r="O15" s="8">
        <v>1.7395429746184866E-3</v>
      </c>
      <c r="P15" s="8">
        <v>0</v>
      </c>
      <c r="Q15" s="8">
        <v>0</v>
      </c>
    </row>
    <row r="16" spans="1:53" x14ac:dyDescent="0.15">
      <c r="A16" s="14" t="s">
        <v>16</v>
      </c>
      <c r="B16" s="9">
        <v>32019</v>
      </c>
      <c r="C16" s="9">
        <v>6446</v>
      </c>
      <c r="D16" s="8">
        <v>0.41343468817871548</v>
      </c>
      <c r="E16" s="8">
        <v>3.4129692832764505E-3</v>
      </c>
      <c r="F16" s="8">
        <v>1.5513496742165685E-3</v>
      </c>
      <c r="G16" s="8">
        <v>9.2460440583307477E-2</v>
      </c>
      <c r="H16" s="8">
        <v>8.0670183059261564E-3</v>
      </c>
      <c r="I16" s="8">
        <v>4.607508532423208E-2</v>
      </c>
      <c r="J16" s="8">
        <v>7.9739373254731613E-2</v>
      </c>
      <c r="K16" s="8">
        <v>0.24604405833074774</v>
      </c>
      <c r="L16" s="8">
        <v>1.0704312752094321E-2</v>
      </c>
      <c r="M16" s="8">
        <v>3.1026993484331369E-3</v>
      </c>
      <c r="N16" s="8">
        <v>7.5085324232081918E-2</v>
      </c>
      <c r="O16" s="8">
        <v>7.7567483710828423E-4</v>
      </c>
      <c r="P16" s="8">
        <v>0</v>
      </c>
      <c r="Q16" s="8">
        <v>0.13636363636363635</v>
      </c>
    </row>
    <row r="17" spans="1:17" x14ac:dyDescent="0.15">
      <c r="A17" s="14" t="s">
        <v>17</v>
      </c>
      <c r="B17" s="9">
        <v>58</v>
      </c>
      <c r="C17" s="56">
        <v>0</v>
      </c>
      <c r="D17" s="8">
        <v>0</v>
      </c>
      <c r="E17" s="8">
        <v>0</v>
      </c>
      <c r="F17" s="8">
        <v>0</v>
      </c>
      <c r="G17" s="8">
        <v>0</v>
      </c>
      <c r="H17" s="8">
        <v>0</v>
      </c>
      <c r="I17" s="8">
        <v>0</v>
      </c>
      <c r="J17" s="8">
        <v>0</v>
      </c>
      <c r="K17" s="8">
        <v>0</v>
      </c>
      <c r="L17" s="8">
        <v>0</v>
      </c>
      <c r="M17" s="8">
        <v>0</v>
      </c>
      <c r="N17" s="8">
        <v>0</v>
      </c>
      <c r="O17" s="8">
        <v>0</v>
      </c>
      <c r="P17" s="8">
        <v>0</v>
      </c>
      <c r="Q17" s="8">
        <v>0</v>
      </c>
    </row>
    <row r="18" spans="1:17" x14ac:dyDescent="0.15">
      <c r="A18" s="14" t="s">
        <v>18</v>
      </c>
      <c r="B18" s="9">
        <v>13429</v>
      </c>
      <c r="C18" s="9">
        <v>6205</v>
      </c>
      <c r="D18" s="8">
        <v>0.82497985495568094</v>
      </c>
      <c r="E18" s="8">
        <v>0</v>
      </c>
      <c r="F18" s="8">
        <v>0</v>
      </c>
      <c r="G18" s="8">
        <v>0.1637389202256245</v>
      </c>
      <c r="H18" s="8">
        <v>4.6736502820306208E-3</v>
      </c>
      <c r="I18" s="8">
        <v>0.13956486704270749</v>
      </c>
      <c r="J18" s="8">
        <v>9.6696212731668012E-4</v>
      </c>
      <c r="K18" s="8">
        <v>7.4133763094278812E-2</v>
      </c>
      <c r="L18" s="8">
        <v>5.3182917002417406E-3</v>
      </c>
      <c r="M18" s="8">
        <v>0</v>
      </c>
      <c r="N18" s="8">
        <v>9.5084609186140215E-3</v>
      </c>
      <c r="O18" s="8">
        <v>0</v>
      </c>
      <c r="P18" s="8">
        <v>0</v>
      </c>
      <c r="Q18" s="8">
        <v>0</v>
      </c>
    </row>
    <row r="19" spans="1:17" x14ac:dyDescent="0.15">
      <c r="A19" s="14" t="s">
        <v>19</v>
      </c>
      <c r="B19" s="9">
        <v>424</v>
      </c>
      <c r="C19" s="9">
        <v>365</v>
      </c>
      <c r="D19" s="8">
        <v>0.32602739726027397</v>
      </c>
      <c r="E19" s="8">
        <v>2.7397260273972603E-3</v>
      </c>
      <c r="F19" s="8">
        <v>0</v>
      </c>
      <c r="G19" s="8">
        <v>7.1232876712328766E-2</v>
      </c>
      <c r="H19" s="8">
        <v>0</v>
      </c>
      <c r="I19" s="8">
        <v>0.36438356164383562</v>
      </c>
      <c r="J19" s="8">
        <v>3.5616438356164383E-2</v>
      </c>
      <c r="K19" s="8">
        <v>0.27397260273972601</v>
      </c>
      <c r="L19" s="8">
        <v>0</v>
      </c>
      <c r="M19" s="8">
        <v>5.4794520547945206E-3</v>
      </c>
      <c r="N19" s="8">
        <v>2.4657534246575342E-2</v>
      </c>
      <c r="O19" s="8">
        <v>0</v>
      </c>
      <c r="P19" s="8">
        <v>0</v>
      </c>
      <c r="Q19" s="8">
        <v>0.44109589041095892</v>
      </c>
    </row>
    <row r="20" spans="1:17" x14ac:dyDescent="0.15">
      <c r="A20" s="14" t="s">
        <v>20</v>
      </c>
      <c r="B20" s="9">
        <v>66143</v>
      </c>
      <c r="C20" s="9">
        <v>35478</v>
      </c>
      <c r="D20" s="8">
        <v>0.71813518236653706</v>
      </c>
      <c r="E20" s="8">
        <v>0</v>
      </c>
      <c r="F20" s="8">
        <v>0</v>
      </c>
      <c r="G20" s="8">
        <v>8.4108461581825361E-2</v>
      </c>
      <c r="H20" s="8">
        <v>0</v>
      </c>
      <c r="I20" s="8">
        <v>8.8223687919273923E-3</v>
      </c>
      <c r="J20" s="8">
        <v>2.102711539545634E-2</v>
      </c>
      <c r="K20" s="8">
        <v>0.12258300918879306</v>
      </c>
      <c r="L20" s="8">
        <v>2.0125147979029256E-2</v>
      </c>
      <c r="M20" s="8">
        <v>4.5803032865437736E-2</v>
      </c>
      <c r="N20" s="8">
        <v>1.1584644004735328E-2</v>
      </c>
      <c r="O20" s="8">
        <v>0</v>
      </c>
      <c r="P20" s="8">
        <v>0</v>
      </c>
      <c r="Q20" s="8">
        <v>6.4406110829246299E-2</v>
      </c>
    </row>
    <row r="21" spans="1:17" x14ac:dyDescent="0.15">
      <c r="A21" s="14" t="s">
        <v>21</v>
      </c>
      <c r="B21" s="9">
        <v>27378</v>
      </c>
      <c r="C21" s="9">
        <v>14824</v>
      </c>
      <c r="D21" s="8">
        <v>0.88080140313005939</v>
      </c>
      <c r="E21" s="8">
        <v>6.2061521856449E-3</v>
      </c>
      <c r="F21" s="8">
        <v>0</v>
      </c>
      <c r="G21" s="8">
        <v>4.7895304910955212E-3</v>
      </c>
      <c r="H21" s="8">
        <v>9.444144630329196E-4</v>
      </c>
      <c r="I21" s="8">
        <v>3.3121964382083105E-2</v>
      </c>
      <c r="J21" s="8">
        <v>0</v>
      </c>
      <c r="K21" s="8">
        <v>1.6122504047490556E-2</v>
      </c>
      <c r="L21" s="8">
        <v>5.4641122504047492E-3</v>
      </c>
      <c r="M21" s="8">
        <v>3.4403669724770644E-2</v>
      </c>
      <c r="N21" s="8">
        <v>4.317323259579061E-3</v>
      </c>
      <c r="O21" s="8">
        <v>0</v>
      </c>
      <c r="P21" s="8">
        <v>0.14051538046411224</v>
      </c>
      <c r="Q21" s="8">
        <v>0</v>
      </c>
    </row>
    <row r="22" spans="1:17" x14ac:dyDescent="0.15">
      <c r="A22" s="14" t="s">
        <v>22</v>
      </c>
      <c r="B22" s="9">
        <v>17148</v>
      </c>
      <c r="C22" s="9">
        <v>10430</v>
      </c>
      <c r="D22" s="8">
        <v>0.88686481303930964</v>
      </c>
      <c r="E22" s="8">
        <v>5.8485139022051774E-3</v>
      </c>
      <c r="F22" s="8">
        <v>0</v>
      </c>
      <c r="G22" s="8">
        <v>7.2866730584851391E-3</v>
      </c>
      <c r="H22" s="8">
        <v>9.5877277085330771E-5</v>
      </c>
      <c r="I22" s="8">
        <v>1.8216682646212849E-2</v>
      </c>
      <c r="J22" s="8">
        <v>2.5886864813039309E-3</v>
      </c>
      <c r="K22" s="8">
        <v>9.4247363374880155E-2</v>
      </c>
      <c r="L22" s="8">
        <v>0</v>
      </c>
      <c r="M22" s="8">
        <v>0</v>
      </c>
      <c r="N22" s="8">
        <v>4.4391179290508148E-2</v>
      </c>
      <c r="O22" s="8">
        <v>0</v>
      </c>
      <c r="P22" s="8">
        <v>0</v>
      </c>
      <c r="Q22" s="8">
        <v>8.581016299137105E-2</v>
      </c>
    </row>
    <row r="23" spans="1:17" x14ac:dyDescent="0.15">
      <c r="A23" s="14" t="s">
        <v>23</v>
      </c>
      <c r="B23" s="9">
        <v>8812</v>
      </c>
      <c r="C23" s="9">
        <v>6191</v>
      </c>
      <c r="D23" s="8">
        <v>0.51154902277499592</v>
      </c>
      <c r="E23" s="8">
        <v>0</v>
      </c>
      <c r="F23" s="8">
        <v>0</v>
      </c>
      <c r="G23" s="8">
        <v>0.11048295913422711</v>
      </c>
      <c r="H23" s="8">
        <v>1.2921983524471006E-3</v>
      </c>
      <c r="I23" s="8">
        <v>0</v>
      </c>
      <c r="J23" s="8">
        <v>2.7459214989500888E-3</v>
      </c>
      <c r="K23" s="8">
        <v>1.5829429817476984E-2</v>
      </c>
      <c r="L23" s="8">
        <v>1.2114359554191569E-2</v>
      </c>
      <c r="M23" s="8">
        <v>6.2994669681796156E-3</v>
      </c>
      <c r="N23" s="8">
        <v>7.3816830883540629E-2</v>
      </c>
      <c r="O23" s="8">
        <v>0</v>
      </c>
      <c r="P23" s="8">
        <v>0.551768696494912</v>
      </c>
      <c r="Q23" s="8">
        <v>0</v>
      </c>
    </row>
    <row r="24" spans="1:17" x14ac:dyDescent="0.15">
      <c r="A24" s="14" t="s">
        <v>24</v>
      </c>
      <c r="B24" s="9">
        <v>24447</v>
      </c>
      <c r="C24" s="9">
        <v>7450</v>
      </c>
      <c r="D24" s="8">
        <v>0.53489932885906044</v>
      </c>
      <c r="E24" s="8">
        <v>4.5637583892617446E-3</v>
      </c>
      <c r="F24" s="8">
        <v>0</v>
      </c>
      <c r="G24" s="8">
        <v>6.6308724832214769E-2</v>
      </c>
      <c r="H24" s="8">
        <v>3.3557046979865771E-3</v>
      </c>
      <c r="I24" s="8">
        <v>2.5906040268456377E-2</v>
      </c>
      <c r="J24" s="8">
        <v>0.14684563758389263</v>
      </c>
      <c r="K24" s="8">
        <v>0.21261744966442953</v>
      </c>
      <c r="L24" s="8">
        <v>1.9060402684563757E-2</v>
      </c>
      <c r="M24" s="8">
        <v>2.4429530201342281E-2</v>
      </c>
      <c r="N24" s="8">
        <v>0</v>
      </c>
      <c r="O24" s="8">
        <v>0</v>
      </c>
      <c r="P24" s="8">
        <v>0</v>
      </c>
      <c r="Q24" s="8">
        <v>3.5167785234899329E-2</v>
      </c>
    </row>
    <row r="25" spans="1:17" x14ac:dyDescent="0.15">
      <c r="A25" s="14" t="s">
        <v>25</v>
      </c>
      <c r="B25" s="9">
        <v>17255</v>
      </c>
      <c r="C25" s="9">
        <v>5824</v>
      </c>
      <c r="D25" s="8">
        <v>0.66569368131868134</v>
      </c>
      <c r="E25" s="8">
        <v>1.201923076923077E-3</v>
      </c>
      <c r="F25" s="8">
        <v>3.949175824175824E-3</v>
      </c>
      <c r="G25" s="8">
        <v>0.15195741758241757</v>
      </c>
      <c r="H25" s="8">
        <v>2.403846153846154E-3</v>
      </c>
      <c r="I25" s="8">
        <v>5.2884615384615384E-2</v>
      </c>
      <c r="J25" s="8">
        <v>0</v>
      </c>
      <c r="K25" s="8">
        <v>0.19059065934065933</v>
      </c>
      <c r="L25" s="8">
        <v>0</v>
      </c>
      <c r="M25" s="8">
        <v>6.181318681318681E-3</v>
      </c>
      <c r="N25" s="8">
        <v>3.8118131868131871E-2</v>
      </c>
      <c r="O25" s="8">
        <v>0</v>
      </c>
      <c r="P25" s="8">
        <v>0</v>
      </c>
      <c r="Q25" s="8">
        <v>0</v>
      </c>
    </row>
    <row r="26" spans="1:17" x14ac:dyDescent="0.15">
      <c r="A26" s="14" t="s">
        <v>26</v>
      </c>
      <c r="B26" s="9">
        <v>9044</v>
      </c>
      <c r="C26" s="9">
        <v>5270</v>
      </c>
      <c r="D26" s="8">
        <v>0.70796963946869074</v>
      </c>
      <c r="E26" s="8">
        <v>0</v>
      </c>
      <c r="F26" s="8">
        <v>0</v>
      </c>
      <c r="G26" s="8">
        <v>5.5407969639468688E-2</v>
      </c>
      <c r="H26" s="8">
        <v>1.7077798861480076E-3</v>
      </c>
      <c r="I26" s="8">
        <v>0.1713472485768501</v>
      </c>
      <c r="J26" s="8">
        <v>9.0132827324478179E-2</v>
      </c>
      <c r="K26" s="8">
        <v>3.7760910815939276E-2</v>
      </c>
      <c r="L26" s="8">
        <v>7.3244781783681212E-2</v>
      </c>
      <c r="M26" s="8">
        <v>1.3282732447817836E-3</v>
      </c>
      <c r="N26" s="8">
        <v>4.3074003795066415E-2</v>
      </c>
      <c r="O26" s="8">
        <v>3.7950664136622392E-3</v>
      </c>
      <c r="P26" s="8">
        <v>0</v>
      </c>
      <c r="Q26" s="8">
        <v>4.9905123339658443E-2</v>
      </c>
    </row>
    <row r="27" spans="1:17" x14ac:dyDescent="0.15">
      <c r="A27" s="14" t="s">
        <v>27</v>
      </c>
      <c r="B27" s="9">
        <v>19160</v>
      </c>
      <c r="C27" s="9">
        <v>3351</v>
      </c>
      <c r="D27" s="8">
        <v>0.31602506714413608</v>
      </c>
      <c r="E27" s="8">
        <v>2.3575052223216951E-2</v>
      </c>
      <c r="F27" s="8">
        <v>1.8800358102059087E-2</v>
      </c>
      <c r="G27" s="8">
        <v>7.2814085347657417E-2</v>
      </c>
      <c r="H27" s="8">
        <v>7.758877946881528E-3</v>
      </c>
      <c r="I27" s="8">
        <v>0.27066547299313637</v>
      </c>
      <c r="J27" s="8">
        <v>2.2381378692927483E-2</v>
      </c>
      <c r="K27" s="8">
        <v>0.21008654133094598</v>
      </c>
      <c r="L27" s="8">
        <v>1.8800358102059087E-2</v>
      </c>
      <c r="M27" s="8">
        <v>2.8051327961802448E-2</v>
      </c>
      <c r="N27" s="8">
        <v>0.10653536257833482</v>
      </c>
      <c r="O27" s="8">
        <v>0</v>
      </c>
      <c r="P27" s="8">
        <v>0</v>
      </c>
      <c r="Q27" s="8">
        <v>0</v>
      </c>
    </row>
    <row r="28" spans="1:17" x14ac:dyDescent="0.15">
      <c r="A28" s="14" t="s">
        <v>28</v>
      </c>
      <c r="B28" s="9">
        <v>29025</v>
      </c>
      <c r="C28" s="9">
        <v>7909</v>
      </c>
      <c r="D28" s="8">
        <v>0.63573144518902514</v>
      </c>
      <c r="E28" s="8">
        <v>2.6425591098748261E-2</v>
      </c>
      <c r="F28" s="8">
        <v>5.689720571500822E-3</v>
      </c>
      <c r="G28" s="8">
        <v>0</v>
      </c>
      <c r="H28" s="8">
        <v>0</v>
      </c>
      <c r="I28" s="8">
        <v>6.3724870400809208E-2</v>
      </c>
      <c r="J28" s="8">
        <v>3.9322291060816791E-2</v>
      </c>
      <c r="K28" s="8">
        <v>5.2851182197496523E-2</v>
      </c>
      <c r="L28" s="8">
        <v>0.10292072322670376</v>
      </c>
      <c r="M28" s="8">
        <v>2.6678467568592743E-2</v>
      </c>
      <c r="N28" s="8">
        <v>7.965608800101151E-2</v>
      </c>
      <c r="O28" s="8">
        <v>2.5287646984448094E-4</v>
      </c>
      <c r="P28" s="8">
        <v>0</v>
      </c>
      <c r="Q28" s="8">
        <v>0</v>
      </c>
    </row>
    <row r="29" spans="1:17" x14ac:dyDescent="0.15">
      <c r="A29" s="14" t="s">
        <v>29</v>
      </c>
      <c r="B29" s="9">
        <v>54679</v>
      </c>
      <c r="C29" s="9">
        <v>24684</v>
      </c>
      <c r="D29" s="8">
        <v>0.88243396532166585</v>
      </c>
      <c r="E29" s="8">
        <v>7.8188300113433799E-3</v>
      </c>
      <c r="F29" s="8">
        <v>4.0512072597634096E-5</v>
      </c>
      <c r="G29" s="8">
        <v>2.5117485010533137E-3</v>
      </c>
      <c r="H29" s="8">
        <v>2.0661157024793389E-3</v>
      </c>
      <c r="I29" s="8">
        <v>0.11618862421001458</v>
      </c>
      <c r="J29" s="8">
        <v>1.8635553394911683E-3</v>
      </c>
      <c r="K29" s="8">
        <v>1.5759196240479664E-2</v>
      </c>
      <c r="L29" s="8">
        <v>4.2132555501539458E-3</v>
      </c>
      <c r="M29" s="8">
        <v>3.1599416626154593E-3</v>
      </c>
      <c r="N29" s="8">
        <v>2.3415977961432508E-2</v>
      </c>
      <c r="O29" s="8">
        <v>0</v>
      </c>
      <c r="P29" s="8">
        <v>0</v>
      </c>
      <c r="Q29" s="8">
        <v>0</v>
      </c>
    </row>
    <row r="30" spans="1:17" x14ac:dyDescent="0.15">
      <c r="A30" s="14" t="s">
        <v>30</v>
      </c>
      <c r="B30" s="9">
        <v>34677</v>
      </c>
      <c r="C30" s="9">
        <v>18000</v>
      </c>
      <c r="D30" s="8">
        <v>0.68566666666666665</v>
      </c>
      <c r="E30" s="8">
        <v>0</v>
      </c>
      <c r="F30" s="8">
        <v>0</v>
      </c>
      <c r="G30" s="8">
        <v>3.3333333333333332E-4</v>
      </c>
      <c r="H30" s="8">
        <v>0</v>
      </c>
      <c r="I30" s="8">
        <v>0.24261111111111111</v>
      </c>
      <c r="J30" s="8">
        <v>3.6111111111111109E-3</v>
      </c>
      <c r="K30" s="8">
        <v>5.2833333333333336E-2</v>
      </c>
      <c r="L30" s="8">
        <v>1.888888888888889E-3</v>
      </c>
      <c r="M30" s="8">
        <v>3.4500000000000003E-2</v>
      </c>
      <c r="N30" s="8">
        <v>0.10027777777777777</v>
      </c>
      <c r="O30" s="8">
        <v>0</v>
      </c>
      <c r="P30" s="8">
        <v>7.0499999999999993E-2</v>
      </c>
      <c r="Q30" s="8">
        <v>0</v>
      </c>
    </row>
    <row r="31" spans="1:17" x14ac:dyDescent="0.15">
      <c r="A31" s="14" t="s">
        <v>31</v>
      </c>
      <c r="B31" s="9">
        <v>6946</v>
      </c>
      <c r="C31" s="9">
        <v>2094</v>
      </c>
      <c r="D31" s="8">
        <v>0.67000955109837634</v>
      </c>
      <c r="E31" s="8">
        <v>0</v>
      </c>
      <c r="F31" s="8">
        <v>0</v>
      </c>
      <c r="G31" s="8">
        <v>0.11700095510983763</v>
      </c>
      <c r="H31" s="8">
        <v>4.7755491881566379E-4</v>
      </c>
      <c r="I31" s="8">
        <v>0.13276026743075453</v>
      </c>
      <c r="J31" s="8">
        <v>0.12034383954154727</v>
      </c>
      <c r="K31" s="8">
        <v>2.9608404966571154E-2</v>
      </c>
      <c r="L31" s="8">
        <v>0</v>
      </c>
      <c r="M31" s="8">
        <v>1.9102196752626553E-2</v>
      </c>
      <c r="N31" s="8">
        <v>2.4832855778414518E-2</v>
      </c>
      <c r="O31" s="8">
        <v>0</v>
      </c>
      <c r="P31" s="8">
        <v>0</v>
      </c>
      <c r="Q31" s="8">
        <v>0</v>
      </c>
    </row>
    <row r="32" spans="1:17" x14ac:dyDescent="0.15">
      <c r="A32" s="14" t="s">
        <v>32</v>
      </c>
      <c r="B32" s="9">
        <v>35447</v>
      </c>
      <c r="C32" s="9">
        <v>15644</v>
      </c>
      <c r="D32" s="8">
        <v>0.45928151367936587</v>
      </c>
      <c r="E32" s="8">
        <v>1.4702122219381233E-3</v>
      </c>
      <c r="F32" s="8">
        <v>0</v>
      </c>
      <c r="G32" s="8">
        <v>4.4745589363334184E-2</v>
      </c>
      <c r="H32" s="8">
        <v>1.8537458450524162E-3</v>
      </c>
      <c r="I32" s="8">
        <v>0.17252620813091282</v>
      </c>
      <c r="J32" s="8">
        <v>0</v>
      </c>
      <c r="K32" s="8">
        <v>5.3502940424443875E-2</v>
      </c>
      <c r="L32" s="8">
        <v>7.4533367425210939E-2</v>
      </c>
      <c r="M32" s="8">
        <v>7.0761953464587066E-2</v>
      </c>
      <c r="N32" s="8">
        <v>2.1861416517514703E-2</v>
      </c>
      <c r="O32" s="8">
        <v>0</v>
      </c>
      <c r="P32" s="8">
        <v>0.17035285093326516</v>
      </c>
      <c r="Q32" s="8">
        <v>7.9647149066734854E-2</v>
      </c>
    </row>
    <row r="33" spans="1:17" x14ac:dyDescent="0.15">
      <c r="A33" s="14" t="s">
        <v>33</v>
      </c>
      <c r="B33" s="9">
        <v>5548</v>
      </c>
      <c r="C33" s="9">
        <v>4009</v>
      </c>
      <c r="D33" s="8">
        <v>0.1416812172611624</v>
      </c>
      <c r="E33" s="8">
        <v>0</v>
      </c>
      <c r="F33" s="8">
        <v>0</v>
      </c>
      <c r="G33" s="8">
        <v>0.69194312796208535</v>
      </c>
      <c r="H33" s="8">
        <v>0</v>
      </c>
      <c r="I33" s="8">
        <v>0.16063856323272638</v>
      </c>
      <c r="J33" s="8">
        <v>8.979795460214518E-3</v>
      </c>
      <c r="K33" s="8">
        <v>5.4876527812422048E-2</v>
      </c>
      <c r="L33" s="8">
        <v>0</v>
      </c>
      <c r="M33" s="8">
        <v>0</v>
      </c>
      <c r="N33" s="8">
        <v>1.0476428036916938E-2</v>
      </c>
      <c r="O33" s="8">
        <v>0</v>
      </c>
      <c r="P33" s="8">
        <v>0.73484659516088802</v>
      </c>
      <c r="Q33" s="8">
        <v>0</v>
      </c>
    </row>
    <row r="34" spans="1:17" x14ac:dyDescent="0.15">
      <c r="A34" s="14" t="s">
        <v>34</v>
      </c>
      <c r="B34" s="9">
        <v>6568</v>
      </c>
      <c r="C34" s="9">
        <v>2616</v>
      </c>
      <c r="D34" s="8">
        <v>0.46559633027522934</v>
      </c>
      <c r="E34" s="8">
        <v>0</v>
      </c>
      <c r="F34" s="8">
        <v>0</v>
      </c>
      <c r="G34" s="8">
        <v>2.0259938837920488E-2</v>
      </c>
      <c r="H34" s="8">
        <v>5.3516819571865441E-3</v>
      </c>
      <c r="I34" s="8">
        <v>0.24732415902140673</v>
      </c>
      <c r="J34" s="8">
        <v>1.5290519877675841E-3</v>
      </c>
      <c r="K34" s="8">
        <v>7.5305810397553519E-2</v>
      </c>
      <c r="L34" s="8">
        <v>7.7981651376146793E-2</v>
      </c>
      <c r="M34" s="8">
        <v>0</v>
      </c>
      <c r="N34" s="8">
        <v>0.14373088685015289</v>
      </c>
      <c r="O34" s="8">
        <v>0</v>
      </c>
      <c r="P34" s="8">
        <v>0.10168195718654434</v>
      </c>
      <c r="Q34" s="8">
        <v>5.9250764525993885E-2</v>
      </c>
    </row>
    <row r="35" spans="1:17" x14ac:dyDescent="0.15">
      <c r="A35" s="14" t="s">
        <v>35</v>
      </c>
      <c r="B35" s="9">
        <v>3882</v>
      </c>
      <c r="C35" s="9">
        <v>2003</v>
      </c>
      <c r="D35" s="8">
        <v>0.50424363454817778</v>
      </c>
      <c r="E35" s="8">
        <v>0</v>
      </c>
      <c r="F35" s="8">
        <v>0</v>
      </c>
      <c r="G35" s="8">
        <v>5.9910134797803291E-3</v>
      </c>
      <c r="H35" s="8">
        <v>0</v>
      </c>
      <c r="I35" s="8">
        <v>0.42636045931103345</v>
      </c>
      <c r="J35" s="8">
        <v>2.6460309535696454E-2</v>
      </c>
      <c r="K35" s="8">
        <v>9.8352471293060406E-2</v>
      </c>
      <c r="L35" s="8">
        <v>4.4932601098352475E-3</v>
      </c>
      <c r="M35" s="8">
        <v>0</v>
      </c>
      <c r="N35" s="8">
        <v>1.797304043934099E-2</v>
      </c>
      <c r="O35" s="8">
        <v>0</v>
      </c>
      <c r="P35" s="8">
        <v>0</v>
      </c>
      <c r="Q35" s="8">
        <v>0.16874687968047927</v>
      </c>
    </row>
    <row r="36" spans="1:17" x14ac:dyDescent="0.15">
      <c r="A36" s="14" t="s">
        <v>36</v>
      </c>
      <c r="B36" s="9">
        <v>4398</v>
      </c>
      <c r="C36" s="9">
        <v>2022</v>
      </c>
      <c r="D36" s="8">
        <v>0.51384767556874378</v>
      </c>
      <c r="E36" s="8">
        <v>0</v>
      </c>
      <c r="F36" s="8">
        <v>0</v>
      </c>
      <c r="G36" s="8">
        <v>2.7200791295746787E-2</v>
      </c>
      <c r="H36" s="8">
        <v>1.483679525222552E-3</v>
      </c>
      <c r="I36" s="8">
        <v>0.35113748763600394</v>
      </c>
      <c r="J36" s="8">
        <v>0</v>
      </c>
      <c r="K36" s="8">
        <v>3.5113748763600398E-2</v>
      </c>
      <c r="L36" s="8">
        <v>0.11177052423343224</v>
      </c>
      <c r="M36" s="8">
        <v>0</v>
      </c>
      <c r="N36" s="8">
        <v>0.12660731948565776</v>
      </c>
      <c r="O36" s="8">
        <v>0</v>
      </c>
      <c r="P36" s="8">
        <v>0.22057368941641939</v>
      </c>
      <c r="Q36" s="8">
        <v>0</v>
      </c>
    </row>
    <row r="37" spans="1:17" x14ac:dyDescent="0.15">
      <c r="A37" s="14" t="s">
        <v>37</v>
      </c>
      <c r="B37" s="9">
        <v>33058</v>
      </c>
      <c r="C37" s="9">
        <v>15299</v>
      </c>
      <c r="D37" s="8">
        <v>0.43519184260409177</v>
      </c>
      <c r="E37" s="8">
        <v>0</v>
      </c>
      <c r="F37" s="8">
        <v>0</v>
      </c>
      <c r="G37" s="8">
        <v>0.39322831557618143</v>
      </c>
      <c r="H37" s="8">
        <v>1.3072749852931565E-3</v>
      </c>
      <c r="I37" s="8">
        <v>0.1562193607425322</v>
      </c>
      <c r="J37" s="8">
        <v>1.830184979410419E-3</v>
      </c>
      <c r="K37" s="8">
        <v>0.22909994117262567</v>
      </c>
      <c r="L37" s="8">
        <v>4.4381985750702659E-2</v>
      </c>
      <c r="M37" s="8">
        <v>0.12386430485652657</v>
      </c>
      <c r="N37" s="8">
        <v>1.4249297339695405E-2</v>
      </c>
      <c r="O37" s="8">
        <v>7.8436499117589382E-4</v>
      </c>
      <c r="P37" s="8">
        <v>0</v>
      </c>
      <c r="Q37" s="8">
        <v>0</v>
      </c>
    </row>
    <row r="38" spans="1:17" x14ac:dyDescent="0.15">
      <c r="A38" s="14" t="s">
        <v>38</v>
      </c>
      <c r="B38" s="9">
        <v>22337</v>
      </c>
      <c r="C38" s="9">
        <v>8771</v>
      </c>
      <c r="D38" s="8">
        <v>0.76844145479420822</v>
      </c>
      <c r="E38" s="8">
        <v>3.1923383878691143E-3</v>
      </c>
      <c r="F38" s="8">
        <v>1.2655341466195416E-2</v>
      </c>
      <c r="G38" s="8">
        <v>2.0522175350587164E-2</v>
      </c>
      <c r="H38" s="8">
        <v>1.5961691939345571E-3</v>
      </c>
      <c r="I38" s="8">
        <v>9.3489909930452621E-3</v>
      </c>
      <c r="J38" s="8">
        <v>9.9532550450347743E-2</v>
      </c>
      <c r="K38" s="8">
        <v>8.0606544293695126E-2</v>
      </c>
      <c r="L38" s="8">
        <v>5.4155740508493901E-2</v>
      </c>
      <c r="M38" s="8">
        <v>4.9823281267814386E-2</v>
      </c>
      <c r="N38" s="8">
        <v>4.4464713259605515E-3</v>
      </c>
      <c r="O38" s="8">
        <v>1.0945160186979819E-2</v>
      </c>
      <c r="P38" s="8">
        <v>0</v>
      </c>
      <c r="Q38" s="8">
        <v>3.0783263025880745E-3</v>
      </c>
    </row>
    <row r="39" spans="1:17" x14ac:dyDescent="0.15">
      <c r="A39" s="14" t="s">
        <v>39</v>
      </c>
      <c r="B39" s="9">
        <v>232540</v>
      </c>
      <c r="C39" s="9">
        <v>76842</v>
      </c>
      <c r="D39" s="8">
        <v>0.59222820853179248</v>
      </c>
      <c r="E39" s="8">
        <v>9.7342599099450814E-3</v>
      </c>
      <c r="F39" s="8">
        <v>1.7047968558861039E-3</v>
      </c>
      <c r="G39" s="8">
        <v>0.1900132739907863</v>
      </c>
      <c r="H39" s="8">
        <v>0</v>
      </c>
      <c r="I39" s="8">
        <v>3.518908930012233E-2</v>
      </c>
      <c r="J39" s="8">
        <v>0.13801046302803155</v>
      </c>
      <c r="K39" s="8">
        <v>4.8528148668696806E-2</v>
      </c>
      <c r="L39" s="8">
        <v>1.8739751698289998E-3</v>
      </c>
      <c r="M39" s="8">
        <v>8.5760391452591039E-3</v>
      </c>
      <c r="N39" s="8">
        <v>6.7671325577158322E-3</v>
      </c>
      <c r="O39" s="8">
        <v>0</v>
      </c>
      <c r="P39" s="8">
        <v>0</v>
      </c>
      <c r="Q39" s="8">
        <v>4.9452122537154157E-4</v>
      </c>
    </row>
    <row r="40" spans="1:17" x14ac:dyDescent="0.15">
      <c r="A40" s="14" t="s">
        <v>40</v>
      </c>
      <c r="B40" s="9">
        <v>23211</v>
      </c>
      <c r="C40" s="9">
        <v>6474</v>
      </c>
      <c r="D40" s="8">
        <v>0.58325610132839045</v>
      </c>
      <c r="E40" s="8">
        <v>1.513747296879827E-2</v>
      </c>
      <c r="F40" s="8">
        <v>6.3330244053135618E-3</v>
      </c>
      <c r="G40" s="8">
        <v>4.9274019153537227E-2</v>
      </c>
      <c r="H40" s="8">
        <v>2.4714241581711462E-3</v>
      </c>
      <c r="I40" s="8">
        <v>0.11615693543404387</v>
      </c>
      <c r="J40" s="8">
        <v>0</v>
      </c>
      <c r="K40" s="8">
        <v>0.24791473586654308</v>
      </c>
      <c r="L40" s="8">
        <v>5.2517763361136852E-3</v>
      </c>
      <c r="M40" s="8">
        <v>6.0395427865307383E-2</v>
      </c>
      <c r="N40" s="8">
        <v>4.4485634847080631E-2</v>
      </c>
      <c r="O40" s="8">
        <v>0</v>
      </c>
      <c r="P40" s="8">
        <v>0</v>
      </c>
      <c r="Q40" s="8">
        <v>0</v>
      </c>
    </row>
    <row r="41" spans="1:17" x14ac:dyDescent="0.15">
      <c r="A41" s="14" t="s">
        <v>41</v>
      </c>
      <c r="B41" s="9">
        <v>2891</v>
      </c>
      <c r="C41" s="9">
        <v>863</v>
      </c>
      <c r="D41" s="8">
        <v>0.52027809965237548</v>
      </c>
      <c r="E41" s="8">
        <v>0</v>
      </c>
      <c r="F41" s="8">
        <v>0</v>
      </c>
      <c r="G41" s="8">
        <v>0.23870220162224798</v>
      </c>
      <c r="H41" s="8">
        <v>1.1587485515643105E-3</v>
      </c>
      <c r="I41" s="8">
        <v>0.1981460023174971</v>
      </c>
      <c r="J41" s="8">
        <v>1.8539976825028968E-2</v>
      </c>
      <c r="K41" s="8">
        <v>0.12514484356894554</v>
      </c>
      <c r="L41" s="8">
        <v>4.6349942062572421E-3</v>
      </c>
      <c r="M41" s="8">
        <v>5.7937427578215531E-2</v>
      </c>
      <c r="N41" s="8">
        <v>1.7381228273464659E-2</v>
      </c>
      <c r="O41" s="8">
        <v>0</v>
      </c>
      <c r="P41" s="8">
        <v>0</v>
      </c>
      <c r="Q41" s="8">
        <v>0</v>
      </c>
    </row>
    <row r="42" spans="1:17" x14ac:dyDescent="0.15">
      <c r="A42" s="14" t="s">
        <v>42</v>
      </c>
      <c r="B42" s="9">
        <v>65129</v>
      </c>
      <c r="C42" s="9">
        <v>45067</v>
      </c>
      <c r="D42" s="8">
        <v>0.44997448243726007</v>
      </c>
      <c r="E42" s="8">
        <v>1.2869727294916459E-3</v>
      </c>
      <c r="F42" s="8">
        <v>6.6567554973705819E-4</v>
      </c>
      <c r="G42" s="8">
        <v>0.31346661637118067</v>
      </c>
      <c r="H42" s="8">
        <v>1.1538376195442341E-3</v>
      </c>
      <c r="I42" s="8">
        <v>7.670801251470033E-2</v>
      </c>
      <c r="J42" s="8">
        <v>0</v>
      </c>
      <c r="K42" s="8">
        <v>0.19022788292985998</v>
      </c>
      <c r="L42" s="8">
        <v>9.6522954711873426E-3</v>
      </c>
      <c r="M42" s="8">
        <v>1.5310537643952338E-3</v>
      </c>
      <c r="N42" s="8">
        <v>7.8350012204051744E-2</v>
      </c>
      <c r="O42" s="8">
        <v>0</v>
      </c>
      <c r="P42" s="8">
        <v>0</v>
      </c>
      <c r="Q42" s="8">
        <v>0.19013912618989504</v>
      </c>
    </row>
    <row r="43" spans="1:17" x14ac:dyDescent="0.15">
      <c r="A43" s="14" t="s">
        <v>43</v>
      </c>
      <c r="B43" s="9">
        <v>7880</v>
      </c>
      <c r="C43" s="9">
        <v>4257</v>
      </c>
      <c r="D43" s="8">
        <v>0.36833450786939159</v>
      </c>
      <c r="E43" s="8">
        <v>1.8792576932111817E-3</v>
      </c>
      <c r="F43" s="8">
        <v>0</v>
      </c>
      <c r="G43" s="8">
        <v>4.3692741367159969E-2</v>
      </c>
      <c r="H43" s="8">
        <v>1.1745360582569885E-3</v>
      </c>
      <c r="I43" s="8">
        <v>0.35823349776838148</v>
      </c>
      <c r="J43" s="8">
        <v>0</v>
      </c>
      <c r="K43" s="8">
        <v>0.10500352360817478</v>
      </c>
      <c r="L43" s="8">
        <v>0.12379610054028659</v>
      </c>
      <c r="M43" s="8">
        <v>4.6041813483673949E-2</v>
      </c>
      <c r="N43" s="8">
        <v>3.1007751937984496E-2</v>
      </c>
      <c r="O43" s="8">
        <v>0</v>
      </c>
      <c r="P43" s="8">
        <v>0</v>
      </c>
      <c r="Q43" s="8">
        <v>0</v>
      </c>
    </row>
    <row r="44" spans="1:17" x14ac:dyDescent="0.15">
      <c r="A44" s="14" t="s">
        <v>44</v>
      </c>
      <c r="B44" s="9">
        <v>11865</v>
      </c>
      <c r="C44" s="9">
        <v>7924</v>
      </c>
      <c r="D44" s="8">
        <v>0.16986370519939425</v>
      </c>
      <c r="E44" s="8">
        <v>4.7324583543664818E-2</v>
      </c>
      <c r="F44" s="8">
        <v>9.7173144876325085E-3</v>
      </c>
      <c r="G44" s="8">
        <v>5.6410903584048461E-2</v>
      </c>
      <c r="H44" s="8">
        <v>2.1453811206461385E-3</v>
      </c>
      <c r="I44" s="8">
        <v>0.32849570923775873</v>
      </c>
      <c r="J44" s="8">
        <v>1.8298838970217061E-2</v>
      </c>
      <c r="K44" s="8">
        <v>0</v>
      </c>
      <c r="L44" s="8">
        <v>8.1145885916203933E-2</v>
      </c>
      <c r="M44" s="8">
        <v>7.0671378091872794E-2</v>
      </c>
      <c r="N44" s="8">
        <v>3.2937910146390713E-2</v>
      </c>
      <c r="O44" s="8">
        <v>0</v>
      </c>
      <c r="P44" s="8">
        <v>0.93160020191822313</v>
      </c>
      <c r="Q44" s="8">
        <v>8.4805653710247356E-2</v>
      </c>
    </row>
    <row r="45" spans="1:17" x14ac:dyDescent="0.15">
      <c r="A45" s="14" t="s">
        <v>45</v>
      </c>
      <c r="B45" s="9">
        <v>63879</v>
      </c>
      <c r="C45" s="9">
        <v>18514</v>
      </c>
      <c r="D45" s="8">
        <v>0.85940369450145837</v>
      </c>
      <c r="E45" s="8">
        <v>0</v>
      </c>
      <c r="F45" s="8">
        <v>0</v>
      </c>
      <c r="G45" s="8">
        <v>6.7894566274170898E-2</v>
      </c>
      <c r="H45" s="8">
        <v>5.4013179215728635E-5</v>
      </c>
      <c r="I45" s="8">
        <v>7.8697202117316623E-2</v>
      </c>
      <c r="J45" s="8">
        <v>3.2948039321594471E-3</v>
      </c>
      <c r="K45" s="8">
        <v>8.8041482121637687E-3</v>
      </c>
      <c r="L45" s="8">
        <v>3.8079291347088692E-2</v>
      </c>
      <c r="M45" s="8">
        <v>2.7654747758453061E-2</v>
      </c>
      <c r="N45" s="8">
        <v>0</v>
      </c>
      <c r="O45" s="8">
        <v>0</v>
      </c>
      <c r="P45" s="8">
        <v>0</v>
      </c>
      <c r="Q45" s="8">
        <v>1.4583558388246733E-3</v>
      </c>
    </row>
    <row r="46" spans="1:17" x14ac:dyDescent="0.15">
      <c r="A46" s="14" t="s">
        <v>46</v>
      </c>
      <c r="B46" s="9">
        <v>28022</v>
      </c>
      <c r="C46" s="9">
        <v>6810</v>
      </c>
      <c r="D46" s="8">
        <v>0.16328928046989721</v>
      </c>
      <c r="E46" s="8">
        <v>5.8883994126284873E-2</v>
      </c>
      <c r="F46" s="8">
        <v>5.0513950073421438E-2</v>
      </c>
      <c r="G46" s="8">
        <v>3.3773861967694566E-2</v>
      </c>
      <c r="H46" s="8">
        <v>2.8487518355359766E-2</v>
      </c>
      <c r="I46" s="8">
        <v>0.38516886930983846</v>
      </c>
      <c r="J46" s="8">
        <v>0.12129221732745962</v>
      </c>
      <c r="K46" s="8">
        <v>0.1433186490455213</v>
      </c>
      <c r="L46" s="8">
        <v>5.7415565345080764E-2</v>
      </c>
      <c r="M46" s="8">
        <v>1.7180616740088105E-2</v>
      </c>
      <c r="N46" s="8">
        <v>5.1395007342143906E-3</v>
      </c>
      <c r="O46" s="8">
        <v>2.0558002936857563E-3</v>
      </c>
      <c r="P46" s="8">
        <v>6.6079295154185024E-3</v>
      </c>
      <c r="Q46" s="8">
        <v>2.1439060205580028E-2</v>
      </c>
    </row>
    <row r="47" spans="1:17" x14ac:dyDescent="0.15">
      <c r="A47" s="14" t="s">
        <v>47</v>
      </c>
      <c r="B47" s="9">
        <v>14076</v>
      </c>
      <c r="C47" s="9">
        <v>5734</v>
      </c>
      <c r="D47" s="8">
        <v>0.72619462853156613</v>
      </c>
      <c r="E47" s="8">
        <v>6.801534705266829E-3</v>
      </c>
      <c r="F47" s="8">
        <v>0</v>
      </c>
      <c r="G47" s="8">
        <v>3.6798046738751311E-2</v>
      </c>
      <c r="H47" s="8">
        <v>1.0463899546564353E-3</v>
      </c>
      <c r="I47" s="8">
        <v>5.824904080920823E-2</v>
      </c>
      <c r="J47" s="8">
        <v>0</v>
      </c>
      <c r="K47" s="8">
        <v>0.12225322636902686</v>
      </c>
      <c r="L47" s="8">
        <v>0</v>
      </c>
      <c r="M47" s="8">
        <v>6.6620160446459714E-2</v>
      </c>
      <c r="N47" s="8">
        <v>1.77886292291594E-2</v>
      </c>
      <c r="O47" s="8">
        <v>0</v>
      </c>
      <c r="P47" s="8">
        <v>0</v>
      </c>
      <c r="Q47" s="8">
        <v>5.4586675967910711E-2</v>
      </c>
    </row>
    <row r="48" spans="1:17" x14ac:dyDescent="0.15">
      <c r="A48" s="14" t="s">
        <v>48</v>
      </c>
      <c r="B48" s="9">
        <v>8244</v>
      </c>
      <c r="C48" s="9">
        <v>3183</v>
      </c>
      <c r="D48" s="8">
        <v>0.58372604461200128</v>
      </c>
      <c r="E48" s="8">
        <v>2.1991831605403709E-3</v>
      </c>
      <c r="F48" s="8">
        <v>0</v>
      </c>
      <c r="G48" s="8">
        <v>2.827521206409048E-2</v>
      </c>
      <c r="H48" s="8">
        <v>5.3408733898837575E-3</v>
      </c>
      <c r="I48" s="8">
        <v>7.0688030160226206E-2</v>
      </c>
      <c r="J48" s="8">
        <v>6.2833804586867733E-4</v>
      </c>
      <c r="K48" s="8">
        <v>7.3515551366635248E-2</v>
      </c>
      <c r="L48" s="8">
        <v>3.0788564247565191E-2</v>
      </c>
      <c r="M48" s="8">
        <v>9.42507068803016E-4</v>
      </c>
      <c r="N48" s="8">
        <v>7.5714734527175614E-2</v>
      </c>
      <c r="O48" s="8">
        <v>0</v>
      </c>
      <c r="P48" s="8">
        <v>0.28746465598491988</v>
      </c>
      <c r="Q48" s="8">
        <v>2.8275212064090482E-3</v>
      </c>
    </row>
    <row r="49" spans="1:256" x14ac:dyDescent="0.15">
      <c r="A49" s="14" t="s">
        <v>49</v>
      </c>
      <c r="B49" s="9">
        <v>1275</v>
      </c>
      <c r="C49" s="9">
        <v>790</v>
      </c>
      <c r="D49" s="8">
        <v>0.25443037974683547</v>
      </c>
      <c r="E49" s="8">
        <v>0</v>
      </c>
      <c r="F49" s="8">
        <v>1.2658227848101266E-3</v>
      </c>
      <c r="G49" s="8">
        <v>0</v>
      </c>
      <c r="H49" s="8">
        <v>2.911392405063291E-2</v>
      </c>
      <c r="I49" s="8">
        <v>7.848101265822785E-2</v>
      </c>
      <c r="J49" s="8">
        <v>0.63417721518987347</v>
      </c>
      <c r="K49" s="8">
        <v>5.6962025316455694E-2</v>
      </c>
      <c r="L49" s="8">
        <v>1.6455696202531647E-2</v>
      </c>
      <c r="M49" s="8">
        <v>8.8607594936708861E-2</v>
      </c>
      <c r="N49" s="8">
        <v>1.7721518987341773E-2</v>
      </c>
      <c r="O49" s="8">
        <v>0</v>
      </c>
      <c r="P49" s="8">
        <v>0</v>
      </c>
      <c r="Q49" s="8">
        <v>0</v>
      </c>
    </row>
    <row r="50" spans="1:256" x14ac:dyDescent="0.15">
      <c r="A50" s="14" t="s">
        <v>50</v>
      </c>
      <c r="B50" s="9">
        <v>44003</v>
      </c>
      <c r="C50" s="9">
        <v>20443</v>
      </c>
      <c r="D50" s="8">
        <v>0.42293205498214548</v>
      </c>
      <c r="E50" s="8">
        <v>0</v>
      </c>
      <c r="F50" s="8">
        <v>1.95665998141173E-3</v>
      </c>
      <c r="G50" s="8">
        <v>1.2375874382429193E-2</v>
      </c>
      <c r="H50" s="8">
        <v>4.891649953529325E-4</v>
      </c>
      <c r="I50" s="8">
        <v>0.28523210879029498</v>
      </c>
      <c r="J50" s="8">
        <v>4.7449004549234459E-3</v>
      </c>
      <c r="K50" s="8">
        <v>9.9985325050139406E-2</v>
      </c>
      <c r="L50" s="8">
        <v>8.780511666585139E-2</v>
      </c>
      <c r="M50" s="8">
        <v>0</v>
      </c>
      <c r="N50" s="8">
        <v>0.21459668346133151</v>
      </c>
      <c r="O50" s="8">
        <v>0</v>
      </c>
      <c r="P50" s="8">
        <v>0.23504378026708408</v>
      </c>
      <c r="Q50" s="8">
        <v>3.619820965611701E-2</v>
      </c>
    </row>
    <row r="51" spans="1:256" x14ac:dyDescent="0.15">
      <c r="A51" s="14" t="s">
        <v>51</v>
      </c>
      <c r="B51" s="9">
        <v>90275</v>
      </c>
      <c r="C51" s="9">
        <v>13327</v>
      </c>
      <c r="D51" s="8">
        <v>0.43017933518421247</v>
      </c>
      <c r="E51" s="8">
        <v>7.8037067607113382E-3</v>
      </c>
      <c r="F51" s="8">
        <v>4.1269603061454187E-3</v>
      </c>
      <c r="G51" s="8">
        <v>3.1289862684775266E-2</v>
      </c>
      <c r="H51" s="8">
        <v>1.5007128385983342E-4</v>
      </c>
      <c r="I51" s="8">
        <v>0.42110002251069256</v>
      </c>
      <c r="J51" s="8">
        <v>4.4271028738650858E-3</v>
      </c>
      <c r="K51" s="8">
        <v>5.7402266076386287E-2</v>
      </c>
      <c r="L51" s="8">
        <v>5.7777444286035871E-3</v>
      </c>
      <c r="M51" s="8">
        <v>8.6065881293614463E-2</v>
      </c>
      <c r="N51" s="8">
        <v>2.3110977714414348E-2</v>
      </c>
      <c r="O51" s="8">
        <v>0</v>
      </c>
      <c r="P51" s="8">
        <v>0.30449463495160201</v>
      </c>
      <c r="Q51" s="8">
        <v>0</v>
      </c>
    </row>
    <row r="52" spans="1:256" x14ac:dyDescent="0.15">
      <c r="A52" s="14" t="s">
        <v>52</v>
      </c>
      <c r="B52" s="9">
        <v>6265</v>
      </c>
      <c r="C52" s="9">
        <v>4892</v>
      </c>
      <c r="D52" s="8">
        <v>0.29558462796402291</v>
      </c>
      <c r="E52" s="8">
        <v>0</v>
      </c>
      <c r="F52" s="8">
        <v>0</v>
      </c>
      <c r="G52" s="8">
        <v>1.7579721995094031E-2</v>
      </c>
      <c r="H52" s="8">
        <v>3.4750613246116108E-3</v>
      </c>
      <c r="I52" s="8">
        <v>0.1982829108748978</v>
      </c>
      <c r="J52" s="8">
        <v>0</v>
      </c>
      <c r="K52" s="8">
        <v>3.9860997547015532E-2</v>
      </c>
      <c r="L52" s="8">
        <v>0.13614063777596075</v>
      </c>
      <c r="M52" s="8">
        <v>2.7391659852820931E-2</v>
      </c>
      <c r="N52" s="8">
        <v>1.6148814390842193E-2</v>
      </c>
      <c r="O52" s="8">
        <v>0</v>
      </c>
      <c r="P52" s="8">
        <v>2.0441537203597711E-4</v>
      </c>
      <c r="Q52" s="8">
        <v>0.67457072771872439</v>
      </c>
    </row>
    <row r="53" spans="1:256" x14ac:dyDescent="0.15">
      <c r="A53" s="14" t="s">
        <v>53</v>
      </c>
      <c r="B53" s="9">
        <v>5797</v>
      </c>
      <c r="C53" s="9">
        <v>2776</v>
      </c>
      <c r="D53" s="8">
        <v>0.52377521613832856</v>
      </c>
      <c r="E53" s="8">
        <v>0</v>
      </c>
      <c r="F53" s="8">
        <v>1.4409221902017291E-2</v>
      </c>
      <c r="G53" s="8">
        <v>3.7463976945244955E-2</v>
      </c>
      <c r="H53" s="8">
        <v>2.5216138328530259E-3</v>
      </c>
      <c r="I53" s="8">
        <v>0.25972622478386165</v>
      </c>
      <c r="J53" s="8">
        <v>0</v>
      </c>
      <c r="K53" s="8">
        <v>0.16138328530259366</v>
      </c>
      <c r="L53" s="8">
        <v>1.9092219020172909E-2</v>
      </c>
      <c r="M53" s="8">
        <v>0</v>
      </c>
      <c r="N53" s="8">
        <v>9.4380403458213261E-2</v>
      </c>
      <c r="O53" s="8">
        <v>0</v>
      </c>
      <c r="P53" s="8">
        <v>0</v>
      </c>
      <c r="Q53" s="8">
        <v>0.22370317002881845</v>
      </c>
    </row>
    <row r="54" spans="1:256" x14ac:dyDescent="0.15">
      <c r="A54" s="14" t="s">
        <v>54</v>
      </c>
      <c r="B54" s="9">
        <v>935</v>
      </c>
      <c r="C54" s="9">
        <v>106</v>
      </c>
      <c r="D54" s="8">
        <v>0.19811320754716982</v>
      </c>
      <c r="E54" s="8">
        <v>0</v>
      </c>
      <c r="F54" s="8">
        <v>0</v>
      </c>
      <c r="G54" s="8">
        <v>9.4339622641509441E-2</v>
      </c>
      <c r="H54" s="8">
        <v>0.16037735849056603</v>
      </c>
      <c r="I54" s="8">
        <v>0.15094339622641509</v>
      </c>
      <c r="J54" s="8">
        <v>9.4339622641509441E-2</v>
      </c>
      <c r="K54" s="8">
        <v>6.6037735849056603E-2</v>
      </c>
      <c r="L54" s="8">
        <v>7.5471698113207544E-2</v>
      </c>
      <c r="M54" s="8">
        <v>1.8867924528301886E-2</v>
      </c>
      <c r="N54" s="8">
        <v>0.24528301886792453</v>
      </c>
      <c r="O54" s="8">
        <v>5.6603773584905662E-2</v>
      </c>
      <c r="P54" s="8">
        <v>0</v>
      </c>
      <c r="Q54" s="8">
        <v>0</v>
      </c>
    </row>
    <row r="55" spans="1:256" x14ac:dyDescent="0.15">
      <c r="A55" s="14" t="s">
        <v>55</v>
      </c>
      <c r="B55" s="9">
        <v>19415</v>
      </c>
      <c r="C55" s="9">
        <v>6767</v>
      </c>
      <c r="D55" s="8">
        <v>0.7740505393822964</v>
      </c>
      <c r="E55" s="8">
        <v>5.4677109501994978E-3</v>
      </c>
      <c r="F55" s="8">
        <v>0</v>
      </c>
      <c r="G55" s="8">
        <v>3.4727353332348158E-2</v>
      </c>
      <c r="H55" s="8">
        <v>1.4629821191074331E-2</v>
      </c>
      <c r="I55" s="8">
        <v>0.31343283582089554</v>
      </c>
      <c r="J55" s="8">
        <v>0</v>
      </c>
      <c r="K55" s="8">
        <v>3.2510713757942958E-3</v>
      </c>
      <c r="L55" s="8">
        <v>2.8668538495640609E-2</v>
      </c>
      <c r="M55" s="8">
        <v>9.7532141273828869E-3</v>
      </c>
      <c r="N55" s="8">
        <v>1.6255356878971479E-3</v>
      </c>
      <c r="O55" s="8">
        <v>0</v>
      </c>
      <c r="P55" s="8">
        <v>0</v>
      </c>
      <c r="Q55" s="8">
        <v>0</v>
      </c>
    </row>
    <row r="56" spans="1:256" x14ac:dyDescent="0.15">
      <c r="A56" s="14" t="s">
        <v>56</v>
      </c>
      <c r="B56" s="9">
        <v>48307</v>
      </c>
      <c r="C56" s="9">
        <v>42476</v>
      </c>
      <c r="D56" s="8">
        <v>0.40321593370373859</v>
      </c>
      <c r="E56" s="8">
        <v>1.259534796120162E-2</v>
      </c>
      <c r="F56" s="8">
        <v>4.8968829456634333E-2</v>
      </c>
      <c r="G56" s="8">
        <v>4.4825313117996042E-2</v>
      </c>
      <c r="H56" s="8">
        <v>1.8834165175628591E-3</v>
      </c>
      <c r="I56" s="8">
        <v>0.10615406347113664</v>
      </c>
      <c r="J56" s="8">
        <v>0.47954138807797342</v>
      </c>
      <c r="K56" s="8">
        <v>1.1041529334212262E-2</v>
      </c>
      <c r="L56" s="8">
        <v>6.4554101139466996E-2</v>
      </c>
      <c r="M56" s="8">
        <v>1.6338638289857804E-2</v>
      </c>
      <c r="N56" s="8">
        <v>5.3512571805254733E-2</v>
      </c>
      <c r="O56" s="8">
        <v>0</v>
      </c>
      <c r="P56" s="8">
        <v>0</v>
      </c>
      <c r="Q56" s="8">
        <v>0.10325831057538375</v>
      </c>
    </row>
    <row r="57" spans="1:256" x14ac:dyDescent="0.15">
      <c r="A57" s="14" t="s">
        <v>57</v>
      </c>
      <c r="B57" s="9">
        <v>10157</v>
      </c>
      <c r="C57" s="9">
        <v>2504</v>
      </c>
      <c r="D57" s="8">
        <v>0.25239616613418531</v>
      </c>
      <c r="E57" s="8">
        <v>1.5974440894568689E-3</v>
      </c>
      <c r="F57" s="8">
        <v>2.7955271565495207E-3</v>
      </c>
      <c r="G57" s="8">
        <v>0.30990415335463256</v>
      </c>
      <c r="H57" s="8">
        <v>7.1884984025559102E-3</v>
      </c>
      <c r="I57" s="8">
        <v>0.13218849840255592</v>
      </c>
      <c r="J57" s="8">
        <v>0.23801916932907349</v>
      </c>
      <c r="K57" s="8">
        <v>7.9073482428115016E-2</v>
      </c>
      <c r="L57" s="8">
        <v>0</v>
      </c>
      <c r="M57" s="8">
        <v>7.9472843450479239E-2</v>
      </c>
      <c r="N57" s="8">
        <v>8.386581469648562E-3</v>
      </c>
      <c r="O57" s="8">
        <v>0</v>
      </c>
      <c r="P57" s="8">
        <v>0</v>
      </c>
      <c r="Q57" s="8">
        <v>0</v>
      </c>
    </row>
    <row r="58" spans="1:256" x14ac:dyDescent="0.15">
      <c r="A58" s="14" t="s">
        <v>58</v>
      </c>
      <c r="B58" s="9">
        <v>5710</v>
      </c>
      <c r="C58" s="9">
        <v>5078</v>
      </c>
      <c r="D58" s="8">
        <v>8.6254430878298538E-2</v>
      </c>
      <c r="E58" s="8">
        <v>1.3784954706577393E-3</v>
      </c>
      <c r="F58" s="8">
        <v>0</v>
      </c>
      <c r="G58" s="8">
        <v>0.63548641197321776</v>
      </c>
      <c r="H58" s="8">
        <v>1.9692792437967703E-4</v>
      </c>
      <c r="I58" s="8">
        <v>0.14257581725088617</v>
      </c>
      <c r="J58" s="8">
        <v>0.11618747538400945</v>
      </c>
      <c r="K58" s="8">
        <v>4.7459629775502166E-2</v>
      </c>
      <c r="L58" s="8">
        <v>0.29204411185506107</v>
      </c>
      <c r="M58" s="8">
        <v>0.20441118550610476</v>
      </c>
      <c r="N58" s="8">
        <v>0.19200472627018511</v>
      </c>
      <c r="O58" s="8">
        <v>0</v>
      </c>
      <c r="P58" s="8">
        <v>0</v>
      </c>
      <c r="Q58" s="8">
        <v>0</v>
      </c>
    </row>
    <row r="59" spans="1:256" ht="14" thickBot="1" x14ac:dyDescent="0.2">
      <c r="A59" s="12" t="s">
        <v>59</v>
      </c>
      <c r="B59" s="26">
        <v>228</v>
      </c>
      <c r="C59" s="26">
        <v>108</v>
      </c>
      <c r="D59" s="31">
        <v>0.32407407407407407</v>
      </c>
      <c r="E59" s="31">
        <v>9.2592592592592587E-3</v>
      </c>
      <c r="F59" s="31">
        <v>0</v>
      </c>
      <c r="G59" s="31">
        <v>0.5</v>
      </c>
      <c r="H59" s="31">
        <v>2.7777777777777776E-2</v>
      </c>
      <c r="I59" s="31">
        <v>0.33333333333333331</v>
      </c>
      <c r="J59" s="31">
        <v>0</v>
      </c>
      <c r="K59" s="31">
        <v>0.1111111111111111</v>
      </c>
      <c r="L59" s="31">
        <v>0</v>
      </c>
      <c r="M59" s="31">
        <v>0</v>
      </c>
      <c r="N59" s="31">
        <v>4.6296296296296294E-2</v>
      </c>
      <c r="O59" s="31">
        <v>0</v>
      </c>
      <c r="P59" s="31">
        <v>0</v>
      </c>
      <c r="Q59" s="31">
        <v>3.7037037037037035E-2</v>
      </c>
    </row>
    <row r="60" spans="1:256" s="48" customFormat="1" x14ac:dyDescent="0.15">
      <c r="A60" s="258" t="s">
        <v>180</v>
      </c>
      <c r="B60" s="317"/>
      <c r="C60" s="317"/>
      <c r="D60" s="317"/>
      <c r="E60" s="317"/>
      <c r="F60" s="317"/>
      <c r="G60" s="317"/>
      <c r="H60" s="317"/>
      <c r="I60" s="317"/>
      <c r="J60" s="317"/>
      <c r="K60" s="317"/>
      <c r="L60" s="317"/>
      <c r="M60" s="317"/>
      <c r="N60" s="317"/>
      <c r="O60" s="317"/>
      <c r="P60" s="317"/>
      <c r="Q60" s="317"/>
    </row>
    <row r="61" spans="1:256" s="175" customFormat="1" x14ac:dyDescent="0.15"/>
    <row r="62" spans="1:256" s="195" customFormat="1" x14ac:dyDescent="0.15">
      <c r="A62" s="316" t="s">
        <v>101</v>
      </c>
      <c r="B62" s="316"/>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316"/>
      <c r="AW62" s="316"/>
      <c r="AX62" s="316"/>
      <c r="AY62" s="316"/>
      <c r="AZ62" s="316"/>
      <c r="BA62" s="316"/>
      <c r="BB62" s="316"/>
      <c r="BC62" s="316"/>
      <c r="BD62" s="316"/>
      <c r="BE62" s="316"/>
      <c r="BF62" s="316"/>
      <c r="BG62" s="316"/>
      <c r="BH62" s="316"/>
      <c r="BI62" s="316"/>
      <c r="BJ62" s="316"/>
      <c r="BK62" s="316"/>
      <c r="BL62" s="316"/>
      <c r="BM62" s="316"/>
      <c r="BN62" s="316"/>
      <c r="BO62" s="316"/>
      <c r="BP62" s="316"/>
      <c r="BQ62" s="316"/>
      <c r="BR62" s="316"/>
      <c r="BS62" s="316"/>
      <c r="BT62" s="316"/>
      <c r="BU62" s="316"/>
      <c r="BV62" s="316"/>
      <c r="BW62" s="316"/>
      <c r="BX62" s="316"/>
      <c r="BY62" s="316"/>
      <c r="BZ62" s="316"/>
      <c r="CA62" s="316"/>
      <c r="CB62" s="316"/>
      <c r="CC62" s="316"/>
      <c r="CD62" s="316"/>
      <c r="CE62" s="316"/>
      <c r="CF62" s="316"/>
      <c r="CG62" s="316"/>
      <c r="CH62" s="316"/>
      <c r="CI62" s="316"/>
      <c r="CJ62" s="316"/>
      <c r="CK62" s="316"/>
      <c r="CL62" s="316"/>
      <c r="CM62" s="316"/>
      <c r="CN62" s="316"/>
      <c r="CO62" s="316"/>
      <c r="CP62" s="316"/>
      <c r="CQ62" s="316"/>
      <c r="CR62" s="316"/>
      <c r="CS62" s="316"/>
      <c r="CT62" s="316"/>
      <c r="CU62" s="316"/>
      <c r="CV62" s="316"/>
      <c r="CW62" s="316"/>
      <c r="CX62" s="316"/>
      <c r="CY62" s="316"/>
      <c r="CZ62" s="316"/>
      <c r="DA62" s="316"/>
      <c r="DB62" s="316"/>
      <c r="DC62" s="316"/>
      <c r="DD62" s="316"/>
      <c r="DE62" s="316"/>
      <c r="DF62" s="316"/>
      <c r="DG62" s="316"/>
      <c r="DH62" s="316"/>
      <c r="DI62" s="316"/>
      <c r="DJ62" s="316"/>
      <c r="DK62" s="316"/>
      <c r="DL62" s="316"/>
      <c r="DM62" s="316"/>
      <c r="DN62" s="316"/>
      <c r="DO62" s="316"/>
      <c r="DP62" s="316"/>
      <c r="DQ62" s="316"/>
      <c r="DR62" s="316"/>
      <c r="DS62" s="316"/>
      <c r="DT62" s="316"/>
      <c r="DU62" s="316"/>
      <c r="DV62" s="316"/>
      <c r="DW62" s="316"/>
      <c r="DX62" s="316"/>
      <c r="DY62" s="316"/>
      <c r="DZ62" s="316"/>
      <c r="EA62" s="316"/>
      <c r="EB62" s="316"/>
      <c r="EC62" s="316"/>
      <c r="ED62" s="316"/>
      <c r="EE62" s="316"/>
      <c r="EF62" s="316"/>
      <c r="EG62" s="316"/>
      <c r="EH62" s="316"/>
      <c r="EI62" s="316"/>
      <c r="EJ62" s="316"/>
      <c r="EK62" s="316"/>
      <c r="EL62" s="316"/>
      <c r="EM62" s="316"/>
      <c r="EN62" s="316"/>
      <c r="EO62" s="316"/>
      <c r="EP62" s="316"/>
      <c r="EQ62" s="316"/>
      <c r="ER62" s="316"/>
      <c r="ES62" s="316"/>
      <c r="ET62" s="316"/>
      <c r="EU62" s="316"/>
      <c r="EV62" s="316"/>
      <c r="EW62" s="316"/>
      <c r="EX62" s="316"/>
      <c r="EY62" s="316"/>
      <c r="EZ62" s="316"/>
      <c r="FA62" s="316"/>
      <c r="FB62" s="316"/>
      <c r="FC62" s="316"/>
      <c r="FD62" s="316"/>
      <c r="FE62" s="316"/>
      <c r="FF62" s="316"/>
      <c r="FG62" s="316"/>
      <c r="FH62" s="316"/>
      <c r="FI62" s="316"/>
      <c r="FJ62" s="316"/>
      <c r="FK62" s="316"/>
      <c r="FL62" s="316"/>
      <c r="FM62" s="316"/>
      <c r="FN62" s="316"/>
      <c r="FO62" s="316"/>
      <c r="FP62" s="316"/>
      <c r="FQ62" s="316"/>
      <c r="FR62" s="316"/>
      <c r="FS62" s="316"/>
      <c r="FT62" s="316"/>
      <c r="FU62" s="316"/>
      <c r="FV62" s="316"/>
      <c r="FW62" s="316"/>
      <c r="FX62" s="316"/>
      <c r="FY62" s="316"/>
      <c r="FZ62" s="316"/>
      <c r="GA62" s="316"/>
      <c r="GB62" s="316"/>
      <c r="GC62" s="316"/>
      <c r="GD62" s="316"/>
      <c r="GE62" s="316"/>
      <c r="GF62" s="316"/>
      <c r="GG62" s="316"/>
      <c r="GH62" s="316"/>
      <c r="GI62" s="316"/>
      <c r="GJ62" s="316"/>
      <c r="GK62" s="316"/>
      <c r="GL62" s="316"/>
      <c r="GM62" s="316"/>
      <c r="GN62" s="316"/>
      <c r="GO62" s="316"/>
      <c r="GP62" s="316"/>
      <c r="GQ62" s="316"/>
      <c r="GR62" s="316"/>
      <c r="GS62" s="316"/>
      <c r="GT62" s="316"/>
      <c r="GU62" s="316"/>
      <c r="GV62" s="316"/>
      <c r="GW62" s="316"/>
      <c r="GX62" s="316"/>
      <c r="GY62" s="316"/>
      <c r="GZ62" s="316"/>
      <c r="HA62" s="316"/>
      <c r="HB62" s="316"/>
      <c r="HC62" s="316"/>
      <c r="HD62" s="316"/>
      <c r="HE62" s="316"/>
      <c r="HF62" s="316"/>
      <c r="HG62" s="316"/>
      <c r="HH62" s="316"/>
      <c r="HI62" s="316"/>
      <c r="HJ62" s="316"/>
      <c r="HK62" s="316"/>
      <c r="HL62" s="316"/>
      <c r="HM62" s="316"/>
      <c r="HN62" s="316"/>
      <c r="HO62" s="316"/>
      <c r="HP62" s="316"/>
      <c r="HQ62" s="316"/>
      <c r="HR62" s="316"/>
      <c r="HS62" s="316"/>
      <c r="HT62" s="316"/>
      <c r="HU62" s="316"/>
      <c r="HV62" s="316"/>
      <c r="HW62" s="316"/>
      <c r="HX62" s="316"/>
      <c r="HY62" s="316"/>
      <c r="HZ62" s="316"/>
      <c r="IA62" s="316"/>
      <c r="IB62" s="316"/>
      <c r="IC62" s="316"/>
      <c r="ID62" s="316"/>
      <c r="IE62" s="316"/>
      <c r="IF62" s="316"/>
      <c r="IG62" s="316"/>
      <c r="IH62" s="316"/>
      <c r="II62" s="316"/>
      <c r="IJ62" s="316"/>
      <c r="IK62" s="316"/>
      <c r="IL62" s="316"/>
      <c r="IM62" s="316"/>
      <c r="IN62" s="316"/>
      <c r="IO62" s="316"/>
      <c r="IP62" s="316"/>
      <c r="IQ62" s="316"/>
      <c r="IR62" s="316"/>
      <c r="IS62" s="316"/>
      <c r="IT62" s="316"/>
      <c r="IU62" s="316"/>
      <c r="IV62" s="194"/>
    </row>
  </sheetData>
  <mergeCells count="21">
    <mergeCell ref="A62:Q62"/>
    <mergeCell ref="D2:Q2"/>
    <mergeCell ref="A1:Q1"/>
    <mergeCell ref="A2:A3"/>
    <mergeCell ref="B2:B3"/>
    <mergeCell ref="C2:C3"/>
    <mergeCell ref="A60:Q60"/>
    <mergeCell ref="CH62:CX62"/>
    <mergeCell ref="CY62:DO62"/>
    <mergeCell ref="DP62:EF62"/>
    <mergeCell ref="EG62:EW62"/>
    <mergeCell ref="R62:AH62"/>
    <mergeCell ref="AI62:AY62"/>
    <mergeCell ref="AZ62:BP62"/>
    <mergeCell ref="BQ62:CG62"/>
    <mergeCell ref="HN62:ID62"/>
    <mergeCell ref="IE62:IU62"/>
    <mergeCell ref="EX62:FN62"/>
    <mergeCell ref="FO62:GE62"/>
    <mergeCell ref="GF62:GV62"/>
    <mergeCell ref="GW62:HM62"/>
  </mergeCells>
  <printOptions horizontalCentered="1" verticalCentered="1"/>
  <pageMargins left="0.25" right="0.25" top="0.25" bottom="0.25" header="0.5" footer="0.5"/>
  <pageSetup scale="61"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63"/>
  <sheetViews>
    <sheetView workbookViewId="0">
      <selection sqref="A1:Q1"/>
    </sheetView>
  </sheetViews>
  <sheetFormatPr baseColWidth="10" defaultColWidth="8.83203125" defaultRowHeight="13" x14ac:dyDescent="0.15"/>
  <cols>
    <col min="1" max="1" width="17.5" customWidth="1"/>
    <col min="2" max="2" width="12" customWidth="1"/>
    <col min="3" max="3" width="15.5" customWidth="1"/>
    <col min="4" max="4" width="14.5" customWidth="1"/>
    <col min="5" max="6" width="13.83203125" customWidth="1"/>
    <col min="7" max="7" width="12.5" customWidth="1"/>
    <col min="8" max="8" width="12.1640625" customWidth="1"/>
    <col min="9" max="9" width="8.5" customWidth="1"/>
    <col min="10" max="10" width="12.33203125" customWidth="1"/>
    <col min="11" max="11" width="13.1640625" customWidth="1"/>
    <col min="12" max="12" width="12" customWidth="1"/>
    <col min="13" max="13" width="13.83203125" customWidth="1"/>
    <col min="14" max="14" width="15.33203125" customWidth="1"/>
    <col min="15" max="15" width="12.1640625" customWidth="1"/>
    <col min="16" max="16" width="12.33203125" customWidth="1"/>
    <col min="17" max="17" width="7.33203125" customWidth="1"/>
  </cols>
  <sheetData>
    <row r="1" spans="1:17" s="57" customFormat="1" ht="104.25" customHeight="1" thickBot="1" x14ac:dyDescent="0.2">
      <c r="A1" s="310" t="s">
        <v>173</v>
      </c>
      <c r="B1" s="310"/>
      <c r="C1" s="310"/>
      <c r="D1" s="310"/>
      <c r="E1" s="310"/>
      <c r="F1" s="310"/>
      <c r="G1" s="310"/>
      <c r="H1" s="310"/>
      <c r="I1" s="310"/>
      <c r="J1" s="310"/>
      <c r="K1" s="310"/>
      <c r="L1" s="310"/>
      <c r="M1" s="310"/>
      <c r="N1" s="310"/>
      <c r="O1" s="310"/>
      <c r="P1" s="310"/>
      <c r="Q1" s="310"/>
    </row>
    <row r="2" spans="1:17" s="166" customFormat="1" ht="13.5" customHeight="1" thickBot="1" x14ac:dyDescent="0.2">
      <c r="A2" s="291" t="s">
        <v>2</v>
      </c>
      <c r="B2" s="291" t="s">
        <v>170</v>
      </c>
      <c r="C2" s="291" t="s">
        <v>176</v>
      </c>
      <c r="D2" s="308" t="s">
        <v>70</v>
      </c>
      <c r="E2" s="302"/>
      <c r="F2" s="302"/>
      <c r="G2" s="302"/>
      <c r="H2" s="302"/>
      <c r="I2" s="302"/>
      <c r="J2" s="302"/>
      <c r="K2" s="302"/>
      <c r="L2" s="302"/>
      <c r="M2" s="302"/>
      <c r="N2" s="302"/>
      <c r="O2" s="302"/>
      <c r="P2" s="302"/>
      <c r="Q2" s="309"/>
    </row>
    <row r="3" spans="1:17" s="170" customFormat="1" ht="37" thickBot="1" x14ac:dyDescent="0.2">
      <c r="A3" s="281"/>
      <c r="B3" s="282"/>
      <c r="C3" s="282"/>
      <c r="D3" s="179" t="s">
        <v>143</v>
      </c>
      <c r="E3" s="179" t="s">
        <v>144</v>
      </c>
      <c r="F3" s="179" t="s">
        <v>145</v>
      </c>
      <c r="G3" s="179" t="s">
        <v>146</v>
      </c>
      <c r="H3" s="178" t="s">
        <v>147</v>
      </c>
      <c r="I3" s="179" t="s">
        <v>148</v>
      </c>
      <c r="J3" s="180" t="s">
        <v>149</v>
      </c>
      <c r="K3" s="179" t="s">
        <v>150</v>
      </c>
      <c r="L3" s="179" t="s">
        <v>151</v>
      </c>
      <c r="M3" s="178" t="s">
        <v>152</v>
      </c>
      <c r="N3" s="179" t="s">
        <v>175</v>
      </c>
      <c r="O3" s="181" t="s">
        <v>174</v>
      </c>
      <c r="P3" s="179" t="s">
        <v>161</v>
      </c>
      <c r="Q3" s="179" t="s">
        <v>73</v>
      </c>
    </row>
    <row r="4" spans="1:17" x14ac:dyDescent="0.15">
      <c r="A4" s="13" t="s">
        <v>4</v>
      </c>
      <c r="B4" s="45">
        <f>SUM(B6:B59)</f>
        <v>1588651</v>
      </c>
      <c r="C4" s="47">
        <f>'TABLE 6A'!C4/$B4</f>
        <v>0.3972754242435878</v>
      </c>
      <c r="D4" s="50">
        <f>'TABLE 6A'!D4/$B4</f>
        <v>0.24083577827981098</v>
      </c>
      <c r="E4" s="47">
        <f>'TABLE 6A'!E4/$B4</f>
        <v>2.3825245444090617E-3</v>
      </c>
      <c r="F4" s="47">
        <f>'TABLE 6A'!F4/$B4</f>
        <v>2.7784579495433548E-3</v>
      </c>
      <c r="G4" s="47">
        <f>'TABLE 6A'!G4/$B4</f>
        <v>3.8802103168033758E-2</v>
      </c>
      <c r="H4" s="47">
        <f>'TABLE 6A'!H4/$B4</f>
        <v>1.330059276707093E-3</v>
      </c>
      <c r="I4" s="47">
        <f>'TABLE 6A'!I4/$B4</f>
        <v>4.9562175707565728E-2</v>
      </c>
      <c r="J4" s="47">
        <f>'TABLE 6A'!J4/$B4</f>
        <v>2.571489899291915E-2</v>
      </c>
      <c r="K4" s="47">
        <f>'TABLE 6A'!K4/$B4</f>
        <v>3.4426692835619652E-2</v>
      </c>
      <c r="L4" s="47">
        <f>'TABLE 6A'!L4/$B4</f>
        <v>1.0766367188262243E-2</v>
      </c>
      <c r="M4" s="47">
        <f>'TABLE 6A'!M4/$B4</f>
        <v>1.0708456419943713E-2</v>
      </c>
      <c r="N4" s="47">
        <f>'TABLE 6A'!N4/$B4</f>
        <v>1.5809639750958518E-2</v>
      </c>
      <c r="O4" s="47">
        <f>'TABLE 6A'!O4/$B4</f>
        <v>2.0583501347999026E-4</v>
      </c>
      <c r="P4" s="47">
        <f>'TABLE 6A'!P4/$B4</f>
        <v>1.9487603004058159E-2</v>
      </c>
      <c r="Q4" s="47">
        <f>'TABLE 6A'!Q4/$B4</f>
        <v>1.7073605215997725E-2</v>
      </c>
    </row>
    <row r="5" spans="1:17" x14ac:dyDescent="0.15">
      <c r="A5" s="14"/>
      <c r="B5" s="139"/>
      <c r="C5" s="172"/>
      <c r="D5" s="199"/>
      <c r="E5" s="172"/>
      <c r="F5" s="172"/>
      <c r="G5" s="172"/>
      <c r="H5" s="172"/>
      <c r="I5" s="172"/>
      <c r="J5" s="172"/>
      <c r="K5" s="172"/>
      <c r="L5" s="172"/>
      <c r="M5" s="172"/>
      <c r="N5" s="172"/>
      <c r="O5" s="172"/>
      <c r="P5" s="172"/>
      <c r="Q5" s="172"/>
    </row>
    <row r="6" spans="1:17" x14ac:dyDescent="0.15">
      <c r="A6" s="14" t="s">
        <v>5</v>
      </c>
      <c r="B6" s="46">
        <v>9308</v>
      </c>
      <c r="C6" s="51">
        <f>'TABLE 6A'!C6/$B6</f>
        <v>0.36484744305973354</v>
      </c>
      <c r="D6" s="52">
        <f>'TABLE 6A'!D6/$B6</f>
        <v>0.23571121615814353</v>
      </c>
      <c r="E6" s="51">
        <f>'TABLE 6A'!E6/$B6</f>
        <v>4.2973785990545769E-3</v>
      </c>
      <c r="F6" s="51">
        <f>'TABLE 6A'!F6/$B6</f>
        <v>1.7834121186076492E-2</v>
      </c>
      <c r="G6" s="51">
        <f>'TABLE 6A'!G6/$B6</f>
        <v>1.7726686721100129E-2</v>
      </c>
      <c r="H6" s="51">
        <f>'TABLE 6A'!H6/$B6</f>
        <v>5.3717232488182211E-4</v>
      </c>
      <c r="I6" s="51">
        <f>'TABLE 6A'!I6/$B6</f>
        <v>6.2956596476149554E-2</v>
      </c>
      <c r="J6" s="51">
        <f>'TABLE 6A'!J6/$B6</f>
        <v>2.7932960893854749E-3</v>
      </c>
      <c r="K6" s="51">
        <f>'TABLE 6A'!K6/$B6</f>
        <v>3.867640739149119E-2</v>
      </c>
      <c r="L6" s="51">
        <f>'TABLE 6A'!L6/$B6</f>
        <v>4.2973785990545768E-4</v>
      </c>
      <c r="M6" s="51">
        <f>'TABLE 6A'!M6/$B6</f>
        <v>0</v>
      </c>
      <c r="N6" s="51">
        <f>'TABLE 6A'!N6/$B6</f>
        <v>2.2238934250107433E-2</v>
      </c>
      <c r="O6" s="51">
        <f>'TABLE 6A'!O6/$B6</f>
        <v>0</v>
      </c>
      <c r="P6" s="51">
        <f>'TABLE 6A'!P6/$B6</f>
        <v>0</v>
      </c>
      <c r="Q6" s="51">
        <f>'TABLE 6A'!Q6/$B6</f>
        <v>1.0636012032660078E-2</v>
      </c>
    </row>
    <row r="7" spans="1:17" x14ac:dyDescent="0.15">
      <c r="A7" s="14" t="s">
        <v>6</v>
      </c>
      <c r="B7" s="46">
        <v>8739</v>
      </c>
      <c r="C7" s="51">
        <f>'TABLE 6A'!C7/$B7</f>
        <v>0.39855818743563337</v>
      </c>
      <c r="D7" s="52">
        <f>'TABLE 6A'!D7/$B7</f>
        <v>0.25220276919556012</v>
      </c>
      <c r="E7" s="51">
        <f>'TABLE 6A'!E7/$B7</f>
        <v>9.15436548804211E-4</v>
      </c>
      <c r="F7" s="51">
        <f>'TABLE 6A'!F7/$B7</f>
        <v>2.2885913720105275E-4</v>
      </c>
      <c r="G7" s="51">
        <f>'TABLE 6A'!G7/$B7</f>
        <v>9.4976541938436888E-3</v>
      </c>
      <c r="H7" s="51">
        <f>'TABLE 6A'!H7/$B7</f>
        <v>9.15436548804211E-4</v>
      </c>
      <c r="I7" s="51">
        <f>'TABLE 6A'!I7/$B7</f>
        <v>7.6095663119350038E-2</v>
      </c>
      <c r="J7" s="51">
        <f>'TABLE 6A'!J7/$B7</f>
        <v>3.4901018423160547E-2</v>
      </c>
      <c r="K7" s="51">
        <f>'TABLE 6A'!K7/$B7</f>
        <v>7.312049433573635E-2</v>
      </c>
      <c r="L7" s="51">
        <f>'TABLE 6A'!L7/$B7</f>
        <v>0</v>
      </c>
      <c r="M7" s="51">
        <f>'TABLE 6A'!M7/$B7</f>
        <v>0</v>
      </c>
      <c r="N7" s="51">
        <f>'TABLE 6A'!N7/$B7</f>
        <v>7.0946332532326357E-3</v>
      </c>
      <c r="O7" s="51">
        <f>'TABLE 6A'!O7/$B7</f>
        <v>0</v>
      </c>
      <c r="P7" s="51">
        <f>'TABLE 6A'!P7/$B7</f>
        <v>0</v>
      </c>
      <c r="Q7" s="51">
        <f>'TABLE 6A'!Q7/$B7</f>
        <v>5.5269481634054242E-2</v>
      </c>
    </row>
    <row r="8" spans="1:17" x14ac:dyDescent="0.15">
      <c r="A8" s="14" t="s">
        <v>7</v>
      </c>
      <c r="B8" s="46">
        <v>20871</v>
      </c>
      <c r="C8" s="51">
        <f>'TABLE 6A'!C8/$B8</f>
        <v>0.41076134349096832</v>
      </c>
      <c r="D8" s="52">
        <f>'TABLE 6A'!D8/$B8</f>
        <v>0.31589286569881653</v>
      </c>
      <c r="E8" s="51">
        <f>'TABLE 6A'!E8/$B8</f>
        <v>0</v>
      </c>
      <c r="F8" s="51">
        <f>'TABLE 6A'!F8/$B8</f>
        <v>4.7913372622298882E-5</v>
      </c>
      <c r="G8" s="51">
        <f>'TABLE 6A'!G8/$B8</f>
        <v>6.6599587944995445E-2</v>
      </c>
      <c r="H8" s="51">
        <f>'TABLE 6A'!H8/$B8</f>
        <v>7.187005893344833E-4</v>
      </c>
      <c r="I8" s="51">
        <f>'TABLE 6A'!I8/$B8</f>
        <v>8.8591825978630634E-2</v>
      </c>
      <c r="J8" s="51">
        <f>'TABLE 6A'!J8/$B8</f>
        <v>3.8330698097839106E-3</v>
      </c>
      <c r="K8" s="51">
        <f>'TABLE 6A'!K8/$B8</f>
        <v>3.2533180010540945E-2</v>
      </c>
      <c r="L8" s="51">
        <f>'TABLE 6A'!L8/$B8</f>
        <v>3.4976762014278183E-3</v>
      </c>
      <c r="M8" s="51">
        <f>'TABLE 6A'!M8/$B8</f>
        <v>1.4374011786689666E-3</v>
      </c>
      <c r="N8" s="51">
        <f>'TABLE 6A'!N8/$B8</f>
        <v>1.5140625748646446E-2</v>
      </c>
      <c r="O8" s="51">
        <f>'TABLE 6A'!O8/$B8</f>
        <v>0</v>
      </c>
      <c r="P8" s="51">
        <f>'TABLE 6A'!P8/$B8</f>
        <v>0</v>
      </c>
      <c r="Q8" s="51">
        <f>'TABLE 6A'!Q8/$B8</f>
        <v>0</v>
      </c>
    </row>
    <row r="9" spans="1:17" x14ac:dyDescent="0.15">
      <c r="A9" s="14" t="s">
        <v>8</v>
      </c>
      <c r="B9" s="46">
        <v>7272</v>
      </c>
      <c r="C9" s="51">
        <f>'TABLE 6A'!C9/$B9</f>
        <v>0.29276677667766776</v>
      </c>
      <c r="D9" s="52">
        <f>'TABLE 6A'!D9/$B9</f>
        <v>0.10877337733773378</v>
      </c>
      <c r="E9" s="51">
        <f>'TABLE 6A'!E9/$B9</f>
        <v>9.0759075907590765E-3</v>
      </c>
      <c r="F9" s="51">
        <f>'TABLE 6A'!F9/$B9</f>
        <v>4.125412541254125E-3</v>
      </c>
      <c r="G9" s="51">
        <f>'TABLE 6A'!G9/$B9</f>
        <v>1.7601760176017601E-2</v>
      </c>
      <c r="H9" s="51">
        <f>'TABLE 6A'!H9/$B9</f>
        <v>5.7755775577557752E-3</v>
      </c>
      <c r="I9" s="51">
        <f>'TABLE 6A'!I9/$B9</f>
        <v>3.9053905390539052E-2</v>
      </c>
      <c r="J9" s="51">
        <f>'TABLE 6A'!J9/$B9</f>
        <v>6.8756875687568761E-4</v>
      </c>
      <c r="K9" s="51">
        <f>'TABLE 6A'!K9/$B9</f>
        <v>8.5396039603960402E-2</v>
      </c>
      <c r="L9" s="51">
        <f>'TABLE 6A'!L9/$B9</f>
        <v>9.3509350935093508E-3</v>
      </c>
      <c r="M9" s="51">
        <f>'TABLE 6A'!M9/$B9</f>
        <v>7.2882288228822882E-3</v>
      </c>
      <c r="N9" s="51">
        <f>'TABLE 6A'!N9/$B9</f>
        <v>1.6226622662266228E-2</v>
      </c>
      <c r="O9" s="51">
        <f>'TABLE 6A'!O9/$B9</f>
        <v>0</v>
      </c>
      <c r="P9" s="51">
        <f>'TABLE 6A'!P9/$B9</f>
        <v>0</v>
      </c>
      <c r="Q9" s="51">
        <f>'TABLE 6A'!Q9/$B9</f>
        <v>1.0038503850385039E-2</v>
      </c>
    </row>
    <row r="10" spans="1:17" x14ac:dyDescent="0.15">
      <c r="A10" s="14" t="s">
        <v>9</v>
      </c>
      <c r="B10" s="46">
        <v>304705</v>
      </c>
      <c r="C10" s="51">
        <f>'TABLE 6A'!C10/$B10</f>
        <v>0.34118573702433502</v>
      </c>
      <c r="D10" s="52">
        <f>'TABLE 6A'!D10/$B10</f>
        <v>0.24821056431630595</v>
      </c>
      <c r="E10" s="51">
        <f>'TABLE 6A'!E10/$B10</f>
        <v>1.4965294301045274E-3</v>
      </c>
      <c r="F10" s="51">
        <f>'TABLE 6A'!F10/$B10</f>
        <v>3.0127500369209565E-3</v>
      </c>
      <c r="G10" s="51">
        <f>'TABLE 6A'!G10/$B10</f>
        <v>5.2936446727162335E-3</v>
      </c>
      <c r="H10" s="51">
        <f>'TABLE 6A'!H10/$B10</f>
        <v>3.4590833757240612E-3</v>
      </c>
      <c r="I10" s="51">
        <f>'TABLE 6A'!I10/$B10</f>
        <v>4.8082571667678577E-2</v>
      </c>
      <c r="J10" s="51">
        <f>'TABLE 6A'!J10/$B10</f>
        <v>2.3924779704960534E-3</v>
      </c>
      <c r="K10" s="51">
        <f>'TABLE 6A'!K10/$B10</f>
        <v>3.1925961175563247E-2</v>
      </c>
      <c r="L10" s="51">
        <f>'TABLE 6A'!L10/$B10</f>
        <v>5.0671961405293646E-3</v>
      </c>
      <c r="M10" s="51">
        <f>'TABLE 6A'!M10/$B10</f>
        <v>1.0022808946357953E-2</v>
      </c>
      <c r="N10" s="51">
        <f>'TABLE 6A'!N10/$B10</f>
        <v>7.5384388178730251E-3</v>
      </c>
      <c r="O10" s="51">
        <f>'TABLE 6A'!O10/$B10</f>
        <v>4.9227941779754188E-4</v>
      </c>
      <c r="P10" s="51">
        <f>'TABLE 6A'!P10/$B10</f>
        <v>1.4308921743981884E-3</v>
      </c>
      <c r="Q10" s="51">
        <f>'TABLE 6A'!Q10/$B10</f>
        <v>3.0751054298419783E-3</v>
      </c>
    </row>
    <row r="11" spans="1:17" x14ac:dyDescent="0.15">
      <c r="A11" s="14" t="s">
        <v>10</v>
      </c>
      <c r="B11" s="46">
        <v>7050</v>
      </c>
      <c r="C11" s="51">
        <f>'TABLE 6A'!C11/$B11</f>
        <v>0.45049645390070919</v>
      </c>
      <c r="D11" s="52">
        <f>'TABLE 6A'!D11/$B11</f>
        <v>0.22992907801418438</v>
      </c>
      <c r="E11" s="51">
        <f>'TABLE 6A'!E11/$B11</f>
        <v>2.8368794326241134E-4</v>
      </c>
      <c r="F11" s="51">
        <f>'TABLE 6A'!F11/$B11</f>
        <v>1.7730496453900711E-2</v>
      </c>
      <c r="G11" s="51">
        <f>'TABLE 6A'!G11/$B11</f>
        <v>4.6808510638297871E-2</v>
      </c>
      <c r="H11" s="51">
        <f>'TABLE 6A'!H11/$B11</f>
        <v>1.4184397163120568E-3</v>
      </c>
      <c r="I11" s="51">
        <f>'TABLE 6A'!I11/$B11</f>
        <v>4.4822695035460991E-2</v>
      </c>
      <c r="J11" s="51">
        <f>'TABLE 6A'!J11/$B11</f>
        <v>5.0921985815602838E-2</v>
      </c>
      <c r="K11" s="51">
        <f>'TABLE 6A'!K11/$B11</f>
        <v>9.177304964539007E-2</v>
      </c>
      <c r="L11" s="51">
        <f>'TABLE 6A'!L11/$B11</f>
        <v>0</v>
      </c>
      <c r="M11" s="51">
        <f>'TABLE 6A'!M11/$B11</f>
        <v>1.4184397163120567E-4</v>
      </c>
      <c r="N11" s="51">
        <f>'TABLE 6A'!N11/$B11</f>
        <v>5.2340425531914897E-2</v>
      </c>
      <c r="O11" s="51">
        <f>'TABLE 6A'!O11/$B11</f>
        <v>0</v>
      </c>
      <c r="P11" s="51">
        <f>'TABLE 6A'!P11/$B11</f>
        <v>0</v>
      </c>
      <c r="Q11" s="51">
        <f>'TABLE 6A'!Q11/$B11</f>
        <v>0</v>
      </c>
    </row>
    <row r="12" spans="1:17" x14ac:dyDescent="0.15">
      <c r="A12" s="14" t="s">
        <v>11</v>
      </c>
      <c r="B12" s="46">
        <v>19485</v>
      </c>
      <c r="C12" s="51">
        <f>'TABLE 6A'!C12/$B12</f>
        <v>0.42591737233769567</v>
      </c>
      <c r="D12" s="52">
        <f>'TABLE 6A'!D12/$B12</f>
        <v>0.34169874262253014</v>
      </c>
      <c r="E12" s="51">
        <f>'TABLE 6A'!E12/$B12</f>
        <v>0</v>
      </c>
      <c r="F12" s="51">
        <f>'TABLE 6A'!F12/$B12</f>
        <v>0</v>
      </c>
      <c r="G12" s="51">
        <f>'TABLE 6A'!G12/$B12</f>
        <v>1.3343597639209649E-3</v>
      </c>
      <c r="H12" s="51">
        <f>'TABLE 6A'!H12/$B12</f>
        <v>2.5660764690787785E-3</v>
      </c>
      <c r="I12" s="51">
        <f>'TABLE 6A'!I12/$B12</f>
        <v>0.10069284064665127</v>
      </c>
      <c r="J12" s="51">
        <f>'TABLE 6A'!J12/$B12</f>
        <v>5.1321529381575571E-4</v>
      </c>
      <c r="K12" s="51">
        <f>'TABLE 6A'!K12/$B12</f>
        <v>2.3505260456761611E-2</v>
      </c>
      <c r="L12" s="51">
        <f>'TABLE 6A'!L12/$B12</f>
        <v>0</v>
      </c>
      <c r="M12" s="51">
        <f>'TABLE 6A'!M12/$B12</f>
        <v>2.4223761868103669E-2</v>
      </c>
      <c r="N12" s="51">
        <f>'TABLE 6A'!N12/$B12</f>
        <v>6.312548113933795E-3</v>
      </c>
      <c r="O12" s="51">
        <f>'TABLE 6A'!O12/$B12</f>
        <v>0</v>
      </c>
      <c r="P12" s="51">
        <f>'TABLE 6A'!P12/$B12</f>
        <v>0</v>
      </c>
      <c r="Q12" s="51">
        <f>'TABLE 6A'!Q12/$B12</f>
        <v>0</v>
      </c>
    </row>
    <row r="13" spans="1:17" x14ac:dyDescent="0.15">
      <c r="A13" s="14" t="s">
        <v>12</v>
      </c>
      <c r="B13" s="46">
        <v>4448</v>
      </c>
      <c r="C13" s="51">
        <f>'TABLE 6A'!C13/$B13</f>
        <v>0.2904676258992806</v>
      </c>
      <c r="D13" s="52">
        <f>'TABLE 6A'!D13/$B13</f>
        <v>0.25764388489208634</v>
      </c>
      <c r="E13" s="51">
        <f>'TABLE 6A'!E13/$B13</f>
        <v>0</v>
      </c>
      <c r="F13" s="51">
        <f>'TABLE 6A'!F13/$B13</f>
        <v>0</v>
      </c>
      <c r="G13" s="51">
        <f>'TABLE 6A'!G13/$B13</f>
        <v>2.4955035971223023E-2</v>
      </c>
      <c r="H13" s="51">
        <f>'TABLE 6A'!H13/$B13</f>
        <v>0</v>
      </c>
      <c r="I13" s="51">
        <f>'TABLE 6A'!I13/$B13</f>
        <v>0</v>
      </c>
      <c r="J13" s="51">
        <f>'TABLE 6A'!J13/$B13</f>
        <v>0</v>
      </c>
      <c r="K13" s="51">
        <f>'TABLE 6A'!K13/$B13</f>
        <v>2.248201438848921E-4</v>
      </c>
      <c r="L13" s="51">
        <f>'TABLE 6A'!L13/$B13</f>
        <v>0</v>
      </c>
      <c r="M13" s="51">
        <f>'TABLE 6A'!M13/$B13</f>
        <v>0</v>
      </c>
      <c r="N13" s="51">
        <f>'TABLE 6A'!N13/$B13</f>
        <v>0</v>
      </c>
      <c r="O13" s="51">
        <f>'TABLE 6A'!O13/$B13</f>
        <v>0</v>
      </c>
      <c r="P13" s="51">
        <f>'TABLE 6A'!P13/$B13</f>
        <v>5.0809352517985615E-2</v>
      </c>
      <c r="Q13" s="51">
        <f>'TABLE 6A'!Q13/$B13</f>
        <v>0</v>
      </c>
    </row>
    <row r="14" spans="1:17" x14ac:dyDescent="0.15">
      <c r="A14" s="14" t="s">
        <v>13</v>
      </c>
      <c r="B14" s="46">
        <v>12623</v>
      </c>
      <c r="C14" s="51">
        <f>'TABLE 6A'!C14/$B14</f>
        <v>0.34508436980115664</v>
      </c>
      <c r="D14" s="52">
        <f>'TABLE 6A'!D14/$B14</f>
        <v>0.29715598510655156</v>
      </c>
      <c r="E14" s="51">
        <f>'TABLE 6A'!E14/$B14</f>
        <v>1.6636298819614989E-3</v>
      </c>
      <c r="F14" s="51">
        <f>'TABLE 6A'!F14/$B14</f>
        <v>9.5064564683514216E-4</v>
      </c>
      <c r="G14" s="51">
        <f>'TABLE 6A'!G14/$B14</f>
        <v>2.8519369405054267E-2</v>
      </c>
      <c r="H14" s="51">
        <f>'TABLE 6A'!H14/$B14</f>
        <v>2.6142755287966411E-3</v>
      </c>
      <c r="I14" s="51">
        <f>'TABLE 6A'!I14/$B14</f>
        <v>2.9232353640180623E-2</v>
      </c>
      <c r="J14" s="51">
        <f>'TABLE 6A'!J14/$B14</f>
        <v>0</v>
      </c>
      <c r="K14" s="51">
        <f>'TABLE 6A'!K14/$B14</f>
        <v>6.2584171749980192E-3</v>
      </c>
      <c r="L14" s="51">
        <f>'TABLE 6A'!L14/$B14</f>
        <v>3.1688188227838071E-3</v>
      </c>
      <c r="M14" s="51">
        <f>'TABLE 6A'!M14/$B14</f>
        <v>2.3766141170878555E-3</v>
      </c>
      <c r="N14" s="51">
        <f>'TABLE 6A'!N14/$B14</f>
        <v>0</v>
      </c>
      <c r="O14" s="51">
        <f>'TABLE 6A'!O14/$B14</f>
        <v>0</v>
      </c>
      <c r="P14" s="51">
        <f>'TABLE 6A'!P14/$B14</f>
        <v>0</v>
      </c>
      <c r="Q14" s="51">
        <f>'TABLE 6A'!Q14/$B14</f>
        <v>1.5527212231640657E-2</v>
      </c>
    </row>
    <row r="15" spans="1:17" x14ac:dyDescent="0.15">
      <c r="A15" s="14" t="s">
        <v>14</v>
      </c>
      <c r="B15" s="46">
        <v>32164</v>
      </c>
      <c r="C15" s="51">
        <f>'TABLE 6A'!C15/$B15</f>
        <v>0.3932035816440741</v>
      </c>
      <c r="D15" s="52">
        <f>'TABLE 6A'!D15/$B15</f>
        <v>0.26716204452182563</v>
      </c>
      <c r="E15" s="51">
        <f>'TABLE 6A'!E15/$B15</f>
        <v>6.5290386767814952E-4</v>
      </c>
      <c r="F15" s="51">
        <f>'TABLE 6A'!F15/$B15</f>
        <v>1.896530282303196E-3</v>
      </c>
      <c r="G15" s="51">
        <f>'TABLE 6A'!G15/$B15</f>
        <v>3.8117149608257676E-2</v>
      </c>
      <c r="H15" s="51">
        <f>'TABLE 6A'!H15/$B15</f>
        <v>0</v>
      </c>
      <c r="I15" s="51">
        <f>'TABLE 6A'!I15/$B15</f>
        <v>1.9493844049247606E-2</v>
      </c>
      <c r="J15" s="51">
        <f>'TABLE 6A'!J15/$B15</f>
        <v>2.5680885462007214E-2</v>
      </c>
      <c r="K15" s="51">
        <f>'TABLE 6A'!K15/$B15</f>
        <v>4.7630891680139287E-2</v>
      </c>
      <c r="L15" s="51">
        <f>'TABLE 6A'!L15/$B15</f>
        <v>2.7670687725407286E-3</v>
      </c>
      <c r="M15" s="51">
        <f>'TABLE 6A'!M15/$B15</f>
        <v>5.565228205447084E-3</v>
      </c>
      <c r="N15" s="51">
        <f>'TABLE 6A'!N15/$B15</f>
        <v>3.1432657629648052E-2</v>
      </c>
      <c r="O15" s="51">
        <f>'TABLE 6A'!O15/$B15</f>
        <v>6.8399452804377564E-4</v>
      </c>
      <c r="P15" s="51">
        <f>'TABLE 6A'!P15/$B15</f>
        <v>0</v>
      </c>
      <c r="Q15" s="51">
        <f>'TABLE 6A'!Q15/$B15</f>
        <v>0</v>
      </c>
    </row>
    <row r="16" spans="1:17" x14ac:dyDescent="0.15">
      <c r="A16" s="14" t="s">
        <v>16</v>
      </c>
      <c r="B16" s="46">
        <v>32019</v>
      </c>
      <c r="C16" s="51">
        <f>'TABLE 6A'!C16/$B16</f>
        <v>0.20131796745682251</v>
      </c>
      <c r="D16" s="52">
        <f>'TABLE 6A'!D16/$B16</f>
        <v>8.3231831100284204E-2</v>
      </c>
      <c r="E16" s="51">
        <f>'TABLE 6A'!E16/$B16</f>
        <v>6.8709203910178327E-4</v>
      </c>
      <c r="F16" s="51">
        <f>'TABLE 6A'!F16/$B16</f>
        <v>3.1231456322808332E-4</v>
      </c>
      <c r="G16" s="51">
        <f>'TABLE 6A'!G16/$B16</f>
        <v>1.8613947968393767E-2</v>
      </c>
      <c r="H16" s="51">
        <f>'TABLE 6A'!H16/$B16</f>
        <v>1.6240357287860333E-3</v>
      </c>
      <c r="I16" s="51">
        <f>'TABLE 6A'!I16/$B16</f>
        <v>9.2757425278740743E-3</v>
      </c>
      <c r="J16" s="51">
        <f>'TABLE 6A'!J16/$B16</f>
        <v>1.6052968549923483E-2</v>
      </c>
      <c r="K16" s="51">
        <f>'TABLE 6A'!K16/$B16</f>
        <v>4.9533089727974017E-2</v>
      </c>
      <c r="L16" s="51">
        <f>'TABLE 6A'!L16/$B16</f>
        <v>2.1549704862737751E-3</v>
      </c>
      <c r="M16" s="51">
        <f>'TABLE 6A'!M16/$B16</f>
        <v>6.2462912645616664E-4</v>
      </c>
      <c r="N16" s="51">
        <f>'TABLE 6A'!N16/$B16</f>
        <v>1.5116024860239233E-2</v>
      </c>
      <c r="O16" s="51">
        <f>'TABLE 6A'!O16/$B16</f>
        <v>1.5615728161404166E-4</v>
      </c>
      <c r="P16" s="51">
        <f>'TABLE 6A'!P16/$B16</f>
        <v>0</v>
      </c>
      <c r="Q16" s="51">
        <f>'TABLE 6A'!Q16/$B16</f>
        <v>2.7452450107748525E-2</v>
      </c>
    </row>
    <row r="17" spans="1:17" x14ac:dyDescent="0.15">
      <c r="A17" s="14" t="s">
        <v>17</v>
      </c>
      <c r="B17" s="46">
        <v>58</v>
      </c>
      <c r="C17" s="51">
        <f>'TABLE 6A'!C17/$B17</f>
        <v>0</v>
      </c>
      <c r="D17" s="52">
        <f>'TABLE 6A'!D17/$B17</f>
        <v>0</v>
      </c>
      <c r="E17" s="51">
        <f>'TABLE 6A'!E17/$B17</f>
        <v>0</v>
      </c>
      <c r="F17" s="51">
        <f>'TABLE 6A'!F17/$B17</f>
        <v>0</v>
      </c>
      <c r="G17" s="51">
        <f>'TABLE 6A'!G17/$B17</f>
        <v>0</v>
      </c>
      <c r="H17" s="51">
        <f>'TABLE 6A'!H17/$B17</f>
        <v>0</v>
      </c>
      <c r="I17" s="51">
        <f>'TABLE 6A'!I17/$B17</f>
        <v>0</v>
      </c>
      <c r="J17" s="51">
        <f>'TABLE 6A'!J17/$B17</f>
        <v>0</v>
      </c>
      <c r="K17" s="51">
        <f>'TABLE 6A'!K17/$B17</f>
        <v>0</v>
      </c>
      <c r="L17" s="51">
        <f>'TABLE 6A'!L17/$B17</f>
        <v>0</v>
      </c>
      <c r="M17" s="51">
        <f>'TABLE 6A'!M17/$B17</f>
        <v>0</v>
      </c>
      <c r="N17" s="51">
        <f>'TABLE 6A'!N17/$B17</f>
        <v>0</v>
      </c>
      <c r="O17" s="51">
        <f>'TABLE 6A'!O17/$B17</f>
        <v>0</v>
      </c>
      <c r="P17" s="51">
        <f>'TABLE 6A'!P17/$B17</f>
        <v>0</v>
      </c>
      <c r="Q17" s="51">
        <f>'TABLE 6A'!Q17/$B17</f>
        <v>0</v>
      </c>
    </row>
    <row r="18" spans="1:17" x14ac:dyDescent="0.15">
      <c r="A18" s="14" t="s">
        <v>18</v>
      </c>
      <c r="B18" s="46">
        <v>13429</v>
      </c>
      <c r="C18" s="51">
        <f>'TABLE 6A'!C18/$B18</f>
        <v>0.46205972149825003</v>
      </c>
      <c r="D18" s="52">
        <f>'TABLE 6A'!D18/$B18</f>
        <v>0.38118996202248867</v>
      </c>
      <c r="E18" s="51">
        <f>'TABLE 6A'!E18/$B18</f>
        <v>0</v>
      </c>
      <c r="F18" s="51">
        <f>'TABLE 6A'!F18/$B18</f>
        <v>0</v>
      </c>
      <c r="G18" s="51">
        <f>'TABLE 6A'!G18/$B18</f>
        <v>7.5657159877876232E-2</v>
      </c>
      <c r="H18" s="51">
        <f>'TABLE 6A'!H18/$B18</f>
        <v>2.1595055476952862E-3</v>
      </c>
      <c r="I18" s="51">
        <f>'TABLE 6A'!I18/$B18</f>
        <v>6.4487303596693718E-2</v>
      </c>
      <c r="J18" s="51">
        <f>'TABLE 6A'!J18/$B18</f>
        <v>4.4679425124730061E-4</v>
      </c>
      <c r="K18" s="51">
        <f>'TABLE 6A'!K18/$B18</f>
        <v>3.4254225928959714E-2</v>
      </c>
      <c r="L18" s="51">
        <f>'TABLE 6A'!L18/$B18</f>
        <v>2.4573683818601534E-3</v>
      </c>
      <c r="M18" s="51">
        <f>'TABLE 6A'!M18/$B18</f>
        <v>0</v>
      </c>
      <c r="N18" s="51">
        <f>'TABLE 6A'!N18/$B18</f>
        <v>4.3934768039317895E-3</v>
      </c>
      <c r="O18" s="51">
        <f>'TABLE 6A'!O18/$B18</f>
        <v>0</v>
      </c>
      <c r="P18" s="51">
        <f>'TABLE 6A'!P18/$B18</f>
        <v>0</v>
      </c>
      <c r="Q18" s="51">
        <f>'TABLE 6A'!Q18/$B18</f>
        <v>0</v>
      </c>
    </row>
    <row r="19" spans="1:17" x14ac:dyDescent="0.15">
      <c r="A19" s="14" t="s">
        <v>19</v>
      </c>
      <c r="B19" s="46">
        <v>424</v>
      </c>
      <c r="C19" s="51">
        <f>'TABLE 6A'!C19/$B19</f>
        <v>0.86084905660377353</v>
      </c>
      <c r="D19" s="52">
        <f>'TABLE 6A'!D19/$B19</f>
        <v>0.28066037735849059</v>
      </c>
      <c r="E19" s="51">
        <f>'TABLE 6A'!E19/$B19</f>
        <v>2.3584905660377358E-3</v>
      </c>
      <c r="F19" s="51">
        <f>'TABLE 6A'!F19/$B19</f>
        <v>0</v>
      </c>
      <c r="G19" s="51">
        <f>'TABLE 6A'!G19/$B19</f>
        <v>6.1320754716981132E-2</v>
      </c>
      <c r="H19" s="51">
        <f>'TABLE 6A'!H19/$B19</f>
        <v>0</v>
      </c>
      <c r="I19" s="51">
        <f>'TABLE 6A'!I19/$B19</f>
        <v>0.31367924528301888</v>
      </c>
      <c r="J19" s="51">
        <f>'TABLE 6A'!J19/$B19</f>
        <v>3.0660377358490566E-2</v>
      </c>
      <c r="K19" s="51">
        <f>'TABLE 6A'!K19/$B19</f>
        <v>0.23584905660377359</v>
      </c>
      <c r="L19" s="51">
        <f>'TABLE 6A'!L19/$B19</f>
        <v>0</v>
      </c>
      <c r="M19" s="51">
        <f>'TABLE 6A'!M19/$B19</f>
        <v>4.7169811320754715E-3</v>
      </c>
      <c r="N19" s="51">
        <f>'TABLE 6A'!N19/$B19</f>
        <v>2.1226415094339621E-2</v>
      </c>
      <c r="O19" s="51">
        <f>'TABLE 6A'!O19/$B19</f>
        <v>0</v>
      </c>
      <c r="P19" s="51">
        <f>'TABLE 6A'!P19/$B19</f>
        <v>0</v>
      </c>
      <c r="Q19" s="51">
        <f>'TABLE 6A'!Q19/$B19</f>
        <v>0.37971698113207547</v>
      </c>
    </row>
    <row r="20" spans="1:17" x14ac:dyDescent="0.15">
      <c r="A20" s="14" t="s">
        <v>20</v>
      </c>
      <c r="B20" s="46">
        <v>66143</v>
      </c>
      <c r="C20" s="51">
        <f>'TABLE 6A'!C20/$B20</f>
        <v>0.53638329074883206</v>
      </c>
      <c r="D20" s="52">
        <f>'TABLE 6A'!D20/$B20</f>
        <v>0.38519571232027577</v>
      </c>
      <c r="E20" s="51">
        <f>'TABLE 6A'!E20/$B20</f>
        <v>0</v>
      </c>
      <c r="F20" s="51">
        <f>'TABLE 6A'!F20/$B20</f>
        <v>0</v>
      </c>
      <c r="G20" s="51">
        <f>'TABLE 6A'!G20/$B20</f>
        <v>4.51143734030812E-2</v>
      </c>
      <c r="H20" s="51">
        <f>'TABLE 6A'!H20/$B20</f>
        <v>0</v>
      </c>
      <c r="I20" s="51">
        <f>'TABLE 6A'!I20/$B20</f>
        <v>4.7321712048138129E-3</v>
      </c>
      <c r="J20" s="51">
        <f>'TABLE 6A'!J20/$B20</f>
        <v>1.12785933507703E-2</v>
      </c>
      <c r="K20" s="51">
        <f>'TABLE 6A'!K20/$B20</f>
        <v>6.5751477858579141E-2</v>
      </c>
      <c r="L20" s="51">
        <f>'TABLE 6A'!L20/$B20</f>
        <v>1.0794793099798921E-2</v>
      </c>
      <c r="M20" s="51">
        <f>'TABLE 6A'!M20/$B20</f>
        <v>2.4567981494640401E-2</v>
      </c>
      <c r="N20" s="51">
        <f>'TABLE 6A'!N20/$B20</f>
        <v>6.213809473413664E-3</v>
      </c>
      <c r="O20" s="51">
        <f>'TABLE 6A'!O20/$B20</f>
        <v>0</v>
      </c>
      <c r="P20" s="51">
        <f>'TABLE 6A'!P20/$B20</f>
        <v>0</v>
      </c>
      <c r="Q20" s="51">
        <f>'TABLE 6A'!Q20/$B20</f>
        <v>3.4546361670925119E-2</v>
      </c>
    </row>
    <row r="21" spans="1:17" x14ac:dyDescent="0.15">
      <c r="A21" s="14" t="s">
        <v>21</v>
      </c>
      <c r="B21" s="46">
        <v>27378</v>
      </c>
      <c r="C21" s="51">
        <f>'TABLE 6A'!C21/$B21</f>
        <v>0.54145664402074656</v>
      </c>
      <c r="D21" s="52">
        <f>'TABLE 6A'!D21/$B21</f>
        <v>0.47691577178756667</v>
      </c>
      <c r="E21" s="51">
        <f>'TABLE 6A'!E21/$B21</f>
        <v>3.3603623347213092E-3</v>
      </c>
      <c r="F21" s="51">
        <f>'TABLE 6A'!F21/$B21</f>
        <v>0</v>
      </c>
      <c r="G21" s="51">
        <f>'TABLE 6A'!G21/$B21</f>
        <v>2.5933231061436189E-3</v>
      </c>
      <c r="H21" s="51">
        <f>'TABLE 6A'!H21/$B21</f>
        <v>5.113594857184601E-4</v>
      </c>
      <c r="I21" s="51">
        <f>'TABLE 6A'!I21/$B21</f>
        <v>1.793410767769742E-2</v>
      </c>
      <c r="J21" s="51">
        <f>'TABLE 6A'!J21/$B21</f>
        <v>0</v>
      </c>
      <c r="K21" s="51">
        <f>'TABLE 6A'!K21/$B21</f>
        <v>8.7296369347651392E-3</v>
      </c>
      <c r="L21" s="51">
        <f>'TABLE 6A'!L21/$B21</f>
        <v>2.9585798816568047E-3</v>
      </c>
      <c r="M21" s="51">
        <f>'TABLE 6A'!M21/$B21</f>
        <v>1.8628095551172473E-2</v>
      </c>
      <c r="N21" s="51">
        <f>'TABLE 6A'!N21/$B21</f>
        <v>2.337643363284389E-3</v>
      </c>
      <c r="O21" s="51">
        <f>'TABLE 6A'!O21/$B21</f>
        <v>0</v>
      </c>
      <c r="P21" s="51">
        <f>'TABLE 6A'!P21/$B21</f>
        <v>7.6082986339396599E-2</v>
      </c>
      <c r="Q21" s="51">
        <f>'TABLE 6A'!Q21/$B21</f>
        <v>0</v>
      </c>
    </row>
    <row r="22" spans="1:17" x14ac:dyDescent="0.15">
      <c r="A22" s="14" t="s">
        <v>22</v>
      </c>
      <c r="B22" s="46">
        <v>17148</v>
      </c>
      <c r="C22" s="51">
        <f>'TABLE 6A'!C22/$B22</f>
        <v>0.60823419640774434</v>
      </c>
      <c r="D22" s="52">
        <f>'TABLE 6A'!D22/$B22</f>
        <v>0.539421506881269</v>
      </c>
      <c r="E22" s="51">
        <f>'TABLE 6A'!E22/$B22</f>
        <v>3.557266153487287E-3</v>
      </c>
      <c r="F22" s="51">
        <f>'TABLE 6A'!F22/$B22</f>
        <v>0</v>
      </c>
      <c r="G22" s="51">
        <f>'TABLE 6A'!G22/$B22</f>
        <v>4.4320037322136694E-3</v>
      </c>
      <c r="H22" s="51">
        <f>'TABLE 6A'!H22/$B22</f>
        <v>5.8315838581758809E-5</v>
      </c>
      <c r="I22" s="51">
        <f>'TABLE 6A'!I22/$B22</f>
        <v>1.1080009330534173E-2</v>
      </c>
      <c r="J22" s="51">
        <f>'TABLE 6A'!J22/$B22</f>
        <v>1.5745276417074878E-3</v>
      </c>
      <c r="K22" s="51">
        <f>'TABLE 6A'!K22/$B22</f>
        <v>5.7324469325868904E-2</v>
      </c>
      <c r="L22" s="51">
        <f>'TABLE 6A'!L22/$B22</f>
        <v>0</v>
      </c>
      <c r="M22" s="51">
        <f>'TABLE 6A'!M22/$B22</f>
        <v>0</v>
      </c>
      <c r="N22" s="51">
        <f>'TABLE 6A'!N22/$B22</f>
        <v>2.7000233263354326E-2</v>
      </c>
      <c r="O22" s="51">
        <f>'TABLE 6A'!O22/$B22</f>
        <v>0</v>
      </c>
      <c r="P22" s="51">
        <f>'TABLE 6A'!P22/$B22</f>
        <v>0</v>
      </c>
      <c r="Q22" s="51">
        <f>'TABLE 6A'!Q22/$B22</f>
        <v>5.2192675530674131E-2</v>
      </c>
    </row>
    <row r="23" spans="1:17" x14ac:dyDescent="0.15">
      <c r="A23" s="14" t="s">
        <v>23</v>
      </c>
      <c r="B23" s="46">
        <v>8812</v>
      </c>
      <c r="C23" s="51">
        <f>'TABLE 6A'!C23/$B23</f>
        <v>0.70256468452110754</v>
      </c>
      <c r="D23" s="52">
        <f>'TABLE 6A'!D23/$B23</f>
        <v>0.35939627780299593</v>
      </c>
      <c r="E23" s="51">
        <f>'TABLE 6A'!E23/$B23</f>
        <v>0</v>
      </c>
      <c r="F23" s="51">
        <f>'TABLE 6A'!F23/$B23</f>
        <v>0</v>
      </c>
      <c r="G23" s="51">
        <f>'TABLE 6A'!G23/$B23</f>
        <v>7.7621425329096688E-2</v>
      </c>
      <c r="H23" s="51">
        <f>'TABLE 6A'!H23/$B23</f>
        <v>9.0785292782569226E-4</v>
      </c>
      <c r="I23" s="51">
        <f>'TABLE 6A'!I23/$B23</f>
        <v>0</v>
      </c>
      <c r="J23" s="51">
        <f>'TABLE 6A'!J23/$B23</f>
        <v>1.929187471629596E-3</v>
      </c>
      <c r="K23" s="51">
        <f>'TABLE 6A'!K23/$B23</f>
        <v>1.112119836586473E-2</v>
      </c>
      <c r="L23" s="51">
        <f>'TABLE 6A'!L23/$B23</f>
        <v>8.5111211983658654E-3</v>
      </c>
      <c r="M23" s="51">
        <f>'TABLE 6A'!M23/$B23</f>
        <v>4.4257830231502499E-3</v>
      </c>
      <c r="N23" s="51">
        <f>'TABLE 6A'!N23/$B23</f>
        <v>5.1861098502042666E-2</v>
      </c>
      <c r="O23" s="51">
        <f>'TABLE 6A'!O23/$B23</f>
        <v>0</v>
      </c>
      <c r="P23" s="51">
        <f>'TABLE 6A'!P23/$B23</f>
        <v>0.38765320018157057</v>
      </c>
      <c r="Q23" s="51">
        <f>'TABLE 6A'!Q23/$B23</f>
        <v>0</v>
      </c>
    </row>
    <row r="24" spans="1:17" x14ac:dyDescent="0.15">
      <c r="A24" s="14" t="s">
        <v>24</v>
      </c>
      <c r="B24" s="46">
        <v>24447</v>
      </c>
      <c r="C24" s="51">
        <f>'TABLE 6A'!C24/$B24</f>
        <v>0.30474086800016364</v>
      </c>
      <c r="D24" s="52">
        <f>'TABLE 6A'!D24/$B24</f>
        <v>0.16300568576921504</v>
      </c>
      <c r="E24" s="51">
        <f>'TABLE 6A'!E24/$B24</f>
        <v>1.3907636928866527E-3</v>
      </c>
      <c r="F24" s="51">
        <f>'TABLE 6A'!F24/$B24</f>
        <v>0</v>
      </c>
      <c r="G24" s="51">
        <f>'TABLE 6A'!G24/$B24</f>
        <v>2.0206978361353132E-2</v>
      </c>
      <c r="H24" s="51">
        <f>'TABLE 6A'!H24/$B24</f>
        <v>1.0226203624166565E-3</v>
      </c>
      <c r="I24" s="51">
        <f>'TABLE 6A'!I24/$B24</f>
        <v>7.8946291978565872E-3</v>
      </c>
      <c r="J24" s="51">
        <f>'TABLE 6A'!J24/$B24</f>
        <v>4.4749867059352882E-2</v>
      </c>
      <c r="K24" s="51">
        <f>'TABLE 6A'!K24/$B24</f>
        <v>6.4793226162719347E-2</v>
      </c>
      <c r="L24" s="51">
        <f>'TABLE 6A'!L24/$B24</f>
        <v>5.8084836585266088E-3</v>
      </c>
      <c r="M24" s="51">
        <f>'TABLE 6A'!M24/$B24</f>
        <v>7.444676238393259E-3</v>
      </c>
      <c r="N24" s="51">
        <f>'TABLE 6A'!N24/$B24</f>
        <v>0</v>
      </c>
      <c r="O24" s="51">
        <f>'TABLE 6A'!O24/$B24</f>
        <v>0</v>
      </c>
      <c r="P24" s="51">
        <f>'TABLE 6A'!P24/$B24</f>
        <v>0</v>
      </c>
      <c r="Q24" s="51">
        <f>'TABLE 6A'!Q24/$B24</f>
        <v>1.0717061398126559E-2</v>
      </c>
    </row>
    <row r="25" spans="1:17" x14ac:dyDescent="0.15">
      <c r="A25" s="14" t="s">
        <v>25</v>
      </c>
      <c r="B25" s="46">
        <v>17255</v>
      </c>
      <c r="C25" s="51">
        <f>'TABLE 6A'!C25/$B25</f>
        <v>0.33752535496957403</v>
      </c>
      <c r="D25" s="52">
        <f>'TABLE 6A'!D25/$B25</f>
        <v>0.22468849608809041</v>
      </c>
      <c r="E25" s="51">
        <f>'TABLE 6A'!E25/$B25</f>
        <v>4.0567951318458417E-4</v>
      </c>
      <c r="F25" s="51">
        <f>'TABLE 6A'!F25/$B25</f>
        <v>1.3329469718922052E-3</v>
      </c>
      <c r="G25" s="51">
        <f>'TABLE 6A'!G25/$B25</f>
        <v>5.1289481309765288E-2</v>
      </c>
      <c r="H25" s="51">
        <f>'TABLE 6A'!H25/$B25</f>
        <v>8.1135902636916835E-4</v>
      </c>
      <c r="I25" s="51">
        <f>'TABLE 6A'!I25/$B25</f>
        <v>1.7849898580121704E-2</v>
      </c>
      <c r="J25" s="51">
        <f>'TABLE 6A'!J25/$B25</f>
        <v>0</v>
      </c>
      <c r="K25" s="51">
        <f>'TABLE 6A'!K25/$B25</f>
        <v>6.4329179947841209E-2</v>
      </c>
      <c r="L25" s="51">
        <f>'TABLE 6A'!L25/$B25</f>
        <v>0</v>
      </c>
      <c r="M25" s="51">
        <f>'TABLE 6A'!M25/$B25</f>
        <v>2.0863517820921473E-3</v>
      </c>
      <c r="N25" s="51">
        <f>'TABLE 6A'!N25/$B25</f>
        <v>1.2865835989568241E-2</v>
      </c>
      <c r="O25" s="51">
        <f>'TABLE 6A'!O25/$B25</f>
        <v>0</v>
      </c>
      <c r="P25" s="51">
        <f>'TABLE 6A'!P25/$B25</f>
        <v>0</v>
      </c>
      <c r="Q25" s="51">
        <f>'TABLE 6A'!Q25/$B25</f>
        <v>0</v>
      </c>
    </row>
    <row r="26" spans="1:17" x14ac:dyDescent="0.15">
      <c r="A26" s="14" t="s">
        <v>26</v>
      </c>
      <c r="B26" s="46">
        <v>9044</v>
      </c>
      <c r="C26" s="51">
        <f>'TABLE 6A'!C26/$B26</f>
        <v>0.58270676691729328</v>
      </c>
      <c r="D26" s="52">
        <f>'TABLE 6A'!D26/$B26</f>
        <v>0.41253869969040247</v>
      </c>
      <c r="E26" s="51">
        <f>'TABLE 6A'!E26/$B26</f>
        <v>0</v>
      </c>
      <c r="F26" s="51">
        <f>'TABLE 6A'!F26/$B26</f>
        <v>0</v>
      </c>
      <c r="G26" s="51">
        <f>'TABLE 6A'!G26/$B26</f>
        <v>3.2286598850066343E-2</v>
      </c>
      <c r="H26" s="51">
        <f>'TABLE 6A'!H26/$B26</f>
        <v>9.9513489606368869E-4</v>
      </c>
      <c r="I26" s="51">
        <f>'TABLE 6A'!I26/$B26</f>
        <v>9.9845201238390094E-2</v>
      </c>
      <c r="J26" s="51">
        <f>'TABLE 6A'!J26/$B26</f>
        <v>5.2521008403361345E-2</v>
      </c>
      <c r="K26" s="51">
        <f>'TABLE 6A'!K26/$B26</f>
        <v>2.2003538257408226E-2</v>
      </c>
      <c r="L26" s="51">
        <f>'TABLE 6A'!L26/$B26</f>
        <v>4.2680229986731537E-2</v>
      </c>
      <c r="M26" s="51">
        <f>'TABLE 6A'!M26/$B26</f>
        <v>7.7399380804953565E-4</v>
      </c>
      <c r="N26" s="51">
        <f>'TABLE 6A'!N26/$B26</f>
        <v>2.509951348960637E-2</v>
      </c>
      <c r="O26" s="51">
        <f>'TABLE 6A'!O26/$B26</f>
        <v>2.2114108801415304E-3</v>
      </c>
      <c r="P26" s="51">
        <f>'TABLE 6A'!P26/$B26</f>
        <v>0</v>
      </c>
      <c r="Q26" s="51">
        <f>'TABLE 6A'!Q26/$B26</f>
        <v>2.9080053073861124E-2</v>
      </c>
    </row>
    <row r="27" spans="1:17" x14ac:dyDescent="0.15">
      <c r="A27" s="14" t="s">
        <v>27</v>
      </c>
      <c r="B27" s="46">
        <v>19160</v>
      </c>
      <c r="C27" s="51">
        <f>'TABLE 6A'!C27/$B27</f>
        <v>0.1748956158663883</v>
      </c>
      <c r="D27" s="52">
        <f>'TABLE 6A'!D27/$B27</f>
        <v>5.5271398747390399E-2</v>
      </c>
      <c r="E27" s="51">
        <f>'TABLE 6A'!E27/$B27</f>
        <v>4.1231732776617954E-3</v>
      </c>
      <c r="F27" s="51">
        <f>'TABLE 6A'!F27/$B27</f>
        <v>3.2881002087682674E-3</v>
      </c>
      <c r="G27" s="51">
        <f>'TABLE 6A'!G27/$B27</f>
        <v>1.2734864300626305E-2</v>
      </c>
      <c r="H27" s="51">
        <f>'TABLE 6A'!H27/$B27</f>
        <v>1.3569937369519833E-3</v>
      </c>
      <c r="I27" s="51">
        <f>'TABLE 6A'!I27/$B27</f>
        <v>4.7338204592901882E-2</v>
      </c>
      <c r="J27" s="51">
        <f>'TABLE 6A'!J27/$B27</f>
        <v>3.9144050104384133E-3</v>
      </c>
      <c r="K27" s="51">
        <f>'TABLE 6A'!K27/$B27</f>
        <v>3.6743215031315238E-2</v>
      </c>
      <c r="L27" s="51">
        <f>'TABLE 6A'!L27/$B27</f>
        <v>3.2881002087682674E-3</v>
      </c>
      <c r="M27" s="51">
        <f>'TABLE 6A'!M27/$B27</f>
        <v>4.9060542797494779E-3</v>
      </c>
      <c r="N27" s="51">
        <f>'TABLE 6A'!N27/$B27</f>
        <v>1.8632567849686848E-2</v>
      </c>
      <c r="O27" s="51">
        <f>'TABLE 6A'!O27/$B27</f>
        <v>0</v>
      </c>
      <c r="P27" s="51">
        <f>'TABLE 6A'!P27/$B27</f>
        <v>0</v>
      </c>
      <c r="Q27" s="51">
        <f>'TABLE 6A'!Q27/$B27</f>
        <v>0</v>
      </c>
    </row>
    <row r="28" spans="1:17" x14ac:dyDescent="0.15">
      <c r="A28" s="14" t="s">
        <v>28</v>
      </c>
      <c r="B28" s="46">
        <v>29025</v>
      </c>
      <c r="C28" s="51">
        <f>'TABLE 6A'!C28/$B28</f>
        <v>0.27248923341946596</v>
      </c>
      <c r="D28" s="52">
        <f>'TABLE 6A'!D28/$B28</f>
        <v>0.17322997416020672</v>
      </c>
      <c r="E28" s="51">
        <f>'TABLE 6A'!E28/$B28</f>
        <v>7.2006890611541778E-3</v>
      </c>
      <c r="F28" s="51">
        <f>'TABLE 6A'!F28/$B28</f>
        <v>1.5503875968992248E-3</v>
      </c>
      <c r="G28" s="51">
        <f>'TABLE 6A'!G28/$B28</f>
        <v>0</v>
      </c>
      <c r="H28" s="51">
        <f>'TABLE 6A'!H28/$B28</f>
        <v>0</v>
      </c>
      <c r="I28" s="51">
        <f>'TABLE 6A'!I28/$B28</f>
        <v>1.7364341085271316E-2</v>
      </c>
      <c r="J28" s="51">
        <f>'TABLE 6A'!J28/$B28</f>
        <v>1.0714900947459086E-2</v>
      </c>
      <c r="K28" s="51">
        <f>'TABLE 6A'!K28/$B28</f>
        <v>1.4401378122308356E-2</v>
      </c>
      <c r="L28" s="51">
        <f>'TABLE 6A'!L28/$B28</f>
        <v>2.8044788975021533E-2</v>
      </c>
      <c r="M28" s="51">
        <f>'TABLE 6A'!M28/$B28</f>
        <v>7.2695951765719205E-3</v>
      </c>
      <c r="N28" s="51">
        <f>'TABLE 6A'!N28/$B28</f>
        <v>2.1705426356589147E-2</v>
      </c>
      <c r="O28" s="51">
        <f>'TABLE 6A'!O28/$B28</f>
        <v>6.8906115417743323E-5</v>
      </c>
      <c r="P28" s="51">
        <f>'TABLE 6A'!P28/$B28</f>
        <v>0</v>
      </c>
      <c r="Q28" s="51">
        <f>'TABLE 6A'!Q28/$B28</f>
        <v>0</v>
      </c>
    </row>
    <row r="29" spans="1:17" x14ac:dyDescent="0.15">
      <c r="A29" s="14" t="s">
        <v>29</v>
      </c>
      <c r="B29" s="46">
        <v>54679</v>
      </c>
      <c r="C29" s="51">
        <f>'TABLE 6A'!C29/$B29</f>
        <v>0.45143473728488087</v>
      </c>
      <c r="D29" s="52">
        <f>'TABLE 6A'!D29/$B29</f>
        <v>0.3983613453062419</v>
      </c>
      <c r="E29" s="51">
        <f>'TABLE 6A'!E29/$B29</f>
        <v>3.5296914720459407E-3</v>
      </c>
      <c r="F29" s="51">
        <f>'TABLE 6A'!F29/$B29</f>
        <v>1.8288556849978968E-5</v>
      </c>
      <c r="G29" s="51">
        <f>'TABLE 6A'!G29/$B29</f>
        <v>1.133890524698696E-3</v>
      </c>
      <c r="H29" s="51">
        <f>'TABLE 6A'!H29/$B29</f>
        <v>9.327163993489274E-4</v>
      </c>
      <c r="I29" s="51">
        <f>'TABLE 6A'!I29/$B29</f>
        <v>5.245158104573968E-2</v>
      </c>
      <c r="J29" s="51">
        <f>'TABLE 6A'!J29/$B29</f>
        <v>8.4127361509903249E-4</v>
      </c>
      <c r="K29" s="51">
        <f>'TABLE 6A'!K29/$B29</f>
        <v>7.1142486146418184E-3</v>
      </c>
      <c r="L29" s="51">
        <f>'TABLE 6A'!L29/$B29</f>
        <v>1.9020099123978128E-3</v>
      </c>
      <c r="M29" s="51">
        <f>'TABLE 6A'!M29/$B29</f>
        <v>1.4265074342983595E-3</v>
      </c>
      <c r="N29" s="51">
        <f>'TABLE 6A'!N29/$B29</f>
        <v>1.0570785859287843E-2</v>
      </c>
      <c r="O29" s="51">
        <f>'TABLE 6A'!O29/$B29</f>
        <v>0</v>
      </c>
      <c r="P29" s="51">
        <f>'TABLE 6A'!P29/$B29</f>
        <v>0</v>
      </c>
      <c r="Q29" s="51">
        <f>'TABLE 6A'!Q29/$B29</f>
        <v>0</v>
      </c>
    </row>
    <row r="30" spans="1:17" x14ac:dyDescent="0.15">
      <c r="A30" s="14" t="s">
        <v>30</v>
      </c>
      <c r="B30" s="46">
        <v>34677</v>
      </c>
      <c r="C30" s="51">
        <f>'TABLE 6A'!C30/$B30</f>
        <v>0.5190760446405398</v>
      </c>
      <c r="D30" s="52">
        <f>'TABLE 6A'!D30/$B30</f>
        <v>0.3559131412751968</v>
      </c>
      <c r="E30" s="51">
        <f>'TABLE 6A'!E30/$B30</f>
        <v>0</v>
      </c>
      <c r="F30" s="51">
        <f>'TABLE 6A'!F30/$B30</f>
        <v>0</v>
      </c>
      <c r="G30" s="51">
        <f>'TABLE 6A'!G30/$B30</f>
        <v>1.7302534821351327E-4</v>
      </c>
      <c r="H30" s="51">
        <f>'TABLE 6A'!H30/$B30</f>
        <v>0</v>
      </c>
      <c r="I30" s="51">
        <f>'TABLE 6A'!I30/$B30</f>
        <v>0.12593361594140209</v>
      </c>
      <c r="J30" s="51">
        <f>'TABLE 6A'!J30/$B30</f>
        <v>1.8744412723130605E-3</v>
      </c>
      <c r="K30" s="51">
        <f>'TABLE 6A'!K30/$B30</f>
        <v>2.7424517691841854E-2</v>
      </c>
      <c r="L30" s="51">
        <f>'TABLE 6A'!L30/$B30</f>
        <v>9.8047697320990859E-4</v>
      </c>
      <c r="M30" s="51">
        <f>'TABLE 6A'!M30/$B30</f>
        <v>1.7908123540098624E-2</v>
      </c>
      <c r="N30" s="51">
        <f>'TABLE 6A'!N30/$B30</f>
        <v>5.2051792254231913E-2</v>
      </c>
      <c r="O30" s="51">
        <f>'TABLE 6A'!O30/$B30</f>
        <v>0</v>
      </c>
      <c r="P30" s="51">
        <f>'TABLE 6A'!P30/$B30</f>
        <v>3.6594861147158056E-2</v>
      </c>
      <c r="Q30" s="51">
        <f>'TABLE 6A'!Q30/$B30</f>
        <v>0</v>
      </c>
    </row>
    <row r="31" spans="1:17" x14ac:dyDescent="0.15">
      <c r="A31" s="14" t="s">
        <v>31</v>
      </c>
      <c r="B31" s="46">
        <v>6946</v>
      </c>
      <c r="C31" s="51">
        <f>'TABLE 6A'!C31/$B31</f>
        <v>0.30146847106248198</v>
      </c>
      <c r="D31" s="52">
        <f>'TABLE 6A'!D31/$B31</f>
        <v>0.20198675496688742</v>
      </c>
      <c r="E31" s="51">
        <f>'TABLE 6A'!E31/$B31</f>
        <v>0</v>
      </c>
      <c r="F31" s="51">
        <f>'TABLE 6A'!F31/$B31</f>
        <v>0</v>
      </c>
      <c r="G31" s="51">
        <f>'TABLE 6A'!G31/$B31</f>
        <v>3.5272099049812843E-2</v>
      </c>
      <c r="H31" s="51">
        <f>'TABLE 6A'!H31/$B31</f>
        <v>1.4396775122372588E-4</v>
      </c>
      <c r="I31" s="51">
        <f>'TABLE 6A'!I31/$B31</f>
        <v>4.0023034840195794E-2</v>
      </c>
      <c r="J31" s="51">
        <f>'TABLE 6A'!J31/$B31</f>
        <v>3.6279873308378924E-2</v>
      </c>
      <c r="K31" s="51">
        <f>'TABLE 6A'!K31/$B31</f>
        <v>8.9260005758710053E-3</v>
      </c>
      <c r="L31" s="51">
        <f>'TABLE 6A'!L31/$B31</f>
        <v>0</v>
      </c>
      <c r="M31" s="51">
        <f>'TABLE 6A'!M31/$B31</f>
        <v>5.7587100489490351E-3</v>
      </c>
      <c r="N31" s="51">
        <f>'TABLE 6A'!N31/$B31</f>
        <v>7.4863230636337463E-3</v>
      </c>
      <c r="O31" s="51">
        <f>'TABLE 6A'!O31/$B31</f>
        <v>0</v>
      </c>
      <c r="P31" s="51">
        <f>'TABLE 6A'!P31/$B31</f>
        <v>0</v>
      </c>
      <c r="Q31" s="51">
        <f>'TABLE 6A'!Q31/$B31</f>
        <v>0</v>
      </c>
    </row>
    <row r="32" spans="1:17" x14ac:dyDescent="0.15">
      <c r="A32" s="14" t="s">
        <v>32</v>
      </c>
      <c r="B32" s="46">
        <v>35447</v>
      </c>
      <c r="C32" s="51">
        <f>'TABLE 6A'!C32/$B32</f>
        <v>0.44133495077157447</v>
      </c>
      <c r="D32" s="52">
        <f>'TABLE 6A'!D32/$B32</f>
        <v>0.20269698422997715</v>
      </c>
      <c r="E32" s="51">
        <f>'TABLE 6A'!E32/$B32</f>
        <v>6.4885603859282876E-4</v>
      </c>
      <c r="F32" s="51">
        <f>'TABLE 6A'!F32/$B32</f>
        <v>0</v>
      </c>
      <c r="G32" s="51">
        <f>'TABLE 6A'!G32/$B32</f>
        <v>1.9747792478912177E-2</v>
      </c>
      <c r="H32" s="51">
        <f>'TABLE 6A'!H32/$B32</f>
        <v>8.1812283126921884E-4</v>
      </c>
      <c r="I32" s="51">
        <f>'TABLE 6A'!I32/$B32</f>
        <v>7.614184557226282E-2</v>
      </c>
      <c r="J32" s="51">
        <f>'TABLE 6A'!J32/$B32</f>
        <v>0</v>
      </c>
      <c r="K32" s="51">
        <f>'TABLE 6A'!K32/$B32</f>
        <v>2.361271757835642E-2</v>
      </c>
      <c r="L32" s="51">
        <f>'TABLE 6A'!L32/$B32</f>
        <v>3.2894180043445145E-2</v>
      </c>
      <c r="M32" s="51">
        <f>'TABLE 6A'!M32/$B32</f>
        <v>3.1229723248793972E-2</v>
      </c>
      <c r="N32" s="51">
        <f>'TABLE 6A'!N32/$B32</f>
        <v>9.6482071825542363E-3</v>
      </c>
      <c r="O32" s="51">
        <f>'TABLE 6A'!O32/$B32</f>
        <v>0</v>
      </c>
      <c r="P32" s="51">
        <f>'TABLE 6A'!P32/$B32</f>
        <v>7.5182667080429935E-2</v>
      </c>
      <c r="Q32" s="51">
        <f>'TABLE 6A'!Q32/$B32</f>
        <v>3.5151070612463677E-2</v>
      </c>
    </row>
    <row r="33" spans="1:17" x14ac:dyDescent="0.15">
      <c r="A33" s="14" t="s">
        <v>33</v>
      </c>
      <c r="B33" s="46">
        <v>5548</v>
      </c>
      <c r="C33" s="51">
        <f>'TABLE 6A'!C33/$B33</f>
        <v>0.7226027397260274</v>
      </c>
      <c r="D33" s="52">
        <f>'TABLE 6A'!D33/$B33</f>
        <v>0.10237923576063446</v>
      </c>
      <c r="E33" s="51">
        <f>'TABLE 6A'!E33/$B33</f>
        <v>0</v>
      </c>
      <c r="F33" s="51">
        <f>'TABLE 6A'!F33/$B33</f>
        <v>0</v>
      </c>
      <c r="G33" s="51">
        <f>'TABLE 6A'!G33/$B33</f>
        <v>0.5</v>
      </c>
      <c r="H33" s="51">
        <f>'TABLE 6A'!H33/$B33</f>
        <v>0</v>
      </c>
      <c r="I33" s="51">
        <f>'TABLE 6A'!I33/$B33</f>
        <v>0.11607786589762076</v>
      </c>
      <c r="J33" s="51">
        <f>'TABLE 6A'!J33/$B33</f>
        <v>6.4888248017303529E-3</v>
      </c>
      <c r="K33" s="51">
        <f>'TABLE 6A'!K33/$B33</f>
        <v>3.9653929343907712E-2</v>
      </c>
      <c r="L33" s="51">
        <f>'TABLE 6A'!L33/$B33</f>
        <v>0</v>
      </c>
      <c r="M33" s="51">
        <f>'TABLE 6A'!M33/$B33</f>
        <v>0</v>
      </c>
      <c r="N33" s="51">
        <f>'TABLE 6A'!N33/$B33</f>
        <v>7.5702956020187451E-3</v>
      </c>
      <c r="O33" s="51">
        <f>'TABLE 6A'!O33/$B33</f>
        <v>0</v>
      </c>
      <c r="P33" s="51">
        <f>'TABLE 6A'!P33/$B33</f>
        <v>0.53100216294160063</v>
      </c>
      <c r="Q33" s="51">
        <f>'TABLE 6A'!Q33/$B33</f>
        <v>0</v>
      </c>
    </row>
    <row r="34" spans="1:17" x14ac:dyDescent="0.15">
      <c r="A34" s="14" t="s">
        <v>34</v>
      </c>
      <c r="B34" s="46">
        <v>6568</v>
      </c>
      <c r="C34" s="51">
        <f>'TABLE 6A'!C34/$B34</f>
        <v>0.39829476248477469</v>
      </c>
      <c r="D34" s="52">
        <f>'TABLE 6A'!D34/$B34</f>
        <v>0.18544457978075518</v>
      </c>
      <c r="E34" s="51">
        <f>'TABLE 6A'!E34/$B34</f>
        <v>0</v>
      </c>
      <c r="F34" s="51">
        <f>'TABLE 6A'!F34/$B34</f>
        <v>0</v>
      </c>
      <c r="G34" s="51">
        <f>'TABLE 6A'!G34/$B34</f>
        <v>8.0694275274056024E-3</v>
      </c>
      <c r="H34" s="51">
        <f>'TABLE 6A'!H34/$B34</f>
        <v>2.1315468940316688E-3</v>
      </c>
      <c r="I34" s="51">
        <f>'TABLE 6A'!I34/$B34</f>
        <v>9.8507917174177825E-2</v>
      </c>
      <c r="J34" s="51">
        <f>'TABLE 6A'!J34/$B34</f>
        <v>6.0901339829476245E-4</v>
      </c>
      <c r="K34" s="51">
        <f>'TABLE 6A'!K34/$B34</f>
        <v>2.9993909866017052E-2</v>
      </c>
      <c r="L34" s="51">
        <f>'TABLE 6A'!L34/$B34</f>
        <v>3.1059683313032885E-2</v>
      </c>
      <c r="M34" s="51">
        <f>'TABLE 6A'!M34/$B34</f>
        <v>0</v>
      </c>
      <c r="N34" s="51">
        <f>'TABLE 6A'!N34/$B34</f>
        <v>5.7247259439707675E-2</v>
      </c>
      <c r="O34" s="51">
        <f>'TABLE 6A'!O34/$B34</f>
        <v>0</v>
      </c>
      <c r="P34" s="51">
        <f>'TABLE 6A'!P34/$B34</f>
        <v>4.0499390986601706E-2</v>
      </c>
      <c r="Q34" s="51">
        <f>'TABLE 6A'!Q34/$B34</f>
        <v>2.3599269183922047E-2</v>
      </c>
    </row>
    <row r="35" spans="1:17" x14ac:dyDescent="0.15">
      <c r="A35" s="14" t="s">
        <v>35</v>
      </c>
      <c r="B35" s="46">
        <v>3882</v>
      </c>
      <c r="C35" s="51">
        <f>'TABLE 6A'!C35/$B35</f>
        <v>0.51597114889232354</v>
      </c>
      <c r="D35" s="52">
        <f>'TABLE 6A'!D35/$B35</f>
        <v>0.26017516743946417</v>
      </c>
      <c r="E35" s="51">
        <f>'TABLE 6A'!E35/$B35</f>
        <v>0</v>
      </c>
      <c r="F35" s="51">
        <f>'TABLE 6A'!F35/$B35</f>
        <v>0</v>
      </c>
      <c r="G35" s="51">
        <f>'TABLE 6A'!G35/$B35</f>
        <v>3.0911901081916537E-3</v>
      </c>
      <c r="H35" s="51">
        <f>'TABLE 6A'!H35/$B35</f>
        <v>0</v>
      </c>
      <c r="I35" s="51">
        <f>'TABLE 6A'!I35/$B35</f>
        <v>0.21998969603297269</v>
      </c>
      <c r="J35" s="51">
        <f>'TABLE 6A'!J35/$B35</f>
        <v>1.3652756311179804E-2</v>
      </c>
      <c r="K35" s="51">
        <f>'TABLE 6A'!K35/$B35</f>
        <v>5.0747037609479649E-2</v>
      </c>
      <c r="L35" s="51">
        <f>'TABLE 6A'!L35/$B35</f>
        <v>2.3183925811437402E-3</v>
      </c>
      <c r="M35" s="51">
        <f>'TABLE 6A'!M35/$B35</f>
        <v>0</v>
      </c>
      <c r="N35" s="51">
        <f>'TABLE 6A'!N35/$B35</f>
        <v>9.2735703245749607E-3</v>
      </c>
      <c r="O35" s="51">
        <f>'TABLE 6A'!O35/$B35</f>
        <v>0</v>
      </c>
      <c r="P35" s="51">
        <f>'TABLE 6A'!P35/$B35</f>
        <v>0</v>
      </c>
      <c r="Q35" s="51">
        <f>'TABLE 6A'!Q35/$B35</f>
        <v>8.7068521380731581E-2</v>
      </c>
    </row>
    <row r="36" spans="1:17" x14ac:dyDescent="0.15">
      <c r="A36" s="14" t="s">
        <v>36</v>
      </c>
      <c r="B36" s="46">
        <v>4398</v>
      </c>
      <c r="C36" s="51">
        <f>'TABLE 6A'!C36/$B36</f>
        <v>0.45975443383356068</v>
      </c>
      <c r="D36" s="52">
        <f>'TABLE 6A'!D36/$B36</f>
        <v>0.236243747157799</v>
      </c>
      <c r="E36" s="51">
        <f>'TABLE 6A'!E36/$B36</f>
        <v>0</v>
      </c>
      <c r="F36" s="51">
        <f>'TABLE 6A'!F36/$B36</f>
        <v>0</v>
      </c>
      <c r="G36" s="51">
        <f>'TABLE 6A'!G36/$B36</f>
        <v>1.250568440200091E-2</v>
      </c>
      <c r="H36" s="51">
        <f>'TABLE 6A'!H36/$B36</f>
        <v>6.8212824010914052E-4</v>
      </c>
      <c r="I36" s="51">
        <f>'TABLE 6A'!I36/$B36</f>
        <v>0.16143701682582992</v>
      </c>
      <c r="J36" s="51">
        <f>'TABLE 6A'!J36/$B36</f>
        <v>0</v>
      </c>
      <c r="K36" s="51">
        <f>'TABLE 6A'!K36/$B36</f>
        <v>1.6143701682582993E-2</v>
      </c>
      <c r="L36" s="51">
        <f>'TABLE 6A'!L36/$B36</f>
        <v>5.1386994088221921E-2</v>
      </c>
      <c r="M36" s="51">
        <f>'TABLE 6A'!M36/$B36</f>
        <v>0</v>
      </c>
      <c r="N36" s="51">
        <f>'TABLE 6A'!N36/$B36</f>
        <v>5.8208276489313322E-2</v>
      </c>
      <c r="O36" s="51">
        <f>'TABLE 6A'!O36/$B36</f>
        <v>0</v>
      </c>
      <c r="P36" s="51">
        <f>'TABLE 6A'!P36/$B36</f>
        <v>0.10140973169622555</v>
      </c>
      <c r="Q36" s="51">
        <f>'TABLE 6A'!Q36/$B36</f>
        <v>0</v>
      </c>
    </row>
    <row r="37" spans="1:17" x14ac:dyDescent="0.15">
      <c r="A37" s="14" t="s">
        <v>37</v>
      </c>
      <c r="B37" s="46">
        <v>33058</v>
      </c>
      <c r="C37" s="51">
        <f>'TABLE 6A'!C37/$B37</f>
        <v>0.46279266743299657</v>
      </c>
      <c r="D37" s="52">
        <f>'TABLE 6A'!D37/$B37</f>
        <v>0.20140359368382843</v>
      </c>
      <c r="E37" s="51">
        <f>'TABLE 6A'!E37/$B37</f>
        <v>0</v>
      </c>
      <c r="F37" s="51">
        <f>'TABLE 6A'!F37/$B37</f>
        <v>0</v>
      </c>
      <c r="G37" s="51">
        <f>'TABLE 6A'!G37/$B37</f>
        <v>0.18198318107568515</v>
      </c>
      <c r="H37" s="51">
        <f>'TABLE 6A'!H37/$B37</f>
        <v>6.0499727751225116E-4</v>
      </c>
      <c r="I37" s="51">
        <f>'TABLE 6A'!I37/$B37</f>
        <v>7.2297174662714014E-2</v>
      </c>
      <c r="J37" s="51">
        <f>'TABLE 6A'!J37/$B37</f>
        <v>8.4699618851715168E-4</v>
      </c>
      <c r="K37" s="51">
        <f>'TABLE 6A'!K37/$B37</f>
        <v>0.10602577288402203</v>
      </c>
      <c r="L37" s="51">
        <f>'TABLE 6A'!L37/$B37</f>
        <v>2.0539657571540929E-2</v>
      </c>
      <c r="M37" s="51">
        <f>'TABLE 6A'!M37/$B37</f>
        <v>5.7323492044285801E-2</v>
      </c>
      <c r="N37" s="51">
        <f>'TABLE 6A'!N37/$B37</f>
        <v>6.5944703248835383E-3</v>
      </c>
      <c r="O37" s="51">
        <f>'TABLE 6A'!O37/$B37</f>
        <v>3.6299836650735074E-4</v>
      </c>
      <c r="P37" s="51">
        <f>'TABLE 6A'!P37/$B37</f>
        <v>0</v>
      </c>
      <c r="Q37" s="51">
        <f>'TABLE 6A'!Q37/$B37</f>
        <v>0</v>
      </c>
    </row>
    <row r="38" spans="1:17" x14ac:dyDescent="0.15">
      <c r="A38" s="14" t="s">
        <v>38</v>
      </c>
      <c r="B38" s="46">
        <v>22337</v>
      </c>
      <c r="C38" s="51">
        <f>'TABLE 6A'!C38/$B38</f>
        <v>0.39266687558759011</v>
      </c>
      <c r="D38" s="52">
        <f>'TABLE 6A'!D38/$B38</f>
        <v>0.3017415051260241</v>
      </c>
      <c r="E38" s="51">
        <f>'TABLE 6A'!E38/$B38</f>
        <v>1.2535255405828893E-3</v>
      </c>
      <c r="F38" s="51">
        <f>'TABLE 6A'!F38/$B38</f>
        <v>4.969333393025026E-3</v>
      </c>
      <c r="G38" s="51">
        <f>'TABLE 6A'!G38/$B38</f>
        <v>8.0583784751757179E-3</v>
      </c>
      <c r="H38" s="51">
        <f>'TABLE 6A'!H38/$B38</f>
        <v>6.2676277029144467E-4</v>
      </c>
      <c r="I38" s="51">
        <f>'TABLE 6A'!I38/$B38</f>
        <v>3.6710390831356048E-3</v>
      </c>
      <c r="J38" s="51">
        <f>'TABLE 6A'!J38/$B38</f>
        <v>3.9083135604602227E-2</v>
      </c>
      <c r="K38" s="51">
        <f>'TABLE 6A'!K38/$B38</f>
        <v>3.1651519899717956E-2</v>
      </c>
      <c r="L38" s="51">
        <f>'TABLE 6A'!L38/$B38</f>
        <v>2.1265165420602587E-2</v>
      </c>
      <c r="M38" s="51">
        <f>'TABLE 6A'!M38/$B38</f>
        <v>1.9563952186954382E-2</v>
      </c>
      <c r="N38" s="51">
        <f>'TABLE 6A'!N38/$B38</f>
        <v>1.7459820029547388E-3</v>
      </c>
      <c r="O38" s="51">
        <f>'TABLE 6A'!O38/$B38</f>
        <v>4.297801853427049E-3</v>
      </c>
      <c r="P38" s="51">
        <f>'TABLE 6A'!P38/$B38</f>
        <v>0</v>
      </c>
      <c r="Q38" s="51">
        <f>'TABLE 6A'!Q38/$B38</f>
        <v>1.2087567712763575E-3</v>
      </c>
    </row>
    <row r="39" spans="1:17" x14ac:dyDescent="0.15">
      <c r="A39" s="14" t="s">
        <v>39</v>
      </c>
      <c r="B39" s="46">
        <v>232540</v>
      </c>
      <c r="C39" s="51">
        <f>'TABLE 6A'!C39/$B39</f>
        <v>0.33044637481723577</v>
      </c>
      <c r="D39" s="52">
        <f>'TABLE 6A'!D39/$B39</f>
        <v>0.19569966457383675</v>
      </c>
      <c r="E39" s="51">
        <f>'TABLE 6A'!E39/$B39</f>
        <v>3.2166508987701041E-3</v>
      </c>
      <c r="F39" s="51">
        <f>'TABLE 6A'!F39/$B39</f>
        <v>5.6334394082738454E-4</v>
      </c>
      <c r="G39" s="51">
        <f>'TABLE 6A'!G39/$B39</f>
        <v>6.2789197557409485E-2</v>
      </c>
      <c r="H39" s="51">
        <f>'TABLE 6A'!H39/$B39</f>
        <v>0</v>
      </c>
      <c r="I39" s="51">
        <f>'TABLE 6A'!I39/$B39</f>
        <v>1.1628106992345403E-2</v>
      </c>
      <c r="J39" s="51">
        <f>'TABLE 6A'!J39/$B39</f>
        <v>4.5605057194461167E-2</v>
      </c>
      <c r="K39" s="51">
        <f>'TABLE 6A'!K39/$B39</f>
        <v>1.6035950804162726E-2</v>
      </c>
      <c r="L39" s="51">
        <f>'TABLE 6A'!L39/$B39</f>
        <v>6.1924830136750666E-4</v>
      </c>
      <c r="M39" s="51">
        <f>'TABLE 6A'!M39/$B39</f>
        <v>2.8339210458415759E-3</v>
      </c>
      <c r="N39" s="51">
        <f>'TABLE 6A'!N39/$B39</f>
        <v>2.2361744216048852E-3</v>
      </c>
      <c r="O39" s="51">
        <f>'TABLE 6A'!O39/$B39</f>
        <v>0</v>
      </c>
      <c r="P39" s="51">
        <f>'TABLE 6A'!P39/$B39</f>
        <v>0</v>
      </c>
      <c r="Q39" s="51">
        <f>'TABLE 6A'!Q39/$B39</f>
        <v>1.6341274619420315E-4</v>
      </c>
    </row>
    <row r="40" spans="1:17" x14ac:dyDescent="0.15">
      <c r="A40" s="14" t="s">
        <v>40</v>
      </c>
      <c r="B40" s="46">
        <v>23211</v>
      </c>
      <c r="C40" s="51">
        <f>'TABLE 6A'!C40/$B40</f>
        <v>0.27891947783378568</v>
      </c>
      <c r="D40" s="52">
        <f>'TABLE 6A'!D40/$B40</f>
        <v>0.16268148722588427</v>
      </c>
      <c r="E40" s="51">
        <f>'TABLE 6A'!E40/$B40</f>
        <v>4.2221360561802597E-3</v>
      </c>
      <c r="F40" s="51">
        <f>'TABLE 6A'!F40/$B40</f>
        <v>1.7664038602386799E-3</v>
      </c>
      <c r="G40" s="51">
        <f>'TABLE 6A'!G40/$B40</f>
        <v>1.3743483693076559E-2</v>
      </c>
      <c r="H40" s="51">
        <f>'TABLE 6A'!H40/$B40</f>
        <v>6.8932833570289952E-4</v>
      </c>
      <c r="I40" s="51">
        <f>'TABLE 6A'!I40/$B40</f>
        <v>3.2398431778036273E-2</v>
      </c>
      <c r="J40" s="51">
        <f>'TABLE 6A'!J40/$B40</f>
        <v>0</v>
      </c>
      <c r="K40" s="51">
        <f>'TABLE 6A'!K40/$B40</f>
        <v>6.9148248675197102E-2</v>
      </c>
      <c r="L40" s="51">
        <f>'TABLE 6A'!L40/$B40</f>
        <v>1.4648227133686614E-3</v>
      </c>
      <c r="M40" s="51">
        <f>'TABLE 6A'!M40/$B40</f>
        <v>1.6845461203739608E-2</v>
      </c>
      <c r="N40" s="51">
        <f>'TABLE 6A'!N40/$B40</f>
        <v>1.240791004265219E-2</v>
      </c>
      <c r="O40" s="51">
        <f>'TABLE 6A'!O40/$B40</f>
        <v>0</v>
      </c>
      <c r="P40" s="51">
        <f>'TABLE 6A'!P40/$B40</f>
        <v>0</v>
      </c>
      <c r="Q40" s="51">
        <f>'TABLE 6A'!Q40/$B40</f>
        <v>0</v>
      </c>
    </row>
    <row r="41" spans="1:17" x14ac:dyDescent="0.15">
      <c r="A41" s="14" t="s">
        <v>41</v>
      </c>
      <c r="B41" s="46">
        <v>2891</v>
      </c>
      <c r="C41" s="51">
        <f>'TABLE 6A'!C41/$B41</f>
        <v>0.2985126253891387</v>
      </c>
      <c r="D41" s="52">
        <f>'TABLE 6A'!D41/$B41</f>
        <v>0.15530958145970253</v>
      </c>
      <c r="E41" s="51">
        <f>'TABLE 6A'!E41/$B41</f>
        <v>0</v>
      </c>
      <c r="F41" s="51">
        <f>'TABLE 6A'!F41/$B41</f>
        <v>0</v>
      </c>
      <c r="G41" s="51">
        <f>'TABLE 6A'!G41/$B41</f>
        <v>7.1255620892424765E-2</v>
      </c>
      <c r="H41" s="51">
        <f>'TABLE 6A'!H41/$B41</f>
        <v>3.4590107229332413E-4</v>
      </c>
      <c r="I41" s="51">
        <f>'TABLE 6A'!I41/$B41</f>
        <v>5.9149083362158419E-2</v>
      </c>
      <c r="J41" s="51">
        <f>'TABLE 6A'!J41/$B41</f>
        <v>5.534417156693186E-3</v>
      </c>
      <c r="K41" s="51">
        <f>'TABLE 6A'!K41/$B41</f>
        <v>3.7357315807679002E-2</v>
      </c>
      <c r="L41" s="51">
        <f>'TABLE 6A'!L41/$B41</f>
        <v>1.3836042891732965E-3</v>
      </c>
      <c r="M41" s="51">
        <f>'TABLE 6A'!M41/$B41</f>
        <v>1.7295053614666205E-2</v>
      </c>
      <c r="N41" s="51">
        <f>'TABLE 6A'!N41/$B41</f>
        <v>5.1885160843998619E-3</v>
      </c>
      <c r="O41" s="51">
        <f>'TABLE 6A'!O41/$B41</f>
        <v>0</v>
      </c>
      <c r="P41" s="51">
        <f>'TABLE 6A'!P41/$B41</f>
        <v>0</v>
      </c>
      <c r="Q41" s="51">
        <f>'TABLE 6A'!Q41/$B41</f>
        <v>0</v>
      </c>
    </row>
    <row r="42" spans="1:17" x14ac:dyDescent="0.15">
      <c r="A42" s="14" t="s">
        <v>42</v>
      </c>
      <c r="B42" s="46">
        <v>65129</v>
      </c>
      <c r="C42" s="51">
        <f>'TABLE 6A'!C42/$B42</f>
        <v>0.69196517680296032</v>
      </c>
      <c r="D42" s="52">
        <f>'TABLE 6A'!D42/$B42</f>
        <v>0.31136667229651921</v>
      </c>
      <c r="E42" s="51">
        <f>'TABLE 6A'!E42/$B42</f>
        <v>8.9054031230327503E-4</v>
      </c>
      <c r="F42" s="51">
        <f>'TABLE 6A'!F42/$B42</f>
        <v>4.606242994672112E-4</v>
      </c>
      <c r="G42" s="51">
        <f>'TABLE 6A'!G42/$B42</f>
        <v>0.21690798261910976</v>
      </c>
      <c r="H42" s="51">
        <f>'TABLE 6A'!H42/$B42</f>
        <v>7.9841545240983281E-4</v>
      </c>
      <c r="I42" s="51">
        <f>'TABLE 6A'!I42/$B42</f>
        <v>5.3079273441938309E-2</v>
      </c>
      <c r="J42" s="51">
        <f>'TABLE 6A'!J42/$B42</f>
        <v>0</v>
      </c>
      <c r="K42" s="51">
        <f>'TABLE 6A'!K42/$B42</f>
        <v>0.1316310706444134</v>
      </c>
      <c r="L42" s="51">
        <f>'TABLE 6A'!L42/$B42</f>
        <v>6.6790523422745624E-3</v>
      </c>
      <c r="M42" s="51">
        <f>'TABLE 6A'!M42/$B42</f>
        <v>1.0594358887745859E-3</v>
      </c>
      <c r="N42" s="51">
        <f>'TABLE 6A'!N42/$B42</f>
        <v>5.4215480047290758E-2</v>
      </c>
      <c r="O42" s="51">
        <f>'TABLE 6A'!O42/$B42</f>
        <v>0</v>
      </c>
      <c r="P42" s="51">
        <f>'TABLE 6A'!P42/$B42</f>
        <v>0</v>
      </c>
      <c r="Q42" s="51">
        <f>'TABLE 6A'!Q42/$B42</f>
        <v>0.13156965407115109</v>
      </c>
    </row>
    <row r="43" spans="1:17" x14ac:dyDescent="0.15">
      <c r="A43" s="14" t="s">
        <v>43</v>
      </c>
      <c r="B43" s="46">
        <v>7880</v>
      </c>
      <c r="C43" s="51">
        <f>'TABLE 6A'!C43/$B43</f>
        <v>0.54022842639593904</v>
      </c>
      <c r="D43" s="52">
        <f>'TABLE 6A'!D43/$B43</f>
        <v>0.19898477157360406</v>
      </c>
      <c r="E43" s="51">
        <f>'TABLE 6A'!E43/$B43</f>
        <v>1.0152284263959391E-3</v>
      </c>
      <c r="F43" s="51">
        <f>'TABLE 6A'!F43/$B43</f>
        <v>0</v>
      </c>
      <c r="G43" s="51">
        <f>'TABLE 6A'!G43/$B43</f>
        <v>2.3604060913705583E-2</v>
      </c>
      <c r="H43" s="51">
        <f>'TABLE 6A'!H43/$B43</f>
        <v>6.3451776649746188E-4</v>
      </c>
      <c r="I43" s="51">
        <f>'TABLE 6A'!I43/$B43</f>
        <v>0.1935279187817259</v>
      </c>
      <c r="J43" s="51">
        <f>'TABLE 6A'!J43/$B43</f>
        <v>0</v>
      </c>
      <c r="K43" s="51">
        <f>'TABLE 6A'!K43/$B43</f>
        <v>5.6725888324873096E-2</v>
      </c>
      <c r="L43" s="51">
        <f>'TABLE 6A'!L43/$B43</f>
        <v>6.6878172588832482E-2</v>
      </c>
      <c r="M43" s="51">
        <f>'TABLE 6A'!M43/$B43</f>
        <v>2.4873096446700507E-2</v>
      </c>
      <c r="N43" s="51">
        <f>'TABLE 6A'!N43/$B43</f>
        <v>1.6751269035532996E-2</v>
      </c>
      <c r="O43" s="51">
        <f>'TABLE 6A'!O43/$B43</f>
        <v>0</v>
      </c>
      <c r="P43" s="51">
        <f>'TABLE 6A'!P43/$B43</f>
        <v>0</v>
      </c>
      <c r="Q43" s="51">
        <f>'TABLE 6A'!Q43/$B43</f>
        <v>0</v>
      </c>
    </row>
    <row r="44" spans="1:17" x14ac:dyDescent="0.15">
      <c r="A44" s="14" t="s">
        <v>44</v>
      </c>
      <c r="B44" s="46">
        <v>11865</v>
      </c>
      <c r="C44" s="51">
        <f>'TABLE 6A'!C44/$B44</f>
        <v>0.66784660766961657</v>
      </c>
      <c r="D44" s="52">
        <f>'TABLE 6A'!D44/$B44</f>
        <v>0.11344289928360725</v>
      </c>
      <c r="E44" s="51">
        <f>'TABLE 6A'!E44/$B44</f>
        <v>3.1605562579013903E-2</v>
      </c>
      <c r="F44" s="51">
        <f>'TABLE 6A'!F44/$B44</f>
        <v>6.4896755162241887E-3</v>
      </c>
      <c r="G44" s="51">
        <f>'TABLE 6A'!G44/$B44</f>
        <v>3.7673830594184575E-2</v>
      </c>
      <c r="H44" s="51">
        <f>'TABLE 6A'!H44/$B44</f>
        <v>1.4327855035819637E-3</v>
      </c>
      <c r="I44" s="51">
        <f>'TABLE 6A'!I44/$B44</f>
        <v>0.21938474504846187</v>
      </c>
      <c r="J44" s="51">
        <f>'TABLE 6A'!J44/$B44</f>
        <v>1.2220817530552043E-2</v>
      </c>
      <c r="K44" s="51">
        <f>'TABLE 6A'!K44/$B44</f>
        <v>0</v>
      </c>
      <c r="L44" s="51">
        <f>'TABLE 6A'!L44/$B44</f>
        <v>5.419300463548251E-2</v>
      </c>
      <c r="M44" s="51">
        <f>'TABLE 6A'!M44/$B44</f>
        <v>4.71976401179941E-2</v>
      </c>
      <c r="N44" s="51">
        <f>'TABLE 6A'!N44/$B44</f>
        <v>2.1997471554993681E-2</v>
      </c>
      <c r="O44" s="51">
        <f>'TABLE 6A'!O44/$B44</f>
        <v>0</v>
      </c>
      <c r="P44" s="51">
        <f>'TABLE 6A'!P44/$B44</f>
        <v>0.62216603455541508</v>
      </c>
      <c r="Q44" s="51">
        <f>'TABLE 6A'!Q44/$B44</f>
        <v>5.663716814159292E-2</v>
      </c>
    </row>
    <row r="45" spans="1:17" x14ac:dyDescent="0.15">
      <c r="A45" s="14" t="s">
        <v>45</v>
      </c>
      <c r="B45" s="46">
        <v>63879</v>
      </c>
      <c r="C45" s="51">
        <f>'TABLE 6A'!C45/$B45</f>
        <v>0.28982920834703113</v>
      </c>
      <c r="D45" s="52">
        <f>'TABLE 6A'!D45/$B45</f>
        <v>0.24908029242787144</v>
      </c>
      <c r="E45" s="51">
        <f>'TABLE 6A'!E45/$B45</f>
        <v>0</v>
      </c>
      <c r="F45" s="51">
        <f>'TABLE 6A'!F45/$B45</f>
        <v>0</v>
      </c>
      <c r="G45" s="51">
        <f>'TABLE 6A'!G45/$B45</f>
        <v>1.9677828394307987E-2</v>
      </c>
      <c r="H45" s="51">
        <f>'TABLE 6A'!H45/$B45</f>
        <v>1.5654596972400945E-5</v>
      </c>
      <c r="I45" s="51">
        <f>'TABLE 6A'!I45/$B45</f>
        <v>2.2808747788788178E-2</v>
      </c>
      <c r="J45" s="51">
        <f>'TABLE 6A'!J45/$B45</f>
        <v>9.5493041531645765E-4</v>
      </c>
      <c r="K45" s="51">
        <f>'TABLE 6A'!K45/$B45</f>
        <v>2.551699306501354E-3</v>
      </c>
      <c r="L45" s="51">
        <f>'TABLE 6A'!L45/$B45</f>
        <v>1.1036490865542667E-2</v>
      </c>
      <c r="M45" s="51">
        <f>'TABLE 6A'!M45/$B45</f>
        <v>8.0151536498692839E-3</v>
      </c>
      <c r="N45" s="51">
        <f>'TABLE 6A'!N45/$B45</f>
        <v>0</v>
      </c>
      <c r="O45" s="51">
        <f>'TABLE 6A'!O45/$B45</f>
        <v>0</v>
      </c>
      <c r="P45" s="51">
        <f>'TABLE 6A'!P45/$B45</f>
        <v>0</v>
      </c>
      <c r="Q45" s="51">
        <f>'TABLE 6A'!Q45/$B45</f>
        <v>4.2267411825482553E-4</v>
      </c>
    </row>
    <row r="46" spans="1:17" x14ac:dyDescent="0.15">
      <c r="A46" s="14" t="s">
        <v>46</v>
      </c>
      <c r="B46" s="46">
        <v>28022</v>
      </c>
      <c r="C46" s="51">
        <f>'TABLE 6A'!C46/$B46</f>
        <v>0.24302333880522448</v>
      </c>
      <c r="D46" s="52">
        <f>'TABLE 6A'!D46/$B46</f>
        <v>3.968310613089715E-2</v>
      </c>
      <c r="E46" s="51">
        <f>'TABLE 6A'!E46/$B46</f>
        <v>1.4310184854756977E-2</v>
      </c>
      <c r="F46" s="51">
        <f>'TABLE 6A'!F46/$B46</f>
        <v>1.2276068803083292E-2</v>
      </c>
      <c r="G46" s="51">
        <f>'TABLE 6A'!G46/$B46</f>
        <v>8.2078366997359216E-3</v>
      </c>
      <c r="H46" s="51">
        <f>'TABLE 6A'!H46/$B46</f>
        <v>6.9231318249946472E-3</v>
      </c>
      <c r="I46" s="51">
        <f>'TABLE 6A'!I46/$B46</f>
        <v>9.36050246235101E-2</v>
      </c>
      <c r="J46" s="51">
        <f>'TABLE 6A'!J46/$B46</f>
        <v>2.9476839626008135E-2</v>
      </c>
      <c r="K46" s="51">
        <f>'TABLE 6A'!K46/$B46</f>
        <v>3.4829776604096779E-2</v>
      </c>
      <c r="L46" s="51">
        <f>'TABLE 6A'!L46/$B46</f>
        <v>1.3953322389551067E-2</v>
      </c>
      <c r="M46" s="51">
        <f>'TABLE 6A'!M46/$B46</f>
        <v>4.1752908429091426E-3</v>
      </c>
      <c r="N46" s="51">
        <f>'TABLE 6A'!N46/$B46</f>
        <v>1.2490186282206838E-3</v>
      </c>
      <c r="O46" s="51">
        <f>'TABLE 6A'!O46/$B46</f>
        <v>4.9960745128827346E-4</v>
      </c>
      <c r="P46" s="51">
        <f>'TABLE 6A'!P46/$B46</f>
        <v>1.6058810934265935E-3</v>
      </c>
      <c r="Q46" s="51">
        <f>'TABLE 6A'!Q46/$B46</f>
        <v>5.2101919920062804E-3</v>
      </c>
    </row>
    <row r="47" spans="1:17" x14ac:dyDescent="0.15">
      <c r="A47" s="14" t="s">
        <v>47</v>
      </c>
      <c r="B47" s="46">
        <v>14076</v>
      </c>
      <c r="C47" s="51">
        <f>'TABLE 6A'!C47/$B47</f>
        <v>0.40736004546746235</v>
      </c>
      <c r="D47" s="52">
        <f>'TABLE 6A'!D47/$B47</f>
        <v>0.29582267689684572</v>
      </c>
      <c r="E47" s="51">
        <f>'TABLE 6A'!E47/$B47</f>
        <v>2.7706734867860186E-3</v>
      </c>
      <c r="F47" s="51">
        <f>'TABLE 6A'!F47/$B47</f>
        <v>0</v>
      </c>
      <c r="G47" s="51">
        <f>'TABLE 6A'!G47/$B47</f>
        <v>1.4990053992611538E-2</v>
      </c>
      <c r="H47" s="51">
        <f>'TABLE 6A'!H47/$B47</f>
        <v>4.2625745950554135E-4</v>
      </c>
      <c r="I47" s="51">
        <f>'TABLE 6A'!I47/$B47</f>
        <v>2.3728331912475135E-2</v>
      </c>
      <c r="J47" s="51">
        <f>'TABLE 6A'!J47/$B47</f>
        <v>0</v>
      </c>
      <c r="K47" s="51">
        <f>'TABLE 6A'!K47/$B47</f>
        <v>4.9801079852230749E-2</v>
      </c>
      <c r="L47" s="51">
        <f>'TABLE 6A'!L47/$B47</f>
        <v>0</v>
      </c>
      <c r="M47" s="51">
        <f>'TABLE 6A'!M47/$B47</f>
        <v>2.7138391588519467E-2</v>
      </c>
      <c r="N47" s="51">
        <f>'TABLE 6A'!N47/$B47</f>
        <v>7.246376811594203E-3</v>
      </c>
      <c r="O47" s="51">
        <f>'TABLE 6A'!O47/$B47</f>
        <v>0</v>
      </c>
      <c r="P47" s="51">
        <f>'TABLE 6A'!P47/$B47</f>
        <v>0</v>
      </c>
      <c r="Q47" s="51">
        <f>'TABLE 6A'!Q47/$B47</f>
        <v>2.2236430804205742E-2</v>
      </c>
    </row>
    <row r="48" spans="1:17" x14ac:dyDescent="0.15">
      <c r="A48" s="14" t="s">
        <v>48</v>
      </c>
      <c r="B48" s="46">
        <v>8244</v>
      </c>
      <c r="C48" s="51">
        <f>'TABLE 6A'!C48/$B48</f>
        <v>0.38609898107714702</v>
      </c>
      <c r="D48" s="52">
        <f>'TABLE 6A'!D48/$B48</f>
        <v>0.22537603105288695</v>
      </c>
      <c r="E48" s="51">
        <f>'TABLE 6A'!E48/$B48</f>
        <v>8.4910237748665697E-4</v>
      </c>
      <c r="F48" s="51">
        <f>'TABLE 6A'!F48/$B48</f>
        <v>0</v>
      </c>
      <c r="G48" s="51">
        <f>'TABLE 6A'!G48/$B48</f>
        <v>1.0917030567685589E-2</v>
      </c>
      <c r="H48" s="51">
        <f>'TABLE 6A'!H48/$B48</f>
        <v>2.062105773896167E-3</v>
      </c>
      <c r="I48" s="51">
        <f>'TABLE 6A'!I48/$B48</f>
        <v>2.7292576419213975E-2</v>
      </c>
      <c r="J48" s="51">
        <f>'TABLE 6A'!J48/$B48</f>
        <v>2.4260067928190198E-4</v>
      </c>
      <c r="K48" s="51">
        <f>'TABLE 6A'!K48/$B48</f>
        <v>2.8384279475982533E-2</v>
      </c>
      <c r="L48" s="51">
        <f>'TABLE 6A'!L48/$B48</f>
        <v>1.1887433284813197E-2</v>
      </c>
      <c r="M48" s="51">
        <f>'TABLE 6A'!M48/$B48</f>
        <v>3.63901018922853E-4</v>
      </c>
      <c r="N48" s="51">
        <f>'TABLE 6A'!N48/$B48</f>
        <v>2.923338185346919E-2</v>
      </c>
      <c r="O48" s="51">
        <f>'TABLE 6A'!O48/$B48</f>
        <v>0</v>
      </c>
      <c r="P48" s="51">
        <f>'TABLE 6A'!P48/$B48</f>
        <v>0.11098981077147016</v>
      </c>
      <c r="Q48" s="51">
        <f>'TABLE 6A'!Q48/$B48</f>
        <v>1.0917030567685589E-3</v>
      </c>
    </row>
    <row r="49" spans="1:17" x14ac:dyDescent="0.15">
      <c r="A49" s="14" t="s">
        <v>49</v>
      </c>
      <c r="B49" s="46">
        <v>1275</v>
      </c>
      <c r="C49" s="51">
        <f>'TABLE 6A'!C49/$B49</f>
        <v>0.61960784313725492</v>
      </c>
      <c r="D49" s="52">
        <f>'TABLE 6A'!D49/$B49</f>
        <v>0.15764705882352942</v>
      </c>
      <c r="E49" s="51">
        <f>'TABLE 6A'!E49/$B49</f>
        <v>0</v>
      </c>
      <c r="F49" s="51">
        <f>'TABLE 6A'!F49/$B49</f>
        <v>7.8431372549019605E-4</v>
      </c>
      <c r="G49" s="51">
        <f>'TABLE 6A'!G49/$B49</f>
        <v>0</v>
      </c>
      <c r="H49" s="51">
        <f>'TABLE 6A'!H49/$B49</f>
        <v>1.803921568627451E-2</v>
      </c>
      <c r="I49" s="51">
        <f>'TABLE 6A'!I49/$B49</f>
        <v>4.8627450980392159E-2</v>
      </c>
      <c r="J49" s="51">
        <f>'TABLE 6A'!J49/$B49</f>
        <v>0.39294117647058824</v>
      </c>
      <c r="K49" s="51">
        <f>'TABLE 6A'!K49/$B49</f>
        <v>3.5294117647058823E-2</v>
      </c>
      <c r="L49" s="51">
        <f>'TABLE 6A'!L49/$B49</f>
        <v>1.019607843137255E-2</v>
      </c>
      <c r="M49" s="51">
        <f>'TABLE 6A'!M49/$B49</f>
        <v>5.4901960784313725E-2</v>
      </c>
      <c r="N49" s="51">
        <f>'TABLE 6A'!N49/$B49</f>
        <v>1.0980392156862745E-2</v>
      </c>
      <c r="O49" s="51">
        <f>'TABLE 6A'!O49/$B49</f>
        <v>0</v>
      </c>
      <c r="P49" s="51">
        <f>'TABLE 6A'!P49/$B49</f>
        <v>0</v>
      </c>
      <c r="Q49" s="51">
        <f>'TABLE 6A'!Q49/$B49</f>
        <v>0</v>
      </c>
    </row>
    <row r="50" spans="1:17" x14ac:dyDescent="0.15">
      <c r="A50" s="14" t="s">
        <v>50</v>
      </c>
      <c r="B50" s="46">
        <v>44003</v>
      </c>
      <c r="C50" s="51">
        <f>'TABLE 6A'!C50/$B50</f>
        <v>0.46458196032088722</v>
      </c>
      <c r="D50" s="52">
        <f>'TABLE 6A'!D50/$B50</f>
        <v>0.19648660318614639</v>
      </c>
      <c r="E50" s="51">
        <f>'TABLE 6A'!E50/$B50</f>
        <v>0</v>
      </c>
      <c r="F50" s="51">
        <f>'TABLE 6A'!F50/$B50</f>
        <v>9.0902892984569229E-4</v>
      </c>
      <c r="G50" s="51">
        <f>'TABLE 6A'!G50/$B50</f>
        <v>5.7496079812740042E-3</v>
      </c>
      <c r="H50" s="51">
        <f>'TABLE 6A'!H50/$B50</f>
        <v>2.2725723246142307E-4</v>
      </c>
      <c r="I50" s="51">
        <f>'TABLE 6A'!I50/$B50</f>
        <v>0.13251369224825579</v>
      </c>
      <c r="J50" s="51">
        <f>'TABLE 6A'!J50/$B50</f>
        <v>2.2043951548758041E-3</v>
      </c>
      <c r="K50" s="51">
        <f>'TABLE 6A'!K50/$B50</f>
        <v>4.645137831511488E-2</v>
      </c>
      <c r="L50" s="51">
        <f>'TABLE 6A'!L50/$B50</f>
        <v>4.0792673226825442E-2</v>
      </c>
      <c r="M50" s="51">
        <f>'TABLE 6A'!M50/$B50</f>
        <v>0</v>
      </c>
      <c r="N50" s="51">
        <f>'TABLE 6A'!N50/$B50</f>
        <v>9.9697747880826304E-2</v>
      </c>
      <c r="O50" s="51">
        <f>'TABLE 6A'!O50/$B50</f>
        <v>0</v>
      </c>
      <c r="P50" s="51">
        <f>'TABLE 6A'!P50/$B50</f>
        <v>0.1091971001977138</v>
      </c>
      <c r="Q50" s="51">
        <f>'TABLE 6A'!Q50/$B50</f>
        <v>1.6817035202145308E-2</v>
      </c>
    </row>
    <row r="51" spans="1:17" x14ac:dyDescent="0.15">
      <c r="A51" s="14" t="s">
        <v>51</v>
      </c>
      <c r="B51" s="46">
        <v>90275</v>
      </c>
      <c r="C51" s="51">
        <f>'TABLE 6A'!C51/$B51</f>
        <v>0.14762669620603711</v>
      </c>
      <c r="D51" s="52">
        <f>'TABLE 6A'!D51/$B51</f>
        <v>6.3505954029354744E-2</v>
      </c>
      <c r="E51" s="51">
        <f>'TABLE 6A'!E51/$B51</f>
        <v>1.1520354472445305E-3</v>
      </c>
      <c r="F51" s="51">
        <f>'TABLE 6A'!F51/$B51</f>
        <v>6.0924951536970369E-4</v>
      </c>
      <c r="G51" s="51">
        <f>'TABLE 6A'!G51/$B51</f>
        <v>4.6192190528939348E-3</v>
      </c>
      <c r="H51" s="51">
        <f>'TABLE 6A'!H51/$B51</f>
        <v>2.2154527831625587E-5</v>
      </c>
      <c r="I51" s="51">
        <f>'TABLE 6A'!I51/$B51</f>
        <v>6.21656050955414E-2</v>
      </c>
      <c r="J51" s="51">
        <f>'TABLE 6A'!J51/$B51</f>
        <v>6.5355857103295491E-4</v>
      </c>
      <c r="K51" s="51">
        <f>'TABLE 6A'!K51/$B51</f>
        <v>8.474106895596788E-3</v>
      </c>
      <c r="L51" s="51">
        <f>'TABLE 6A'!L51/$B51</f>
        <v>8.5294932151758511E-4</v>
      </c>
      <c r="M51" s="51">
        <f>'TABLE 6A'!M51/$B51</f>
        <v>1.2705621711437276E-2</v>
      </c>
      <c r="N51" s="51">
        <f>'TABLE 6A'!N51/$B51</f>
        <v>3.4117972860703404E-3</v>
      </c>
      <c r="O51" s="51">
        <f>'TABLE 6A'!O51/$B51</f>
        <v>0</v>
      </c>
      <c r="P51" s="51">
        <f>'TABLE 6A'!P51/$B51</f>
        <v>4.4951536970368321E-2</v>
      </c>
      <c r="Q51" s="51">
        <f>'TABLE 6A'!Q51/$B51</f>
        <v>0</v>
      </c>
    </row>
    <row r="52" spans="1:17" x14ac:dyDescent="0.15">
      <c r="A52" s="14" t="s">
        <v>52</v>
      </c>
      <c r="B52" s="46">
        <v>6265</v>
      </c>
      <c r="C52" s="51">
        <f>'TABLE 6A'!C52/$B52</f>
        <v>0.7808459696727853</v>
      </c>
      <c r="D52" s="52">
        <f>'TABLE 6A'!D52/$B52</f>
        <v>0.23080606544293694</v>
      </c>
      <c r="E52" s="51">
        <f>'TABLE 6A'!E52/$B52</f>
        <v>0</v>
      </c>
      <c r="F52" s="51">
        <f>'TABLE 6A'!F52/$B52</f>
        <v>0</v>
      </c>
      <c r="G52" s="51">
        <f>'TABLE 6A'!G52/$B52</f>
        <v>1.3727055067837191E-2</v>
      </c>
      <c r="H52" s="51">
        <f>'TABLE 6A'!H52/$B52</f>
        <v>2.713487629688747E-3</v>
      </c>
      <c r="I52" s="51">
        <f>'TABLE 6A'!I52/$B52</f>
        <v>0.15482841181165202</v>
      </c>
      <c r="J52" s="51">
        <f>'TABLE 6A'!J52/$B52</f>
        <v>0</v>
      </c>
      <c r="K52" s="51">
        <f>'TABLE 6A'!K52/$B52</f>
        <v>3.1125299281723862E-2</v>
      </c>
      <c r="L52" s="51">
        <f>'TABLE 6A'!L52/$B52</f>
        <v>0.1063048683160415</v>
      </c>
      <c r="M52" s="51">
        <f>'TABLE 6A'!M52/$B52</f>
        <v>2.1388667198723066E-2</v>
      </c>
      <c r="N52" s="51">
        <f>'TABLE 6A'!N52/$B52</f>
        <v>1.2609736632083E-2</v>
      </c>
      <c r="O52" s="51">
        <f>'TABLE 6A'!O52/$B52</f>
        <v>0</v>
      </c>
      <c r="P52" s="51">
        <f>'TABLE 6A'!P52/$B52</f>
        <v>1.5961691939345569E-4</v>
      </c>
      <c r="Q52" s="51">
        <f>'TABLE 6A'!Q52/$B52</f>
        <v>0.52673583399840385</v>
      </c>
    </row>
    <row r="53" spans="1:17" x14ac:dyDescent="0.15">
      <c r="A53" s="14" t="s">
        <v>53</v>
      </c>
      <c r="B53" s="46">
        <v>5797</v>
      </c>
      <c r="C53" s="51">
        <f>'TABLE 6A'!C53/$B53</f>
        <v>0.47886838019665345</v>
      </c>
      <c r="D53" s="52">
        <f>'TABLE 6A'!D53/$B53</f>
        <v>0.25081938933931341</v>
      </c>
      <c r="E53" s="51">
        <f>'TABLE 6A'!E53/$B53</f>
        <v>0</v>
      </c>
      <c r="F53" s="51">
        <f>'TABLE 6A'!F53/$B53</f>
        <v>6.9001207521131617E-3</v>
      </c>
      <c r="G53" s="51">
        <f>'TABLE 6A'!G53/$B53</f>
        <v>1.7940313955494221E-2</v>
      </c>
      <c r="H53" s="51">
        <f>'TABLE 6A'!H53/$B53</f>
        <v>1.2075211316198034E-3</v>
      </c>
      <c r="I53" s="51">
        <f>'TABLE 6A'!I53/$B53</f>
        <v>0.12437467655683974</v>
      </c>
      <c r="J53" s="51">
        <f>'TABLE 6A'!J53/$B53</f>
        <v>0</v>
      </c>
      <c r="K53" s="51">
        <f>'TABLE 6A'!K53/$B53</f>
        <v>7.7281352423667418E-2</v>
      </c>
      <c r="L53" s="51">
        <f>'TABLE 6A'!L53/$B53</f>
        <v>9.142659996549939E-3</v>
      </c>
      <c r="M53" s="51">
        <f>'TABLE 6A'!M53/$B53</f>
        <v>0</v>
      </c>
      <c r="N53" s="51">
        <f>'TABLE 6A'!N53/$B53</f>
        <v>4.5195790926341212E-2</v>
      </c>
      <c r="O53" s="51">
        <f>'TABLE 6A'!O53/$B53</f>
        <v>0</v>
      </c>
      <c r="P53" s="51">
        <f>'TABLE 6A'!P53/$B53</f>
        <v>0</v>
      </c>
      <c r="Q53" s="51">
        <f>'TABLE 6A'!Q53/$B53</f>
        <v>0.10712437467655685</v>
      </c>
    </row>
    <row r="54" spans="1:17" x14ac:dyDescent="0.15">
      <c r="A54" s="14" t="s">
        <v>54</v>
      </c>
      <c r="B54" s="46">
        <v>935</v>
      </c>
      <c r="C54" s="51">
        <f>'TABLE 6A'!C54/$B54</f>
        <v>0.11336898395721925</v>
      </c>
      <c r="D54" s="52">
        <f>'TABLE 6A'!D54/$B54</f>
        <v>2.2459893048128343E-2</v>
      </c>
      <c r="E54" s="51">
        <f>'TABLE 6A'!E54/$B54</f>
        <v>0</v>
      </c>
      <c r="F54" s="51">
        <f>'TABLE 6A'!F54/$B54</f>
        <v>0</v>
      </c>
      <c r="G54" s="51">
        <f>'TABLE 6A'!G54/$B54</f>
        <v>1.06951871657754E-2</v>
      </c>
      <c r="H54" s="51">
        <f>'TABLE 6A'!H54/$B54</f>
        <v>1.8181818181818181E-2</v>
      </c>
      <c r="I54" s="51">
        <f>'TABLE 6A'!I54/$B54</f>
        <v>1.7112299465240642E-2</v>
      </c>
      <c r="J54" s="51">
        <f>'TABLE 6A'!J54/$B54</f>
        <v>1.06951871657754E-2</v>
      </c>
      <c r="K54" s="51">
        <f>'TABLE 6A'!K54/$B54</f>
        <v>7.4866310160427805E-3</v>
      </c>
      <c r="L54" s="51">
        <f>'TABLE 6A'!L54/$B54</f>
        <v>8.5561497326203211E-3</v>
      </c>
      <c r="M54" s="51">
        <f>'TABLE 6A'!M54/$B54</f>
        <v>2.1390374331550803E-3</v>
      </c>
      <c r="N54" s="51">
        <f>'TABLE 6A'!N54/$B54</f>
        <v>2.7807486631016044E-2</v>
      </c>
      <c r="O54" s="51">
        <f>'TABLE 6A'!O54/$B54</f>
        <v>6.4171122994652408E-3</v>
      </c>
      <c r="P54" s="51">
        <f>'TABLE 6A'!P54/$B54</f>
        <v>0</v>
      </c>
      <c r="Q54" s="51">
        <f>'TABLE 6A'!Q54/$B54</f>
        <v>0</v>
      </c>
    </row>
    <row r="55" spans="1:17" x14ac:dyDescent="0.15">
      <c r="A55" s="14" t="s">
        <v>55</v>
      </c>
      <c r="B55" s="46">
        <v>19415</v>
      </c>
      <c r="C55" s="51">
        <f>'TABLE 6A'!C55/$B55</f>
        <v>0.34854493947978366</v>
      </c>
      <c r="D55" s="52">
        <f>'TABLE 6A'!D55/$B55</f>
        <v>0.26979139840329641</v>
      </c>
      <c r="E55" s="51">
        <f>'TABLE 6A'!E55/$B55</f>
        <v>1.9057429822302344E-3</v>
      </c>
      <c r="F55" s="51">
        <f>'TABLE 6A'!F55/$B55</f>
        <v>0</v>
      </c>
      <c r="G55" s="51">
        <f>'TABLE 6A'!G55/$B55</f>
        <v>1.2104043265516354E-2</v>
      </c>
      <c r="H55" s="51">
        <f>'TABLE 6A'!H55/$B55</f>
        <v>5.0991501416430595E-3</v>
      </c>
      <c r="I55" s="51">
        <f>'TABLE 6A'!I55/$B55</f>
        <v>0.109245428792171</v>
      </c>
      <c r="J55" s="51">
        <f>'TABLE 6A'!J55/$B55</f>
        <v>0</v>
      </c>
      <c r="K55" s="51">
        <f>'TABLE 6A'!K55/$B55</f>
        <v>1.1331444759206798E-3</v>
      </c>
      <c r="L55" s="51">
        <f>'TABLE 6A'!L55/$B55</f>
        <v>9.9922740149369048E-3</v>
      </c>
      <c r="M55" s="51">
        <f>'TABLE 6A'!M55/$B55</f>
        <v>3.3994334277620396E-3</v>
      </c>
      <c r="N55" s="51">
        <f>'TABLE 6A'!N55/$B55</f>
        <v>5.6657223796033991E-4</v>
      </c>
      <c r="O55" s="51">
        <f>'TABLE 6A'!O55/$B55</f>
        <v>0</v>
      </c>
      <c r="P55" s="51">
        <f>'TABLE 6A'!P55/$B55</f>
        <v>0</v>
      </c>
      <c r="Q55" s="51">
        <f>'TABLE 6A'!Q55/$B55</f>
        <v>0</v>
      </c>
    </row>
    <row r="56" spans="1:17" x14ac:dyDescent="0.15">
      <c r="A56" s="14" t="s">
        <v>56</v>
      </c>
      <c r="B56" s="46">
        <v>48307</v>
      </c>
      <c r="C56" s="51">
        <f>'TABLE 6A'!C56/$B56</f>
        <v>0.87929285610781049</v>
      </c>
      <c r="D56" s="52">
        <f>'TABLE 6A'!D56/$B56</f>
        <v>0.35454488997453787</v>
      </c>
      <c r="E56" s="51">
        <f>'TABLE 6A'!E56/$B56</f>
        <v>1.107499948247666E-2</v>
      </c>
      <c r="F56" s="51">
        <f>'TABLE 6A'!F56/$B56</f>
        <v>4.3057941913180284E-2</v>
      </c>
      <c r="G56" s="51">
        <f>'TABLE 6A'!G56/$B56</f>
        <v>3.9414577597449645E-2</v>
      </c>
      <c r="H56" s="51">
        <f>'TABLE 6A'!H56/$B56</f>
        <v>1.6560746889684726E-3</v>
      </c>
      <c r="I56" s="51">
        <f>'TABLE 6A'!I56/$B56</f>
        <v>9.3340509656985524E-2</v>
      </c>
      <c r="J56" s="51">
        <f>'TABLE 6A'!J56/$B56</f>
        <v>0.42165731674498519</v>
      </c>
      <c r="K56" s="51">
        <f>'TABLE 6A'!K56/$B56</f>
        <v>9.7087378640776691E-3</v>
      </c>
      <c r="L56" s="51">
        <f>'TABLE 6A'!L56/$B56</f>
        <v>5.6761959964394391E-2</v>
      </c>
      <c r="M56" s="51">
        <f>'TABLE 6A'!M56/$B56</f>
        <v>1.4366447926801499E-2</v>
      </c>
      <c r="N56" s="51">
        <f>'TABLE 6A'!N56/$B56</f>
        <v>4.7053222100316726E-2</v>
      </c>
      <c r="O56" s="51">
        <f>'TABLE 6A'!O56/$B56</f>
        <v>0</v>
      </c>
      <c r="P56" s="51">
        <f>'TABLE 6A'!P56/$B56</f>
        <v>0</v>
      </c>
      <c r="Q56" s="51">
        <f>'TABLE 6A'!Q56/$B56</f>
        <v>9.0794294822696506E-2</v>
      </c>
    </row>
    <row r="57" spans="1:17" x14ac:dyDescent="0.15">
      <c r="A57" s="14" t="s">
        <v>57</v>
      </c>
      <c r="B57" s="46">
        <v>10157</v>
      </c>
      <c r="C57" s="51">
        <f>'TABLE 6A'!C57/$B57</f>
        <v>0.24652948705326375</v>
      </c>
      <c r="D57" s="52">
        <f>'TABLE 6A'!D57/$B57</f>
        <v>6.2223097371271047E-2</v>
      </c>
      <c r="E57" s="51">
        <f>'TABLE 6A'!E57/$B57</f>
        <v>3.9381707197006991E-4</v>
      </c>
      <c r="F57" s="51">
        <f>'TABLE 6A'!F57/$B57</f>
        <v>6.8917987594762232E-4</v>
      </c>
      <c r="G57" s="51">
        <f>'TABLE 6A'!G57/$B57</f>
        <v>7.6400511962193565E-2</v>
      </c>
      <c r="H57" s="51">
        <f>'TABLE 6A'!H57/$B57</f>
        <v>1.7721768238653146E-3</v>
      </c>
      <c r="I57" s="51">
        <f>'TABLE 6A'!I57/$B57</f>
        <v>3.2588362705523281E-2</v>
      </c>
      <c r="J57" s="51">
        <f>'TABLE 6A'!J57/$B57</f>
        <v>5.8678743723540414E-2</v>
      </c>
      <c r="K57" s="51">
        <f>'TABLE 6A'!K57/$B57</f>
        <v>1.9493945062518461E-2</v>
      </c>
      <c r="L57" s="51">
        <f>'TABLE 6A'!L57/$B57</f>
        <v>0</v>
      </c>
      <c r="M57" s="51">
        <f>'TABLE 6A'!M57/$B57</f>
        <v>1.9592399330510976E-2</v>
      </c>
      <c r="N57" s="51">
        <f>'TABLE 6A'!N57/$B57</f>
        <v>2.0675396278428669E-3</v>
      </c>
      <c r="O57" s="51">
        <f>'TABLE 6A'!O57/$B57</f>
        <v>0</v>
      </c>
      <c r="P57" s="51">
        <f>'TABLE 6A'!P57/$B57</f>
        <v>0</v>
      </c>
      <c r="Q57" s="51">
        <f>'TABLE 6A'!Q57/$B57</f>
        <v>0</v>
      </c>
    </row>
    <row r="58" spans="1:17" x14ac:dyDescent="0.15">
      <c r="A58" s="14" t="s">
        <v>58</v>
      </c>
      <c r="B58" s="46">
        <v>5710</v>
      </c>
      <c r="C58" s="51">
        <f>'TABLE 6A'!C58/$B58</f>
        <v>0.88931698774080559</v>
      </c>
      <c r="D58" s="52">
        <f>'TABLE 6A'!D58/$B58</f>
        <v>7.6707530647985994E-2</v>
      </c>
      <c r="E58" s="51">
        <f>'TABLE 6A'!E58/$B58</f>
        <v>1.2259194395796847E-3</v>
      </c>
      <c r="F58" s="51">
        <f>'TABLE 6A'!F58/$B58</f>
        <v>0</v>
      </c>
      <c r="G58" s="51">
        <f>'TABLE 6A'!G58/$B58</f>
        <v>0.56514886164623468</v>
      </c>
      <c r="H58" s="51">
        <f>'TABLE 6A'!H58/$B58</f>
        <v>1.7513134851138354E-4</v>
      </c>
      <c r="I58" s="51">
        <f>'TABLE 6A'!I58/$B58</f>
        <v>0.12679509632224167</v>
      </c>
      <c r="J58" s="51">
        <f>'TABLE 6A'!J58/$B58</f>
        <v>0.10332749562171628</v>
      </c>
      <c r="K58" s="51">
        <f>'TABLE 6A'!K58/$B58</f>
        <v>4.2206654991243431E-2</v>
      </c>
      <c r="L58" s="51">
        <f>'TABLE 6A'!L58/$B58</f>
        <v>0.25971978984238181</v>
      </c>
      <c r="M58" s="51">
        <f>'TABLE 6A'!M58/$B58</f>
        <v>0.18178633975481612</v>
      </c>
      <c r="N58" s="51">
        <f>'TABLE 6A'!N58/$B58</f>
        <v>0.17075306479859895</v>
      </c>
      <c r="O58" s="51">
        <f>'TABLE 6A'!O58/$B58</f>
        <v>0</v>
      </c>
      <c r="P58" s="51">
        <f>'TABLE 6A'!P58/$B58</f>
        <v>0</v>
      </c>
      <c r="Q58" s="51">
        <f>'TABLE 6A'!Q58/$B58</f>
        <v>0</v>
      </c>
    </row>
    <row r="59" spans="1:17" ht="14" thickBot="1" x14ac:dyDescent="0.2">
      <c r="A59" s="12" t="s">
        <v>59</v>
      </c>
      <c r="B59" s="53">
        <v>228</v>
      </c>
      <c r="C59" s="54">
        <f>'TABLE 6A'!C59/$B59</f>
        <v>0.47368421052631576</v>
      </c>
      <c r="D59" s="55">
        <f>'TABLE 6A'!D59/$B59</f>
        <v>0.15350877192982457</v>
      </c>
      <c r="E59" s="54">
        <f>'TABLE 6A'!E59/$B59</f>
        <v>4.3859649122807015E-3</v>
      </c>
      <c r="F59" s="54">
        <f>'TABLE 6A'!F59/$B59</f>
        <v>0</v>
      </c>
      <c r="G59" s="54">
        <f>'TABLE 6A'!G59/$B59</f>
        <v>0.23684210526315788</v>
      </c>
      <c r="H59" s="54">
        <f>'TABLE 6A'!H59/$B59</f>
        <v>1.3157894736842105E-2</v>
      </c>
      <c r="I59" s="54">
        <f>'TABLE 6A'!I59/$B59</f>
        <v>0.15789473684210525</v>
      </c>
      <c r="J59" s="54">
        <f>'TABLE 6A'!J59/$B59</f>
        <v>0</v>
      </c>
      <c r="K59" s="54">
        <f>'TABLE 6A'!K59/$B59</f>
        <v>5.2631578947368418E-2</v>
      </c>
      <c r="L59" s="54">
        <f>'TABLE 6A'!L59/$B59</f>
        <v>0</v>
      </c>
      <c r="M59" s="54">
        <f>'TABLE 6A'!M59/$B59</f>
        <v>0</v>
      </c>
      <c r="N59" s="54">
        <f>'TABLE 6A'!N59/$B59</f>
        <v>2.1929824561403508E-2</v>
      </c>
      <c r="O59" s="54">
        <f>'TABLE 6A'!O59/$B59</f>
        <v>0</v>
      </c>
      <c r="P59" s="54">
        <f>'TABLE 6A'!P59/$B59</f>
        <v>0</v>
      </c>
      <c r="Q59" s="54">
        <f>'TABLE 6A'!Q59/$B59</f>
        <v>1.7543859649122806E-2</v>
      </c>
    </row>
    <row r="60" spans="1:17" s="48" customFormat="1" x14ac:dyDescent="0.15">
      <c r="A60" s="319" t="s">
        <v>180</v>
      </c>
      <c r="B60" s="320"/>
      <c r="C60" s="320"/>
      <c r="D60" s="320"/>
      <c r="E60" s="320"/>
      <c r="F60" s="320"/>
      <c r="G60" s="320"/>
      <c r="H60" s="320"/>
      <c r="I60" s="320"/>
      <c r="J60" s="320"/>
      <c r="K60" s="320"/>
      <c r="L60" s="320"/>
      <c r="M60" s="320"/>
      <c r="N60" s="320"/>
      <c r="O60" s="320"/>
      <c r="P60" s="320"/>
      <c r="Q60" s="320"/>
    </row>
    <row r="61" spans="1:17" s="175" customFormat="1" x14ac:dyDescent="0.15"/>
    <row r="62" spans="1:17" s="175" customFormat="1" x14ac:dyDescent="0.15">
      <c r="A62" s="318" t="s">
        <v>101</v>
      </c>
      <c r="B62" s="318"/>
      <c r="C62" s="318"/>
      <c r="D62" s="318"/>
      <c r="E62" s="318"/>
      <c r="F62" s="318"/>
      <c r="G62" s="318"/>
      <c r="H62" s="318"/>
      <c r="I62" s="318"/>
      <c r="J62" s="318"/>
      <c r="K62" s="318"/>
      <c r="L62" s="318"/>
      <c r="M62" s="318"/>
      <c r="N62" s="318"/>
      <c r="O62" s="318"/>
      <c r="P62" s="318"/>
      <c r="Q62" s="318"/>
    </row>
    <row r="63" spans="1:17" s="193" customFormat="1" ht="11" x14ac:dyDescent="0.15"/>
  </sheetData>
  <mergeCells count="7">
    <mergeCell ref="A62:Q62"/>
    <mergeCell ref="A1:Q1"/>
    <mergeCell ref="D2:Q2"/>
    <mergeCell ref="A60:Q60"/>
    <mergeCell ref="A2:A3"/>
    <mergeCell ref="B2:B3"/>
    <mergeCell ref="C2:C3"/>
  </mergeCells>
  <printOptions horizontalCentered="1" verticalCentered="1"/>
  <pageMargins left="0.25" right="0.25" top="0.25" bottom="0.25" header="0.5" footer="0.5"/>
  <pageSetup scale="61"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1"/>
  <sheetViews>
    <sheetView workbookViewId="0">
      <selection sqref="A1:R1"/>
    </sheetView>
  </sheetViews>
  <sheetFormatPr baseColWidth="10" defaultColWidth="8.83203125" defaultRowHeight="13" x14ac:dyDescent="0.15"/>
  <cols>
    <col min="1" max="1" width="17.5" customWidth="1"/>
    <col min="2" max="2" width="12" customWidth="1"/>
    <col min="3" max="3" width="20" customWidth="1"/>
    <col min="4" max="4" width="14.5" customWidth="1"/>
    <col min="5" max="6" width="13.83203125" customWidth="1"/>
    <col min="7" max="7" width="12.5" customWidth="1"/>
    <col min="8" max="8" width="12.1640625" customWidth="1"/>
    <col min="9" max="9" width="8.5" customWidth="1"/>
    <col min="10" max="10" width="12.33203125" customWidth="1"/>
    <col min="11" max="11" width="13.1640625" customWidth="1"/>
    <col min="12" max="12" width="12" customWidth="1"/>
    <col min="13" max="13" width="13.83203125" customWidth="1"/>
    <col min="14" max="14" width="15.33203125" customWidth="1"/>
    <col min="15" max="15" width="12.1640625" customWidth="1"/>
    <col min="16" max="16" width="12.33203125" customWidth="1"/>
    <col min="17" max="17" width="7.33203125" customWidth="1"/>
    <col min="18" max="18" width="11.33203125" customWidth="1"/>
    <col min="19" max="19" width="11.1640625" customWidth="1"/>
  </cols>
  <sheetData>
    <row r="1" spans="1:20" s="61" customFormat="1" ht="93" customHeight="1" thickBot="1" x14ac:dyDescent="0.2">
      <c r="A1" s="310" t="s">
        <v>181</v>
      </c>
      <c r="B1" s="310"/>
      <c r="C1" s="310"/>
      <c r="D1" s="310"/>
      <c r="E1" s="310"/>
      <c r="F1" s="310"/>
      <c r="G1" s="310"/>
      <c r="H1" s="310"/>
      <c r="I1" s="310"/>
      <c r="J1" s="310"/>
      <c r="K1" s="310"/>
      <c r="L1" s="310"/>
      <c r="M1" s="310"/>
      <c r="N1" s="310"/>
      <c r="O1" s="310"/>
      <c r="P1" s="310"/>
      <c r="Q1" s="310"/>
      <c r="R1" s="310"/>
      <c r="S1" s="191"/>
    </row>
    <row r="2" spans="1:20" s="171" customFormat="1" ht="12" thickBot="1" x14ac:dyDescent="0.2">
      <c r="A2" s="291" t="s">
        <v>2</v>
      </c>
      <c r="B2" s="291" t="s">
        <v>170</v>
      </c>
      <c r="C2" s="291" t="s">
        <v>183</v>
      </c>
      <c r="D2" s="308" t="s">
        <v>66</v>
      </c>
      <c r="E2" s="302"/>
      <c r="F2" s="302"/>
      <c r="G2" s="302"/>
      <c r="H2" s="302"/>
      <c r="I2" s="302"/>
      <c r="J2" s="302"/>
      <c r="K2" s="302"/>
      <c r="L2" s="302"/>
      <c r="M2" s="302"/>
      <c r="N2" s="302"/>
      <c r="O2" s="302"/>
      <c r="P2" s="302"/>
      <c r="Q2" s="302"/>
      <c r="R2" s="309"/>
      <c r="S2" s="188"/>
    </row>
    <row r="3" spans="1:20" s="170" customFormat="1" ht="37" thickBot="1" x14ac:dyDescent="0.2">
      <c r="A3" s="321"/>
      <c r="B3" s="273"/>
      <c r="C3" s="273"/>
      <c r="D3" s="179" t="s">
        <v>143</v>
      </c>
      <c r="E3" s="179" t="s">
        <v>144</v>
      </c>
      <c r="F3" s="179" t="s">
        <v>145</v>
      </c>
      <c r="G3" s="179" t="s">
        <v>146</v>
      </c>
      <c r="H3" s="178" t="s">
        <v>147</v>
      </c>
      <c r="I3" s="179" t="s">
        <v>148</v>
      </c>
      <c r="J3" s="180" t="s">
        <v>149</v>
      </c>
      <c r="K3" s="179" t="s">
        <v>150</v>
      </c>
      <c r="L3" s="179" t="s">
        <v>151</v>
      </c>
      <c r="M3" s="178" t="s">
        <v>152</v>
      </c>
      <c r="N3" s="179" t="s">
        <v>153</v>
      </c>
      <c r="O3" s="179" t="s">
        <v>154</v>
      </c>
      <c r="P3" s="179" t="s">
        <v>161</v>
      </c>
      <c r="Q3" s="179" t="s">
        <v>73</v>
      </c>
      <c r="R3" s="179" t="s">
        <v>182</v>
      </c>
      <c r="S3" s="203"/>
      <c r="T3" s="204"/>
    </row>
    <row r="4" spans="1:20" x14ac:dyDescent="0.15">
      <c r="A4" s="13" t="s">
        <v>4</v>
      </c>
      <c r="B4" s="45">
        <f>SUM(B6:B60)</f>
        <v>1588651</v>
      </c>
      <c r="C4" s="45">
        <f>SUM(C6:C60)</f>
        <v>631132</v>
      </c>
      <c r="D4" s="58">
        <v>28.1</v>
      </c>
      <c r="E4" s="58">
        <v>26.2</v>
      </c>
      <c r="F4" s="58">
        <v>20.3</v>
      </c>
      <c r="G4" s="58">
        <v>22.8</v>
      </c>
      <c r="H4" s="58">
        <v>23.6</v>
      </c>
      <c r="I4" s="58">
        <v>19.100000000000001</v>
      </c>
      <c r="J4" s="58">
        <v>22.4</v>
      </c>
      <c r="K4" s="58">
        <v>23.9</v>
      </c>
      <c r="L4" s="58">
        <v>20.2</v>
      </c>
      <c r="M4" s="58">
        <v>15.8</v>
      </c>
      <c r="N4" s="58">
        <v>21.4</v>
      </c>
      <c r="O4" s="58">
        <v>17.8</v>
      </c>
      <c r="P4" s="58">
        <v>19.3</v>
      </c>
      <c r="Q4" s="58">
        <v>16.100000000000001</v>
      </c>
      <c r="R4" s="58">
        <v>29</v>
      </c>
      <c r="S4" s="2"/>
    </row>
    <row r="5" spans="1:20" x14ac:dyDescent="0.15">
      <c r="A5" s="14"/>
      <c r="B5" s="200"/>
      <c r="C5" s="200"/>
      <c r="D5" s="201"/>
      <c r="E5" s="201"/>
      <c r="F5" s="201"/>
      <c r="G5" s="201"/>
      <c r="H5" s="201"/>
      <c r="I5" s="201"/>
      <c r="J5" s="201"/>
      <c r="K5" s="201"/>
      <c r="L5" s="201"/>
      <c r="M5" s="201"/>
      <c r="N5" s="201"/>
      <c r="O5" s="201"/>
      <c r="P5" s="202"/>
      <c r="Q5" s="202"/>
      <c r="R5" s="202"/>
      <c r="S5" s="2"/>
    </row>
    <row r="6" spans="1:20" x14ac:dyDescent="0.15">
      <c r="A6" s="14" t="s">
        <v>5</v>
      </c>
      <c r="B6" s="46">
        <v>9308</v>
      </c>
      <c r="C6" s="46">
        <v>3396</v>
      </c>
      <c r="D6" s="59">
        <v>34.1</v>
      </c>
      <c r="E6" s="59">
        <v>28.1</v>
      </c>
      <c r="F6" s="59">
        <v>25.7</v>
      </c>
      <c r="G6" s="59">
        <v>29.8</v>
      </c>
      <c r="H6" s="59">
        <v>21.3</v>
      </c>
      <c r="I6" s="59">
        <v>22.8</v>
      </c>
      <c r="J6" s="59">
        <v>28.8</v>
      </c>
      <c r="K6" s="59">
        <v>21.9</v>
      </c>
      <c r="L6" s="59">
        <v>23.4</v>
      </c>
      <c r="M6" s="59">
        <v>0</v>
      </c>
      <c r="N6" s="59">
        <v>23.6</v>
      </c>
      <c r="O6" s="59">
        <v>0</v>
      </c>
      <c r="P6" s="59">
        <v>0</v>
      </c>
      <c r="Q6" s="59">
        <v>15.5</v>
      </c>
      <c r="R6" s="59">
        <v>33.5</v>
      </c>
      <c r="S6" s="2"/>
    </row>
    <row r="7" spans="1:20" x14ac:dyDescent="0.15">
      <c r="A7" s="14" t="s">
        <v>6</v>
      </c>
      <c r="B7" s="46">
        <v>8739</v>
      </c>
      <c r="C7" s="46">
        <v>3483</v>
      </c>
      <c r="D7" s="59">
        <v>30.9</v>
      </c>
      <c r="E7" s="59">
        <v>22.4</v>
      </c>
      <c r="F7" s="59">
        <v>6.7</v>
      </c>
      <c r="G7" s="59">
        <v>20.6</v>
      </c>
      <c r="H7" s="59">
        <v>27.2</v>
      </c>
      <c r="I7" s="59">
        <v>16.2</v>
      </c>
      <c r="J7" s="59">
        <v>19</v>
      </c>
      <c r="K7" s="59">
        <v>23</v>
      </c>
      <c r="L7" s="59">
        <v>0</v>
      </c>
      <c r="M7" s="59">
        <v>0</v>
      </c>
      <c r="N7" s="59">
        <v>21.5</v>
      </c>
      <c r="O7" s="59">
        <v>0</v>
      </c>
      <c r="P7" s="59">
        <v>0</v>
      </c>
      <c r="Q7" s="59">
        <v>12.2</v>
      </c>
      <c r="R7" s="59">
        <v>31.2</v>
      </c>
      <c r="S7" s="2"/>
    </row>
    <row r="8" spans="1:20" x14ac:dyDescent="0.15">
      <c r="A8" s="14" t="s">
        <v>7</v>
      </c>
      <c r="B8" s="46">
        <v>20871</v>
      </c>
      <c r="C8" s="46">
        <v>8573</v>
      </c>
      <c r="D8" s="59">
        <v>29.7</v>
      </c>
      <c r="E8" s="59">
        <v>15</v>
      </c>
      <c r="F8" s="59">
        <v>31.1</v>
      </c>
      <c r="G8" s="59">
        <v>21.3</v>
      </c>
      <c r="H8" s="59">
        <v>31.1</v>
      </c>
      <c r="I8" s="59">
        <v>15.5</v>
      </c>
      <c r="J8" s="59">
        <v>15.4</v>
      </c>
      <c r="K8" s="59">
        <v>17.2</v>
      </c>
      <c r="L8" s="59">
        <v>16</v>
      </c>
      <c r="M8" s="59">
        <v>11.5</v>
      </c>
      <c r="N8" s="59">
        <v>15.3</v>
      </c>
      <c r="O8" s="59">
        <v>0</v>
      </c>
      <c r="P8" s="59">
        <v>0</v>
      </c>
      <c r="Q8" s="59">
        <v>0</v>
      </c>
      <c r="R8" s="59">
        <v>31.9</v>
      </c>
      <c r="S8" s="2"/>
    </row>
    <row r="9" spans="1:20" x14ac:dyDescent="0.15">
      <c r="A9" s="14" t="s">
        <v>8</v>
      </c>
      <c r="B9" s="46">
        <v>7272</v>
      </c>
      <c r="C9" s="46">
        <v>2129</v>
      </c>
      <c r="D9" s="59">
        <v>25.2</v>
      </c>
      <c r="E9" s="59">
        <v>29.2</v>
      </c>
      <c r="F9" s="59">
        <v>19.8</v>
      </c>
      <c r="G9" s="59">
        <v>21.9</v>
      </c>
      <c r="H9" s="59">
        <v>22.9</v>
      </c>
      <c r="I9" s="59">
        <v>18.8</v>
      </c>
      <c r="J9" s="59">
        <v>30</v>
      </c>
      <c r="K9" s="59">
        <v>27.2</v>
      </c>
      <c r="L9" s="59">
        <v>29.5</v>
      </c>
      <c r="M9" s="59">
        <v>28.2</v>
      </c>
      <c r="N9" s="59">
        <v>23.7</v>
      </c>
      <c r="O9" s="59">
        <v>0</v>
      </c>
      <c r="P9" s="59">
        <v>0</v>
      </c>
      <c r="Q9" s="59">
        <v>24.8</v>
      </c>
      <c r="R9" s="59">
        <v>26.6</v>
      </c>
      <c r="S9" s="2"/>
    </row>
    <row r="10" spans="1:20" x14ac:dyDescent="0.15">
      <c r="A10" s="14" t="s">
        <v>9</v>
      </c>
      <c r="B10" s="46">
        <v>304705</v>
      </c>
      <c r="C10" s="46">
        <v>103961</v>
      </c>
      <c r="D10" s="59">
        <v>30.5</v>
      </c>
      <c r="E10" s="59">
        <v>26.6</v>
      </c>
      <c r="F10" s="59">
        <v>18.600000000000001</v>
      </c>
      <c r="G10" s="59">
        <v>28.7</v>
      </c>
      <c r="H10" s="59">
        <v>23.5</v>
      </c>
      <c r="I10" s="59">
        <v>25</v>
      </c>
      <c r="J10" s="59">
        <v>18.5</v>
      </c>
      <c r="K10" s="59">
        <v>23.1</v>
      </c>
      <c r="L10" s="59">
        <v>23</v>
      </c>
      <c r="M10" s="59">
        <v>21.2</v>
      </c>
      <c r="N10" s="59">
        <v>28.1</v>
      </c>
      <c r="O10" s="59">
        <v>1</v>
      </c>
      <c r="P10" s="59">
        <v>24.4</v>
      </c>
      <c r="Q10" s="59">
        <v>7.7</v>
      </c>
      <c r="R10" s="59">
        <v>30.7</v>
      </c>
      <c r="S10" s="2"/>
    </row>
    <row r="11" spans="1:20" x14ac:dyDescent="0.15">
      <c r="A11" s="14" t="s">
        <v>10</v>
      </c>
      <c r="B11" s="46">
        <v>7050</v>
      </c>
      <c r="C11" s="46">
        <v>3176</v>
      </c>
      <c r="D11" s="59">
        <v>26</v>
      </c>
      <c r="E11" s="59">
        <v>38.299999999999997</v>
      </c>
      <c r="F11" s="59">
        <v>22.2</v>
      </c>
      <c r="G11" s="59">
        <v>18.2</v>
      </c>
      <c r="H11" s="59">
        <v>29.4</v>
      </c>
      <c r="I11" s="59">
        <v>14.8</v>
      </c>
      <c r="J11" s="59">
        <v>18.8</v>
      </c>
      <c r="K11" s="59">
        <v>25.9</v>
      </c>
      <c r="L11" s="59">
        <v>0</v>
      </c>
      <c r="M11" s="59">
        <v>19.399999999999999</v>
      </c>
      <c r="N11" s="59">
        <v>11.5</v>
      </c>
      <c r="O11" s="59">
        <v>37</v>
      </c>
      <c r="P11" s="59">
        <v>0</v>
      </c>
      <c r="Q11" s="59">
        <v>0</v>
      </c>
      <c r="R11" s="59">
        <v>26.4</v>
      </c>
      <c r="S11" s="2"/>
    </row>
    <row r="12" spans="1:20" x14ac:dyDescent="0.15">
      <c r="A12" s="14" t="s">
        <v>11</v>
      </c>
      <c r="B12" s="46">
        <v>19485</v>
      </c>
      <c r="C12" s="46">
        <v>8299</v>
      </c>
      <c r="D12" s="59">
        <v>23.7</v>
      </c>
      <c r="E12" s="59">
        <v>0</v>
      </c>
      <c r="F12" s="59">
        <v>0</v>
      </c>
      <c r="G12" s="59">
        <v>20.8</v>
      </c>
      <c r="H12" s="59">
        <v>28</v>
      </c>
      <c r="I12" s="59">
        <v>23.5</v>
      </c>
      <c r="J12" s="59">
        <v>20</v>
      </c>
      <c r="K12" s="59">
        <v>23.8</v>
      </c>
      <c r="L12" s="59">
        <v>0</v>
      </c>
      <c r="M12" s="59">
        <v>12</v>
      </c>
      <c r="N12" s="59">
        <v>23.4</v>
      </c>
      <c r="O12" s="59">
        <v>0</v>
      </c>
      <c r="P12" s="59">
        <v>0</v>
      </c>
      <c r="Q12" s="59">
        <v>0</v>
      </c>
      <c r="R12" s="59">
        <v>27.1</v>
      </c>
      <c r="S12" s="2"/>
    </row>
    <row r="13" spans="1:20" x14ac:dyDescent="0.15">
      <c r="A13" s="14" t="s">
        <v>12</v>
      </c>
      <c r="B13" s="46">
        <v>4448</v>
      </c>
      <c r="C13" s="46">
        <v>1292</v>
      </c>
      <c r="D13" s="59">
        <v>26.2</v>
      </c>
      <c r="E13" s="59">
        <v>0</v>
      </c>
      <c r="F13" s="59">
        <v>0</v>
      </c>
      <c r="G13" s="59">
        <v>15.9</v>
      </c>
      <c r="H13" s="59">
        <v>0</v>
      </c>
      <c r="I13" s="59">
        <v>0</v>
      </c>
      <c r="J13" s="59">
        <v>0</v>
      </c>
      <c r="K13" s="59">
        <v>14.1</v>
      </c>
      <c r="L13" s="59">
        <v>0</v>
      </c>
      <c r="M13" s="59">
        <v>0</v>
      </c>
      <c r="N13" s="59">
        <v>12.7</v>
      </c>
      <c r="O13" s="59">
        <v>0</v>
      </c>
      <c r="P13" s="59">
        <v>11.7</v>
      </c>
      <c r="Q13" s="59">
        <v>0</v>
      </c>
      <c r="R13" s="59">
        <v>26.7</v>
      </c>
      <c r="S13" s="2"/>
    </row>
    <row r="14" spans="1:20" x14ac:dyDescent="0.15">
      <c r="A14" s="14" t="s">
        <v>13</v>
      </c>
      <c r="B14" s="46">
        <v>12623</v>
      </c>
      <c r="C14" s="46">
        <v>4356</v>
      </c>
      <c r="D14" s="59">
        <v>30.3</v>
      </c>
      <c r="E14" s="59">
        <v>36.700000000000003</v>
      </c>
      <c r="F14" s="59">
        <v>25.9</v>
      </c>
      <c r="G14" s="59">
        <v>22.4</v>
      </c>
      <c r="H14" s="59">
        <v>3</v>
      </c>
      <c r="I14" s="59">
        <v>24.2</v>
      </c>
      <c r="J14" s="59">
        <v>0</v>
      </c>
      <c r="K14" s="59">
        <v>14.9</v>
      </c>
      <c r="L14" s="59">
        <v>19.100000000000001</v>
      </c>
      <c r="M14" s="59">
        <v>23.7</v>
      </c>
      <c r="N14" s="59">
        <v>0</v>
      </c>
      <c r="O14" s="59">
        <v>0</v>
      </c>
      <c r="P14" s="59">
        <v>0</v>
      </c>
      <c r="Q14" s="59">
        <v>37.4</v>
      </c>
      <c r="R14" s="59">
        <v>32.6</v>
      </c>
      <c r="S14" s="2"/>
    </row>
    <row r="15" spans="1:20" x14ac:dyDescent="0.15">
      <c r="A15" s="14" t="s">
        <v>14</v>
      </c>
      <c r="B15" s="46">
        <v>32164</v>
      </c>
      <c r="C15" s="46">
        <v>12647</v>
      </c>
      <c r="D15" s="59">
        <v>24.5</v>
      </c>
      <c r="E15" s="59">
        <v>6</v>
      </c>
      <c r="F15" s="59">
        <v>15.3</v>
      </c>
      <c r="G15" s="59">
        <v>18</v>
      </c>
      <c r="H15" s="59">
        <v>0</v>
      </c>
      <c r="I15" s="59">
        <v>19.600000000000001</v>
      </c>
      <c r="J15" s="59">
        <v>14.5</v>
      </c>
      <c r="K15" s="59">
        <v>26.5</v>
      </c>
      <c r="L15" s="59">
        <v>19.100000000000001</v>
      </c>
      <c r="M15" s="59">
        <v>10.5</v>
      </c>
      <c r="N15" s="59">
        <v>30</v>
      </c>
      <c r="O15" s="59">
        <v>13</v>
      </c>
      <c r="P15" s="59">
        <v>0</v>
      </c>
      <c r="Q15" s="59">
        <v>0</v>
      </c>
      <c r="R15" s="59">
        <v>26.3</v>
      </c>
      <c r="S15" s="2"/>
    </row>
    <row r="16" spans="1:20" x14ac:dyDescent="0.15">
      <c r="A16" s="14" t="s">
        <v>16</v>
      </c>
      <c r="B16" s="46">
        <v>32019</v>
      </c>
      <c r="C16" s="46">
        <v>6446</v>
      </c>
      <c r="D16" s="59">
        <v>26.1</v>
      </c>
      <c r="E16" s="59">
        <v>30.8</v>
      </c>
      <c r="F16" s="59">
        <v>34.4</v>
      </c>
      <c r="G16" s="59">
        <v>15.6</v>
      </c>
      <c r="H16" s="59">
        <v>22.8</v>
      </c>
      <c r="I16" s="59">
        <v>18.8</v>
      </c>
      <c r="J16" s="59">
        <v>23.9</v>
      </c>
      <c r="K16" s="59">
        <v>19.899999999999999</v>
      </c>
      <c r="L16" s="59">
        <v>24.4</v>
      </c>
      <c r="M16" s="59">
        <v>18.8</v>
      </c>
      <c r="N16" s="59">
        <v>18.5</v>
      </c>
      <c r="O16" s="59">
        <v>28.9</v>
      </c>
      <c r="P16" s="59">
        <v>0</v>
      </c>
      <c r="Q16" s="59">
        <v>12.1</v>
      </c>
      <c r="R16" s="59">
        <v>23.6</v>
      </c>
      <c r="S16" s="2"/>
    </row>
    <row r="17" spans="1:19" x14ac:dyDescent="0.15">
      <c r="A17" s="14" t="s">
        <v>17</v>
      </c>
      <c r="B17" s="46">
        <v>58</v>
      </c>
      <c r="C17" s="46">
        <v>0</v>
      </c>
      <c r="D17" s="59">
        <v>0</v>
      </c>
      <c r="E17" s="59">
        <v>0</v>
      </c>
      <c r="F17" s="59">
        <v>0</v>
      </c>
      <c r="G17" s="59">
        <v>0</v>
      </c>
      <c r="H17" s="59">
        <v>0</v>
      </c>
      <c r="I17" s="59">
        <v>0</v>
      </c>
      <c r="J17" s="59">
        <v>0</v>
      </c>
      <c r="K17" s="59">
        <v>0</v>
      </c>
      <c r="L17" s="59">
        <v>0</v>
      </c>
      <c r="M17" s="59">
        <v>0</v>
      </c>
      <c r="N17" s="59">
        <v>0</v>
      </c>
      <c r="O17" s="59">
        <v>0</v>
      </c>
      <c r="P17" s="59">
        <v>0</v>
      </c>
      <c r="Q17" s="59">
        <v>0</v>
      </c>
      <c r="R17" s="59">
        <v>0</v>
      </c>
      <c r="S17" s="2"/>
    </row>
    <row r="18" spans="1:19" x14ac:dyDescent="0.15">
      <c r="A18" s="14" t="s">
        <v>18</v>
      </c>
      <c r="B18" s="46">
        <v>13429</v>
      </c>
      <c r="C18" s="46">
        <v>6205</v>
      </c>
      <c r="D18" s="59">
        <v>21.8</v>
      </c>
      <c r="E18" s="59">
        <v>0</v>
      </c>
      <c r="F18" s="59">
        <v>0</v>
      </c>
      <c r="G18" s="59">
        <v>21.9</v>
      </c>
      <c r="H18" s="59">
        <v>34.5</v>
      </c>
      <c r="I18" s="59">
        <v>16.8</v>
      </c>
      <c r="J18" s="59">
        <v>23.7</v>
      </c>
      <c r="K18" s="59">
        <v>15.1</v>
      </c>
      <c r="L18" s="59">
        <v>24.4</v>
      </c>
      <c r="M18" s="59">
        <v>0</v>
      </c>
      <c r="N18" s="59">
        <v>20</v>
      </c>
      <c r="O18" s="59">
        <v>20</v>
      </c>
      <c r="P18" s="59">
        <v>0</v>
      </c>
      <c r="Q18" s="59">
        <v>0</v>
      </c>
      <c r="R18" s="59">
        <v>25.6</v>
      </c>
      <c r="S18" s="2"/>
    </row>
    <row r="19" spans="1:19" x14ac:dyDescent="0.15">
      <c r="A19" s="14" t="s">
        <v>19</v>
      </c>
      <c r="B19" s="46">
        <v>424</v>
      </c>
      <c r="C19" s="46">
        <v>365</v>
      </c>
      <c r="D19" s="59">
        <v>23</v>
      </c>
      <c r="E19" s="59">
        <v>20.8</v>
      </c>
      <c r="F19" s="59">
        <v>20.5</v>
      </c>
      <c r="G19" s="59">
        <v>12.5</v>
      </c>
      <c r="H19" s="59">
        <v>0</v>
      </c>
      <c r="I19" s="59">
        <v>16.100000000000001</v>
      </c>
      <c r="J19" s="59">
        <v>9</v>
      </c>
      <c r="K19" s="59">
        <v>17.399999999999999</v>
      </c>
      <c r="L19" s="59">
        <v>0</v>
      </c>
      <c r="M19" s="59">
        <v>15.1</v>
      </c>
      <c r="N19" s="59">
        <v>22.2</v>
      </c>
      <c r="O19" s="59">
        <v>0</v>
      </c>
      <c r="P19" s="59">
        <v>0</v>
      </c>
      <c r="Q19" s="59">
        <v>20.399999999999999</v>
      </c>
      <c r="R19" s="59">
        <v>29</v>
      </c>
      <c r="S19" s="2"/>
    </row>
    <row r="20" spans="1:19" x14ac:dyDescent="0.15">
      <c r="A20" s="14" t="s">
        <v>20</v>
      </c>
      <c r="B20" s="46">
        <v>66143</v>
      </c>
      <c r="C20" s="46">
        <v>35478</v>
      </c>
      <c r="D20" s="59">
        <v>30.7</v>
      </c>
      <c r="E20" s="59">
        <v>0</v>
      </c>
      <c r="F20" s="59">
        <v>35</v>
      </c>
      <c r="G20" s="59">
        <v>29.8</v>
      </c>
      <c r="H20" s="59">
        <v>0</v>
      </c>
      <c r="I20" s="59">
        <v>25.6</v>
      </c>
      <c r="J20" s="59">
        <v>23.7</v>
      </c>
      <c r="K20" s="59">
        <v>29.1</v>
      </c>
      <c r="L20" s="59">
        <v>21.9</v>
      </c>
      <c r="M20" s="59">
        <v>10.8</v>
      </c>
      <c r="N20" s="59">
        <v>23.9</v>
      </c>
      <c r="O20" s="59">
        <v>0</v>
      </c>
      <c r="P20" s="59">
        <v>0</v>
      </c>
      <c r="Q20" s="59">
        <v>23.8</v>
      </c>
      <c r="R20" s="59">
        <v>31.6</v>
      </c>
      <c r="S20" s="2"/>
    </row>
    <row r="21" spans="1:19" x14ac:dyDescent="0.15">
      <c r="A21" s="14" t="s">
        <v>21</v>
      </c>
      <c r="B21" s="46">
        <v>27378</v>
      </c>
      <c r="C21" s="46">
        <v>14824</v>
      </c>
      <c r="D21" s="59">
        <v>37.700000000000003</v>
      </c>
      <c r="E21" s="59">
        <v>20.5</v>
      </c>
      <c r="F21" s="59">
        <v>0</v>
      </c>
      <c r="G21" s="59">
        <v>15.1</v>
      </c>
      <c r="H21" s="59">
        <v>15.8</v>
      </c>
      <c r="I21" s="59">
        <v>28</v>
      </c>
      <c r="J21" s="59">
        <v>0</v>
      </c>
      <c r="K21" s="59">
        <v>28.3</v>
      </c>
      <c r="L21" s="59">
        <v>16.7</v>
      </c>
      <c r="M21" s="59">
        <v>18.7</v>
      </c>
      <c r="N21" s="59">
        <v>25</v>
      </c>
      <c r="O21" s="59">
        <v>0</v>
      </c>
      <c r="P21" s="59">
        <v>23.4</v>
      </c>
      <c r="Q21" s="59">
        <v>0</v>
      </c>
      <c r="R21" s="59">
        <v>38.9</v>
      </c>
      <c r="S21" s="2"/>
    </row>
    <row r="22" spans="1:19" x14ac:dyDescent="0.15">
      <c r="A22" s="14" t="s">
        <v>22</v>
      </c>
      <c r="B22" s="46">
        <v>17148</v>
      </c>
      <c r="C22" s="46">
        <v>10430</v>
      </c>
      <c r="D22" s="59">
        <v>29.7</v>
      </c>
      <c r="E22" s="59">
        <v>31.9</v>
      </c>
      <c r="F22" s="59">
        <v>0</v>
      </c>
      <c r="G22" s="59">
        <v>17.8</v>
      </c>
      <c r="H22" s="59">
        <v>36.299999999999997</v>
      </c>
      <c r="I22" s="59">
        <v>7.2</v>
      </c>
      <c r="J22" s="59">
        <v>12.4</v>
      </c>
      <c r="K22" s="59">
        <v>30.6</v>
      </c>
      <c r="L22" s="59">
        <v>0</v>
      </c>
      <c r="M22" s="59">
        <v>0</v>
      </c>
      <c r="N22" s="59">
        <v>9.6</v>
      </c>
      <c r="O22" s="59">
        <v>0</v>
      </c>
      <c r="P22" s="59">
        <v>0</v>
      </c>
      <c r="Q22" s="59">
        <v>29.8</v>
      </c>
      <c r="R22" s="59">
        <v>32.700000000000003</v>
      </c>
      <c r="S22" s="2"/>
    </row>
    <row r="23" spans="1:19" x14ac:dyDescent="0.15">
      <c r="A23" s="14" t="s">
        <v>23</v>
      </c>
      <c r="B23" s="46">
        <v>8812</v>
      </c>
      <c r="C23" s="46">
        <v>6191</v>
      </c>
      <c r="D23" s="59">
        <v>33.5</v>
      </c>
      <c r="E23" s="59">
        <v>0</v>
      </c>
      <c r="F23" s="59">
        <v>0</v>
      </c>
      <c r="G23" s="59">
        <v>32.1</v>
      </c>
      <c r="H23" s="59">
        <v>31.4</v>
      </c>
      <c r="I23" s="59">
        <v>0</v>
      </c>
      <c r="J23" s="59">
        <v>38.299999999999997</v>
      </c>
      <c r="K23" s="59">
        <v>30.4</v>
      </c>
      <c r="L23" s="59">
        <v>18</v>
      </c>
      <c r="M23" s="59">
        <v>16.100000000000001</v>
      </c>
      <c r="N23" s="59">
        <v>25.2</v>
      </c>
      <c r="O23" s="59">
        <v>0</v>
      </c>
      <c r="P23" s="59">
        <v>29.5</v>
      </c>
      <c r="Q23" s="59">
        <v>0</v>
      </c>
      <c r="R23" s="59">
        <v>39.799999999999997</v>
      </c>
      <c r="S23" s="2"/>
    </row>
    <row r="24" spans="1:19" x14ac:dyDescent="0.15">
      <c r="A24" s="14" t="s">
        <v>24</v>
      </c>
      <c r="B24" s="46">
        <v>24447</v>
      </c>
      <c r="C24" s="46">
        <v>7450</v>
      </c>
      <c r="D24" s="59">
        <v>24.7</v>
      </c>
      <c r="E24" s="59">
        <v>35.1</v>
      </c>
      <c r="F24" s="59">
        <v>0</v>
      </c>
      <c r="G24" s="59">
        <v>28.9</v>
      </c>
      <c r="H24" s="59">
        <v>31.3</v>
      </c>
      <c r="I24" s="59">
        <v>30.1</v>
      </c>
      <c r="J24" s="59">
        <v>27.4</v>
      </c>
      <c r="K24" s="59">
        <v>27.6</v>
      </c>
      <c r="L24" s="59">
        <v>17.2</v>
      </c>
      <c r="M24" s="59">
        <v>21.6</v>
      </c>
      <c r="N24" s="59">
        <v>0</v>
      </c>
      <c r="O24" s="59">
        <v>0</v>
      </c>
      <c r="P24" s="59">
        <v>0</v>
      </c>
      <c r="Q24" s="59">
        <v>25.5</v>
      </c>
      <c r="R24" s="59">
        <v>27.8</v>
      </c>
      <c r="S24" s="2"/>
    </row>
    <row r="25" spans="1:19" x14ac:dyDescent="0.15">
      <c r="A25" s="14" t="s">
        <v>25</v>
      </c>
      <c r="B25" s="46">
        <v>17255</v>
      </c>
      <c r="C25" s="46">
        <v>5824</v>
      </c>
      <c r="D25" s="59">
        <v>27.6</v>
      </c>
      <c r="E25" s="59">
        <v>23.2</v>
      </c>
      <c r="F25" s="59">
        <v>20.5</v>
      </c>
      <c r="G25" s="59">
        <v>19.5</v>
      </c>
      <c r="H25" s="59">
        <v>22.5</v>
      </c>
      <c r="I25" s="59">
        <v>14.8</v>
      </c>
      <c r="J25" s="59">
        <v>0</v>
      </c>
      <c r="K25" s="59">
        <v>20.2</v>
      </c>
      <c r="L25" s="59">
        <v>0</v>
      </c>
      <c r="M25" s="59">
        <v>17.5</v>
      </c>
      <c r="N25" s="59">
        <v>17.8</v>
      </c>
      <c r="O25" s="59">
        <v>0</v>
      </c>
      <c r="P25" s="59">
        <v>0</v>
      </c>
      <c r="Q25" s="59">
        <v>0</v>
      </c>
      <c r="R25" s="59">
        <v>26.9</v>
      </c>
      <c r="S25" s="2"/>
    </row>
    <row r="26" spans="1:19" x14ac:dyDescent="0.15">
      <c r="A26" s="14" t="s">
        <v>26</v>
      </c>
      <c r="B26" s="46">
        <v>9044</v>
      </c>
      <c r="C26" s="46">
        <v>5270</v>
      </c>
      <c r="D26" s="59">
        <v>26.8</v>
      </c>
      <c r="E26" s="59">
        <v>0</v>
      </c>
      <c r="F26" s="59">
        <v>0</v>
      </c>
      <c r="G26" s="59">
        <v>18.899999999999999</v>
      </c>
      <c r="H26" s="59">
        <v>30.2</v>
      </c>
      <c r="I26" s="59">
        <v>16.399999999999999</v>
      </c>
      <c r="J26" s="59">
        <v>21.9</v>
      </c>
      <c r="K26" s="59">
        <v>23.7</v>
      </c>
      <c r="L26" s="59">
        <v>18.899999999999999</v>
      </c>
      <c r="M26" s="59">
        <v>26.4</v>
      </c>
      <c r="N26" s="59">
        <v>16.7</v>
      </c>
      <c r="O26" s="59">
        <v>24.7</v>
      </c>
      <c r="P26" s="59">
        <v>0</v>
      </c>
      <c r="Q26" s="59">
        <v>10.7</v>
      </c>
      <c r="R26" s="59">
        <v>28.5</v>
      </c>
      <c r="S26" s="2"/>
    </row>
    <row r="27" spans="1:19" x14ac:dyDescent="0.15">
      <c r="A27" s="14" t="s">
        <v>27</v>
      </c>
      <c r="B27" s="46">
        <v>19160</v>
      </c>
      <c r="C27" s="46">
        <v>3351</v>
      </c>
      <c r="D27" s="59">
        <v>27</v>
      </c>
      <c r="E27" s="59">
        <v>21.3</v>
      </c>
      <c r="F27" s="59">
        <v>22</v>
      </c>
      <c r="G27" s="59">
        <v>21.6</v>
      </c>
      <c r="H27" s="59">
        <v>16.8</v>
      </c>
      <c r="I27" s="59">
        <v>9.8000000000000007</v>
      </c>
      <c r="J27" s="59">
        <v>28.1</v>
      </c>
      <c r="K27" s="59">
        <v>14.2</v>
      </c>
      <c r="L27" s="59">
        <v>28.3</v>
      </c>
      <c r="M27" s="59">
        <v>28.9</v>
      </c>
      <c r="N27" s="59">
        <v>16.2</v>
      </c>
      <c r="O27" s="59">
        <v>0</v>
      </c>
      <c r="P27" s="59">
        <v>0</v>
      </c>
      <c r="Q27" s="59">
        <v>0</v>
      </c>
      <c r="R27" s="59">
        <v>20.5</v>
      </c>
      <c r="S27" s="2"/>
    </row>
    <row r="28" spans="1:19" x14ac:dyDescent="0.15">
      <c r="A28" s="14" t="s">
        <v>28</v>
      </c>
      <c r="B28" s="46">
        <v>29025</v>
      </c>
      <c r="C28" s="46">
        <v>7909</v>
      </c>
      <c r="D28" s="59">
        <v>21</v>
      </c>
      <c r="E28" s="59">
        <v>23.9</v>
      </c>
      <c r="F28" s="59">
        <v>22.5</v>
      </c>
      <c r="G28" s="59">
        <v>0</v>
      </c>
      <c r="H28" s="59">
        <v>0</v>
      </c>
      <c r="I28" s="59">
        <v>18.5</v>
      </c>
      <c r="J28" s="59">
        <v>17.3</v>
      </c>
      <c r="K28" s="59">
        <v>18.600000000000001</v>
      </c>
      <c r="L28" s="59">
        <v>21.6</v>
      </c>
      <c r="M28" s="59">
        <v>18</v>
      </c>
      <c r="N28" s="59">
        <v>21.9</v>
      </c>
      <c r="O28" s="59">
        <v>12</v>
      </c>
      <c r="P28" s="59">
        <v>0</v>
      </c>
      <c r="Q28" s="59">
        <v>0</v>
      </c>
      <c r="R28" s="59">
        <v>21.4</v>
      </c>
      <c r="S28" s="2"/>
    </row>
    <row r="29" spans="1:19" x14ac:dyDescent="0.15">
      <c r="A29" s="14" t="s">
        <v>29</v>
      </c>
      <c r="B29" s="46">
        <v>54679</v>
      </c>
      <c r="C29" s="46">
        <v>24684</v>
      </c>
      <c r="D29" s="59">
        <v>26.5</v>
      </c>
      <c r="E29" s="59">
        <v>28.3</v>
      </c>
      <c r="F29" s="59">
        <v>40</v>
      </c>
      <c r="G29" s="59">
        <v>27.7</v>
      </c>
      <c r="H29" s="59">
        <v>7</v>
      </c>
      <c r="I29" s="59">
        <v>15.4</v>
      </c>
      <c r="J29" s="59">
        <v>20</v>
      </c>
      <c r="K29" s="59">
        <v>19.8</v>
      </c>
      <c r="L29" s="59">
        <v>25.4</v>
      </c>
      <c r="M29" s="59">
        <v>7.1</v>
      </c>
      <c r="N29" s="59">
        <v>27.8</v>
      </c>
      <c r="O29" s="59">
        <v>0</v>
      </c>
      <c r="P29" s="59">
        <v>0</v>
      </c>
      <c r="Q29" s="59">
        <v>0</v>
      </c>
      <c r="R29" s="59">
        <v>26.6</v>
      </c>
      <c r="S29" s="2"/>
    </row>
    <row r="30" spans="1:19" x14ac:dyDescent="0.15">
      <c r="A30" s="14" t="s">
        <v>30</v>
      </c>
      <c r="B30" s="46">
        <v>34677</v>
      </c>
      <c r="C30" s="46">
        <v>18000</v>
      </c>
      <c r="D30" s="59">
        <v>22</v>
      </c>
      <c r="E30" s="59">
        <v>0</v>
      </c>
      <c r="F30" s="59">
        <v>0</v>
      </c>
      <c r="G30" s="59">
        <v>7.3</v>
      </c>
      <c r="H30" s="59">
        <v>0</v>
      </c>
      <c r="I30" s="59">
        <v>14.1</v>
      </c>
      <c r="J30" s="59">
        <v>9.9</v>
      </c>
      <c r="K30" s="59">
        <v>26</v>
      </c>
      <c r="L30" s="59">
        <v>33.299999999999997</v>
      </c>
      <c r="M30" s="59">
        <v>15.5</v>
      </c>
      <c r="N30" s="59">
        <v>29.1</v>
      </c>
      <c r="O30" s="59">
        <v>0</v>
      </c>
      <c r="P30" s="59">
        <v>18.2</v>
      </c>
      <c r="Q30" s="59">
        <v>0</v>
      </c>
      <c r="R30" s="59">
        <v>24.8</v>
      </c>
      <c r="S30" s="2"/>
    </row>
    <row r="31" spans="1:19" x14ac:dyDescent="0.15">
      <c r="A31" s="14" t="s">
        <v>31</v>
      </c>
      <c r="B31" s="46">
        <v>6946</v>
      </c>
      <c r="C31" s="46">
        <v>2094</v>
      </c>
      <c r="D31" s="59">
        <v>24.1</v>
      </c>
      <c r="E31" s="59">
        <v>0</v>
      </c>
      <c r="F31" s="59">
        <v>0</v>
      </c>
      <c r="G31" s="59">
        <v>17.7</v>
      </c>
      <c r="H31" s="59">
        <v>13</v>
      </c>
      <c r="I31" s="59">
        <v>15.2</v>
      </c>
      <c r="J31" s="59">
        <v>17</v>
      </c>
      <c r="K31" s="59">
        <v>19.600000000000001</v>
      </c>
      <c r="L31" s="59">
        <v>0</v>
      </c>
      <c r="M31" s="59">
        <v>9.6999999999999993</v>
      </c>
      <c r="N31" s="59">
        <v>25.3</v>
      </c>
      <c r="O31" s="59">
        <v>0</v>
      </c>
      <c r="P31" s="59">
        <v>0</v>
      </c>
      <c r="Q31" s="59">
        <v>0</v>
      </c>
      <c r="R31" s="59">
        <v>23.7</v>
      </c>
      <c r="S31" s="2"/>
    </row>
    <row r="32" spans="1:19" x14ac:dyDescent="0.15">
      <c r="A32" s="14" t="s">
        <v>32</v>
      </c>
      <c r="B32" s="46">
        <v>35447</v>
      </c>
      <c r="C32" s="46">
        <v>15644</v>
      </c>
      <c r="D32" s="59">
        <v>28.5</v>
      </c>
      <c r="E32" s="59">
        <v>40</v>
      </c>
      <c r="F32" s="59">
        <v>0</v>
      </c>
      <c r="G32" s="59">
        <v>20.9</v>
      </c>
      <c r="H32" s="59">
        <v>35.9</v>
      </c>
      <c r="I32" s="59">
        <v>22.2</v>
      </c>
      <c r="J32" s="59">
        <v>0</v>
      </c>
      <c r="K32" s="59">
        <v>25.3</v>
      </c>
      <c r="L32" s="59">
        <v>23.7</v>
      </c>
      <c r="M32" s="59">
        <v>19.2</v>
      </c>
      <c r="N32" s="59">
        <v>28</v>
      </c>
      <c r="O32" s="59">
        <v>0</v>
      </c>
      <c r="P32" s="59">
        <v>10.5</v>
      </c>
      <c r="Q32" s="59">
        <v>12.4</v>
      </c>
      <c r="R32" s="59">
        <v>25.8</v>
      </c>
      <c r="S32" s="2"/>
    </row>
    <row r="33" spans="1:19" x14ac:dyDescent="0.15">
      <c r="A33" s="14" t="s">
        <v>33</v>
      </c>
      <c r="B33" s="46">
        <v>5548</v>
      </c>
      <c r="C33" s="46">
        <v>4009</v>
      </c>
      <c r="D33" s="59">
        <v>19.100000000000001</v>
      </c>
      <c r="E33" s="59">
        <v>0</v>
      </c>
      <c r="F33" s="59">
        <v>0</v>
      </c>
      <c r="G33" s="59">
        <v>30.9</v>
      </c>
      <c r="H33" s="59">
        <v>0</v>
      </c>
      <c r="I33" s="59">
        <v>19.3</v>
      </c>
      <c r="J33" s="59">
        <v>25.1</v>
      </c>
      <c r="K33" s="59">
        <v>2.2000000000000002</v>
      </c>
      <c r="L33" s="59">
        <v>0</v>
      </c>
      <c r="M33" s="59">
        <v>0</v>
      </c>
      <c r="N33" s="59">
        <v>9.4</v>
      </c>
      <c r="O33" s="59">
        <v>0</v>
      </c>
      <c r="P33" s="59">
        <v>15.7</v>
      </c>
      <c r="Q33" s="59">
        <v>0</v>
      </c>
      <c r="R33" s="59">
        <v>39.1</v>
      </c>
      <c r="S33" s="2"/>
    </row>
    <row r="34" spans="1:19" x14ac:dyDescent="0.15">
      <c r="A34" s="14" t="s">
        <v>34</v>
      </c>
      <c r="B34" s="46">
        <v>6568</v>
      </c>
      <c r="C34" s="46">
        <v>2616</v>
      </c>
      <c r="D34" s="59">
        <v>22.9</v>
      </c>
      <c r="E34" s="59">
        <v>0</v>
      </c>
      <c r="F34" s="59">
        <v>0</v>
      </c>
      <c r="G34" s="59">
        <v>27.6</v>
      </c>
      <c r="H34" s="59">
        <v>21.8</v>
      </c>
      <c r="I34" s="59">
        <v>24.4</v>
      </c>
      <c r="J34" s="59">
        <v>25</v>
      </c>
      <c r="K34" s="59">
        <v>29.2</v>
      </c>
      <c r="L34" s="59">
        <v>31.9</v>
      </c>
      <c r="M34" s="59">
        <v>0</v>
      </c>
      <c r="N34" s="59">
        <v>25.5</v>
      </c>
      <c r="O34" s="59">
        <v>0</v>
      </c>
      <c r="P34" s="59">
        <v>25.8</v>
      </c>
      <c r="Q34" s="59">
        <v>17.3</v>
      </c>
      <c r="R34" s="59">
        <v>29.4</v>
      </c>
      <c r="S34" s="2"/>
    </row>
    <row r="35" spans="1:19" x14ac:dyDescent="0.15">
      <c r="A35" s="14" t="s">
        <v>35</v>
      </c>
      <c r="B35" s="46">
        <v>3882</v>
      </c>
      <c r="C35" s="46">
        <v>2003</v>
      </c>
      <c r="D35" s="59">
        <v>34.6</v>
      </c>
      <c r="E35" s="59">
        <v>0</v>
      </c>
      <c r="F35" s="59">
        <v>0</v>
      </c>
      <c r="G35" s="59">
        <v>23.4</v>
      </c>
      <c r="H35" s="59">
        <v>0</v>
      </c>
      <c r="I35" s="59">
        <v>6.5</v>
      </c>
      <c r="J35" s="59">
        <v>23.9</v>
      </c>
      <c r="K35" s="59">
        <v>22.8</v>
      </c>
      <c r="L35" s="59">
        <v>10.3</v>
      </c>
      <c r="M35" s="59">
        <v>0</v>
      </c>
      <c r="N35" s="59">
        <v>15.9</v>
      </c>
      <c r="O35" s="59">
        <v>0</v>
      </c>
      <c r="P35" s="59">
        <v>0</v>
      </c>
      <c r="Q35" s="59">
        <v>6</v>
      </c>
      <c r="R35" s="59">
        <v>24.6</v>
      </c>
      <c r="S35" s="2"/>
    </row>
    <row r="36" spans="1:19" x14ac:dyDescent="0.15">
      <c r="A36" s="14" t="s">
        <v>36</v>
      </c>
      <c r="B36" s="46">
        <v>4398</v>
      </c>
      <c r="C36" s="46">
        <v>2022</v>
      </c>
      <c r="D36" s="59">
        <v>22.3</v>
      </c>
      <c r="E36" s="59">
        <v>0</v>
      </c>
      <c r="F36" s="59">
        <v>0</v>
      </c>
      <c r="G36" s="59">
        <v>15.3</v>
      </c>
      <c r="H36" s="59">
        <v>26</v>
      </c>
      <c r="I36" s="59">
        <v>16.899999999999999</v>
      </c>
      <c r="J36" s="59">
        <v>0</v>
      </c>
      <c r="K36" s="59">
        <v>22</v>
      </c>
      <c r="L36" s="59">
        <v>19.7</v>
      </c>
      <c r="M36" s="59">
        <v>0</v>
      </c>
      <c r="N36" s="59">
        <v>17.899999999999999</v>
      </c>
      <c r="O36" s="59">
        <v>0</v>
      </c>
      <c r="P36" s="59">
        <v>9.6999999999999993</v>
      </c>
      <c r="Q36" s="59">
        <v>0</v>
      </c>
      <c r="R36" s="59">
        <v>25.2</v>
      </c>
      <c r="S36" s="2"/>
    </row>
    <row r="37" spans="1:19" x14ac:dyDescent="0.15">
      <c r="A37" s="14" t="s">
        <v>37</v>
      </c>
      <c r="B37" s="46">
        <v>33058</v>
      </c>
      <c r="C37" s="46">
        <v>15299</v>
      </c>
      <c r="D37" s="59">
        <v>28.2</v>
      </c>
      <c r="E37" s="59">
        <v>0</v>
      </c>
      <c r="F37" s="59">
        <v>0</v>
      </c>
      <c r="G37" s="59">
        <v>20.100000000000001</v>
      </c>
      <c r="H37" s="59">
        <v>28.4</v>
      </c>
      <c r="I37" s="59">
        <v>15.8</v>
      </c>
      <c r="J37" s="59">
        <v>19.600000000000001</v>
      </c>
      <c r="K37" s="59">
        <v>18.399999999999999</v>
      </c>
      <c r="L37" s="59">
        <v>10.5</v>
      </c>
      <c r="M37" s="59">
        <v>14.2</v>
      </c>
      <c r="N37" s="59">
        <v>29.3</v>
      </c>
      <c r="O37" s="59">
        <v>30.6</v>
      </c>
      <c r="P37" s="59">
        <v>0</v>
      </c>
      <c r="Q37" s="59">
        <v>0</v>
      </c>
      <c r="R37" s="59">
        <v>29.6</v>
      </c>
      <c r="S37" s="2"/>
    </row>
    <row r="38" spans="1:19" x14ac:dyDescent="0.15">
      <c r="A38" s="14" t="s">
        <v>38</v>
      </c>
      <c r="B38" s="46">
        <v>22337</v>
      </c>
      <c r="C38" s="46">
        <v>8771</v>
      </c>
      <c r="D38" s="59">
        <v>30.1</v>
      </c>
      <c r="E38" s="59">
        <v>32.6</v>
      </c>
      <c r="F38" s="59">
        <v>30.5</v>
      </c>
      <c r="G38" s="59">
        <v>23.5</v>
      </c>
      <c r="H38" s="59">
        <v>34.700000000000003</v>
      </c>
      <c r="I38" s="59">
        <v>22.2</v>
      </c>
      <c r="J38" s="59">
        <v>22.6</v>
      </c>
      <c r="K38" s="59">
        <v>28.6</v>
      </c>
      <c r="L38" s="59">
        <v>24.8</v>
      </c>
      <c r="M38" s="59">
        <v>16.100000000000001</v>
      </c>
      <c r="N38" s="59">
        <v>21.9</v>
      </c>
      <c r="O38" s="59">
        <v>43.8</v>
      </c>
      <c r="P38" s="59">
        <v>0</v>
      </c>
      <c r="Q38" s="59">
        <v>13.4</v>
      </c>
      <c r="R38" s="59">
        <v>31.7</v>
      </c>
      <c r="S38" s="2"/>
    </row>
    <row r="39" spans="1:19" x14ac:dyDescent="0.15">
      <c r="A39" s="14" t="s">
        <v>39</v>
      </c>
      <c r="B39" s="46">
        <v>232540</v>
      </c>
      <c r="C39" s="46">
        <v>76842</v>
      </c>
      <c r="D39" s="59">
        <v>28.9</v>
      </c>
      <c r="E39" s="59">
        <v>28.7</v>
      </c>
      <c r="F39" s="59">
        <v>20</v>
      </c>
      <c r="G39" s="59">
        <v>22.5</v>
      </c>
      <c r="H39" s="59">
        <v>0</v>
      </c>
      <c r="I39" s="59">
        <v>22.3</v>
      </c>
      <c r="J39" s="59">
        <v>32.700000000000003</v>
      </c>
      <c r="K39" s="59">
        <v>26.8</v>
      </c>
      <c r="L39" s="59">
        <v>28.4</v>
      </c>
      <c r="M39" s="59">
        <v>26.1</v>
      </c>
      <c r="N39" s="59">
        <v>26.8</v>
      </c>
      <c r="O39" s="59">
        <v>0</v>
      </c>
      <c r="P39" s="59">
        <v>0</v>
      </c>
      <c r="Q39" s="59">
        <v>1.9</v>
      </c>
      <c r="R39" s="59">
        <v>28.7</v>
      </c>
      <c r="S39" s="2"/>
    </row>
    <row r="40" spans="1:19" x14ac:dyDescent="0.15">
      <c r="A40" s="14" t="s">
        <v>40</v>
      </c>
      <c r="B40" s="46">
        <v>23211</v>
      </c>
      <c r="C40" s="46">
        <v>6474</v>
      </c>
      <c r="D40" s="59">
        <v>25.3</v>
      </c>
      <c r="E40" s="59">
        <v>32</v>
      </c>
      <c r="F40" s="59">
        <v>15.7</v>
      </c>
      <c r="G40" s="59">
        <v>13.8</v>
      </c>
      <c r="H40" s="59">
        <v>14</v>
      </c>
      <c r="I40" s="59">
        <v>20.8</v>
      </c>
      <c r="J40" s="59">
        <v>0</v>
      </c>
      <c r="K40" s="59">
        <v>19.899999999999999</v>
      </c>
      <c r="L40" s="59">
        <v>54</v>
      </c>
      <c r="M40" s="59">
        <v>20</v>
      </c>
      <c r="N40" s="59">
        <v>19.3</v>
      </c>
      <c r="O40" s="59">
        <v>0</v>
      </c>
      <c r="P40" s="59">
        <v>0</v>
      </c>
      <c r="Q40" s="59">
        <v>0</v>
      </c>
      <c r="R40" s="59">
        <v>25.8</v>
      </c>
      <c r="S40" s="2"/>
    </row>
    <row r="41" spans="1:19" x14ac:dyDescent="0.15">
      <c r="A41" s="14" t="s">
        <v>41</v>
      </c>
      <c r="B41" s="46">
        <v>2891</v>
      </c>
      <c r="C41" s="46">
        <v>863</v>
      </c>
      <c r="D41" s="59">
        <v>23.3</v>
      </c>
      <c r="E41" s="59">
        <v>0</v>
      </c>
      <c r="F41" s="59">
        <v>0</v>
      </c>
      <c r="G41" s="59">
        <v>18.3</v>
      </c>
      <c r="H41" s="59">
        <v>29.6</v>
      </c>
      <c r="I41" s="59">
        <v>13.1</v>
      </c>
      <c r="J41" s="59">
        <v>18.5</v>
      </c>
      <c r="K41" s="59">
        <v>31.1</v>
      </c>
      <c r="L41" s="59">
        <v>12.3</v>
      </c>
      <c r="M41" s="59">
        <v>16.8</v>
      </c>
      <c r="N41" s="59">
        <v>20</v>
      </c>
      <c r="O41" s="59">
        <v>18.8</v>
      </c>
      <c r="P41" s="59">
        <v>0</v>
      </c>
      <c r="Q41" s="59">
        <v>0</v>
      </c>
      <c r="R41" s="59">
        <v>24.7</v>
      </c>
      <c r="S41" s="2"/>
    </row>
    <row r="42" spans="1:19" x14ac:dyDescent="0.15">
      <c r="A42" s="14" t="s">
        <v>42</v>
      </c>
      <c r="B42" s="46">
        <v>65129</v>
      </c>
      <c r="C42" s="46">
        <v>45067</v>
      </c>
      <c r="D42" s="59">
        <v>28.2</v>
      </c>
      <c r="E42" s="59">
        <v>32.700000000000003</v>
      </c>
      <c r="F42" s="59">
        <v>30.7</v>
      </c>
      <c r="G42" s="59">
        <v>25.1</v>
      </c>
      <c r="H42" s="59">
        <v>23.4</v>
      </c>
      <c r="I42" s="59">
        <v>19.7</v>
      </c>
      <c r="J42" s="59">
        <v>0</v>
      </c>
      <c r="K42" s="59">
        <v>24.5</v>
      </c>
      <c r="L42" s="59">
        <v>19</v>
      </c>
      <c r="M42" s="59">
        <v>21.9</v>
      </c>
      <c r="N42" s="59">
        <v>20.9</v>
      </c>
      <c r="O42" s="59">
        <v>0</v>
      </c>
      <c r="P42" s="59">
        <v>0</v>
      </c>
      <c r="Q42" s="59">
        <v>15.9</v>
      </c>
      <c r="R42" s="59">
        <v>31.7</v>
      </c>
      <c r="S42" s="2"/>
    </row>
    <row r="43" spans="1:19" x14ac:dyDescent="0.15">
      <c r="A43" s="14" t="s">
        <v>43</v>
      </c>
      <c r="B43" s="46">
        <v>7880</v>
      </c>
      <c r="C43" s="46">
        <v>4257</v>
      </c>
      <c r="D43" s="59">
        <v>33.200000000000003</v>
      </c>
      <c r="E43" s="59">
        <v>27</v>
      </c>
      <c r="F43" s="59">
        <v>29</v>
      </c>
      <c r="G43" s="59">
        <v>22.2</v>
      </c>
      <c r="H43" s="59">
        <v>32.6</v>
      </c>
      <c r="I43" s="59">
        <v>22.6</v>
      </c>
      <c r="J43" s="59">
        <v>0</v>
      </c>
      <c r="K43" s="59">
        <v>27</v>
      </c>
      <c r="L43" s="59">
        <v>23.7</v>
      </c>
      <c r="M43" s="59">
        <v>21.9</v>
      </c>
      <c r="N43" s="59">
        <v>19</v>
      </c>
      <c r="O43" s="59">
        <v>0</v>
      </c>
      <c r="P43" s="59">
        <v>0</v>
      </c>
      <c r="Q43" s="59">
        <v>0</v>
      </c>
      <c r="R43" s="59">
        <v>28.8</v>
      </c>
      <c r="S43" s="2"/>
    </row>
    <row r="44" spans="1:19" x14ac:dyDescent="0.15">
      <c r="A44" s="14" t="s">
        <v>44</v>
      </c>
      <c r="B44" s="46">
        <v>11865</v>
      </c>
      <c r="C44" s="46">
        <v>7924</v>
      </c>
      <c r="D44" s="59">
        <v>22.7</v>
      </c>
      <c r="E44" s="59">
        <v>29.3</v>
      </c>
      <c r="F44" s="59">
        <v>23.7</v>
      </c>
      <c r="G44" s="59">
        <v>13.9</v>
      </c>
      <c r="H44" s="59">
        <v>24.3</v>
      </c>
      <c r="I44" s="59">
        <v>14.5</v>
      </c>
      <c r="J44" s="59">
        <v>9.6</v>
      </c>
      <c r="K44" s="59">
        <v>0</v>
      </c>
      <c r="L44" s="59">
        <v>16.3</v>
      </c>
      <c r="M44" s="59">
        <v>10.3</v>
      </c>
      <c r="N44" s="59">
        <v>23.2</v>
      </c>
      <c r="O44" s="59">
        <v>0</v>
      </c>
      <c r="P44" s="59">
        <v>22.3</v>
      </c>
      <c r="Q44" s="59">
        <v>5.6</v>
      </c>
      <c r="R44" s="59">
        <v>35.299999999999997</v>
      </c>
      <c r="S44" s="2"/>
    </row>
    <row r="45" spans="1:19" x14ac:dyDescent="0.15">
      <c r="A45" s="14" t="s">
        <v>45</v>
      </c>
      <c r="B45" s="46">
        <v>63879</v>
      </c>
      <c r="C45" s="46">
        <v>18514</v>
      </c>
      <c r="D45" s="59">
        <v>20.100000000000001</v>
      </c>
      <c r="E45" s="59">
        <v>0</v>
      </c>
      <c r="F45" s="59">
        <v>0</v>
      </c>
      <c r="G45" s="59">
        <v>12.8</v>
      </c>
      <c r="H45" s="59">
        <v>17.8</v>
      </c>
      <c r="I45" s="59">
        <v>12.7</v>
      </c>
      <c r="J45" s="59">
        <v>15.4</v>
      </c>
      <c r="K45" s="59">
        <v>11.4</v>
      </c>
      <c r="L45" s="59">
        <v>16</v>
      </c>
      <c r="M45" s="59">
        <v>14</v>
      </c>
      <c r="N45" s="59">
        <v>0</v>
      </c>
      <c r="O45" s="59">
        <v>0</v>
      </c>
      <c r="P45" s="59">
        <v>0</v>
      </c>
      <c r="Q45" s="59">
        <v>12.8</v>
      </c>
      <c r="R45" s="59">
        <v>20.3</v>
      </c>
      <c r="S45" s="2"/>
    </row>
    <row r="46" spans="1:19" x14ac:dyDescent="0.15">
      <c r="A46" s="14" t="s">
        <v>46</v>
      </c>
      <c r="B46" s="46">
        <v>28022</v>
      </c>
      <c r="C46" s="46">
        <v>6810</v>
      </c>
      <c r="D46" s="59">
        <v>31</v>
      </c>
      <c r="E46" s="59">
        <v>30.2</v>
      </c>
      <c r="F46" s="59">
        <v>25.2</v>
      </c>
      <c r="G46" s="59">
        <v>25.2</v>
      </c>
      <c r="H46" s="59">
        <v>27.2</v>
      </c>
      <c r="I46" s="59">
        <v>28</v>
      </c>
      <c r="J46" s="59">
        <v>25.9</v>
      </c>
      <c r="K46" s="59">
        <v>27.8</v>
      </c>
      <c r="L46" s="59">
        <v>24.9</v>
      </c>
      <c r="M46" s="59">
        <v>25.5</v>
      </c>
      <c r="N46" s="59">
        <v>13.5</v>
      </c>
      <c r="O46" s="59">
        <v>2</v>
      </c>
      <c r="P46" s="59">
        <v>21.2</v>
      </c>
      <c r="Q46" s="59">
        <v>21.1</v>
      </c>
      <c r="R46" s="59">
        <v>30.2</v>
      </c>
      <c r="S46" s="2"/>
    </row>
    <row r="47" spans="1:19" x14ac:dyDescent="0.15">
      <c r="A47" s="14" t="s">
        <v>47</v>
      </c>
      <c r="B47" s="46">
        <v>14076</v>
      </c>
      <c r="C47" s="46">
        <v>5734</v>
      </c>
      <c r="D47" s="59">
        <v>24.3</v>
      </c>
      <c r="E47" s="59">
        <v>32.6</v>
      </c>
      <c r="F47" s="59">
        <v>0</v>
      </c>
      <c r="G47" s="59">
        <v>24.9</v>
      </c>
      <c r="H47" s="59">
        <v>31.4</v>
      </c>
      <c r="I47" s="59">
        <v>18.7</v>
      </c>
      <c r="J47" s="59">
        <v>0</v>
      </c>
      <c r="K47" s="59">
        <v>22.7</v>
      </c>
      <c r="L47" s="59">
        <v>0</v>
      </c>
      <c r="M47" s="59">
        <v>21.9</v>
      </c>
      <c r="N47" s="59">
        <v>21.1</v>
      </c>
      <c r="O47" s="59">
        <v>0</v>
      </c>
      <c r="P47" s="59">
        <v>0</v>
      </c>
      <c r="Q47" s="59">
        <v>22.6</v>
      </c>
      <c r="R47" s="59">
        <v>25.7</v>
      </c>
      <c r="S47" s="2"/>
    </row>
    <row r="48" spans="1:19" x14ac:dyDescent="0.15">
      <c r="A48" s="14" t="s">
        <v>48</v>
      </c>
      <c r="B48" s="46">
        <v>8244</v>
      </c>
      <c r="C48" s="46">
        <v>3183</v>
      </c>
      <c r="D48" s="59">
        <v>27.4</v>
      </c>
      <c r="E48" s="59">
        <v>24</v>
      </c>
      <c r="F48" s="59">
        <v>1</v>
      </c>
      <c r="G48" s="59">
        <v>15.4</v>
      </c>
      <c r="H48" s="59">
        <v>15.9</v>
      </c>
      <c r="I48" s="59">
        <v>17.100000000000001</v>
      </c>
      <c r="J48" s="59">
        <v>1</v>
      </c>
      <c r="K48" s="59">
        <v>30</v>
      </c>
      <c r="L48" s="59">
        <v>33.4</v>
      </c>
      <c r="M48" s="59">
        <v>3.5</v>
      </c>
      <c r="N48" s="59">
        <v>26.3</v>
      </c>
      <c r="O48" s="59">
        <v>0</v>
      </c>
      <c r="P48" s="59">
        <v>23.5</v>
      </c>
      <c r="Q48" s="59">
        <v>16.2</v>
      </c>
      <c r="R48" s="59">
        <v>29.8</v>
      </c>
      <c r="S48" s="2"/>
    </row>
    <row r="49" spans="1:19" x14ac:dyDescent="0.15">
      <c r="A49" s="14" t="s">
        <v>49</v>
      </c>
      <c r="B49" s="46">
        <v>1275</v>
      </c>
      <c r="C49" s="46">
        <v>790</v>
      </c>
      <c r="D49" s="59">
        <v>24.4</v>
      </c>
      <c r="E49" s="59">
        <v>0</v>
      </c>
      <c r="F49" s="59">
        <v>8</v>
      </c>
      <c r="G49" s="59">
        <v>0</v>
      </c>
      <c r="H49" s="59">
        <v>27.9</v>
      </c>
      <c r="I49" s="59">
        <v>11</v>
      </c>
      <c r="J49" s="59">
        <v>19.2</v>
      </c>
      <c r="K49" s="59">
        <v>22</v>
      </c>
      <c r="L49" s="59">
        <v>16</v>
      </c>
      <c r="M49" s="59">
        <v>12.7</v>
      </c>
      <c r="N49" s="59">
        <v>22.8</v>
      </c>
      <c r="O49" s="59">
        <v>0</v>
      </c>
      <c r="P49" s="59">
        <v>0</v>
      </c>
      <c r="Q49" s="59">
        <v>0</v>
      </c>
      <c r="R49" s="59">
        <v>23.1</v>
      </c>
      <c r="S49" s="2"/>
    </row>
    <row r="50" spans="1:19" x14ac:dyDescent="0.15">
      <c r="A50" s="14" t="s">
        <v>50</v>
      </c>
      <c r="B50" s="46">
        <v>44003</v>
      </c>
      <c r="C50" s="46">
        <v>20443</v>
      </c>
      <c r="D50" s="59">
        <v>26.4</v>
      </c>
      <c r="E50" s="59">
        <v>0</v>
      </c>
      <c r="F50" s="59">
        <v>13.3</v>
      </c>
      <c r="G50" s="59">
        <v>20.5</v>
      </c>
      <c r="H50" s="59">
        <v>23.9</v>
      </c>
      <c r="I50" s="59">
        <v>23.9</v>
      </c>
      <c r="J50" s="59">
        <v>18.5</v>
      </c>
      <c r="K50" s="59">
        <v>28</v>
      </c>
      <c r="L50" s="59">
        <v>22.8</v>
      </c>
      <c r="M50" s="59">
        <v>0</v>
      </c>
      <c r="N50" s="59">
        <v>19.899999999999999</v>
      </c>
      <c r="O50" s="59">
        <v>0</v>
      </c>
      <c r="P50" s="59">
        <v>20.9</v>
      </c>
      <c r="Q50" s="59">
        <v>16.2</v>
      </c>
      <c r="R50" s="59">
        <v>32.9</v>
      </c>
      <c r="S50" s="2"/>
    </row>
    <row r="51" spans="1:19" x14ac:dyDescent="0.15">
      <c r="A51" s="14" t="s">
        <v>51</v>
      </c>
      <c r="B51" s="46">
        <v>90275</v>
      </c>
      <c r="C51" s="46">
        <v>13327</v>
      </c>
      <c r="D51" s="59">
        <v>27.7</v>
      </c>
      <c r="E51" s="59">
        <v>28.3</v>
      </c>
      <c r="F51" s="59">
        <v>32.299999999999997</v>
      </c>
      <c r="G51" s="59">
        <v>25</v>
      </c>
      <c r="H51" s="59">
        <v>19</v>
      </c>
      <c r="I51" s="59">
        <v>10.7</v>
      </c>
      <c r="J51" s="59">
        <v>6.4</v>
      </c>
      <c r="K51" s="59">
        <v>22.5</v>
      </c>
      <c r="L51" s="59">
        <v>9.1999999999999993</v>
      </c>
      <c r="M51" s="59">
        <v>8</v>
      </c>
      <c r="N51" s="59">
        <v>19.8</v>
      </c>
      <c r="O51" s="59">
        <v>0</v>
      </c>
      <c r="P51" s="59">
        <v>20.8</v>
      </c>
      <c r="Q51" s="59">
        <v>0</v>
      </c>
      <c r="R51" s="59">
        <v>26.4</v>
      </c>
      <c r="S51" s="2"/>
    </row>
    <row r="52" spans="1:19" x14ac:dyDescent="0.15">
      <c r="A52" s="14" t="s">
        <v>52</v>
      </c>
      <c r="B52" s="46">
        <v>6265</v>
      </c>
      <c r="C52" s="46">
        <v>4892</v>
      </c>
      <c r="D52" s="59">
        <v>29.9</v>
      </c>
      <c r="E52" s="59">
        <v>0</v>
      </c>
      <c r="F52" s="59">
        <v>0</v>
      </c>
      <c r="G52" s="59">
        <v>24.2</v>
      </c>
      <c r="H52" s="59">
        <v>25.3</v>
      </c>
      <c r="I52" s="59">
        <v>17.399999999999999</v>
      </c>
      <c r="J52" s="59">
        <v>0</v>
      </c>
      <c r="K52" s="59">
        <v>26.8</v>
      </c>
      <c r="L52" s="59">
        <v>20.3</v>
      </c>
      <c r="M52" s="59">
        <v>21.4</v>
      </c>
      <c r="N52" s="59">
        <v>19.100000000000001</v>
      </c>
      <c r="O52" s="59">
        <v>0</v>
      </c>
      <c r="P52" s="59">
        <v>26.7</v>
      </c>
      <c r="Q52" s="59">
        <v>18.100000000000001</v>
      </c>
      <c r="R52" s="59">
        <v>29.7</v>
      </c>
      <c r="S52" s="2"/>
    </row>
    <row r="53" spans="1:19" x14ac:dyDescent="0.15">
      <c r="A53" s="14" t="s">
        <v>53</v>
      </c>
      <c r="B53" s="46">
        <v>5797</v>
      </c>
      <c r="C53" s="46">
        <v>2776</v>
      </c>
      <c r="D53" s="59">
        <v>19.2</v>
      </c>
      <c r="E53" s="59">
        <v>0</v>
      </c>
      <c r="F53" s="59">
        <v>23.7</v>
      </c>
      <c r="G53" s="59">
        <v>18.3</v>
      </c>
      <c r="H53" s="59">
        <v>26.8</v>
      </c>
      <c r="I53" s="59">
        <v>14.4</v>
      </c>
      <c r="J53" s="59">
        <v>0</v>
      </c>
      <c r="K53" s="59">
        <v>19.2</v>
      </c>
      <c r="L53" s="59">
        <v>15.1</v>
      </c>
      <c r="M53" s="59">
        <v>0</v>
      </c>
      <c r="N53" s="59">
        <v>11.5</v>
      </c>
      <c r="O53" s="59">
        <v>0</v>
      </c>
      <c r="P53" s="59">
        <v>0</v>
      </c>
      <c r="Q53" s="59">
        <v>8</v>
      </c>
      <c r="R53" s="59">
        <v>21.2</v>
      </c>
      <c r="S53" s="2"/>
    </row>
    <row r="54" spans="1:19" x14ac:dyDescent="0.15">
      <c r="A54" s="14" t="s">
        <v>54</v>
      </c>
      <c r="B54" s="46">
        <v>935</v>
      </c>
      <c r="C54" s="46">
        <v>106</v>
      </c>
      <c r="D54" s="59">
        <v>38.9</v>
      </c>
      <c r="E54" s="59">
        <v>0</v>
      </c>
      <c r="F54" s="59">
        <v>0</v>
      </c>
      <c r="G54" s="59">
        <v>26.8</v>
      </c>
      <c r="H54" s="59">
        <v>27.6</v>
      </c>
      <c r="I54" s="59">
        <v>20.9</v>
      </c>
      <c r="J54" s="59">
        <v>29.5</v>
      </c>
      <c r="K54" s="59">
        <v>30.3</v>
      </c>
      <c r="L54" s="59">
        <v>29.5</v>
      </c>
      <c r="M54" s="59">
        <v>18.8</v>
      </c>
      <c r="N54" s="59">
        <v>21</v>
      </c>
      <c r="O54" s="59">
        <v>30.4</v>
      </c>
      <c r="P54" s="59">
        <v>0</v>
      </c>
      <c r="Q54" s="59">
        <v>28</v>
      </c>
      <c r="R54" s="59">
        <v>31.7</v>
      </c>
      <c r="S54" s="2"/>
    </row>
    <row r="55" spans="1:19" x14ac:dyDescent="0.15">
      <c r="A55" s="14" t="s">
        <v>55</v>
      </c>
      <c r="B55" s="46">
        <v>19415</v>
      </c>
      <c r="C55" s="46">
        <v>6767</v>
      </c>
      <c r="D55" s="59">
        <v>28.9</v>
      </c>
      <c r="E55" s="59">
        <v>15.2</v>
      </c>
      <c r="F55" s="59">
        <v>0</v>
      </c>
      <c r="G55" s="59">
        <v>14.8</v>
      </c>
      <c r="H55" s="59">
        <v>15.6</v>
      </c>
      <c r="I55" s="59">
        <v>14.9</v>
      </c>
      <c r="J55" s="59">
        <v>0</v>
      </c>
      <c r="K55" s="59">
        <v>15.8</v>
      </c>
      <c r="L55" s="59">
        <v>16.899999999999999</v>
      </c>
      <c r="M55" s="59">
        <v>8.4</v>
      </c>
      <c r="N55" s="59">
        <v>17.399999999999999</v>
      </c>
      <c r="O55" s="59">
        <v>0</v>
      </c>
      <c r="P55" s="59">
        <v>0</v>
      </c>
      <c r="Q55" s="59">
        <v>0</v>
      </c>
      <c r="R55" s="59">
        <v>28.5</v>
      </c>
      <c r="S55" s="2"/>
    </row>
    <row r="56" spans="1:19" x14ac:dyDescent="0.15">
      <c r="A56" s="14" t="s">
        <v>56</v>
      </c>
      <c r="B56" s="46">
        <v>48307</v>
      </c>
      <c r="C56" s="46">
        <v>42476</v>
      </c>
      <c r="D56" s="59">
        <v>26.6</v>
      </c>
      <c r="E56" s="59">
        <v>18</v>
      </c>
      <c r="F56" s="59">
        <v>18.600000000000001</v>
      </c>
      <c r="G56" s="59">
        <v>16.399999999999999</v>
      </c>
      <c r="H56" s="59">
        <v>22.5</v>
      </c>
      <c r="I56" s="59">
        <v>14.2</v>
      </c>
      <c r="J56" s="59">
        <v>17.399999999999999</v>
      </c>
      <c r="K56" s="59">
        <v>17.2</v>
      </c>
      <c r="L56" s="59">
        <v>17</v>
      </c>
      <c r="M56" s="59">
        <v>13.1</v>
      </c>
      <c r="N56" s="59">
        <v>14.8</v>
      </c>
      <c r="O56" s="59">
        <v>0</v>
      </c>
      <c r="P56" s="59">
        <v>0</v>
      </c>
      <c r="Q56" s="59">
        <v>13.8</v>
      </c>
      <c r="R56" s="59">
        <v>26.2</v>
      </c>
      <c r="S56" s="2"/>
    </row>
    <row r="57" spans="1:19" x14ac:dyDescent="0.15">
      <c r="A57" s="14" t="s">
        <v>57</v>
      </c>
      <c r="B57" s="46">
        <v>10157</v>
      </c>
      <c r="C57" s="46">
        <v>2504</v>
      </c>
      <c r="D57" s="59">
        <v>31.1</v>
      </c>
      <c r="E57" s="59">
        <v>14.7</v>
      </c>
      <c r="F57" s="59">
        <v>31.4</v>
      </c>
      <c r="G57" s="59">
        <v>26.1</v>
      </c>
      <c r="H57" s="59">
        <v>39</v>
      </c>
      <c r="I57" s="59">
        <v>17.399999999999999</v>
      </c>
      <c r="J57" s="59">
        <v>22</v>
      </c>
      <c r="K57" s="59">
        <v>27.4</v>
      </c>
      <c r="L57" s="59">
        <v>0</v>
      </c>
      <c r="M57" s="59">
        <v>12.6</v>
      </c>
      <c r="N57" s="59">
        <v>23.6</v>
      </c>
      <c r="O57" s="59">
        <v>0</v>
      </c>
      <c r="P57" s="59">
        <v>0</v>
      </c>
      <c r="Q57" s="59">
        <v>0</v>
      </c>
      <c r="R57" s="59">
        <v>27.2</v>
      </c>
      <c r="S57" s="2"/>
    </row>
    <row r="58" spans="1:19" x14ac:dyDescent="0.15">
      <c r="A58" s="14" t="s">
        <v>58</v>
      </c>
      <c r="B58" s="46">
        <v>5710</v>
      </c>
      <c r="C58" s="46">
        <v>5078</v>
      </c>
      <c r="D58" s="59">
        <v>17.600000000000001</v>
      </c>
      <c r="E58" s="59">
        <v>19.399999999999999</v>
      </c>
      <c r="F58" s="59">
        <v>3</v>
      </c>
      <c r="G58" s="59">
        <v>16.8</v>
      </c>
      <c r="H58" s="59">
        <v>11.1</v>
      </c>
      <c r="I58" s="59">
        <v>18</v>
      </c>
      <c r="J58" s="59">
        <v>26.7</v>
      </c>
      <c r="K58" s="59">
        <v>19</v>
      </c>
      <c r="L58" s="59">
        <v>17.8</v>
      </c>
      <c r="M58" s="59">
        <v>7.6</v>
      </c>
      <c r="N58" s="59">
        <v>11.5</v>
      </c>
      <c r="O58" s="59">
        <v>0</v>
      </c>
      <c r="P58" s="59">
        <v>0</v>
      </c>
      <c r="Q58" s="59">
        <v>0</v>
      </c>
      <c r="R58" s="59">
        <v>27.8</v>
      </c>
      <c r="S58" s="2"/>
    </row>
    <row r="59" spans="1:19" ht="14" thickBot="1" x14ac:dyDescent="0.2">
      <c r="A59" s="11" t="s">
        <v>59</v>
      </c>
      <c r="B59" s="53">
        <v>228</v>
      </c>
      <c r="C59" s="53">
        <v>108</v>
      </c>
      <c r="D59" s="60">
        <v>24.2</v>
      </c>
      <c r="E59" s="60">
        <v>10.9</v>
      </c>
      <c r="F59" s="60">
        <v>0</v>
      </c>
      <c r="G59" s="60">
        <v>27.7</v>
      </c>
      <c r="H59" s="60">
        <v>31.1</v>
      </c>
      <c r="I59" s="60">
        <v>17.5</v>
      </c>
      <c r="J59" s="60">
        <v>6</v>
      </c>
      <c r="K59" s="60">
        <v>38.6</v>
      </c>
      <c r="L59" s="60">
        <v>0</v>
      </c>
      <c r="M59" s="60">
        <v>0</v>
      </c>
      <c r="N59" s="60">
        <v>11.4</v>
      </c>
      <c r="O59" s="60">
        <v>0</v>
      </c>
      <c r="P59" s="60">
        <v>0</v>
      </c>
      <c r="Q59" s="60">
        <v>8.1999999999999993</v>
      </c>
      <c r="R59" s="60">
        <v>33.6</v>
      </c>
      <c r="S59" s="2"/>
    </row>
    <row r="60" spans="1:19" s="48" customFormat="1" x14ac:dyDescent="0.15">
      <c r="A60" s="320" t="s">
        <v>64</v>
      </c>
      <c r="B60" s="320"/>
      <c r="C60" s="320"/>
      <c r="D60" s="320"/>
      <c r="E60" s="320"/>
      <c r="F60" s="320"/>
      <c r="G60" s="320"/>
      <c r="H60" s="320"/>
      <c r="I60" s="320"/>
      <c r="J60" s="320"/>
      <c r="K60" s="320"/>
      <c r="L60" s="320"/>
      <c r="M60" s="320"/>
      <c r="N60" s="320"/>
      <c r="O60" s="320"/>
      <c r="P60" s="320"/>
      <c r="Q60" s="320"/>
      <c r="R60" s="320"/>
    </row>
    <row r="61" spans="1:19" s="175" customFormat="1" x14ac:dyDescent="0.15">
      <c r="A61" s="318" t="s">
        <v>101</v>
      </c>
      <c r="B61" s="318"/>
      <c r="C61" s="318"/>
      <c r="D61" s="318"/>
      <c r="E61" s="318"/>
      <c r="F61" s="318"/>
      <c r="G61" s="318"/>
      <c r="H61" s="318"/>
      <c r="I61" s="318"/>
      <c r="J61" s="318"/>
      <c r="K61" s="318"/>
      <c r="L61" s="318"/>
      <c r="M61" s="318"/>
      <c r="N61" s="318"/>
      <c r="O61" s="318"/>
      <c r="P61" s="318"/>
      <c r="Q61" s="318"/>
      <c r="R61" s="318"/>
    </row>
  </sheetData>
  <mergeCells count="7">
    <mergeCell ref="A1:R1"/>
    <mergeCell ref="A61:R61"/>
    <mergeCell ref="D2:R2"/>
    <mergeCell ref="A2:A3"/>
    <mergeCell ref="B2:B3"/>
    <mergeCell ref="C2:C3"/>
    <mergeCell ref="A60:R60"/>
  </mergeCells>
  <printOptions horizontalCentered="1" verticalCentered="1"/>
  <pageMargins left="0.25" right="0.25" top="0.25" bottom="0.25" header="0.5" footer="0.5"/>
  <pageSetup scale="5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68"/>
  <sheetViews>
    <sheetView showGridLines="0" workbookViewId="0">
      <selection activeCell="C4" sqref="C4"/>
    </sheetView>
  </sheetViews>
  <sheetFormatPr baseColWidth="10" defaultColWidth="11.5" defaultRowHeight="16" x14ac:dyDescent="0.2"/>
  <cols>
    <col min="1" max="3" width="20.33203125" style="219" customWidth="1"/>
    <col min="4" max="4" width="2.5" style="219" customWidth="1"/>
    <col min="5" max="5" width="4" style="219" customWidth="1"/>
    <col min="6" max="6" width="21.5" style="219" customWidth="1"/>
    <col min="7" max="16384" width="11.5" style="219"/>
  </cols>
  <sheetData>
    <row r="1" spans="1:9" s="213" customFormat="1" ht="140.25" customHeight="1" thickBot="1" x14ac:dyDescent="0.2">
      <c r="A1" s="324" t="s">
        <v>186</v>
      </c>
      <c r="B1" s="324"/>
      <c r="C1" s="324"/>
      <c r="D1" s="212"/>
      <c r="E1" s="212"/>
      <c r="F1" s="212"/>
      <c r="G1" s="212"/>
      <c r="H1" s="212"/>
      <c r="I1" s="212"/>
    </row>
    <row r="2" spans="1:9" s="213" customFormat="1" ht="29" thickBot="1" x14ac:dyDescent="0.2">
      <c r="A2" s="214" t="s">
        <v>2</v>
      </c>
      <c r="B2" s="215" t="s">
        <v>62</v>
      </c>
      <c r="C2" s="216" t="s">
        <v>63</v>
      </c>
    </row>
    <row r="3" spans="1:9" x14ac:dyDescent="0.2">
      <c r="A3" s="217" t="s">
        <v>4</v>
      </c>
      <c r="B3" s="218">
        <v>27.9</v>
      </c>
      <c r="C3" s="218">
        <v>43.1</v>
      </c>
    </row>
    <row r="4" spans="1:9" x14ac:dyDescent="0.2">
      <c r="A4" s="220"/>
      <c r="B4" s="221"/>
      <c r="C4" s="221" t="s">
        <v>61</v>
      </c>
    </row>
    <row r="5" spans="1:9" x14ac:dyDescent="0.2">
      <c r="A5" s="217" t="s">
        <v>5</v>
      </c>
      <c r="B5" s="222">
        <v>33.4</v>
      </c>
      <c r="C5" s="222">
        <v>24.7</v>
      </c>
    </row>
    <row r="6" spans="1:9" x14ac:dyDescent="0.2">
      <c r="A6" s="217" t="s">
        <v>6</v>
      </c>
      <c r="B6" s="223" t="s">
        <v>187</v>
      </c>
      <c r="C6" s="223" t="s">
        <v>187</v>
      </c>
    </row>
    <row r="7" spans="1:9" x14ac:dyDescent="0.2">
      <c r="A7" s="217" t="s">
        <v>7</v>
      </c>
      <c r="B7" s="223" t="s">
        <v>187</v>
      </c>
      <c r="C7" s="223" t="s">
        <v>187</v>
      </c>
    </row>
    <row r="8" spans="1:9" x14ac:dyDescent="0.2">
      <c r="A8" s="217" t="s">
        <v>8</v>
      </c>
      <c r="B8" s="223" t="s">
        <v>187</v>
      </c>
      <c r="C8" s="223" t="s">
        <v>187</v>
      </c>
    </row>
    <row r="9" spans="1:9" x14ac:dyDescent="0.2">
      <c r="A9" s="217" t="s">
        <v>9</v>
      </c>
      <c r="B9" s="222">
        <v>51.6</v>
      </c>
      <c r="C9" s="222">
        <v>47.7</v>
      </c>
    </row>
    <row r="10" spans="1:9" x14ac:dyDescent="0.2">
      <c r="A10" s="217" t="s">
        <v>10</v>
      </c>
      <c r="B10" s="223" t="s">
        <v>187</v>
      </c>
      <c r="C10" s="223" t="s">
        <v>187</v>
      </c>
    </row>
    <row r="11" spans="1:9" x14ac:dyDescent="0.2">
      <c r="A11" s="217" t="s">
        <v>11</v>
      </c>
      <c r="B11" s="222">
        <v>30.4</v>
      </c>
      <c r="C11" s="222">
        <v>35.9</v>
      </c>
    </row>
    <row r="12" spans="1:9" x14ac:dyDescent="0.2">
      <c r="A12" s="217" t="s">
        <v>12</v>
      </c>
      <c r="B12" s="224">
        <v>44</v>
      </c>
      <c r="C12" s="222">
        <v>8.4</v>
      </c>
    </row>
    <row r="13" spans="1:9" x14ac:dyDescent="0.2">
      <c r="A13" s="217" t="s">
        <v>13</v>
      </c>
      <c r="B13" s="224">
        <v>1.8</v>
      </c>
      <c r="C13" s="223" t="s">
        <v>187</v>
      </c>
    </row>
    <row r="14" spans="1:9" x14ac:dyDescent="0.2">
      <c r="A14" s="217" t="s">
        <v>14</v>
      </c>
      <c r="B14" s="222">
        <v>53.6</v>
      </c>
      <c r="C14" s="222">
        <v>22.3</v>
      </c>
    </row>
    <row r="15" spans="1:9" x14ac:dyDescent="0.2">
      <c r="A15" s="220"/>
      <c r="B15" s="221"/>
      <c r="C15" s="221"/>
    </row>
    <row r="16" spans="1:9" x14ac:dyDescent="0.2">
      <c r="A16" s="217" t="s">
        <v>16</v>
      </c>
      <c r="B16" s="223" t="s">
        <v>187</v>
      </c>
      <c r="C16" s="223" t="s">
        <v>187</v>
      </c>
    </row>
    <row r="17" spans="1:3" x14ac:dyDescent="0.2">
      <c r="A17" s="217" t="s">
        <v>17</v>
      </c>
      <c r="B17" s="223" t="s">
        <v>187</v>
      </c>
      <c r="C17" s="223" t="s">
        <v>187</v>
      </c>
    </row>
    <row r="18" spans="1:3" x14ac:dyDescent="0.2">
      <c r="A18" s="217" t="s">
        <v>18</v>
      </c>
      <c r="B18" s="224">
        <v>36.200000000000003</v>
      </c>
      <c r="C18" s="224">
        <v>13.6</v>
      </c>
    </row>
    <row r="19" spans="1:3" x14ac:dyDescent="0.2">
      <c r="A19" s="217" t="s">
        <v>19</v>
      </c>
      <c r="B19" s="223" t="s">
        <v>187</v>
      </c>
      <c r="C19" s="223" t="s">
        <v>187</v>
      </c>
    </row>
    <row r="20" spans="1:3" x14ac:dyDescent="0.2">
      <c r="A20" s="217" t="s">
        <v>20</v>
      </c>
      <c r="B20" s="222">
        <v>9.8000000000000007</v>
      </c>
      <c r="C20" s="222">
        <v>57.6</v>
      </c>
    </row>
    <row r="21" spans="1:3" x14ac:dyDescent="0.2">
      <c r="A21" s="217" t="s">
        <v>21</v>
      </c>
      <c r="B21" s="222">
        <v>89.1</v>
      </c>
      <c r="C21" s="222">
        <v>75.7</v>
      </c>
    </row>
    <row r="22" spans="1:3" x14ac:dyDescent="0.2">
      <c r="A22" s="217" t="s">
        <v>22</v>
      </c>
      <c r="B22" s="225" t="s">
        <v>189</v>
      </c>
      <c r="C22" s="225" t="s">
        <v>189</v>
      </c>
    </row>
    <row r="23" spans="1:3" x14ac:dyDescent="0.2">
      <c r="A23" s="217" t="s">
        <v>23</v>
      </c>
      <c r="B23" s="223" t="s">
        <v>187</v>
      </c>
      <c r="C23" s="223" t="s">
        <v>187</v>
      </c>
    </row>
    <row r="24" spans="1:3" x14ac:dyDescent="0.2">
      <c r="A24" s="217" t="s">
        <v>24</v>
      </c>
      <c r="B24" s="223" t="s">
        <v>187</v>
      </c>
      <c r="C24" s="223" t="s">
        <v>187</v>
      </c>
    </row>
    <row r="25" spans="1:3" x14ac:dyDescent="0.2">
      <c r="A25" s="217" t="s">
        <v>25</v>
      </c>
      <c r="B25" s="223" t="s">
        <v>187</v>
      </c>
      <c r="C25" s="223" t="s">
        <v>187</v>
      </c>
    </row>
    <row r="26" spans="1:3" x14ac:dyDescent="0.2">
      <c r="A26" s="220"/>
      <c r="B26" s="221"/>
      <c r="C26" s="221"/>
    </row>
    <row r="27" spans="1:3" x14ac:dyDescent="0.2">
      <c r="A27" s="217" t="s">
        <v>26</v>
      </c>
      <c r="B27" s="222">
        <v>13.7</v>
      </c>
      <c r="C27" s="222">
        <v>17.3</v>
      </c>
    </row>
    <row r="28" spans="1:3" x14ac:dyDescent="0.2">
      <c r="A28" s="217" t="s">
        <v>27</v>
      </c>
      <c r="B28" s="224">
        <v>3.2</v>
      </c>
      <c r="C28" s="224">
        <v>7.5</v>
      </c>
    </row>
    <row r="29" spans="1:3" x14ac:dyDescent="0.2">
      <c r="A29" s="217" t="s">
        <v>28</v>
      </c>
      <c r="B29" s="222">
        <v>40.200000000000003</v>
      </c>
      <c r="C29" s="222">
        <v>36.1</v>
      </c>
    </row>
    <row r="30" spans="1:3" x14ac:dyDescent="0.2">
      <c r="A30" s="217" t="s">
        <v>29</v>
      </c>
      <c r="B30" s="223" t="s">
        <v>187</v>
      </c>
      <c r="C30" s="223" t="s">
        <v>187</v>
      </c>
    </row>
    <row r="31" spans="1:3" x14ac:dyDescent="0.2">
      <c r="A31" s="217" t="s">
        <v>30</v>
      </c>
      <c r="B31" s="223" t="s">
        <v>187</v>
      </c>
      <c r="C31" s="223" t="s">
        <v>187</v>
      </c>
    </row>
    <row r="32" spans="1:3" x14ac:dyDescent="0.2">
      <c r="A32" s="217" t="s">
        <v>31</v>
      </c>
      <c r="B32" s="223" t="s">
        <v>187</v>
      </c>
      <c r="C32" s="223" t="s">
        <v>187</v>
      </c>
    </row>
    <row r="33" spans="1:3" x14ac:dyDescent="0.2">
      <c r="A33" s="217" t="s">
        <v>32</v>
      </c>
      <c r="B33" s="222">
        <v>1.9</v>
      </c>
      <c r="C33" s="224">
        <v>16.7</v>
      </c>
    </row>
    <row r="34" spans="1:3" x14ac:dyDescent="0.2">
      <c r="A34" s="217" t="s">
        <v>33</v>
      </c>
      <c r="B34" s="223" t="s">
        <v>187</v>
      </c>
      <c r="C34" s="223" t="s">
        <v>187</v>
      </c>
    </row>
    <row r="35" spans="1:3" x14ac:dyDescent="0.2">
      <c r="A35" s="217" t="s">
        <v>34</v>
      </c>
      <c r="B35" s="224">
        <v>31</v>
      </c>
      <c r="C35" s="224">
        <v>19</v>
      </c>
    </row>
    <row r="36" spans="1:3" x14ac:dyDescent="0.2">
      <c r="A36" s="217" t="s">
        <v>35</v>
      </c>
      <c r="B36" s="223" t="s">
        <v>187</v>
      </c>
      <c r="C36" s="223" t="s">
        <v>187</v>
      </c>
    </row>
    <row r="37" spans="1:3" x14ac:dyDescent="0.2">
      <c r="A37" s="220"/>
      <c r="B37" s="221"/>
      <c r="C37" s="221"/>
    </row>
    <row r="38" spans="1:3" x14ac:dyDescent="0.2">
      <c r="A38" s="217" t="s">
        <v>36</v>
      </c>
      <c r="B38" s="223" t="s">
        <v>187</v>
      </c>
      <c r="C38" s="223" t="s">
        <v>187</v>
      </c>
    </row>
    <row r="39" spans="1:3" x14ac:dyDescent="0.2">
      <c r="A39" s="217" t="s">
        <v>37</v>
      </c>
      <c r="B39" s="222">
        <v>41.5</v>
      </c>
      <c r="C39" s="222">
        <v>35.9</v>
      </c>
    </row>
    <row r="40" spans="1:3" x14ac:dyDescent="0.2">
      <c r="A40" s="217" t="s">
        <v>38</v>
      </c>
      <c r="B40" s="223" t="s">
        <v>187</v>
      </c>
      <c r="C40" s="223" t="s">
        <v>187</v>
      </c>
    </row>
    <row r="41" spans="1:3" x14ac:dyDescent="0.2">
      <c r="A41" s="217" t="s">
        <v>39</v>
      </c>
      <c r="B41" s="223" t="s">
        <v>187</v>
      </c>
      <c r="C41" s="223" t="s">
        <v>187</v>
      </c>
    </row>
    <row r="42" spans="1:3" x14ac:dyDescent="0.2">
      <c r="A42" s="217" t="s">
        <v>40</v>
      </c>
      <c r="B42" s="222">
        <v>68.7</v>
      </c>
      <c r="C42" s="222">
        <v>91.7</v>
      </c>
    </row>
    <row r="43" spans="1:3" x14ac:dyDescent="0.2">
      <c r="A43" s="217" t="s">
        <v>41</v>
      </c>
      <c r="B43" s="223" t="s">
        <v>187</v>
      </c>
      <c r="C43" s="223" t="s">
        <v>187</v>
      </c>
    </row>
    <row r="44" spans="1:3" x14ac:dyDescent="0.2">
      <c r="A44" s="217" t="s">
        <v>42</v>
      </c>
      <c r="B44" s="223" t="s">
        <v>187</v>
      </c>
      <c r="C44" s="223" t="s">
        <v>187</v>
      </c>
    </row>
    <row r="45" spans="1:3" x14ac:dyDescent="0.2">
      <c r="A45" s="217" t="s">
        <v>43</v>
      </c>
      <c r="B45" s="223" t="s">
        <v>187</v>
      </c>
      <c r="C45" s="223" t="s">
        <v>187</v>
      </c>
    </row>
    <row r="46" spans="1:3" x14ac:dyDescent="0.2">
      <c r="A46" s="217" t="s">
        <v>44</v>
      </c>
      <c r="B46" s="223" t="s">
        <v>187</v>
      </c>
      <c r="C46" s="223" t="s">
        <v>187</v>
      </c>
    </row>
    <row r="47" spans="1:3" x14ac:dyDescent="0.2">
      <c r="A47" s="217" t="s">
        <v>45</v>
      </c>
      <c r="B47" s="223" t="s">
        <v>187</v>
      </c>
      <c r="C47" s="223" t="s">
        <v>187</v>
      </c>
    </row>
    <row r="48" spans="1:3" x14ac:dyDescent="0.2">
      <c r="A48" s="220"/>
      <c r="B48" s="221"/>
      <c r="C48" s="221"/>
    </row>
    <row r="49" spans="1:3" x14ac:dyDescent="0.2">
      <c r="A49" s="217" t="s">
        <v>46</v>
      </c>
      <c r="B49" s="223" t="s">
        <v>187</v>
      </c>
      <c r="C49" s="223" t="s">
        <v>187</v>
      </c>
    </row>
    <row r="50" spans="1:3" x14ac:dyDescent="0.2">
      <c r="A50" s="217" t="s">
        <v>47</v>
      </c>
      <c r="B50" s="222">
        <v>15.7</v>
      </c>
      <c r="C50" s="222">
        <v>6.4</v>
      </c>
    </row>
    <row r="51" spans="1:3" x14ac:dyDescent="0.2">
      <c r="A51" s="217" t="s">
        <v>48</v>
      </c>
      <c r="B51" s="223" t="s">
        <v>187</v>
      </c>
      <c r="C51" s="223" t="s">
        <v>187</v>
      </c>
    </row>
    <row r="52" spans="1:3" x14ac:dyDescent="0.2">
      <c r="A52" s="217" t="s">
        <v>49</v>
      </c>
      <c r="B52" s="223" t="s">
        <v>187</v>
      </c>
      <c r="C52" s="223" t="s">
        <v>187</v>
      </c>
    </row>
    <row r="53" spans="1:3" x14ac:dyDescent="0.2">
      <c r="A53" s="217" t="s">
        <v>50</v>
      </c>
      <c r="B53" s="225" t="s">
        <v>189</v>
      </c>
      <c r="C53" s="225" t="s">
        <v>189</v>
      </c>
    </row>
    <row r="54" spans="1:3" x14ac:dyDescent="0.2">
      <c r="A54" s="217" t="s">
        <v>51</v>
      </c>
      <c r="B54" s="223" t="s">
        <v>187</v>
      </c>
      <c r="C54" s="223" t="s">
        <v>187</v>
      </c>
    </row>
    <row r="55" spans="1:3" x14ac:dyDescent="0.2">
      <c r="A55" s="217" t="s">
        <v>52</v>
      </c>
      <c r="B55" s="222">
        <v>54.6</v>
      </c>
      <c r="C55" s="225" t="s">
        <v>190</v>
      </c>
    </row>
    <row r="56" spans="1:3" x14ac:dyDescent="0.2">
      <c r="A56" s="217" t="s">
        <v>53</v>
      </c>
      <c r="B56" s="223" t="s">
        <v>187</v>
      </c>
      <c r="C56" s="223" t="s">
        <v>187</v>
      </c>
    </row>
    <row r="57" spans="1:3" x14ac:dyDescent="0.2">
      <c r="A57" s="217" t="s">
        <v>54</v>
      </c>
      <c r="B57" s="223" t="s">
        <v>187</v>
      </c>
      <c r="C57" s="223" t="s">
        <v>187</v>
      </c>
    </row>
    <row r="58" spans="1:3" x14ac:dyDescent="0.2">
      <c r="A58" s="217" t="s">
        <v>55</v>
      </c>
      <c r="B58" s="222">
        <v>57.5</v>
      </c>
      <c r="C58" s="224">
        <v>50</v>
      </c>
    </row>
    <row r="59" spans="1:3" x14ac:dyDescent="0.2">
      <c r="A59" s="220"/>
      <c r="B59" s="221"/>
      <c r="C59" s="221"/>
    </row>
    <row r="60" spans="1:3" x14ac:dyDescent="0.2">
      <c r="A60" s="217" t="s">
        <v>56</v>
      </c>
      <c r="B60" s="222">
        <v>44.4</v>
      </c>
      <c r="C60" s="222">
        <v>41.6</v>
      </c>
    </row>
    <row r="61" spans="1:3" x14ac:dyDescent="0.2">
      <c r="A61" s="217" t="s">
        <v>57</v>
      </c>
      <c r="B61" s="223" t="s">
        <v>187</v>
      </c>
      <c r="C61" s="223" t="s">
        <v>187</v>
      </c>
    </row>
    <row r="62" spans="1:3" x14ac:dyDescent="0.2">
      <c r="A62" s="217" t="s">
        <v>58</v>
      </c>
      <c r="B62" s="222">
        <v>46.7</v>
      </c>
      <c r="C62" s="222">
        <v>33.700000000000003</v>
      </c>
    </row>
    <row r="63" spans="1:3" ht="17" thickBot="1" x14ac:dyDescent="0.25">
      <c r="A63" s="226" t="s">
        <v>59</v>
      </c>
      <c r="B63" s="227" t="s">
        <v>187</v>
      </c>
      <c r="C63" s="227" t="s">
        <v>187</v>
      </c>
    </row>
    <row r="64" spans="1:3" x14ac:dyDescent="0.2">
      <c r="A64" s="228"/>
      <c r="B64" s="229"/>
      <c r="C64" s="229"/>
    </row>
    <row r="65" spans="1:3" x14ac:dyDescent="0.2">
      <c r="A65" s="325" t="s">
        <v>3</v>
      </c>
      <c r="B65" s="325"/>
      <c r="C65" s="325"/>
    </row>
    <row r="66" spans="1:3" x14ac:dyDescent="0.2">
      <c r="A66" s="322" t="s">
        <v>191</v>
      </c>
      <c r="B66" s="322"/>
      <c r="C66" s="322"/>
    </row>
    <row r="67" spans="1:3" x14ac:dyDescent="0.2">
      <c r="A67" s="322" t="s">
        <v>192</v>
      </c>
      <c r="B67" s="322"/>
      <c r="C67" s="322"/>
    </row>
    <row r="68" spans="1:3" x14ac:dyDescent="0.2">
      <c r="A68" s="323" t="s">
        <v>188</v>
      </c>
      <c r="B68" s="323"/>
      <c r="C68" s="323"/>
    </row>
  </sheetData>
  <mergeCells count="5">
    <mergeCell ref="A66:C66"/>
    <mergeCell ref="A67:C67"/>
    <mergeCell ref="A68:C68"/>
    <mergeCell ref="A1:C1"/>
    <mergeCell ref="A65:C65"/>
  </mergeCells>
  <printOptions horizontalCentered="1"/>
  <pageMargins left="0.75" right="0.75" top="1" bottom="1" header="0.5" footer="0.5"/>
  <pageSetup scale="5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69"/>
  <sheetViews>
    <sheetView showGridLines="0" workbookViewId="0">
      <selection activeCell="C4" sqref="C4"/>
    </sheetView>
  </sheetViews>
  <sheetFormatPr baseColWidth="10" defaultColWidth="8.83203125" defaultRowHeight="13" x14ac:dyDescent="0.15"/>
  <cols>
    <col min="1" max="1" width="19.83203125" customWidth="1"/>
    <col min="2" max="5" width="20.33203125" customWidth="1"/>
    <col min="6" max="6" width="3" customWidth="1"/>
    <col min="7" max="7" width="3.83203125" customWidth="1"/>
    <col min="8" max="8" width="20.5" customWidth="1"/>
  </cols>
  <sheetData>
    <row r="1" spans="1:5" ht="81.75" customHeight="1" thickBot="1" x14ac:dyDescent="0.2">
      <c r="A1" s="310" t="s">
        <v>193</v>
      </c>
      <c r="B1" s="310"/>
      <c r="C1" s="310"/>
      <c r="D1" s="310"/>
      <c r="E1" s="310"/>
    </row>
    <row r="2" spans="1:5" s="48" customFormat="1" ht="14" thickBot="1" x14ac:dyDescent="0.2">
      <c r="A2" s="328" t="s">
        <v>2</v>
      </c>
      <c r="B2" s="253" t="s">
        <v>62</v>
      </c>
      <c r="C2" s="255"/>
      <c r="D2" s="253" t="s">
        <v>63</v>
      </c>
      <c r="E2" s="255"/>
    </row>
    <row r="3" spans="1:5" s="163" customFormat="1" ht="15" thickBot="1" x14ac:dyDescent="0.2">
      <c r="A3" s="329"/>
      <c r="B3" s="230" t="s">
        <v>121</v>
      </c>
      <c r="C3" s="230" t="s">
        <v>122</v>
      </c>
      <c r="D3" s="230" t="s">
        <v>121</v>
      </c>
      <c r="E3" s="230" t="s">
        <v>122</v>
      </c>
    </row>
    <row r="4" spans="1:5" x14ac:dyDescent="0.15">
      <c r="A4" s="231" t="s">
        <v>4</v>
      </c>
      <c r="B4" s="43">
        <v>27.5</v>
      </c>
      <c r="C4" s="43">
        <v>27.9</v>
      </c>
      <c r="D4" s="4">
        <v>42.6</v>
      </c>
      <c r="E4" s="43">
        <v>43.1</v>
      </c>
    </row>
    <row r="5" spans="1:5" x14ac:dyDescent="0.15">
      <c r="A5" s="232" t="s">
        <v>194</v>
      </c>
      <c r="B5" s="233"/>
      <c r="C5" s="233"/>
      <c r="D5" s="233" t="s">
        <v>61</v>
      </c>
      <c r="E5" s="233"/>
    </row>
    <row r="6" spans="1:5" x14ac:dyDescent="0.15">
      <c r="A6" s="231" t="s">
        <v>5</v>
      </c>
      <c r="B6" s="6">
        <v>33.4</v>
      </c>
      <c r="C6" s="234" t="s">
        <v>187</v>
      </c>
      <c r="D6" s="6">
        <v>24.7</v>
      </c>
      <c r="E6" s="234" t="s">
        <v>187</v>
      </c>
    </row>
    <row r="7" spans="1:5" x14ac:dyDescent="0.15">
      <c r="A7" s="231" t="s">
        <v>6</v>
      </c>
      <c r="B7" s="234" t="s">
        <v>187</v>
      </c>
      <c r="C7" s="234" t="s">
        <v>187</v>
      </c>
      <c r="D7" s="234" t="s">
        <v>187</v>
      </c>
      <c r="E7" s="234" t="s">
        <v>187</v>
      </c>
    </row>
    <row r="8" spans="1:5" x14ac:dyDescent="0.15">
      <c r="A8" s="231" t="s">
        <v>7</v>
      </c>
      <c r="B8" s="234" t="s">
        <v>187</v>
      </c>
      <c r="C8" s="234" t="s">
        <v>187</v>
      </c>
      <c r="D8" s="234" t="s">
        <v>187</v>
      </c>
      <c r="E8" s="234" t="s">
        <v>187</v>
      </c>
    </row>
    <row r="9" spans="1:5" x14ac:dyDescent="0.15">
      <c r="A9" s="231" t="s">
        <v>8</v>
      </c>
      <c r="B9" s="234" t="s">
        <v>187</v>
      </c>
      <c r="C9" s="234" t="s">
        <v>187</v>
      </c>
      <c r="D9" s="234" t="s">
        <v>187</v>
      </c>
      <c r="E9" s="234" t="s">
        <v>187</v>
      </c>
    </row>
    <row r="10" spans="1:5" x14ac:dyDescent="0.15">
      <c r="A10" s="231" t="s">
        <v>9</v>
      </c>
      <c r="B10" s="6">
        <v>51.6</v>
      </c>
      <c r="C10" s="234" t="s">
        <v>187</v>
      </c>
      <c r="D10" s="6">
        <v>47.7</v>
      </c>
      <c r="E10" s="234" t="s">
        <v>187</v>
      </c>
    </row>
    <row r="11" spans="1:5" x14ac:dyDescent="0.15">
      <c r="A11" s="231" t="s">
        <v>10</v>
      </c>
      <c r="B11" s="234" t="s">
        <v>187</v>
      </c>
      <c r="C11" s="234" t="s">
        <v>187</v>
      </c>
      <c r="D11" s="234" t="s">
        <v>187</v>
      </c>
      <c r="E11" s="234" t="s">
        <v>187</v>
      </c>
    </row>
    <row r="12" spans="1:5" x14ac:dyDescent="0.15">
      <c r="A12" s="231" t="s">
        <v>11</v>
      </c>
      <c r="B12" s="6">
        <v>29.1</v>
      </c>
      <c r="C12" s="6">
        <v>30.4</v>
      </c>
      <c r="D12" s="6">
        <v>34.5</v>
      </c>
      <c r="E12" s="6">
        <v>35.9</v>
      </c>
    </row>
    <row r="13" spans="1:5" x14ac:dyDescent="0.15">
      <c r="A13" s="231" t="s">
        <v>12</v>
      </c>
      <c r="B13" s="6">
        <v>31.4</v>
      </c>
      <c r="C13" s="29">
        <v>44</v>
      </c>
      <c r="D13" s="6">
        <v>20.6</v>
      </c>
      <c r="E13" s="6">
        <v>8.4</v>
      </c>
    </row>
    <row r="14" spans="1:5" x14ac:dyDescent="0.15">
      <c r="A14" s="231" t="s">
        <v>13</v>
      </c>
      <c r="B14" s="29">
        <v>1.8</v>
      </c>
      <c r="C14" s="234" t="s">
        <v>187</v>
      </c>
      <c r="D14" s="234" t="s">
        <v>187</v>
      </c>
      <c r="E14" s="234" t="s">
        <v>187</v>
      </c>
    </row>
    <row r="15" spans="1:5" x14ac:dyDescent="0.15">
      <c r="A15" s="231" t="s">
        <v>14</v>
      </c>
      <c r="B15" s="6">
        <v>53.6</v>
      </c>
      <c r="C15" s="234" t="s">
        <v>187</v>
      </c>
      <c r="D15" s="6">
        <v>22.3</v>
      </c>
      <c r="E15" s="234" t="s">
        <v>187</v>
      </c>
    </row>
    <row r="16" spans="1:5" x14ac:dyDescent="0.15">
      <c r="A16" s="232"/>
      <c r="B16" s="233"/>
      <c r="C16" s="233"/>
      <c r="D16" s="233"/>
      <c r="E16" s="233"/>
    </row>
    <row r="17" spans="1:5" x14ac:dyDescent="0.15">
      <c r="A17" s="231" t="s">
        <v>16</v>
      </c>
      <c r="B17" s="234" t="s">
        <v>187</v>
      </c>
      <c r="C17" s="234" t="s">
        <v>187</v>
      </c>
      <c r="D17" s="234" t="s">
        <v>187</v>
      </c>
      <c r="E17" s="234" t="s">
        <v>187</v>
      </c>
    </row>
    <row r="18" spans="1:5" x14ac:dyDescent="0.15">
      <c r="A18" s="231" t="s">
        <v>17</v>
      </c>
      <c r="B18" s="234" t="s">
        <v>187</v>
      </c>
      <c r="C18" s="234" t="s">
        <v>187</v>
      </c>
      <c r="D18" s="234" t="s">
        <v>187</v>
      </c>
      <c r="E18" s="234" t="s">
        <v>187</v>
      </c>
    </row>
    <row r="19" spans="1:5" x14ac:dyDescent="0.15">
      <c r="A19" s="231" t="s">
        <v>18</v>
      </c>
      <c r="B19" s="29">
        <v>30.9</v>
      </c>
      <c r="C19" s="29">
        <v>36.200000000000003</v>
      </c>
      <c r="D19" s="29">
        <v>11.8</v>
      </c>
      <c r="E19" s="6">
        <v>13.6</v>
      </c>
    </row>
    <row r="20" spans="1:5" x14ac:dyDescent="0.15">
      <c r="A20" s="231" t="s">
        <v>19</v>
      </c>
      <c r="B20" s="234" t="s">
        <v>187</v>
      </c>
      <c r="C20" s="234" t="s">
        <v>187</v>
      </c>
      <c r="D20" s="234" t="s">
        <v>187</v>
      </c>
      <c r="E20" s="234" t="s">
        <v>187</v>
      </c>
    </row>
    <row r="21" spans="1:5" x14ac:dyDescent="0.15">
      <c r="A21" s="231" t="s">
        <v>20</v>
      </c>
      <c r="B21" s="6">
        <v>9.8000000000000007</v>
      </c>
      <c r="C21" s="234" t="s">
        <v>187</v>
      </c>
      <c r="D21" s="6">
        <v>57.6</v>
      </c>
      <c r="E21" s="234" t="s">
        <v>187</v>
      </c>
    </row>
    <row r="22" spans="1:5" x14ac:dyDescent="0.15">
      <c r="A22" s="231" t="s">
        <v>21</v>
      </c>
      <c r="B22" s="6">
        <v>59.7</v>
      </c>
      <c r="C22" s="6">
        <v>89.1</v>
      </c>
      <c r="D22" s="6">
        <v>48.3</v>
      </c>
      <c r="E22" s="6">
        <v>75.7</v>
      </c>
    </row>
    <row r="23" spans="1:5" ht="16" x14ac:dyDescent="0.2">
      <c r="A23" s="231" t="s">
        <v>22</v>
      </c>
      <c r="B23" s="235" t="s">
        <v>117</v>
      </c>
      <c r="C23" s="234" t="s">
        <v>187</v>
      </c>
      <c r="D23" s="235" t="s">
        <v>117</v>
      </c>
      <c r="E23" s="234" t="s">
        <v>187</v>
      </c>
    </row>
    <row r="24" spans="1:5" x14ac:dyDescent="0.15">
      <c r="A24" s="231" t="s">
        <v>23</v>
      </c>
      <c r="B24" s="234" t="s">
        <v>187</v>
      </c>
      <c r="C24" s="234" t="s">
        <v>187</v>
      </c>
      <c r="D24" s="234" t="s">
        <v>187</v>
      </c>
      <c r="E24" s="234" t="s">
        <v>187</v>
      </c>
    </row>
    <row r="25" spans="1:5" x14ac:dyDescent="0.15">
      <c r="A25" s="231" t="s">
        <v>24</v>
      </c>
      <c r="B25" s="234" t="s">
        <v>187</v>
      </c>
      <c r="C25" s="234" t="s">
        <v>187</v>
      </c>
      <c r="D25" s="234" t="s">
        <v>187</v>
      </c>
      <c r="E25" s="234" t="s">
        <v>187</v>
      </c>
    </row>
    <row r="26" spans="1:5" x14ac:dyDescent="0.15">
      <c r="A26" s="231" t="s">
        <v>25</v>
      </c>
      <c r="B26" s="234" t="s">
        <v>187</v>
      </c>
      <c r="C26" s="234" t="s">
        <v>187</v>
      </c>
      <c r="D26" s="234" t="s">
        <v>187</v>
      </c>
      <c r="E26" s="234" t="s">
        <v>187</v>
      </c>
    </row>
    <row r="27" spans="1:5" x14ac:dyDescent="0.15">
      <c r="A27" s="232"/>
      <c r="B27" s="233"/>
      <c r="C27" s="233"/>
      <c r="D27" s="233"/>
      <c r="E27" s="233"/>
    </row>
    <row r="28" spans="1:5" x14ac:dyDescent="0.15">
      <c r="A28" s="231" t="s">
        <v>26</v>
      </c>
      <c r="B28" s="6">
        <v>13.7</v>
      </c>
      <c r="C28" s="234" t="s">
        <v>187</v>
      </c>
      <c r="D28" s="6">
        <v>17.3</v>
      </c>
      <c r="E28" s="234" t="s">
        <v>187</v>
      </c>
    </row>
    <row r="29" spans="1:5" x14ac:dyDescent="0.15">
      <c r="A29" s="231" t="s">
        <v>27</v>
      </c>
      <c r="B29" s="29">
        <v>3.2</v>
      </c>
      <c r="C29" s="234" t="s">
        <v>187</v>
      </c>
      <c r="D29" s="29">
        <v>7.5</v>
      </c>
      <c r="E29" s="234" t="s">
        <v>187</v>
      </c>
    </row>
    <row r="30" spans="1:5" x14ac:dyDescent="0.15">
      <c r="A30" s="231" t="s">
        <v>28</v>
      </c>
      <c r="B30" s="6">
        <v>30.5</v>
      </c>
      <c r="C30" s="6">
        <v>40.200000000000003</v>
      </c>
      <c r="D30" s="6">
        <v>36.1</v>
      </c>
      <c r="E30" s="6">
        <v>36.1</v>
      </c>
    </row>
    <row r="31" spans="1:5" x14ac:dyDescent="0.15">
      <c r="A31" s="231" t="s">
        <v>29</v>
      </c>
      <c r="B31" s="234" t="s">
        <v>187</v>
      </c>
      <c r="C31" s="234" t="s">
        <v>187</v>
      </c>
      <c r="D31" s="234" t="s">
        <v>187</v>
      </c>
      <c r="E31" s="234" t="s">
        <v>187</v>
      </c>
    </row>
    <row r="32" spans="1:5" x14ac:dyDescent="0.15">
      <c r="A32" s="231" t="s">
        <v>30</v>
      </c>
      <c r="B32" s="234" t="s">
        <v>187</v>
      </c>
      <c r="C32" s="234" t="s">
        <v>187</v>
      </c>
      <c r="D32" s="234" t="s">
        <v>187</v>
      </c>
      <c r="E32" s="234" t="s">
        <v>187</v>
      </c>
    </row>
    <row r="33" spans="1:5" x14ac:dyDescent="0.15">
      <c r="A33" s="231" t="s">
        <v>31</v>
      </c>
      <c r="B33" s="234" t="s">
        <v>187</v>
      </c>
      <c r="C33" s="234" t="s">
        <v>187</v>
      </c>
      <c r="D33" s="234" t="s">
        <v>187</v>
      </c>
      <c r="E33" s="234" t="s">
        <v>187</v>
      </c>
    </row>
    <row r="34" spans="1:5" x14ac:dyDescent="0.15">
      <c r="A34" s="231" t="s">
        <v>32</v>
      </c>
      <c r="B34" s="6">
        <v>1.6</v>
      </c>
      <c r="C34" s="6">
        <v>1.9</v>
      </c>
      <c r="D34" s="29">
        <v>16.7</v>
      </c>
      <c r="E34" s="234" t="s">
        <v>187</v>
      </c>
    </row>
    <row r="35" spans="1:5" x14ac:dyDescent="0.15">
      <c r="A35" s="231" t="s">
        <v>33</v>
      </c>
      <c r="B35" s="234" t="s">
        <v>187</v>
      </c>
      <c r="C35" s="234" t="s">
        <v>187</v>
      </c>
      <c r="D35" s="234" t="s">
        <v>187</v>
      </c>
      <c r="E35" s="234" t="s">
        <v>187</v>
      </c>
    </row>
    <row r="36" spans="1:5" x14ac:dyDescent="0.15">
      <c r="A36" s="231" t="s">
        <v>34</v>
      </c>
      <c r="B36" s="6">
        <v>25.3</v>
      </c>
      <c r="C36" s="29">
        <v>31</v>
      </c>
      <c r="D36" s="6">
        <v>16.3</v>
      </c>
      <c r="E36" s="29">
        <v>19</v>
      </c>
    </row>
    <row r="37" spans="1:5" x14ac:dyDescent="0.15">
      <c r="A37" s="231" t="s">
        <v>35</v>
      </c>
      <c r="B37" s="234" t="s">
        <v>187</v>
      </c>
      <c r="C37" s="234" t="s">
        <v>187</v>
      </c>
      <c r="D37" s="234" t="s">
        <v>187</v>
      </c>
      <c r="E37" s="234" t="s">
        <v>187</v>
      </c>
    </row>
    <row r="38" spans="1:5" x14ac:dyDescent="0.15">
      <c r="A38" s="232"/>
      <c r="B38" s="233"/>
      <c r="C38" s="233"/>
      <c r="D38" s="233"/>
      <c r="E38" s="233"/>
    </row>
    <row r="39" spans="1:5" x14ac:dyDescent="0.15">
      <c r="A39" s="231" t="s">
        <v>36</v>
      </c>
      <c r="B39" s="234" t="s">
        <v>187</v>
      </c>
      <c r="C39" s="234" t="s">
        <v>187</v>
      </c>
      <c r="D39" s="234" t="s">
        <v>187</v>
      </c>
      <c r="E39" s="234" t="s">
        <v>187</v>
      </c>
    </row>
    <row r="40" spans="1:5" x14ac:dyDescent="0.15">
      <c r="A40" s="231" t="s">
        <v>37</v>
      </c>
      <c r="B40" s="6">
        <v>41.5</v>
      </c>
      <c r="C40" s="234" t="s">
        <v>187</v>
      </c>
      <c r="D40" s="6">
        <v>35.9</v>
      </c>
      <c r="E40" s="234" t="s">
        <v>187</v>
      </c>
    </row>
    <row r="41" spans="1:5" x14ac:dyDescent="0.15">
      <c r="A41" s="231" t="s">
        <v>38</v>
      </c>
      <c r="B41" s="234" t="s">
        <v>187</v>
      </c>
      <c r="C41" s="234" t="s">
        <v>187</v>
      </c>
      <c r="D41" s="234" t="s">
        <v>187</v>
      </c>
      <c r="E41" s="234" t="s">
        <v>187</v>
      </c>
    </row>
    <row r="42" spans="1:5" x14ac:dyDescent="0.15">
      <c r="A42" s="231" t="s">
        <v>39</v>
      </c>
      <c r="B42" s="234" t="s">
        <v>187</v>
      </c>
      <c r="C42" s="234" t="s">
        <v>187</v>
      </c>
      <c r="D42" s="234" t="s">
        <v>187</v>
      </c>
      <c r="E42" s="234" t="s">
        <v>187</v>
      </c>
    </row>
    <row r="43" spans="1:5" x14ac:dyDescent="0.15">
      <c r="A43" s="231" t="s">
        <v>40</v>
      </c>
      <c r="B43" s="6">
        <v>68.7</v>
      </c>
      <c r="C43" s="234" t="s">
        <v>187</v>
      </c>
      <c r="D43" s="6">
        <v>91.7</v>
      </c>
      <c r="E43" s="234" t="s">
        <v>187</v>
      </c>
    </row>
    <row r="44" spans="1:5" x14ac:dyDescent="0.15">
      <c r="A44" s="231" t="s">
        <v>41</v>
      </c>
      <c r="B44" s="234" t="s">
        <v>187</v>
      </c>
      <c r="C44" s="234" t="s">
        <v>187</v>
      </c>
      <c r="D44" s="234" t="s">
        <v>187</v>
      </c>
      <c r="E44" s="234" t="s">
        <v>187</v>
      </c>
    </row>
    <row r="45" spans="1:5" x14ac:dyDescent="0.15">
      <c r="A45" s="231" t="s">
        <v>42</v>
      </c>
      <c r="B45" s="234" t="s">
        <v>187</v>
      </c>
      <c r="C45" s="234" t="s">
        <v>187</v>
      </c>
      <c r="D45" s="234" t="s">
        <v>187</v>
      </c>
      <c r="E45" s="234" t="s">
        <v>187</v>
      </c>
    </row>
    <row r="46" spans="1:5" x14ac:dyDescent="0.15">
      <c r="A46" s="231" t="s">
        <v>43</v>
      </c>
      <c r="B46" s="234" t="s">
        <v>187</v>
      </c>
      <c r="C46" s="234" t="s">
        <v>187</v>
      </c>
      <c r="D46" s="234" t="s">
        <v>187</v>
      </c>
      <c r="E46" s="234" t="s">
        <v>187</v>
      </c>
    </row>
    <row r="47" spans="1:5" x14ac:dyDescent="0.15">
      <c r="A47" s="231" t="s">
        <v>44</v>
      </c>
      <c r="B47" s="234" t="s">
        <v>187</v>
      </c>
      <c r="C47" s="234" t="s">
        <v>187</v>
      </c>
      <c r="D47" s="234" t="s">
        <v>187</v>
      </c>
      <c r="E47" s="234" t="s">
        <v>187</v>
      </c>
    </row>
    <row r="48" spans="1:5" x14ac:dyDescent="0.15">
      <c r="A48" s="231" t="s">
        <v>45</v>
      </c>
      <c r="B48" s="234" t="s">
        <v>187</v>
      </c>
      <c r="C48" s="234" t="s">
        <v>187</v>
      </c>
      <c r="D48" s="234" t="s">
        <v>187</v>
      </c>
      <c r="E48" s="234" t="s">
        <v>187</v>
      </c>
    </row>
    <row r="49" spans="1:5" x14ac:dyDescent="0.15">
      <c r="A49" s="232"/>
      <c r="B49" s="233"/>
      <c r="C49" s="233"/>
      <c r="D49" s="233"/>
      <c r="E49" s="233"/>
    </row>
    <row r="50" spans="1:5" x14ac:dyDescent="0.15">
      <c r="A50" s="231" t="s">
        <v>46</v>
      </c>
      <c r="B50" s="234" t="s">
        <v>187</v>
      </c>
      <c r="C50" s="234" t="s">
        <v>187</v>
      </c>
      <c r="D50" s="234" t="s">
        <v>187</v>
      </c>
      <c r="E50" s="234" t="s">
        <v>187</v>
      </c>
    </row>
    <row r="51" spans="1:5" x14ac:dyDescent="0.15">
      <c r="A51" s="231" t="s">
        <v>47</v>
      </c>
      <c r="B51" s="6">
        <v>15.7</v>
      </c>
      <c r="C51" s="234" t="s">
        <v>187</v>
      </c>
      <c r="D51" s="6">
        <v>6.4</v>
      </c>
      <c r="E51" s="234" t="s">
        <v>187</v>
      </c>
    </row>
    <row r="52" spans="1:5" x14ac:dyDescent="0.15">
      <c r="A52" s="231" t="s">
        <v>48</v>
      </c>
      <c r="B52" s="234" t="s">
        <v>187</v>
      </c>
      <c r="C52" s="234" t="s">
        <v>187</v>
      </c>
      <c r="D52" s="234" t="s">
        <v>187</v>
      </c>
      <c r="E52" s="234" t="s">
        <v>187</v>
      </c>
    </row>
    <row r="53" spans="1:5" x14ac:dyDescent="0.15">
      <c r="A53" s="231" t="s">
        <v>49</v>
      </c>
      <c r="B53" s="234" t="s">
        <v>187</v>
      </c>
      <c r="C53" s="234" t="s">
        <v>187</v>
      </c>
      <c r="D53" s="234" t="s">
        <v>187</v>
      </c>
      <c r="E53" s="234" t="s">
        <v>187</v>
      </c>
    </row>
    <row r="54" spans="1:5" ht="16" x14ac:dyDescent="0.2">
      <c r="A54" s="231" t="s">
        <v>50</v>
      </c>
      <c r="B54" s="236" t="s">
        <v>117</v>
      </c>
      <c r="C54" s="234" t="s">
        <v>187</v>
      </c>
      <c r="D54" s="236" t="s">
        <v>117</v>
      </c>
      <c r="E54" s="234" t="s">
        <v>187</v>
      </c>
    </row>
    <row r="55" spans="1:5" x14ac:dyDescent="0.15">
      <c r="A55" s="231" t="s">
        <v>51</v>
      </c>
      <c r="B55" s="234" t="s">
        <v>187</v>
      </c>
      <c r="C55" s="234" t="s">
        <v>187</v>
      </c>
      <c r="D55" s="234" t="s">
        <v>187</v>
      </c>
      <c r="E55" s="234" t="s">
        <v>187</v>
      </c>
    </row>
    <row r="56" spans="1:5" ht="16" x14ac:dyDescent="0.2">
      <c r="A56" s="231" t="s">
        <v>52</v>
      </c>
      <c r="B56" s="72">
        <v>23.1</v>
      </c>
      <c r="C56" s="72">
        <v>54.6</v>
      </c>
      <c r="D56" s="236" t="s">
        <v>116</v>
      </c>
      <c r="E56" s="234" t="s">
        <v>187</v>
      </c>
    </row>
    <row r="57" spans="1:5" x14ac:dyDescent="0.15">
      <c r="A57" s="231" t="s">
        <v>53</v>
      </c>
      <c r="B57" s="234" t="s">
        <v>187</v>
      </c>
      <c r="C57" s="234" t="s">
        <v>187</v>
      </c>
      <c r="D57" s="234" t="s">
        <v>187</v>
      </c>
      <c r="E57" s="234" t="s">
        <v>187</v>
      </c>
    </row>
    <row r="58" spans="1:5" x14ac:dyDescent="0.15">
      <c r="A58" s="231" t="s">
        <v>54</v>
      </c>
      <c r="B58" s="234" t="s">
        <v>187</v>
      </c>
      <c r="C58" s="234" t="s">
        <v>187</v>
      </c>
      <c r="D58" s="234" t="s">
        <v>187</v>
      </c>
      <c r="E58" s="234" t="s">
        <v>187</v>
      </c>
    </row>
    <row r="59" spans="1:5" x14ac:dyDescent="0.15">
      <c r="A59" s="231" t="s">
        <v>55</v>
      </c>
      <c r="B59" s="6">
        <v>42.4</v>
      </c>
      <c r="C59" s="6">
        <v>57.5</v>
      </c>
      <c r="D59" s="29">
        <v>35.1</v>
      </c>
      <c r="E59" s="29">
        <v>50</v>
      </c>
    </row>
    <row r="60" spans="1:5" x14ac:dyDescent="0.15">
      <c r="A60" s="232"/>
      <c r="B60" s="233"/>
      <c r="C60" s="233"/>
      <c r="D60" s="233"/>
      <c r="E60" s="233"/>
    </row>
    <row r="61" spans="1:5" x14ac:dyDescent="0.15">
      <c r="A61" s="231" t="s">
        <v>56</v>
      </c>
      <c r="B61" s="6">
        <v>44.4</v>
      </c>
      <c r="C61" s="234" t="s">
        <v>187</v>
      </c>
      <c r="D61" s="6">
        <v>41.6</v>
      </c>
      <c r="E61" s="234" t="s">
        <v>187</v>
      </c>
    </row>
    <row r="62" spans="1:5" x14ac:dyDescent="0.15">
      <c r="A62" s="231" t="s">
        <v>57</v>
      </c>
      <c r="B62" s="234" t="s">
        <v>187</v>
      </c>
      <c r="C62" s="234" t="s">
        <v>187</v>
      </c>
      <c r="D62" s="234" t="s">
        <v>187</v>
      </c>
      <c r="E62" s="234" t="s">
        <v>187</v>
      </c>
    </row>
    <row r="63" spans="1:5" x14ac:dyDescent="0.15">
      <c r="A63" s="231" t="s">
        <v>58</v>
      </c>
      <c r="B63" s="6">
        <v>46.7</v>
      </c>
      <c r="C63" s="234" t="s">
        <v>187</v>
      </c>
      <c r="D63" s="6">
        <v>33.700000000000003</v>
      </c>
      <c r="E63" s="234" t="s">
        <v>187</v>
      </c>
    </row>
    <row r="64" spans="1:5" ht="14" thickBot="1" x14ac:dyDescent="0.2">
      <c r="A64" s="237" t="s">
        <v>59</v>
      </c>
      <c r="B64" s="238" t="s">
        <v>187</v>
      </c>
      <c r="C64" s="238" t="s">
        <v>187</v>
      </c>
      <c r="D64" s="238" t="s">
        <v>187</v>
      </c>
      <c r="E64" s="238" t="s">
        <v>187</v>
      </c>
    </row>
    <row r="66" spans="1:5" s="2" customFormat="1" ht="16" x14ac:dyDescent="0.2">
      <c r="A66" s="330" t="s">
        <v>3</v>
      </c>
      <c r="B66" s="330"/>
      <c r="C66" s="330"/>
      <c r="D66" s="330"/>
      <c r="E66" s="330"/>
    </row>
    <row r="67" spans="1:5" s="2" customFormat="1" ht="16" x14ac:dyDescent="0.2">
      <c r="A67" s="326" t="s">
        <v>195</v>
      </c>
      <c r="B67" s="326"/>
      <c r="C67" s="326"/>
      <c r="D67" s="326"/>
      <c r="E67" s="326"/>
    </row>
    <row r="68" spans="1:5" s="2" customFormat="1" ht="16" x14ac:dyDescent="0.2">
      <c r="A68" s="326" t="s">
        <v>196</v>
      </c>
      <c r="B68" s="326"/>
      <c r="C68" s="326"/>
      <c r="D68" s="326"/>
      <c r="E68" s="326"/>
    </row>
    <row r="69" spans="1:5" x14ac:dyDescent="0.15">
      <c r="A69" s="327" t="s">
        <v>188</v>
      </c>
      <c r="B69" s="327"/>
      <c r="C69" s="327"/>
      <c r="D69" s="327"/>
      <c r="E69" s="327"/>
    </row>
  </sheetData>
  <mergeCells count="8">
    <mergeCell ref="A67:E67"/>
    <mergeCell ref="A68:E68"/>
    <mergeCell ref="A69:E69"/>
    <mergeCell ref="A1:E1"/>
    <mergeCell ref="A2:A3"/>
    <mergeCell ref="B2:C2"/>
    <mergeCell ref="D2:E2"/>
    <mergeCell ref="A66:E66"/>
  </mergeCells>
  <printOptions horizontalCentered="1"/>
  <pageMargins left="0.75" right="0.75" top="1" bottom="1" header="0.5" footer="0.5"/>
  <pageSetup scale="5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baseColWidth="10" defaultColWidth="8.83203125" defaultRowHeight="13" x14ac:dyDescent="0.15"/>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73"/>
  <sheetViews>
    <sheetView workbookViewId="0">
      <selection activeCell="G7" sqref="G7"/>
    </sheetView>
  </sheetViews>
  <sheetFormatPr baseColWidth="10" defaultColWidth="8.83203125" defaultRowHeight="13" x14ac:dyDescent="0.15"/>
  <cols>
    <col min="1" max="1" width="18.6640625" customWidth="1"/>
    <col min="3" max="3" width="13.5" customWidth="1"/>
    <col min="5" max="5" width="9.1640625" hidden="1" customWidth="1"/>
    <col min="6" max="6" width="3.5" customWidth="1"/>
    <col min="7" max="7" width="10.5" customWidth="1"/>
    <col min="8" max="8" width="14.6640625" customWidth="1"/>
    <col min="10" max="10" width="7.83203125" customWidth="1"/>
    <col min="11" max="11" width="4.1640625" customWidth="1"/>
    <col min="12" max="12" width="35" customWidth="1"/>
    <col min="13" max="13" width="3.33203125" customWidth="1"/>
    <col min="14" max="14" width="34.5" customWidth="1"/>
    <col min="15" max="15" width="3.1640625" customWidth="1"/>
    <col min="16" max="16" width="36.33203125" customWidth="1"/>
  </cols>
  <sheetData>
    <row r="1" spans="1:16" s="63" customFormat="1" ht="81.75" customHeight="1" thickBot="1" x14ac:dyDescent="0.2">
      <c r="A1" s="239" t="s">
        <v>119</v>
      </c>
      <c r="B1" s="239"/>
      <c r="C1" s="239"/>
      <c r="D1" s="239"/>
      <c r="E1" s="239"/>
      <c r="F1" s="239"/>
      <c r="G1" s="239"/>
      <c r="H1" s="239"/>
      <c r="I1" s="239"/>
      <c r="J1" s="90"/>
      <c r="K1" s="90"/>
      <c r="L1" s="90"/>
      <c r="M1" s="90"/>
      <c r="N1" s="90"/>
      <c r="O1" s="90"/>
      <c r="P1" s="90"/>
    </row>
    <row r="2" spans="1:16" ht="14" thickBot="1" x14ac:dyDescent="0.2">
      <c r="A2" s="243" t="s">
        <v>2</v>
      </c>
      <c r="B2" s="240" t="s">
        <v>0</v>
      </c>
      <c r="C2" s="241"/>
      <c r="D2" s="242"/>
      <c r="E2" s="18"/>
      <c r="F2" s="17"/>
      <c r="G2" s="240" t="s">
        <v>1</v>
      </c>
      <c r="H2" s="241"/>
      <c r="I2" s="242"/>
      <c r="J2" s="19"/>
      <c r="K2" s="19"/>
      <c r="L2" s="1"/>
      <c r="M2" s="1"/>
    </row>
    <row r="3" spans="1:16" s="63" customFormat="1" ht="29" thickBot="1" x14ac:dyDescent="0.2">
      <c r="A3" s="244"/>
      <c r="B3" s="91" t="s">
        <v>60</v>
      </c>
      <c r="C3" s="92" t="s">
        <v>115</v>
      </c>
      <c r="D3" s="92" t="s">
        <v>114</v>
      </c>
      <c r="E3" s="93"/>
      <c r="F3" s="65"/>
      <c r="G3" s="94" t="s">
        <v>60</v>
      </c>
      <c r="H3" s="92" t="s">
        <v>115</v>
      </c>
      <c r="I3" s="92" t="s">
        <v>114</v>
      </c>
      <c r="J3" s="62"/>
    </row>
    <row r="4" spans="1:16" x14ac:dyDescent="0.15">
      <c r="A4" s="14" t="s">
        <v>4</v>
      </c>
      <c r="B4" s="71">
        <v>34</v>
      </c>
      <c r="C4" s="206" t="s">
        <v>118</v>
      </c>
      <c r="D4" s="208" t="s">
        <v>118</v>
      </c>
      <c r="E4" s="20"/>
      <c r="F4" s="20"/>
      <c r="G4" s="71">
        <v>48.9</v>
      </c>
      <c r="H4" s="207" t="s">
        <v>118</v>
      </c>
      <c r="I4" s="207" t="s">
        <v>118</v>
      </c>
      <c r="M4" s="2"/>
      <c r="N4" s="2"/>
    </row>
    <row r="5" spans="1:16" x14ac:dyDescent="0.15">
      <c r="A5" s="14"/>
      <c r="B5" s="23"/>
      <c r="C5" s="23"/>
      <c r="D5" s="21"/>
      <c r="E5" s="20"/>
      <c r="F5" s="20"/>
      <c r="G5" s="23" t="s">
        <v>61</v>
      </c>
      <c r="H5" s="21"/>
      <c r="I5" s="21"/>
      <c r="M5" s="2"/>
      <c r="N5" s="2"/>
    </row>
    <row r="6" spans="1:16" x14ac:dyDescent="0.15">
      <c r="A6" s="14" t="s">
        <v>5</v>
      </c>
      <c r="B6" s="72">
        <v>37.700000000000003</v>
      </c>
      <c r="C6" s="24">
        <v>0</v>
      </c>
      <c r="D6" s="87" t="s">
        <v>110</v>
      </c>
      <c r="E6" s="73"/>
      <c r="F6" s="73"/>
      <c r="G6" s="82" t="s">
        <v>111</v>
      </c>
      <c r="H6" s="97" t="s">
        <v>118</v>
      </c>
      <c r="I6" s="83" t="s">
        <v>15</v>
      </c>
      <c r="M6" s="2"/>
      <c r="N6" s="2"/>
    </row>
    <row r="7" spans="1:16" x14ac:dyDescent="0.15">
      <c r="A7" s="14" t="s">
        <v>6</v>
      </c>
      <c r="B7" s="76">
        <v>42.1</v>
      </c>
      <c r="C7" s="24">
        <v>0.112</v>
      </c>
      <c r="D7" s="87" t="s">
        <v>110</v>
      </c>
      <c r="E7" s="73"/>
      <c r="F7" s="73"/>
      <c r="G7" s="74">
        <v>46.4</v>
      </c>
      <c r="H7" s="75">
        <v>0.55500000000000005</v>
      </c>
      <c r="I7" s="97" t="s">
        <v>118</v>
      </c>
      <c r="M7" s="2"/>
      <c r="N7" s="2"/>
    </row>
    <row r="8" spans="1:16" x14ac:dyDescent="0.15">
      <c r="A8" s="14" t="s">
        <v>7</v>
      </c>
      <c r="B8" s="72">
        <v>39.700000000000003</v>
      </c>
      <c r="C8" s="24">
        <v>0</v>
      </c>
      <c r="D8" s="87" t="s">
        <v>110</v>
      </c>
      <c r="E8" s="73"/>
      <c r="F8" s="73"/>
      <c r="G8" s="74">
        <v>67.599999999999994</v>
      </c>
      <c r="H8" s="75">
        <v>0.41499999999999998</v>
      </c>
      <c r="I8" s="44" t="s">
        <v>110</v>
      </c>
      <c r="M8" s="2"/>
      <c r="N8" s="2"/>
    </row>
    <row r="9" spans="1:16" x14ac:dyDescent="0.15">
      <c r="A9" s="14" t="s">
        <v>8</v>
      </c>
      <c r="B9" s="72">
        <v>20.8</v>
      </c>
      <c r="C9" s="24">
        <v>5.6000000000000001E-2</v>
      </c>
      <c r="D9" s="87" t="s">
        <v>110</v>
      </c>
      <c r="E9" s="73"/>
      <c r="F9" s="73"/>
      <c r="G9" s="74">
        <v>19.2</v>
      </c>
      <c r="H9" s="75">
        <v>0.55600000000000005</v>
      </c>
      <c r="I9" s="97" t="s">
        <v>118</v>
      </c>
      <c r="M9" s="2"/>
      <c r="N9" s="2"/>
    </row>
    <row r="10" spans="1:16" x14ac:dyDescent="0.15">
      <c r="A10" s="14" t="s">
        <v>9</v>
      </c>
      <c r="B10" s="76">
        <v>27.5</v>
      </c>
      <c r="C10" s="24">
        <v>7.9000000000000001E-2</v>
      </c>
      <c r="D10" s="87" t="s">
        <v>110</v>
      </c>
      <c r="E10" s="73"/>
      <c r="F10" s="73"/>
      <c r="G10" s="82" t="s">
        <v>111</v>
      </c>
      <c r="H10" s="97" t="s">
        <v>118</v>
      </c>
      <c r="I10" s="83" t="s">
        <v>15</v>
      </c>
      <c r="M10" s="2"/>
      <c r="N10" s="2"/>
    </row>
    <row r="11" spans="1:16" x14ac:dyDescent="0.15">
      <c r="A11" s="14" t="s">
        <v>10</v>
      </c>
      <c r="B11" s="72">
        <v>36.6</v>
      </c>
      <c r="C11" s="24">
        <v>0</v>
      </c>
      <c r="D11" s="87" t="s">
        <v>110</v>
      </c>
      <c r="E11" s="73"/>
      <c r="F11" s="73"/>
      <c r="G11" s="74">
        <v>46.9</v>
      </c>
      <c r="H11" s="75">
        <v>0.28899999999999998</v>
      </c>
      <c r="I11" s="44" t="s">
        <v>110</v>
      </c>
      <c r="M11" s="2"/>
      <c r="N11" s="2"/>
    </row>
    <row r="12" spans="1:16" x14ac:dyDescent="0.15">
      <c r="A12" s="14" t="s">
        <v>11</v>
      </c>
      <c r="B12" s="76">
        <v>43</v>
      </c>
      <c r="C12" s="24">
        <v>0.27500000000000002</v>
      </c>
      <c r="D12" s="87" t="s">
        <v>110</v>
      </c>
      <c r="E12" s="73"/>
      <c r="F12" s="73"/>
      <c r="G12" s="82" t="s">
        <v>111</v>
      </c>
      <c r="H12" s="97" t="s">
        <v>118</v>
      </c>
      <c r="I12" s="83" t="s">
        <v>15</v>
      </c>
      <c r="M12" s="2"/>
      <c r="N12" s="2"/>
    </row>
    <row r="13" spans="1:16" x14ac:dyDescent="0.15">
      <c r="A13" s="14" t="s">
        <v>12</v>
      </c>
      <c r="B13" s="72">
        <v>27.6</v>
      </c>
      <c r="C13" s="24">
        <v>0</v>
      </c>
      <c r="D13" s="87" t="s">
        <v>110</v>
      </c>
      <c r="E13" s="73"/>
      <c r="F13" s="73"/>
      <c r="G13" s="82" t="s">
        <v>111</v>
      </c>
      <c r="H13" s="97" t="s">
        <v>118</v>
      </c>
      <c r="I13" s="83" t="s">
        <v>15</v>
      </c>
      <c r="M13" s="2"/>
      <c r="N13" s="2"/>
    </row>
    <row r="14" spans="1:16" x14ac:dyDescent="0.15">
      <c r="A14" s="14" t="s">
        <v>13</v>
      </c>
      <c r="B14" s="72">
        <v>24.4</v>
      </c>
      <c r="C14" s="24">
        <v>0.112</v>
      </c>
      <c r="D14" s="87" t="s">
        <v>110</v>
      </c>
      <c r="E14" s="73"/>
      <c r="F14" s="73"/>
      <c r="G14" s="77">
        <v>22.5</v>
      </c>
      <c r="H14" s="75">
        <v>0.21299999999999999</v>
      </c>
      <c r="I14" s="44" t="s">
        <v>110</v>
      </c>
      <c r="N14" s="2"/>
    </row>
    <row r="15" spans="1:16" x14ac:dyDescent="0.15">
      <c r="A15" s="14" t="s">
        <v>14</v>
      </c>
      <c r="B15" s="76">
        <v>33</v>
      </c>
      <c r="C15" s="24">
        <v>0</v>
      </c>
      <c r="D15" s="87" t="s">
        <v>110</v>
      </c>
      <c r="E15" s="73"/>
      <c r="F15" s="73"/>
      <c r="G15" s="82" t="s">
        <v>111</v>
      </c>
      <c r="H15" s="97" t="s">
        <v>118</v>
      </c>
      <c r="I15" s="83" t="s">
        <v>15</v>
      </c>
      <c r="N15" s="2"/>
    </row>
    <row r="16" spans="1:16" x14ac:dyDescent="0.15">
      <c r="A16" s="14"/>
      <c r="B16" s="23"/>
      <c r="C16" s="23"/>
      <c r="D16" s="78"/>
      <c r="E16" s="73"/>
      <c r="F16" s="73"/>
      <c r="G16" s="205"/>
      <c r="H16" s="78"/>
      <c r="I16" s="78"/>
      <c r="N16" s="2"/>
    </row>
    <row r="17" spans="1:14" x14ac:dyDescent="0.15">
      <c r="A17" s="14" t="s">
        <v>16</v>
      </c>
      <c r="B17" s="72">
        <v>12.2</v>
      </c>
      <c r="C17" s="24">
        <v>0</v>
      </c>
      <c r="D17" s="87" t="s">
        <v>110</v>
      </c>
      <c r="E17" s="73"/>
      <c r="F17" s="73"/>
      <c r="G17" s="82" t="s">
        <v>111</v>
      </c>
      <c r="H17" s="97" t="s">
        <v>118</v>
      </c>
      <c r="I17" s="83" t="s">
        <v>15</v>
      </c>
      <c r="J17" t="s">
        <v>61</v>
      </c>
      <c r="N17" s="2"/>
    </row>
    <row r="18" spans="1:14" x14ac:dyDescent="0.15">
      <c r="A18" s="14" t="s">
        <v>17</v>
      </c>
      <c r="B18" s="76">
        <v>0</v>
      </c>
      <c r="C18" s="24">
        <v>0.4</v>
      </c>
      <c r="D18" s="87"/>
      <c r="E18" s="73"/>
      <c r="F18" s="73"/>
      <c r="G18" s="77">
        <v>0</v>
      </c>
      <c r="H18" s="75">
        <v>0.9</v>
      </c>
      <c r="I18" s="97" t="s">
        <v>118</v>
      </c>
      <c r="N18" s="2"/>
    </row>
    <row r="19" spans="1:14" x14ac:dyDescent="0.15">
      <c r="A19" s="14" t="s">
        <v>18</v>
      </c>
      <c r="B19" s="72">
        <v>29.7</v>
      </c>
      <c r="C19" s="24">
        <v>0.249</v>
      </c>
      <c r="D19" s="87" t="s">
        <v>110</v>
      </c>
      <c r="E19" s="73"/>
      <c r="F19" s="73"/>
      <c r="G19" s="82" t="s">
        <v>111</v>
      </c>
      <c r="H19" s="97" t="s">
        <v>118</v>
      </c>
      <c r="I19" s="83" t="s">
        <v>15</v>
      </c>
      <c r="N19" s="2"/>
    </row>
    <row r="20" spans="1:14" x14ac:dyDescent="0.15">
      <c r="A20" s="14" t="s">
        <v>19</v>
      </c>
      <c r="B20" s="72">
        <v>47.7</v>
      </c>
      <c r="C20" s="24">
        <v>0</v>
      </c>
      <c r="D20" s="87" t="s">
        <v>110</v>
      </c>
      <c r="E20" s="73"/>
      <c r="F20" s="73"/>
      <c r="G20" s="77">
        <v>41.8</v>
      </c>
      <c r="H20" s="75">
        <v>0.17399999999999999</v>
      </c>
      <c r="I20" s="44" t="s">
        <v>110</v>
      </c>
      <c r="N20" s="2"/>
    </row>
    <row r="21" spans="1:14" x14ac:dyDescent="0.15">
      <c r="A21" s="14" t="s">
        <v>20</v>
      </c>
      <c r="B21" s="76">
        <v>59.2</v>
      </c>
      <c r="C21" s="24">
        <v>0</v>
      </c>
      <c r="D21" s="87" t="s">
        <v>110</v>
      </c>
      <c r="E21" s="73"/>
      <c r="F21" s="73"/>
      <c r="G21" s="74">
        <v>92.1</v>
      </c>
      <c r="H21" s="75">
        <v>5.8000000000000003E-2</v>
      </c>
      <c r="I21" s="44" t="s">
        <v>110</v>
      </c>
      <c r="N21" s="2"/>
    </row>
    <row r="22" spans="1:14" x14ac:dyDescent="0.15">
      <c r="A22" s="14" t="s">
        <v>21</v>
      </c>
      <c r="B22" s="72">
        <v>72.3</v>
      </c>
      <c r="C22" s="24">
        <v>0</v>
      </c>
      <c r="D22" s="87" t="s">
        <v>110</v>
      </c>
      <c r="E22" s="73"/>
      <c r="F22" s="73"/>
      <c r="G22" s="82" t="s">
        <v>111</v>
      </c>
      <c r="H22" s="97" t="s">
        <v>118</v>
      </c>
      <c r="I22" s="83" t="s">
        <v>15</v>
      </c>
      <c r="N22" s="2"/>
    </row>
    <row r="23" spans="1:14" x14ac:dyDescent="0.15">
      <c r="A23" s="14" t="s">
        <v>22</v>
      </c>
      <c r="B23" s="76">
        <v>41.8</v>
      </c>
      <c r="C23" s="24">
        <v>8.0000000000000002E-3</v>
      </c>
      <c r="D23" s="87" t="s">
        <v>110</v>
      </c>
      <c r="E23" s="73"/>
      <c r="F23" s="73"/>
      <c r="G23" s="74">
        <v>54.2</v>
      </c>
      <c r="H23" s="75">
        <v>0.34399999999999997</v>
      </c>
      <c r="I23" s="44" t="s">
        <v>110</v>
      </c>
      <c r="N23" s="2"/>
    </row>
    <row r="24" spans="1:14" x14ac:dyDescent="0.15">
      <c r="A24" s="14" t="s">
        <v>23</v>
      </c>
      <c r="B24" s="76">
        <v>77.400000000000006</v>
      </c>
      <c r="C24" s="24">
        <v>0.17299999999999999</v>
      </c>
      <c r="D24" s="87" t="s">
        <v>110</v>
      </c>
      <c r="E24" s="73"/>
      <c r="F24" s="73"/>
      <c r="G24" s="74">
        <v>76.400000000000006</v>
      </c>
      <c r="H24" s="75">
        <v>0.67300000000000004</v>
      </c>
      <c r="I24" s="44" t="s">
        <v>110</v>
      </c>
      <c r="N24" s="2"/>
    </row>
    <row r="25" spans="1:14" x14ac:dyDescent="0.15">
      <c r="A25" s="14" t="s">
        <v>24</v>
      </c>
      <c r="B25" s="72">
        <v>25.6</v>
      </c>
      <c r="C25" s="24">
        <v>0</v>
      </c>
      <c r="D25" s="87" t="s">
        <v>110</v>
      </c>
      <c r="E25" s="73"/>
      <c r="F25" s="73"/>
      <c r="G25" s="74">
        <v>35.799999999999997</v>
      </c>
      <c r="H25" s="75">
        <v>0.10100000000000001</v>
      </c>
      <c r="I25" s="44" t="s">
        <v>110</v>
      </c>
      <c r="N25" s="2"/>
    </row>
    <row r="26" spans="1:14" x14ac:dyDescent="0.15">
      <c r="A26" s="14" t="s">
        <v>25</v>
      </c>
      <c r="B26" s="76">
        <v>33.5</v>
      </c>
      <c r="C26" s="24">
        <v>0</v>
      </c>
      <c r="D26" s="87" t="s">
        <v>110</v>
      </c>
      <c r="E26" s="73"/>
      <c r="F26" s="73"/>
      <c r="G26" s="77">
        <v>53.3</v>
      </c>
      <c r="H26" s="75">
        <v>0.45400000000000001</v>
      </c>
      <c r="I26" s="44" t="s">
        <v>110</v>
      </c>
      <c r="N26" s="2"/>
    </row>
    <row r="27" spans="1:14" x14ac:dyDescent="0.15">
      <c r="A27" s="14"/>
      <c r="B27" s="23"/>
      <c r="C27" s="23"/>
      <c r="D27" s="78"/>
      <c r="E27" s="73"/>
      <c r="F27" s="73"/>
      <c r="G27" s="205"/>
      <c r="H27" s="78"/>
      <c r="I27" s="78"/>
      <c r="N27" s="2"/>
    </row>
    <row r="28" spans="1:14" x14ac:dyDescent="0.15">
      <c r="A28" s="14" t="s">
        <v>26</v>
      </c>
      <c r="B28" s="76">
        <v>40</v>
      </c>
      <c r="C28" s="24">
        <v>9.2999999999999999E-2</v>
      </c>
      <c r="D28" s="87" t="s">
        <v>110</v>
      </c>
      <c r="E28" s="73"/>
      <c r="F28" s="73"/>
      <c r="G28" s="77">
        <v>53.7</v>
      </c>
      <c r="H28" s="75">
        <v>0.20899999999999999</v>
      </c>
      <c r="I28" s="44" t="s">
        <v>110</v>
      </c>
      <c r="N28" s="2"/>
    </row>
    <row r="29" spans="1:14" x14ac:dyDescent="0.15">
      <c r="A29" s="14" t="s">
        <v>27</v>
      </c>
      <c r="B29" s="72">
        <v>6.3</v>
      </c>
      <c r="C29" s="24">
        <v>1.2E-2</v>
      </c>
      <c r="D29" s="87" t="s">
        <v>110</v>
      </c>
      <c r="E29" s="73"/>
      <c r="F29" s="73"/>
      <c r="G29" s="82" t="s">
        <v>111</v>
      </c>
      <c r="H29" s="97" t="s">
        <v>118</v>
      </c>
      <c r="I29" s="83" t="s">
        <v>15</v>
      </c>
      <c r="J29" t="s">
        <v>61</v>
      </c>
      <c r="N29" s="2"/>
    </row>
    <row r="30" spans="1:14" x14ac:dyDescent="0.15">
      <c r="A30" s="14" t="s">
        <v>28</v>
      </c>
      <c r="B30" s="76">
        <v>69.2</v>
      </c>
      <c r="C30" s="24">
        <v>0</v>
      </c>
      <c r="D30" s="87" t="s">
        <v>110</v>
      </c>
      <c r="E30" s="73"/>
      <c r="F30" s="73"/>
      <c r="G30" s="77">
        <v>78.7</v>
      </c>
      <c r="H30" s="75">
        <v>0.47599999999999998</v>
      </c>
      <c r="I30" s="44" t="s">
        <v>110</v>
      </c>
      <c r="N30" s="2"/>
    </row>
    <row r="31" spans="1:14" x14ac:dyDescent="0.15">
      <c r="A31" s="14" t="s">
        <v>29</v>
      </c>
      <c r="B31" s="72">
        <v>36.4</v>
      </c>
      <c r="C31" s="24">
        <v>0</v>
      </c>
      <c r="D31" s="87" t="s">
        <v>110</v>
      </c>
      <c r="E31" s="73"/>
      <c r="F31" s="73"/>
      <c r="G31" s="74">
        <v>61.7</v>
      </c>
      <c r="H31" s="75">
        <v>4.1000000000000002E-2</v>
      </c>
      <c r="I31" s="44" t="s">
        <v>110</v>
      </c>
      <c r="N31" s="2"/>
    </row>
    <row r="32" spans="1:14" x14ac:dyDescent="0.15">
      <c r="A32" s="14" t="s">
        <v>30</v>
      </c>
      <c r="B32" s="72">
        <v>34.700000000000003</v>
      </c>
      <c r="C32" s="24">
        <v>9.1999999999999998E-2</v>
      </c>
      <c r="D32" s="87" t="s">
        <v>110</v>
      </c>
      <c r="E32" s="73"/>
      <c r="F32" s="73"/>
      <c r="G32" s="74">
        <v>43.4</v>
      </c>
      <c r="H32" s="75">
        <v>0.59199999999999997</v>
      </c>
      <c r="I32" s="97" t="s">
        <v>118</v>
      </c>
      <c r="N32" s="2"/>
    </row>
    <row r="33" spans="1:14" x14ac:dyDescent="0.15">
      <c r="A33" s="14" t="s">
        <v>31</v>
      </c>
      <c r="B33" s="76">
        <v>17.8</v>
      </c>
      <c r="C33" s="24">
        <v>0</v>
      </c>
      <c r="D33" s="87" t="s">
        <v>110</v>
      </c>
      <c r="E33" s="73"/>
      <c r="F33" s="73"/>
      <c r="G33" s="77">
        <v>12.5</v>
      </c>
      <c r="H33" s="75">
        <v>0.36099999999999999</v>
      </c>
      <c r="I33" s="97" t="s">
        <v>118</v>
      </c>
      <c r="N33" s="2"/>
    </row>
    <row r="34" spans="1:14" x14ac:dyDescent="0.15">
      <c r="A34" s="14" t="s">
        <v>32</v>
      </c>
      <c r="B34" s="76">
        <v>34</v>
      </c>
      <c r="C34" s="24">
        <v>0</v>
      </c>
      <c r="D34" s="87" t="s">
        <v>110</v>
      </c>
      <c r="E34" s="73"/>
      <c r="F34" s="73"/>
      <c r="G34" s="74">
        <v>40.4</v>
      </c>
      <c r="H34" s="75">
        <v>0</v>
      </c>
      <c r="I34" s="44" t="s">
        <v>110</v>
      </c>
      <c r="N34" s="2"/>
    </row>
    <row r="35" spans="1:14" x14ac:dyDescent="0.15">
      <c r="A35" s="14" t="s">
        <v>33</v>
      </c>
      <c r="B35" s="72">
        <v>68.2</v>
      </c>
      <c r="C35" s="24">
        <v>0</v>
      </c>
      <c r="D35" s="87" t="s">
        <v>110</v>
      </c>
      <c r="E35" s="73"/>
      <c r="F35" s="73"/>
      <c r="G35" s="77">
        <v>89.2</v>
      </c>
      <c r="H35" s="75">
        <v>0.33800000000000002</v>
      </c>
      <c r="I35" s="44" t="s">
        <v>110</v>
      </c>
      <c r="N35" s="2"/>
    </row>
    <row r="36" spans="1:14" x14ac:dyDescent="0.15">
      <c r="A36" s="14" t="s">
        <v>34</v>
      </c>
      <c r="B36" s="76">
        <v>22.6</v>
      </c>
      <c r="C36" s="24">
        <v>0.14099999999999999</v>
      </c>
      <c r="D36" s="87" t="s">
        <v>110</v>
      </c>
      <c r="E36" s="73"/>
      <c r="F36" s="73"/>
      <c r="G36" s="82" t="s">
        <v>111</v>
      </c>
      <c r="H36" s="97" t="s">
        <v>118</v>
      </c>
      <c r="I36" s="83" t="s">
        <v>15</v>
      </c>
      <c r="N36" s="2"/>
    </row>
    <row r="37" spans="1:14" x14ac:dyDescent="0.15">
      <c r="A37" s="14" t="s">
        <v>35</v>
      </c>
      <c r="B37" s="72">
        <v>37.4</v>
      </c>
      <c r="C37" s="24">
        <v>0</v>
      </c>
      <c r="D37" s="87" t="s">
        <v>110</v>
      </c>
      <c r="E37" s="73"/>
      <c r="F37" s="73"/>
      <c r="G37" s="74">
        <v>60.5</v>
      </c>
      <c r="H37" s="75">
        <v>0.41099999999999998</v>
      </c>
      <c r="I37" s="44" t="s">
        <v>110</v>
      </c>
      <c r="N37" s="2"/>
    </row>
    <row r="38" spans="1:14" x14ac:dyDescent="0.15">
      <c r="A38" s="14"/>
      <c r="B38" s="23" t="s">
        <v>61</v>
      </c>
      <c r="C38" s="23"/>
      <c r="D38" s="78"/>
      <c r="E38" s="73"/>
      <c r="F38" s="73"/>
      <c r="G38" s="205"/>
      <c r="H38" s="78"/>
      <c r="I38" s="78"/>
      <c r="N38" s="2"/>
    </row>
    <row r="39" spans="1:14" x14ac:dyDescent="0.15">
      <c r="A39" s="14" t="s">
        <v>36</v>
      </c>
      <c r="B39" s="72">
        <v>53.1</v>
      </c>
      <c r="C39" s="24">
        <v>0</v>
      </c>
      <c r="D39" s="87" t="s">
        <v>110</v>
      </c>
      <c r="E39" s="73"/>
      <c r="F39" s="73"/>
      <c r="G39" s="77">
        <v>27.7</v>
      </c>
      <c r="H39" s="75">
        <v>0.14499999999999999</v>
      </c>
      <c r="I39" s="44" t="s">
        <v>110</v>
      </c>
      <c r="N39" s="2"/>
    </row>
    <row r="40" spans="1:14" x14ac:dyDescent="0.15">
      <c r="A40" s="14" t="s">
        <v>37</v>
      </c>
      <c r="B40" s="72">
        <v>37.799999999999997</v>
      </c>
      <c r="C40" s="24">
        <v>0.01</v>
      </c>
      <c r="D40" s="87" t="s">
        <v>110</v>
      </c>
      <c r="E40" s="73"/>
      <c r="F40" s="73"/>
      <c r="G40" s="82" t="s">
        <v>111</v>
      </c>
      <c r="H40" s="97" t="s">
        <v>118</v>
      </c>
      <c r="I40" s="83" t="s">
        <v>15</v>
      </c>
      <c r="N40" s="2"/>
    </row>
    <row r="41" spans="1:14" x14ac:dyDescent="0.15">
      <c r="A41" s="14" t="s">
        <v>38</v>
      </c>
      <c r="B41" s="72">
        <v>36.9</v>
      </c>
      <c r="C41" s="24">
        <v>0.16800000000000001</v>
      </c>
      <c r="D41" s="87" t="s">
        <v>110</v>
      </c>
      <c r="E41" s="73"/>
      <c r="F41" s="73"/>
      <c r="G41" s="77">
        <v>37.9</v>
      </c>
      <c r="H41" s="75">
        <v>0.66800000000000004</v>
      </c>
      <c r="I41" s="97" t="s">
        <v>118</v>
      </c>
      <c r="N41" s="2"/>
    </row>
    <row r="42" spans="1:14" x14ac:dyDescent="0.15">
      <c r="A42" s="14" t="s">
        <v>39</v>
      </c>
      <c r="B42" s="72">
        <v>33.200000000000003</v>
      </c>
      <c r="C42" s="24">
        <v>5.1999999999999998E-2</v>
      </c>
      <c r="D42" s="87" t="s">
        <v>110</v>
      </c>
      <c r="E42" s="73"/>
      <c r="F42" s="73"/>
      <c r="G42" s="77">
        <v>53</v>
      </c>
      <c r="H42" s="75">
        <v>0.188</v>
      </c>
      <c r="I42" s="44" t="s">
        <v>110</v>
      </c>
      <c r="N42" s="2"/>
    </row>
    <row r="43" spans="1:14" x14ac:dyDescent="0.15">
      <c r="A43" s="14" t="s">
        <v>40</v>
      </c>
      <c r="B43" s="76">
        <v>19.2</v>
      </c>
      <c r="C43" s="24">
        <v>0</v>
      </c>
      <c r="D43" s="87" t="s">
        <v>110</v>
      </c>
      <c r="E43" s="73"/>
      <c r="F43" s="73"/>
      <c r="G43" s="74">
        <v>34.700000000000003</v>
      </c>
      <c r="H43" s="75">
        <v>0.41699999999999998</v>
      </c>
      <c r="I43" s="97" t="s">
        <v>118</v>
      </c>
      <c r="N43" s="2"/>
    </row>
    <row r="44" spans="1:14" x14ac:dyDescent="0.15">
      <c r="A44" s="14" t="s">
        <v>41</v>
      </c>
      <c r="B44" s="72">
        <v>35.700000000000003</v>
      </c>
      <c r="C44" s="24">
        <v>0</v>
      </c>
      <c r="D44" s="87" t="s">
        <v>110</v>
      </c>
      <c r="E44" s="73"/>
      <c r="F44" s="73"/>
      <c r="G44" s="82" t="s">
        <v>111</v>
      </c>
      <c r="H44" s="97" t="s">
        <v>118</v>
      </c>
      <c r="I44" s="83" t="s">
        <v>15</v>
      </c>
      <c r="N44" s="2"/>
    </row>
    <row r="45" spans="1:14" x14ac:dyDescent="0.15">
      <c r="A45" s="14" t="s">
        <v>42</v>
      </c>
      <c r="B45" s="76">
        <v>52.9</v>
      </c>
      <c r="C45" s="24">
        <v>0</v>
      </c>
      <c r="D45" s="87" t="s">
        <v>110</v>
      </c>
      <c r="E45" s="73"/>
      <c r="F45" s="73"/>
      <c r="G45" s="74">
        <v>64.900000000000006</v>
      </c>
      <c r="H45" s="75">
        <v>0.125</v>
      </c>
      <c r="I45" s="44" t="s">
        <v>110</v>
      </c>
      <c r="N45" s="2"/>
    </row>
    <row r="46" spans="1:14" x14ac:dyDescent="0.15">
      <c r="A46" s="14" t="s">
        <v>43</v>
      </c>
      <c r="B46" s="76">
        <v>33.9</v>
      </c>
      <c r="C46" s="24">
        <v>0</v>
      </c>
      <c r="D46" s="87" t="s">
        <v>110</v>
      </c>
      <c r="E46" s="73"/>
      <c r="F46" s="73"/>
      <c r="G46" s="82" t="s">
        <v>111</v>
      </c>
      <c r="H46" s="97" t="s">
        <v>118</v>
      </c>
      <c r="I46" s="83" t="s">
        <v>15</v>
      </c>
    </row>
    <row r="47" spans="1:14" x14ac:dyDescent="0.15">
      <c r="A47" s="14" t="s">
        <v>44</v>
      </c>
      <c r="B47" s="76">
        <v>64</v>
      </c>
      <c r="C47" s="24">
        <v>0</v>
      </c>
      <c r="D47" s="87" t="s">
        <v>110</v>
      </c>
      <c r="E47" s="73"/>
      <c r="F47" s="73"/>
      <c r="G47" s="77">
        <v>47</v>
      </c>
      <c r="H47" s="75">
        <v>0.33300000000000002</v>
      </c>
      <c r="I47" s="44" t="s">
        <v>110</v>
      </c>
    </row>
    <row r="48" spans="1:14" x14ac:dyDescent="0.15">
      <c r="A48" s="14" t="s">
        <v>45</v>
      </c>
      <c r="B48" s="72">
        <v>11.2</v>
      </c>
      <c r="C48" s="24">
        <v>0</v>
      </c>
      <c r="D48" s="87" t="s">
        <v>110</v>
      </c>
      <c r="E48" s="73"/>
      <c r="F48" s="73"/>
      <c r="G48" s="74">
        <v>11.7</v>
      </c>
      <c r="H48" s="75">
        <v>6.0999999999999999E-2</v>
      </c>
      <c r="I48" s="44" t="s">
        <v>110</v>
      </c>
    </row>
    <row r="49" spans="1:9" x14ac:dyDescent="0.15">
      <c r="A49" s="14"/>
      <c r="B49" s="23"/>
      <c r="C49" s="23"/>
      <c r="D49" s="78"/>
      <c r="E49" s="73"/>
      <c r="F49" s="73"/>
      <c r="G49" s="205"/>
      <c r="H49" s="78"/>
      <c r="I49" s="78"/>
    </row>
    <row r="50" spans="1:9" x14ac:dyDescent="0.15">
      <c r="A50" s="14" t="s">
        <v>46</v>
      </c>
      <c r="B50" s="76">
        <v>20</v>
      </c>
      <c r="C50" s="24">
        <v>6.9000000000000006E-2</v>
      </c>
      <c r="D50" s="87" t="s">
        <v>110</v>
      </c>
      <c r="E50" s="73"/>
      <c r="F50" s="73"/>
      <c r="G50" s="82" t="s">
        <v>111</v>
      </c>
      <c r="H50" s="97" t="s">
        <v>118</v>
      </c>
      <c r="I50" s="85" t="s">
        <v>15</v>
      </c>
    </row>
    <row r="51" spans="1:9" x14ac:dyDescent="0.15">
      <c r="A51" s="14" t="s">
        <v>47</v>
      </c>
      <c r="B51" s="76">
        <v>25</v>
      </c>
      <c r="C51" s="24">
        <v>0.24299999999999999</v>
      </c>
      <c r="D51" s="87" t="s">
        <v>110</v>
      </c>
      <c r="E51" s="73"/>
      <c r="F51" s="73"/>
      <c r="G51" s="77">
        <v>95.8</v>
      </c>
      <c r="H51" s="75">
        <v>0.74299999999999999</v>
      </c>
      <c r="I51" s="44" t="s">
        <v>110</v>
      </c>
    </row>
    <row r="52" spans="1:9" x14ac:dyDescent="0.15">
      <c r="A52" s="14" t="s">
        <v>48</v>
      </c>
      <c r="B52" s="76">
        <v>54</v>
      </c>
      <c r="C52" s="24">
        <v>0</v>
      </c>
      <c r="D52" s="87" t="s">
        <v>110</v>
      </c>
      <c r="E52" s="73"/>
      <c r="F52" s="73"/>
      <c r="G52" s="74">
        <v>78.400000000000006</v>
      </c>
      <c r="H52" s="75">
        <v>0.5</v>
      </c>
      <c r="I52" s="44" t="s">
        <v>110</v>
      </c>
    </row>
    <row r="53" spans="1:9" x14ac:dyDescent="0.15">
      <c r="A53" s="14" t="s">
        <v>49</v>
      </c>
      <c r="B53" s="72">
        <v>46.5</v>
      </c>
      <c r="C53" s="24">
        <v>3.1E-2</v>
      </c>
      <c r="D53" s="87" t="s">
        <v>110</v>
      </c>
      <c r="E53" s="73"/>
      <c r="F53" s="73"/>
      <c r="G53" s="82" t="s">
        <v>111</v>
      </c>
      <c r="H53" s="97" t="s">
        <v>118</v>
      </c>
      <c r="I53" s="83" t="s">
        <v>15</v>
      </c>
    </row>
    <row r="54" spans="1:9" x14ac:dyDescent="0.15">
      <c r="A54" s="14" t="s">
        <v>50</v>
      </c>
      <c r="B54" s="76">
        <v>35.4</v>
      </c>
      <c r="C54" s="24">
        <v>0</v>
      </c>
      <c r="D54" s="87" t="s">
        <v>110</v>
      </c>
      <c r="E54" s="73"/>
      <c r="F54" s="73"/>
      <c r="G54" s="82" t="s">
        <v>111</v>
      </c>
      <c r="H54" s="97" t="s">
        <v>118</v>
      </c>
      <c r="I54" s="85" t="s">
        <v>15</v>
      </c>
    </row>
    <row r="55" spans="1:9" x14ac:dyDescent="0.15">
      <c r="A55" s="14" t="s">
        <v>51</v>
      </c>
      <c r="B55" s="72">
        <v>25.6</v>
      </c>
      <c r="C55" s="24">
        <v>0</v>
      </c>
      <c r="D55" s="87" t="s">
        <v>110</v>
      </c>
      <c r="E55" s="73"/>
      <c r="F55" s="73"/>
      <c r="G55" s="77">
        <v>49</v>
      </c>
      <c r="H55" s="75">
        <v>0.38300000000000001</v>
      </c>
      <c r="I55" s="44" t="s">
        <v>110</v>
      </c>
    </row>
    <row r="56" spans="1:9" x14ac:dyDescent="0.15">
      <c r="A56" s="14" t="s">
        <v>52</v>
      </c>
      <c r="B56" s="76">
        <v>31.1</v>
      </c>
      <c r="C56" s="24">
        <v>5.8000000000000003E-2</v>
      </c>
      <c r="D56" s="87" t="s">
        <v>110</v>
      </c>
      <c r="E56" s="73"/>
      <c r="F56" s="73"/>
      <c r="G56" s="82" t="s">
        <v>111</v>
      </c>
      <c r="H56" s="97" t="s">
        <v>118</v>
      </c>
      <c r="I56" s="83" t="s">
        <v>15</v>
      </c>
    </row>
    <row r="57" spans="1:9" x14ac:dyDescent="0.15">
      <c r="A57" s="14" t="s">
        <v>53</v>
      </c>
      <c r="B57" s="82" t="s">
        <v>116</v>
      </c>
      <c r="C57" s="24">
        <v>0.4</v>
      </c>
      <c r="D57" s="88" t="s">
        <v>15</v>
      </c>
      <c r="E57" s="73"/>
      <c r="F57" s="73"/>
      <c r="G57" s="82" t="s">
        <v>112</v>
      </c>
      <c r="H57" s="97" t="s">
        <v>118</v>
      </c>
      <c r="I57" s="84" t="s">
        <v>15</v>
      </c>
    </row>
    <row r="58" spans="1:9" x14ac:dyDescent="0.15">
      <c r="A58" s="14" t="s">
        <v>54</v>
      </c>
      <c r="B58" s="72">
        <v>6.1</v>
      </c>
      <c r="C58" s="24">
        <v>0.16200000000000001</v>
      </c>
      <c r="D58" s="96" t="s">
        <v>118</v>
      </c>
      <c r="E58" s="73"/>
      <c r="F58" s="73"/>
      <c r="G58" s="82" t="s">
        <v>111</v>
      </c>
      <c r="H58" s="97" t="s">
        <v>118</v>
      </c>
      <c r="I58" s="83" t="s">
        <v>15</v>
      </c>
    </row>
    <row r="59" spans="1:9" x14ac:dyDescent="0.15">
      <c r="A59" s="14" t="s">
        <v>55</v>
      </c>
      <c r="B59" s="76">
        <v>44.9</v>
      </c>
      <c r="C59" s="24">
        <v>0</v>
      </c>
      <c r="D59" s="87" t="s">
        <v>110</v>
      </c>
      <c r="E59" s="73"/>
      <c r="F59" s="73"/>
      <c r="G59" s="82" t="s">
        <v>111</v>
      </c>
      <c r="H59" s="97" t="s">
        <v>118</v>
      </c>
      <c r="I59" s="83" t="s">
        <v>15</v>
      </c>
    </row>
    <row r="60" spans="1:9" x14ac:dyDescent="0.15">
      <c r="A60" s="14"/>
      <c r="B60" s="23"/>
      <c r="C60" s="23"/>
      <c r="D60" s="78"/>
      <c r="E60" s="73"/>
      <c r="F60" s="73"/>
      <c r="G60" s="205"/>
      <c r="H60" s="78"/>
      <c r="I60" s="78"/>
    </row>
    <row r="61" spans="1:9" x14ac:dyDescent="0.15">
      <c r="A61" s="14" t="s">
        <v>56</v>
      </c>
      <c r="B61" s="72">
        <v>52.8</v>
      </c>
      <c r="C61" s="24">
        <v>1.6E-2</v>
      </c>
      <c r="D61" s="87" t="s">
        <v>110</v>
      </c>
      <c r="E61" s="73"/>
      <c r="F61" s="73"/>
      <c r="G61" s="74">
        <v>57.8</v>
      </c>
      <c r="H61" s="75">
        <v>0.35</v>
      </c>
      <c r="I61" s="44" t="s">
        <v>110</v>
      </c>
    </row>
    <row r="62" spans="1:9" x14ac:dyDescent="0.15">
      <c r="A62" s="14" t="s">
        <v>57</v>
      </c>
      <c r="B62" s="76">
        <v>17.100000000000001</v>
      </c>
      <c r="C62" s="24">
        <v>0</v>
      </c>
      <c r="D62" s="87" t="s">
        <v>110</v>
      </c>
      <c r="E62" s="73"/>
      <c r="F62" s="73"/>
      <c r="G62" s="77">
        <v>20.9</v>
      </c>
      <c r="H62" s="75">
        <v>0.19800000000000001</v>
      </c>
      <c r="I62" s="44" t="s">
        <v>110</v>
      </c>
    </row>
    <row r="63" spans="1:9" x14ac:dyDescent="0.15">
      <c r="A63" s="14" t="s">
        <v>58</v>
      </c>
      <c r="B63" s="76">
        <v>73.400000000000006</v>
      </c>
      <c r="C63" s="24">
        <v>0</v>
      </c>
      <c r="D63" s="87" t="s">
        <v>110</v>
      </c>
      <c r="E63" s="73"/>
      <c r="F63" s="73"/>
      <c r="G63" s="77">
        <v>35</v>
      </c>
      <c r="H63" s="75">
        <v>0.39600000000000002</v>
      </c>
      <c r="I63" s="97" t="s">
        <v>118</v>
      </c>
    </row>
    <row r="64" spans="1:9" ht="14" thickBot="1" x14ac:dyDescent="0.2">
      <c r="A64" s="12" t="s">
        <v>59</v>
      </c>
      <c r="B64" s="79">
        <v>59</v>
      </c>
      <c r="C64" s="25">
        <v>0</v>
      </c>
      <c r="D64" s="89" t="s">
        <v>110</v>
      </c>
      <c r="E64" s="73"/>
      <c r="F64" s="73"/>
      <c r="G64" s="80">
        <v>56.7</v>
      </c>
      <c r="H64" s="81">
        <v>0</v>
      </c>
      <c r="I64" s="86" t="s">
        <v>110</v>
      </c>
    </row>
    <row r="66" spans="1:9" s="64" customFormat="1" ht="14" x14ac:dyDescent="0.15">
      <c r="A66" s="66" t="s">
        <v>3</v>
      </c>
      <c r="B66" s="67"/>
      <c r="C66" s="67"/>
      <c r="D66" s="67"/>
      <c r="E66" s="67"/>
      <c r="F66" s="67"/>
      <c r="G66" s="67"/>
    </row>
    <row r="67" spans="1:9" s="64" customFormat="1" x14ac:dyDescent="0.15">
      <c r="A67" s="246" t="s">
        <v>107</v>
      </c>
      <c r="B67" s="247"/>
      <c r="C67" s="247"/>
      <c r="D67" s="247"/>
      <c r="E67" s="247"/>
      <c r="F67" s="247"/>
      <c r="G67" s="247"/>
      <c r="H67" s="247"/>
      <c r="I67" s="247"/>
    </row>
    <row r="68" spans="1:9" s="64" customFormat="1" x14ac:dyDescent="0.15">
      <c r="A68" s="246" t="s">
        <v>108</v>
      </c>
      <c r="B68" s="247"/>
      <c r="C68" s="247"/>
      <c r="D68" s="247"/>
      <c r="E68" s="247"/>
      <c r="F68" s="247"/>
      <c r="G68" s="247"/>
      <c r="H68" s="247"/>
      <c r="I68" s="247"/>
    </row>
    <row r="69" spans="1:9" s="64" customFormat="1" ht="31.5" customHeight="1" x14ac:dyDescent="0.15">
      <c r="A69" s="246" t="s">
        <v>109</v>
      </c>
      <c r="B69" s="247"/>
      <c r="C69" s="247"/>
      <c r="D69" s="247"/>
      <c r="E69" s="247"/>
      <c r="F69" s="247"/>
      <c r="G69" s="247"/>
      <c r="H69" s="247"/>
      <c r="I69" s="247"/>
    </row>
    <row r="70" spans="1:9" s="61" customFormat="1" x14ac:dyDescent="0.15">
      <c r="A70" s="245" t="s">
        <v>101</v>
      </c>
      <c r="B70" s="245"/>
      <c r="C70" s="245"/>
      <c r="D70" s="245"/>
      <c r="E70" s="245"/>
      <c r="F70" s="245"/>
      <c r="G70" s="245"/>
      <c r="H70" s="245"/>
      <c r="I70" s="245"/>
    </row>
    <row r="71" spans="1:9" s="61" customFormat="1" x14ac:dyDescent="0.15">
      <c r="A71" s="69" t="s">
        <v>61</v>
      </c>
      <c r="B71" s="68"/>
      <c r="C71" s="70"/>
      <c r="D71" s="70"/>
      <c r="E71" s="70"/>
      <c r="F71" s="70"/>
      <c r="G71" s="70"/>
    </row>
    <row r="72" spans="1:9" s="61" customFormat="1" x14ac:dyDescent="0.15">
      <c r="A72" s="70"/>
      <c r="B72" s="70"/>
      <c r="C72" s="70"/>
      <c r="D72" s="70"/>
      <c r="E72" s="70"/>
      <c r="F72" s="70"/>
      <c r="G72" s="70"/>
    </row>
    <row r="73" spans="1:9" s="61" customFormat="1" x14ac:dyDescent="0.15"/>
  </sheetData>
  <mergeCells count="8">
    <mergeCell ref="A1:I1"/>
    <mergeCell ref="G2:I2"/>
    <mergeCell ref="B2:D2"/>
    <mergeCell ref="A2:A3"/>
    <mergeCell ref="A70:I70"/>
    <mergeCell ref="A69:I69"/>
    <mergeCell ref="A67:I67"/>
    <mergeCell ref="A68:I68"/>
  </mergeCells>
  <printOptions horizontalCentered="1" verticalCentered="1"/>
  <pageMargins left="0.25" right="0.25" top="0.25" bottom="0.25" header="0" footer="0"/>
  <pageSetup scale="72" orientation="portrait" r:id="rId1"/>
  <headerFooter alignWithMargins="0">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J70"/>
  <sheetViews>
    <sheetView workbookViewId="0">
      <selection sqref="A1:J1"/>
    </sheetView>
  </sheetViews>
  <sheetFormatPr baseColWidth="10" defaultColWidth="8.83203125" defaultRowHeight="13" x14ac:dyDescent="0.15"/>
  <cols>
    <col min="1" max="1" width="17.5" customWidth="1"/>
    <col min="4" max="4" width="13.5" customWidth="1"/>
    <col min="5" max="5" width="8.5" style="10" customWidth="1"/>
    <col min="6" max="6" width="1.6640625" hidden="1" customWidth="1"/>
    <col min="9" max="9" width="13" customWidth="1"/>
    <col min="10" max="10" width="9.1640625" style="10"/>
    <col min="11" max="11" width="1.6640625" customWidth="1"/>
    <col min="12" max="12" width="3.33203125" customWidth="1"/>
    <col min="13" max="13" width="35.1640625" customWidth="1"/>
    <col min="15" max="15" width="8.5" customWidth="1"/>
  </cols>
  <sheetData>
    <row r="1" spans="1:62" ht="102.75" customHeight="1" thickBot="1" x14ac:dyDescent="0.2">
      <c r="A1" s="248" t="s">
        <v>120</v>
      </c>
      <c r="B1" s="248"/>
      <c r="C1" s="248"/>
      <c r="D1" s="248"/>
      <c r="E1" s="248"/>
      <c r="F1" s="248"/>
      <c r="G1" s="248"/>
      <c r="H1" s="248"/>
      <c r="I1" s="248"/>
      <c r="J1" s="248"/>
      <c r="K1" s="102"/>
      <c r="L1" s="101"/>
      <c r="M1" s="101"/>
      <c r="N1" s="101"/>
      <c r="O1" s="101"/>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row>
    <row r="2" spans="1:62" ht="14" thickBot="1" x14ac:dyDescent="0.2">
      <c r="A2" s="249" t="s">
        <v>2</v>
      </c>
      <c r="B2" s="253" t="s">
        <v>0</v>
      </c>
      <c r="C2" s="254"/>
      <c r="D2" s="254"/>
      <c r="E2" s="255"/>
      <c r="F2" s="1"/>
      <c r="G2" s="253" t="s">
        <v>1</v>
      </c>
      <c r="H2" s="254"/>
      <c r="I2" s="254"/>
      <c r="J2" s="255"/>
      <c r="K2" s="1"/>
      <c r="L2" s="28"/>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row>
    <row r="3" spans="1:62" ht="29" thickBot="1" x14ac:dyDescent="0.2">
      <c r="A3" s="244"/>
      <c r="B3" s="91" t="s">
        <v>121</v>
      </c>
      <c r="C3" s="103" t="s">
        <v>122</v>
      </c>
      <c r="D3" s="92" t="s">
        <v>113</v>
      </c>
      <c r="E3" s="104" t="s">
        <v>114</v>
      </c>
      <c r="F3" s="65"/>
      <c r="G3" s="94" t="s">
        <v>121</v>
      </c>
      <c r="H3" s="92" t="s">
        <v>122</v>
      </c>
      <c r="I3" s="92" t="s">
        <v>113</v>
      </c>
      <c r="J3" s="104" t="s">
        <v>114</v>
      </c>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row>
    <row r="4" spans="1:62" x14ac:dyDescent="0.15">
      <c r="A4" s="14" t="s">
        <v>4</v>
      </c>
      <c r="B4" s="4">
        <v>29.7</v>
      </c>
      <c r="C4" s="43">
        <v>34</v>
      </c>
      <c r="D4" s="23" t="s">
        <v>118</v>
      </c>
      <c r="E4" s="105" t="s">
        <v>118</v>
      </c>
      <c r="G4" s="4">
        <v>42.1</v>
      </c>
      <c r="H4" s="43">
        <v>48.9</v>
      </c>
      <c r="I4" s="23" t="s">
        <v>118</v>
      </c>
      <c r="J4" s="105" t="s">
        <v>118</v>
      </c>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row>
    <row r="5" spans="1:62" x14ac:dyDescent="0.15">
      <c r="A5" s="14"/>
      <c r="B5" s="22"/>
      <c r="C5" s="22"/>
      <c r="D5" s="23"/>
      <c r="E5" s="95"/>
      <c r="G5" s="5"/>
      <c r="H5" s="22" t="s">
        <v>61</v>
      </c>
      <c r="I5" s="5"/>
      <c r="J5" s="95"/>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row>
    <row r="6" spans="1:62" x14ac:dyDescent="0.15">
      <c r="A6" s="14" t="s">
        <v>5</v>
      </c>
      <c r="B6" s="6">
        <v>37.700000000000003</v>
      </c>
      <c r="C6" s="97" t="s">
        <v>118</v>
      </c>
      <c r="D6" s="24">
        <v>0</v>
      </c>
      <c r="E6" s="87" t="s">
        <v>110</v>
      </c>
      <c r="G6" s="82" t="s">
        <v>117</v>
      </c>
      <c r="H6" s="97" t="s">
        <v>118</v>
      </c>
      <c r="I6" s="97" t="s">
        <v>118</v>
      </c>
      <c r="J6" s="83" t="s">
        <v>15</v>
      </c>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row>
    <row r="7" spans="1:62" x14ac:dyDescent="0.15">
      <c r="A7" s="14" t="s">
        <v>6</v>
      </c>
      <c r="B7" s="29">
        <v>42.1</v>
      </c>
      <c r="C7" s="97" t="s">
        <v>118</v>
      </c>
      <c r="D7" s="24">
        <v>0.112</v>
      </c>
      <c r="E7" s="87" t="s">
        <v>110</v>
      </c>
      <c r="G7" s="6">
        <v>46.4</v>
      </c>
      <c r="H7" s="97" t="s">
        <v>118</v>
      </c>
      <c r="I7" s="3">
        <v>0.55500000000000005</v>
      </c>
      <c r="J7" s="100" t="s">
        <v>118</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1:62" x14ac:dyDescent="0.15">
      <c r="A8" s="14" t="s">
        <v>7</v>
      </c>
      <c r="B8" s="6">
        <v>39.700000000000003</v>
      </c>
      <c r="C8" s="97" t="s">
        <v>118</v>
      </c>
      <c r="D8" s="24">
        <v>0</v>
      </c>
      <c r="E8" s="87" t="s">
        <v>110</v>
      </c>
      <c r="G8" s="6">
        <v>67.599999999999994</v>
      </c>
      <c r="H8" s="97" t="s">
        <v>118</v>
      </c>
      <c r="I8" s="3">
        <v>0.41499999999999998</v>
      </c>
      <c r="J8" s="44" t="s">
        <v>110</v>
      </c>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row>
    <row r="9" spans="1:62" x14ac:dyDescent="0.15">
      <c r="A9" s="14" t="s">
        <v>8</v>
      </c>
      <c r="B9" s="6">
        <v>20.8</v>
      </c>
      <c r="C9" s="97" t="s">
        <v>118</v>
      </c>
      <c r="D9" s="24">
        <v>5.6000000000000001E-2</v>
      </c>
      <c r="E9" s="87" t="s">
        <v>110</v>
      </c>
      <c r="G9" s="6">
        <v>19.2</v>
      </c>
      <c r="H9" s="97" t="s">
        <v>118</v>
      </c>
      <c r="I9" s="3">
        <v>0.55600000000000005</v>
      </c>
      <c r="J9" s="100" t="s">
        <v>118</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row>
    <row r="10" spans="1:62" x14ac:dyDescent="0.15">
      <c r="A10" s="14" t="s">
        <v>9</v>
      </c>
      <c r="B10" s="29">
        <v>27.5</v>
      </c>
      <c r="C10" s="97" t="s">
        <v>118</v>
      </c>
      <c r="D10" s="24">
        <v>7.9000000000000001E-2</v>
      </c>
      <c r="E10" s="87" t="s">
        <v>110</v>
      </c>
      <c r="G10" s="82" t="s">
        <v>117</v>
      </c>
      <c r="H10" s="97" t="s">
        <v>118</v>
      </c>
      <c r="I10" s="97" t="s">
        <v>118</v>
      </c>
      <c r="J10" s="83" t="s">
        <v>15</v>
      </c>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row>
    <row r="11" spans="1:62" x14ac:dyDescent="0.15">
      <c r="A11" s="14" t="s">
        <v>10</v>
      </c>
      <c r="B11" s="6">
        <v>36.6</v>
      </c>
      <c r="C11" s="97" t="s">
        <v>118</v>
      </c>
      <c r="D11" s="24">
        <v>0</v>
      </c>
      <c r="E11" s="87" t="s">
        <v>110</v>
      </c>
      <c r="G11" s="6">
        <v>46.9</v>
      </c>
      <c r="H11" s="97" t="s">
        <v>118</v>
      </c>
      <c r="I11" s="3">
        <v>0.28899999999999998</v>
      </c>
      <c r="J11" s="44" t="s">
        <v>110</v>
      </c>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row>
    <row r="12" spans="1:62" x14ac:dyDescent="0.15">
      <c r="A12" s="14" t="s">
        <v>11</v>
      </c>
      <c r="B12" s="6">
        <v>33.200000000000003</v>
      </c>
      <c r="C12" s="29">
        <v>43</v>
      </c>
      <c r="D12" s="24">
        <v>0.27500000000000002</v>
      </c>
      <c r="E12" s="87" t="s">
        <v>110</v>
      </c>
      <c r="G12" s="82" t="s">
        <v>117</v>
      </c>
      <c r="H12" s="97" t="s">
        <v>118</v>
      </c>
      <c r="I12" s="97" t="s">
        <v>118</v>
      </c>
      <c r="J12" s="83" t="s">
        <v>15</v>
      </c>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row>
    <row r="13" spans="1:62" x14ac:dyDescent="0.15">
      <c r="A13" s="14" t="s">
        <v>12</v>
      </c>
      <c r="B13" s="6">
        <v>16.8</v>
      </c>
      <c r="C13" s="6">
        <v>27.6</v>
      </c>
      <c r="D13" s="24">
        <v>0</v>
      </c>
      <c r="E13" s="87" t="s">
        <v>110</v>
      </c>
      <c r="G13" s="82" t="s">
        <v>117</v>
      </c>
      <c r="H13" s="97" t="s">
        <v>118</v>
      </c>
      <c r="I13" s="97" t="s">
        <v>118</v>
      </c>
      <c r="J13" s="83" t="s">
        <v>15</v>
      </c>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row>
    <row r="14" spans="1:62" x14ac:dyDescent="0.15">
      <c r="A14" s="14" t="s">
        <v>13</v>
      </c>
      <c r="B14" s="6">
        <v>24.4</v>
      </c>
      <c r="C14" s="97" t="s">
        <v>118</v>
      </c>
      <c r="D14" s="24">
        <v>0.112</v>
      </c>
      <c r="E14" s="87" t="s">
        <v>110</v>
      </c>
      <c r="G14" s="29">
        <v>22.5</v>
      </c>
      <c r="H14" s="97" t="s">
        <v>118</v>
      </c>
      <c r="I14" s="3">
        <v>0.21299999999999999</v>
      </c>
      <c r="J14" s="44" t="s">
        <v>110</v>
      </c>
      <c r="L14" s="2"/>
      <c r="N14" s="2"/>
      <c r="O14" s="2"/>
    </row>
    <row r="15" spans="1:62" x14ac:dyDescent="0.15">
      <c r="A15" s="14" t="s">
        <v>14</v>
      </c>
      <c r="B15" s="29">
        <v>33</v>
      </c>
      <c r="C15" s="97" t="s">
        <v>118</v>
      </c>
      <c r="D15" s="24">
        <v>0</v>
      </c>
      <c r="E15" s="87" t="s">
        <v>110</v>
      </c>
      <c r="G15" s="82" t="s">
        <v>117</v>
      </c>
      <c r="H15" s="97" t="s">
        <v>118</v>
      </c>
      <c r="I15" s="97" t="s">
        <v>118</v>
      </c>
      <c r="J15" s="83" t="s">
        <v>15</v>
      </c>
      <c r="L15" s="2"/>
      <c r="N15" s="2"/>
      <c r="O15" s="2"/>
    </row>
    <row r="16" spans="1:62" x14ac:dyDescent="0.15">
      <c r="A16" s="14"/>
      <c r="B16" s="22"/>
      <c r="C16" s="22"/>
      <c r="D16" s="23"/>
      <c r="E16" s="95"/>
      <c r="G16" s="5"/>
      <c r="H16" s="5"/>
      <c r="I16" s="5"/>
      <c r="J16" s="95"/>
      <c r="L16" s="2"/>
      <c r="N16" s="2"/>
      <c r="O16" s="2"/>
    </row>
    <row r="17" spans="1:15" x14ac:dyDescent="0.15">
      <c r="A17" s="14" t="s">
        <v>16</v>
      </c>
      <c r="B17" s="6">
        <v>12.2</v>
      </c>
      <c r="C17" s="97" t="s">
        <v>118</v>
      </c>
      <c r="D17" s="24">
        <v>0</v>
      </c>
      <c r="E17" s="87" t="s">
        <v>110</v>
      </c>
      <c r="G17" s="82" t="s">
        <v>117</v>
      </c>
      <c r="H17" s="97" t="s">
        <v>118</v>
      </c>
      <c r="I17" s="97" t="s">
        <v>118</v>
      </c>
      <c r="J17" s="83" t="s">
        <v>15</v>
      </c>
      <c r="L17" s="2"/>
      <c r="N17" s="2"/>
      <c r="O17" s="2"/>
    </row>
    <row r="18" spans="1:15" x14ac:dyDescent="0.15">
      <c r="A18" s="14" t="s">
        <v>17</v>
      </c>
      <c r="B18" s="29">
        <v>0</v>
      </c>
      <c r="C18" s="97" t="s">
        <v>118</v>
      </c>
      <c r="D18" s="24">
        <v>0.4</v>
      </c>
      <c r="E18" s="87"/>
      <c r="G18" s="29">
        <v>0</v>
      </c>
      <c r="H18" s="97" t="s">
        <v>118</v>
      </c>
      <c r="I18" s="3">
        <v>0.9</v>
      </c>
      <c r="J18" s="100" t="s">
        <v>118</v>
      </c>
      <c r="L18" s="2"/>
      <c r="N18" s="2"/>
      <c r="O18" s="2"/>
    </row>
    <row r="19" spans="1:15" x14ac:dyDescent="0.15">
      <c r="A19" s="14" t="s">
        <v>18</v>
      </c>
      <c r="B19" s="29">
        <v>24.5</v>
      </c>
      <c r="C19" s="29">
        <v>29.7</v>
      </c>
      <c r="D19" s="24">
        <v>0.249</v>
      </c>
      <c r="E19" s="87" t="s">
        <v>110</v>
      </c>
      <c r="G19" s="82" t="s">
        <v>117</v>
      </c>
      <c r="H19" s="97" t="s">
        <v>118</v>
      </c>
      <c r="I19" s="97" t="s">
        <v>118</v>
      </c>
      <c r="J19" s="83" t="s">
        <v>15</v>
      </c>
      <c r="L19" s="2"/>
      <c r="N19" s="2"/>
      <c r="O19" s="2"/>
    </row>
    <row r="20" spans="1:15" x14ac:dyDescent="0.15">
      <c r="A20" s="14" t="s">
        <v>19</v>
      </c>
      <c r="B20" s="6">
        <v>47.7</v>
      </c>
      <c r="C20" s="97" t="s">
        <v>118</v>
      </c>
      <c r="D20" s="24">
        <v>0</v>
      </c>
      <c r="E20" s="87" t="s">
        <v>110</v>
      </c>
      <c r="G20" s="29">
        <v>41.8</v>
      </c>
      <c r="H20" s="97" t="s">
        <v>118</v>
      </c>
      <c r="I20" s="3">
        <v>0.17399999999999999</v>
      </c>
      <c r="J20" s="44" t="s">
        <v>110</v>
      </c>
      <c r="L20" s="2"/>
      <c r="N20" s="2"/>
      <c r="O20" s="2"/>
    </row>
    <row r="21" spans="1:15" x14ac:dyDescent="0.15">
      <c r="A21" s="14" t="s">
        <v>20</v>
      </c>
      <c r="B21" s="29">
        <v>59.2</v>
      </c>
      <c r="C21" s="97" t="s">
        <v>118</v>
      </c>
      <c r="D21" s="24">
        <v>0</v>
      </c>
      <c r="E21" s="87" t="s">
        <v>110</v>
      </c>
      <c r="G21" s="6">
        <v>92.1</v>
      </c>
      <c r="H21" s="97" t="s">
        <v>118</v>
      </c>
      <c r="I21" s="3">
        <v>5.8000000000000003E-2</v>
      </c>
      <c r="J21" s="44" t="s">
        <v>110</v>
      </c>
      <c r="L21" s="2"/>
      <c r="N21" s="2"/>
      <c r="O21" s="2"/>
    </row>
    <row r="22" spans="1:15" x14ac:dyDescent="0.15">
      <c r="A22" s="14" t="s">
        <v>21</v>
      </c>
      <c r="B22" s="6">
        <v>40.799999999999997</v>
      </c>
      <c r="C22" s="6">
        <v>72.3</v>
      </c>
      <c r="D22" s="24">
        <v>0</v>
      </c>
      <c r="E22" s="87" t="s">
        <v>110</v>
      </c>
      <c r="G22" s="82" t="s">
        <v>117</v>
      </c>
      <c r="H22" s="97" t="s">
        <v>118</v>
      </c>
      <c r="I22" s="97" t="s">
        <v>118</v>
      </c>
      <c r="J22" s="83" t="s">
        <v>15</v>
      </c>
      <c r="L22" s="2"/>
      <c r="N22" s="2"/>
      <c r="O22" s="2"/>
    </row>
    <row r="23" spans="1:15" x14ac:dyDescent="0.15">
      <c r="A23" s="14" t="s">
        <v>22</v>
      </c>
      <c r="B23" s="29">
        <v>41.8</v>
      </c>
      <c r="C23" s="97" t="s">
        <v>118</v>
      </c>
      <c r="D23" s="24">
        <v>8.0000000000000002E-3</v>
      </c>
      <c r="E23" s="87" t="s">
        <v>110</v>
      </c>
      <c r="G23" s="6">
        <v>54.2</v>
      </c>
      <c r="H23" s="97" t="s">
        <v>118</v>
      </c>
      <c r="I23" s="3">
        <v>0.34399999999999997</v>
      </c>
      <c r="J23" s="44" t="s">
        <v>110</v>
      </c>
      <c r="L23" s="2"/>
      <c r="N23" s="2"/>
      <c r="O23" s="27"/>
    </row>
    <row r="24" spans="1:15" x14ac:dyDescent="0.15">
      <c r="A24" s="14" t="s">
        <v>23</v>
      </c>
      <c r="B24" s="29">
        <v>49</v>
      </c>
      <c r="C24" s="29">
        <v>77.400000000000006</v>
      </c>
      <c r="D24" s="24">
        <v>0.17299999999999999</v>
      </c>
      <c r="E24" s="87" t="s">
        <v>110</v>
      </c>
      <c r="G24" s="6">
        <v>49.3</v>
      </c>
      <c r="H24" s="6">
        <v>76.400000000000006</v>
      </c>
      <c r="I24" s="3">
        <v>0.67300000000000004</v>
      </c>
      <c r="J24" s="44" t="s">
        <v>110</v>
      </c>
      <c r="L24" s="2"/>
      <c r="N24" s="2"/>
      <c r="O24" s="27"/>
    </row>
    <row r="25" spans="1:15" x14ac:dyDescent="0.15">
      <c r="A25" s="14" t="s">
        <v>24</v>
      </c>
      <c r="B25" s="6">
        <v>25.6</v>
      </c>
      <c r="C25" s="97" t="s">
        <v>118</v>
      </c>
      <c r="D25" s="24">
        <v>0</v>
      </c>
      <c r="E25" s="87" t="s">
        <v>110</v>
      </c>
      <c r="G25" s="6">
        <v>35.799999999999997</v>
      </c>
      <c r="H25" s="97" t="s">
        <v>118</v>
      </c>
      <c r="I25" s="3">
        <v>0.10100000000000001</v>
      </c>
      <c r="J25" s="44" t="s">
        <v>110</v>
      </c>
      <c r="L25" s="2"/>
      <c r="N25" s="2"/>
      <c r="O25" s="2"/>
    </row>
    <row r="26" spans="1:15" x14ac:dyDescent="0.15">
      <c r="A26" s="14" t="s">
        <v>25</v>
      </c>
      <c r="B26" s="29">
        <v>33.5</v>
      </c>
      <c r="C26" s="97" t="s">
        <v>118</v>
      </c>
      <c r="D26" s="24">
        <v>0</v>
      </c>
      <c r="E26" s="87" t="s">
        <v>110</v>
      </c>
      <c r="G26" s="6">
        <v>53.3</v>
      </c>
      <c r="H26" s="97" t="s">
        <v>118</v>
      </c>
      <c r="I26" s="3">
        <v>0.45400000000000001</v>
      </c>
      <c r="J26" s="44" t="s">
        <v>110</v>
      </c>
      <c r="L26" s="2"/>
      <c r="N26" s="2"/>
      <c r="O26" s="2"/>
    </row>
    <row r="27" spans="1:15" x14ac:dyDescent="0.15">
      <c r="A27" s="14"/>
      <c r="B27" s="22"/>
      <c r="C27" s="22"/>
      <c r="D27" s="23"/>
      <c r="E27" s="95"/>
      <c r="G27" s="5"/>
      <c r="H27" s="5"/>
      <c r="I27" s="5"/>
      <c r="J27" s="95"/>
      <c r="L27" s="2"/>
      <c r="N27" s="2"/>
      <c r="O27" s="2"/>
    </row>
    <row r="28" spans="1:15" x14ac:dyDescent="0.15">
      <c r="A28" s="14" t="s">
        <v>26</v>
      </c>
      <c r="B28" s="29">
        <v>40</v>
      </c>
      <c r="C28" s="97" t="s">
        <v>118</v>
      </c>
      <c r="D28" s="24">
        <v>9.2999999999999999E-2</v>
      </c>
      <c r="E28" s="87" t="s">
        <v>110</v>
      </c>
      <c r="G28" s="29">
        <v>53.7</v>
      </c>
      <c r="H28" s="97" t="s">
        <v>118</v>
      </c>
      <c r="I28" s="3">
        <v>0.20899999999999999</v>
      </c>
      <c r="J28" s="44" t="s">
        <v>110</v>
      </c>
      <c r="L28" s="2"/>
      <c r="N28" s="2"/>
      <c r="O28" s="2"/>
    </row>
    <row r="29" spans="1:15" x14ac:dyDescent="0.15">
      <c r="A29" s="14" t="s">
        <v>27</v>
      </c>
      <c r="B29" s="6">
        <v>6.3</v>
      </c>
      <c r="C29" s="97" t="s">
        <v>118</v>
      </c>
      <c r="D29" s="24">
        <v>1.2E-2</v>
      </c>
      <c r="E29" s="87" t="s">
        <v>110</v>
      </c>
      <c r="G29" s="82" t="s">
        <v>117</v>
      </c>
      <c r="H29" s="97" t="s">
        <v>118</v>
      </c>
      <c r="I29" s="97" t="s">
        <v>118</v>
      </c>
      <c r="J29" s="83" t="s">
        <v>15</v>
      </c>
      <c r="L29" s="2"/>
      <c r="N29" s="2"/>
      <c r="O29" s="27"/>
    </row>
    <row r="30" spans="1:15" x14ac:dyDescent="0.15">
      <c r="A30" s="14" t="s">
        <v>28</v>
      </c>
      <c r="B30" s="29">
        <v>7.1</v>
      </c>
      <c r="C30" s="6">
        <v>69.2</v>
      </c>
      <c r="D30" s="24">
        <v>0</v>
      </c>
      <c r="E30" s="87" t="s">
        <v>110</v>
      </c>
      <c r="G30" s="29">
        <v>19.100000000000001</v>
      </c>
      <c r="H30" s="6">
        <v>78.7</v>
      </c>
      <c r="I30" s="3">
        <v>0.47599999999999998</v>
      </c>
      <c r="J30" s="44" t="s">
        <v>110</v>
      </c>
      <c r="L30" s="2"/>
      <c r="N30" s="2"/>
      <c r="O30" s="27"/>
    </row>
    <row r="31" spans="1:15" x14ac:dyDescent="0.15">
      <c r="A31" s="14" t="s">
        <v>29</v>
      </c>
      <c r="B31" s="6">
        <v>36.4</v>
      </c>
      <c r="C31" s="97" t="s">
        <v>118</v>
      </c>
      <c r="D31" s="24">
        <v>0</v>
      </c>
      <c r="E31" s="87" t="s">
        <v>110</v>
      </c>
      <c r="G31" s="6">
        <v>61.7</v>
      </c>
      <c r="H31" s="97" t="s">
        <v>118</v>
      </c>
      <c r="I31" s="3">
        <v>4.1000000000000002E-2</v>
      </c>
      <c r="J31" s="44" t="s">
        <v>110</v>
      </c>
      <c r="L31" s="2"/>
      <c r="N31" s="2"/>
      <c r="O31" s="2"/>
    </row>
    <row r="32" spans="1:15" x14ac:dyDescent="0.15">
      <c r="A32" s="14" t="s">
        <v>30</v>
      </c>
      <c r="B32" s="6">
        <v>29.3</v>
      </c>
      <c r="C32" s="6">
        <v>34.700000000000003</v>
      </c>
      <c r="D32" s="24">
        <v>9.1999999999999998E-2</v>
      </c>
      <c r="E32" s="87" t="s">
        <v>110</v>
      </c>
      <c r="G32" s="6">
        <v>32.799999999999997</v>
      </c>
      <c r="H32" s="6">
        <v>43.4</v>
      </c>
      <c r="I32" s="3">
        <v>0.59199999999999997</v>
      </c>
      <c r="J32" s="100" t="s">
        <v>118</v>
      </c>
      <c r="L32" s="2"/>
      <c r="N32" s="2"/>
      <c r="O32" s="2"/>
    </row>
    <row r="33" spans="1:15" x14ac:dyDescent="0.15">
      <c r="A33" s="14" t="s">
        <v>31</v>
      </c>
      <c r="B33" s="29">
        <v>17.8</v>
      </c>
      <c r="C33" s="97" t="s">
        <v>118</v>
      </c>
      <c r="D33" s="24">
        <v>0</v>
      </c>
      <c r="E33" s="87" t="s">
        <v>110</v>
      </c>
      <c r="G33" s="29">
        <v>12.5</v>
      </c>
      <c r="H33" s="97" t="s">
        <v>118</v>
      </c>
      <c r="I33" s="3">
        <v>0.36099999999999999</v>
      </c>
      <c r="J33" s="100" t="s">
        <v>118</v>
      </c>
      <c r="L33" s="2"/>
      <c r="N33" s="2"/>
      <c r="O33" s="2"/>
    </row>
    <row r="34" spans="1:15" x14ac:dyDescent="0.15">
      <c r="A34" s="14" t="s">
        <v>32</v>
      </c>
      <c r="B34" s="29">
        <v>30.4</v>
      </c>
      <c r="C34" s="29">
        <v>34</v>
      </c>
      <c r="D34" s="24">
        <v>0</v>
      </c>
      <c r="E34" s="87" t="s">
        <v>110</v>
      </c>
      <c r="G34" s="6">
        <v>34.9</v>
      </c>
      <c r="H34" s="29">
        <v>40.4</v>
      </c>
      <c r="I34" s="3">
        <v>0</v>
      </c>
      <c r="J34" s="44" t="s">
        <v>110</v>
      </c>
      <c r="L34" s="2"/>
      <c r="N34" s="2"/>
      <c r="O34" s="2"/>
    </row>
    <row r="35" spans="1:15" x14ac:dyDescent="0.15">
      <c r="A35" s="14" t="s">
        <v>33</v>
      </c>
      <c r="B35" s="6">
        <v>36.200000000000003</v>
      </c>
      <c r="C35" s="6">
        <v>68.2</v>
      </c>
      <c r="D35" s="24">
        <v>0</v>
      </c>
      <c r="E35" s="87" t="s">
        <v>110</v>
      </c>
      <c r="G35" s="29">
        <v>77.400000000000006</v>
      </c>
      <c r="H35" s="6">
        <v>89.2</v>
      </c>
      <c r="I35" s="3">
        <v>0.33800000000000002</v>
      </c>
      <c r="J35" s="44" t="s">
        <v>110</v>
      </c>
      <c r="L35" s="2"/>
      <c r="N35" s="2"/>
      <c r="O35" s="2"/>
    </row>
    <row r="36" spans="1:15" x14ac:dyDescent="0.15">
      <c r="A36" s="14" t="s">
        <v>34</v>
      </c>
      <c r="B36" s="29">
        <v>15.8</v>
      </c>
      <c r="C36" s="29">
        <v>22.6</v>
      </c>
      <c r="D36" s="24">
        <v>0.14099999999999999</v>
      </c>
      <c r="E36" s="87" t="s">
        <v>110</v>
      </c>
      <c r="G36" s="82" t="s">
        <v>117</v>
      </c>
      <c r="H36" s="97" t="s">
        <v>118</v>
      </c>
      <c r="I36" s="97" t="s">
        <v>118</v>
      </c>
      <c r="J36" s="83" t="s">
        <v>15</v>
      </c>
      <c r="L36" s="2"/>
      <c r="N36" s="2"/>
      <c r="O36" s="2"/>
    </row>
    <row r="37" spans="1:15" x14ac:dyDescent="0.15">
      <c r="A37" s="14" t="s">
        <v>35</v>
      </c>
      <c r="B37" s="6">
        <v>37.4</v>
      </c>
      <c r="C37" s="97" t="s">
        <v>118</v>
      </c>
      <c r="D37" s="24">
        <v>0</v>
      </c>
      <c r="E37" s="87" t="s">
        <v>110</v>
      </c>
      <c r="G37" s="6">
        <v>60.5</v>
      </c>
      <c r="H37" s="97" t="s">
        <v>118</v>
      </c>
      <c r="I37" s="3">
        <v>0.41099999999999998</v>
      </c>
      <c r="J37" s="44" t="s">
        <v>110</v>
      </c>
      <c r="L37" s="2"/>
      <c r="N37" s="2"/>
      <c r="O37" s="2"/>
    </row>
    <row r="38" spans="1:15" x14ac:dyDescent="0.15">
      <c r="A38" s="14"/>
      <c r="B38" s="22" t="s">
        <v>61</v>
      </c>
      <c r="C38" s="22"/>
      <c r="D38" s="23"/>
      <c r="E38" s="95"/>
      <c r="G38" s="5"/>
      <c r="H38" s="22"/>
      <c r="I38" s="5"/>
      <c r="J38" s="95"/>
      <c r="L38" s="2"/>
      <c r="N38" s="2"/>
      <c r="O38" s="2"/>
    </row>
    <row r="39" spans="1:15" x14ac:dyDescent="0.15">
      <c r="A39" s="14" t="s">
        <v>36</v>
      </c>
      <c r="B39" s="29">
        <v>30</v>
      </c>
      <c r="C39" s="6">
        <v>53.1</v>
      </c>
      <c r="D39" s="24">
        <v>0</v>
      </c>
      <c r="E39" s="87" t="s">
        <v>110</v>
      </c>
      <c r="G39" s="29">
        <v>26.5</v>
      </c>
      <c r="H39" s="29">
        <v>27.7</v>
      </c>
      <c r="I39" s="3">
        <v>0.14499999999999999</v>
      </c>
      <c r="J39" s="44" t="s">
        <v>110</v>
      </c>
      <c r="L39" s="2"/>
      <c r="N39" s="2"/>
      <c r="O39" s="27"/>
    </row>
    <row r="40" spans="1:15" x14ac:dyDescent="0.15">
      <c r="A40" s="14" t="s">
        <v>37</v>
      </c>
      <c r="B40" s="6">
        <v>37.799999999999997</v>
      </c>
      <c r="C40" s="97" t="s">
        <v>118</v>
      </c>
      <c r="D40" s="24">
        <v>0.01</v>
      </c>
      <c r="E40" s="87" t="s">
        <v>110</v>
      </c>
      <c r="G40" s="82" t="s">
        <v>117</v>
      </c>
      <c r="H40" s="97" t="s">
        <v>118</v>
      </c>
      <c r="I40" s="97" t="s">
        <v>118</v>
      </c>
      <c r="J40" s="83" t="s">
        <v>15</v>
      </c>
      <c r="L40" s="2"/>
      <c r="N40" s="2"/>
      <c r="O40" s="2"/>
    </row>
    <row r="41" spans="1:15" x14ac:dyDescent="0.15">
      <c r="A41" s="14" t="s">
        <v>38</v>
      </c>
      <c r="B41" s="6">
        <v>36.9</v>
      </c>
      <c r="C41" s="97" t="s">
        <v>118</v>
      </c>
      <c r="D41" s="24">
        <v>0.16800000000000001</v>
      </c>
      <c r="E41" s="87" t="s">
        <v>110</v>
      </c>
      <c r="G41" s="29">
        <v>37.9</v>
      </c>
      <c r="H41" s="97" t="s">
        <v>118</v>
      </c>
      <c r="I41" s="3">
        <v>0.66800000000000004</v>
      </c>
      <c r="J41" s="100" t="s">
        <v>118</v>
      </c>
      <c r="L41" s="2"/>
      <c r="N41" s="2"/>
      <c r="O41" s="2"/>
    </row>
    <row r="42" spans="1:15" x14ac:dyDescent="0.15">
      <c r="A42" s="14" t="s">
        <v>39</v>
      </c>
      <c r="B42" s="6">
        <v>33.200000000000003</v>
      </c>
      <c r="C42" s="97" t="s">
        <v>118</v>
      </c>
      <c r="D42" s="24">
        <v>5.1999999999999998E-2</v>
      </c>
      <c r="E42" s="87" t="s">
        <v>110</v>
      </c>
      <c r="G42" s="29">
        <v>53</v>
      </c>
      <c r="H42" s="97" t="s">
        <v>118</v>
      </c>
      <c r="I42" s="3">
        <v>0.188</v>
      </c>
      <c r="J42" s="44" t="s">
        <v>110</v>
      </c>
      <c r="L42" s="2"/>
      <c r="N42" s="2"/>
      <c r="O42" s="2"/>
    </row>
    <row r="43" spans="1:15" x14ac:dyDescent="0.15">
      <c r="A43" s="14" t="s">
        <v>40</v>
      </c>
      <c r="B43" s="29">
        <v>19.2</v>
      </c>
      <c r="C43" s="97" t="s">
        <v>118</v>
      </c>
      <c r="D43" s="24">
        <v>0</v>
      </c>
      <c r="E43" s="87" t="s">
        <v>110</v>
      </c>
      <c r="G43" s="6">
        <v>34.700000000000003</v>
      </c>
      <c r="H43" s="97" t="s">
        <v>118</v>
      </c>
      <c r="I43" s="3">
        <v>0.41699999999999998</v>
      </c>
      <c r="J43" s="100" t="s">
        <v>118</v>
      </c>
      <c r="L43" s="2"/>
      <c r="N43" s="2"/>
      <c r="O43" s="2"/>
    </row>
    <row r="44" spans="1:15" x14ac:dyDescent="0.15">
      <c r="A44" s="14" t="s">
        <v>41</v>
      </c>
      <c r="B44" s="6">
        <v>35.700000000000003</v>
      </c>
      <c r="C44" s="97" t="s">
        <v>118</v>
      </c>
      <c r="D44" s="24">
        <v>0</v>
      </c>
      <c r="E44" s="87" t="s">
        <v>110</v>
      </c>
      <c r="G44" s="82" t="s">
        <v>117</v>
      </c>
      <c r="H44" s="97" t="s">
        <v>118</v>
      </c>
      <c r="I44" s="97" t="s">
        <v>118</v>
      </c>
      <c r="J44" s="83" t="s">
        <v>15</v>
      </c>
      <c r="L44" s="2"/>
      <c r="N44" s="2"/>
      <c r="O44" s="2"/>
    </row>
    <row r="45" spans="1:15" x14ac:dyDescent="0.15">
      <c r="A45" s="14" t="s">
        <v>42</v>
      </c>
      <c r="B45" s="29">
        <v>52.8</v>
      </c>
      <c r="C45" s="29">
        <v>52.9</v>
      </c>
      <c r="D45" s="24">
        <v>0</v>
      </c>
      <c r="E45" s="87" t="s">
        <v>110</v>
      </c>
      <c r="G45" s="6">
        <v>64.900000000000006</v>
      </c>
      <c r="H45" s="6">
        <v>64.900000000000006</v>
      </c>
      <c r="I45" s="3">
        <v>0.125</v>
      </c>
      <c r="J45" s="44" t="s">
        <v>110</v>
      </c>
      <c r="L45" s="2"/>
    </row>
    <row r="46" spans="1:15" x14ac:dyDescent="0.15">
      <c r="A46" s="14" t="s">
        <v>43</v>
      </c>
      <c r="B46" s="29">
        <v>33.9</v>
      </c>
      <c r="C46" s="97" t="s">
        <v>118</v>
      </c>
      <c r="D46" s="24">
        <v>0</v>
      </c>
      <c r="E46" s="87" t="s">
        <v>110</v>
      </c>
      <c r="G46" s="82" t="s">
        <v>117</v>
      </c>
      <c r="H46" s="97" t="s">
        <v>118</v>
      </c>
      <c r="I46" s="97" t="s">
        <v>118</v>
      </c>
      <c r="J46" s="83" t="s">
        <v>15</v>
      </c>
      <c r="L46" s="2"/>
    </row>
    <row r="47" spans="1:15" x14ac:dyDescent="0.15">
      <c r="A47" s="14" t="s">
        <v>44</v>
      </c>
      <c r="B47" s="6">
        <v>10.6</v>
      </c>
      <c r="C47" s="29">
        <v>64</v>
      </c>
      <c r="D47" s="24">
        <v>0</v>
      </c>
      <c r="E47" s="87" t="s">
        <v>110</v>
      </c>
      <c r="G47" s="6">
        <v>17.899999999999999</v>
      </c>
      <c r="H47" s="29">
        <v>47</v>
      </c>
      <c r="I47" s="3">
        <v>0.33300000000000002</v>
      </c>
      <c r="J47" s="44" t="s">
        <v>110</v>
      </c>
      <c r="L47" s="2"/>
    </row>
    <row r="48" spans="1:15" x14ac:dyDescent="0.15">
      <c r="A48" s="14" t="s">
        <v>45</v>
      </c>
      <c r="B48" s="6">
        <v>11.2</v>
      </c>
      <c r="C48" s="97" t="s">
        <v>118</v>
      </c>
      <c r="D48" s="24">
        <v>0</v>
      </c>
      <c r="E48" s="87" t="s">
        <v>110</v>
      </c>
      <c r="G48" s="6">
        <v>11.7</v>
      </c>
      <c r="H48" s="97" t="s">
        <v>118</v>
      </c>
      <c r="I48" s="3">
        <v>6.0999999999999999E-2</v>
      </c>
      <c r="J48" s="44" t="s">
        <v>110</v>
      </c>
      <c r="L48" s="2"/>
    </row>
    <row r="49" spans="1:12" x14ac:dyDescent="0.15">
      <c r="A49" s="14"/>
      <c r="B49" s="22"/>
      <c r="C49" s="22"/>
      <c r="D49" s="23"/>
      <c r="E49" s="95"/>
      <c r="G49" s="5"/>
      <c r="H49" s="22"/>
      <c r="I49" s="5"/>
      <c r="J49" s="95"/>
      <c r="L49" s="2"/>
    </row>
    <row r="50" spans="1:12" x14ac:dyDescent="0.15">
      <c r="A50" s="14" t="s">
        <v>46</v>
      </c>
      <c r="B50" s="29">
        <v>20</v>
      </c>
      <c r="C50" s="97" t="s">
        <v>118</v>
      </c>
      <c r="D50" s="24">
        <v>6.9000000000000006E-2</v>
      </c>
      <c r="E50" s="87" t="s">
        <v>110</v>
      </c>
      <c r="G50" s="82" t="s">
        <v>117</v>
      </c>
      <c r="H50" s="97" t="s">
        <v>118</v>
      </c>
      <c r="I50" s="97" t="s">
        <v>118</v>
      </c>
      <c r="J50" s="83" t="s">
        <v>15</v>
      </c>
      <c r="L50" s="2"/>
    </row>
    <row r="51" spans="1:12" x14ac:dyDescent="0.15">
      <c r="A51" s="14" t="s">
        <v>47</v>
      </c>
      <c r="B51" s="29">
        <v>25</v>
      </c>
      <c r="C51" s="97" t="s">
        <v>118</v>
      </c>
      <c r="D51" s="24">
        <v>0.24299999999999999</v>
      </c>
      <c r="E51" s="87" t="s">
        <v>110</v>
      </c>
      <c r="G51" s="29">
        <v>95.8</v>
      </c>
      <c r="H51" s="97" t="s">
        <v>118</v>
      </c>
      <c r="I51" s="3">
        <v>0.74299999999999999</v>
      </c>
      <c r="J51" s="44" t="s">
        <v>110</v>
      </c>
      <c r="L51" s="2"/>
    </row>
    <row r="52" spans="1:12" x14ac:dyDescent="0.15">
      <c r="A52" s="14" t="s">
        <v>48</v>
      </c>
      <c r="B52" s="29">
        <v>25</v>
      </c>
      <c r="C52" s="29">
        <v>54</v>
      </c>
      <c r="D52" s="24">
        <v>0</v>
      </c>
      <c r="E52" s="87" t="s">
        <v>110</v>
      </c>
      <c r="G52" s="6">
        <v>26.5</v>
      </c>
      <c r="H52" s="6">
        <v>78.400000000000006</v>
      </c>
      <c r="I52" s="3">
        <v>0.5</v>
      </c>
      <c r="J52" s="44" t="s">
        <v>110</v>
      </c>
      <c r="L52" s="2"/>
    </row>
    <row r="53" spans="1:12" x14ac:dyDescent="0.15">
      <c r="A53" s="14" t="s">
        <v>49</v>
      </c>
      <c r="B53" s="6">
        <v>46.5</v>
      </c>
      <c r="C53" s="97" t="s">
        <v>118</v>
      </c>
      <c r="D53" s="24">
        <v>3.1E-2</v>
      </c>
      <c r="E53" s="87" t="s">
        <v>110</v>
      </c>
      <c r="G53" s="82" t="s">
        <v>117</v>
      </c>
      <c r="H53" s="97" t="s">
        <v>118</v>
      </c>
      <c r="I53" s="97" t="s">
        <v>118</v>
      </c>
      <c r="J53" s="83" t="s">
        <v>15</v>
      </c>
      <c r="L53" s="2"/>
    </row>
    <row r="54" spans="1:12" x14ac:dyDescent="0.15">
      <c r="A54" s="14" t="s">
        <v>50</v>
      </c>
      <c r="B54" s="29">
        <v>24.9</v>
      </c>
      <c r="C54" s="6">
        <v>35.4</v>
      </c>
      <c r="D54" s="24">
        <v>0</v>
      </c>
      <c r="E54" s="87" t="s">
        <v>110</v>
      </c>
      <c r="G54" s="82" t="s">
        <v>117</v>
      </c>
      <c r="H54" s="97" t="s">
        <v>118</v>
      </c>
      <c r="I54" s="97" t="s">
        <v>118</v>
      </c>
      <c r="J54" s="84" t="s">
        <v>15</v>
      </c>
      <c r="L54" s="2"/>
    </row>
    <row r="55" spans="1:12" x14ac:dyDescent="0.15">
      <c r="A55" s="14" t="s">
        <v>51</v>
      </c>
      <c r="B55" s="6">
        <v>7.8</v>
      </c>
      <c r="C55" s="6">
        <v>25.6</v>
      </c>
      <c r="D55" s="24">
        <v>0</v>
      </c>
      <c r="E55" s="87" t="s">
        <v>110</v>
      </c>
      <c r="G55" s="29">
        <v>11.7</v>
      </c>
      <c r="H55" s="29">
        <v>49</v>
      </c>
      <c r="I55" s="3">
        <v>0.38300000000000001</v>
      </c>
      <c r="J55" s="44" t="s">
        <v>110</v>
      </c>
      <c r="L55" s="2"/>
    </row>
    <row r="56" spans="1:12" x14ac:dyDescent="0.15">
      <c r="A56" s="14" t="s">
        <v>52</v>
      </c>
      <c r="B56" s="29">
        <v>27.9</v>
      </c>
      <c r="C56" s="6">
        <v>31.1</v>
      </c>
      <c r="D56" s="24">
        <v>5.8000000000000003E-2</v>
      </c>
      <c r="E56" s="87" t="s">
        <v>110</v>
      </c>
      <c r="G56" s="82" t="s">
        <v>117</v>
      </c>
      <c r="H56" s="97" t="s">
        <v>118</v>
      </c>
      <c r="I56" s="97" t="s">
        <v>118</v>
      </c>
      <c r="J56" s="83" t="s">
        <v>15</v>
      </c>
      <c r="L56" s="2"/>
    </row>
    <row r="57" spans="1:12" x14ac:dyDescent="0.15">
      <c r="A57" s="14" t="s">
        <v>53</v>
      </c>
      <c r="B57" s="6">
        <v>11.6</v>
      </c>
      <c r="C57" s="82" t="s">
        <v>116</v>
      </c>
      <c r="D57" s="24">
        <v>0.4</v>
      </c>
      <c r="E57" s="83" t="s">
        <v>15</v>
      </c>
      <c r="G57" s="6">
        <v>30.3</v>
      </c>
      <c r="H57" s="82" t="s">
        <v>116</v>
      </c>
      <c r="I57" s="97" t="s">
        <v>118</v>
      </c>
      <c r="J57" s="84" t="s">
        <v>15</v>
      </c>
      <c r="L57" s="2"/>
    </row>
    <row r="58" spans="1:12" x14ac:dyDescent="0.15">
      <c r="A58" s="14" t="s">
        <v>54</v>
      </c>
      <c r="B58" s="6">
        <v>6.1</v>
      </c>
      <c r="C58" s="97" t="s">
        <v>118</v>
      </c>
      <c r="D58" s="24">
        <v>0.16200000000000001</v>
      </c>
      <c r="E58" s="84"/>
      <c r="G58" s="82" t="s">
        <v>117</v>
      </c>
      <c r="H58" s="97" t="s">
        <v>118</v>
      </c>
      <c r="I58" s="97" t="s">
        <v>118</v>
      </c>
      <c r="J58" s="83" t="s">
        <v>15</v>
      </c>
      <c r="L58" s="2"/>
    </row>
    <row r="59" spans="1:12" x14ac:dyDescent="0.15">
      <c r="A59" s="14" t="s">
        <v>55</v>
      </c>
      <c r="B59" s="29">
        <v>24.6</v>
      </c>
      <c r="C59" s="29">
        <v>44.9</v>
      </c>
      <c r="D59" s="24">
        <v>0</v>
      </c>
      <c r="E59" s="87" t="s">
        <v>110</v>
      </c>
      <c r="G59" s="82" t="s">
        <v>117</v>
      </c>
      <c r="H59" s="97" t="s">
        <v>118</v>
      </c>
      <c r="I59" s="97" t="s">
        <v>118</v>
      </c>
      <c r="J59" s="84" t="s">
        <v>15</v>
      </c>
      <c r="L59" s="2"/>
    </row>
    <row r="60" spans="1:12" x14ac:dyDescent="0.15">
      <c r="A60" s="14"/>
      <c r="B60" s="22"/>
      <c r="C60" s="22"/>
      <c r="D60" s="23"/>
      <c r="E60" s="95"/>
      <c r="G60" s="98"/>
      <c r="H60" s="98"/>
      <c r="I60" s="5"/>
      <c r="J60" s="95"/>
      <c r="L60" s="2"/>
    </row>
    <row r="61" spans="1:12" x14ac:dyDescent="0.15">
      <c r="A61" s="14" t="s">
        <v>56</v>
      </c>
      <c r="B61" s="6">
        <v>52.8</v>
      </c>
      <c r="C61" s="97" t="s">
        <v>118</v>
      </c>
      <c r="D61" s="24">
        <v>1.6E-2</v>
      </c>
      <c r="E61" s="87" t="s">
        <v>110</v>
      </c>
      <c r="G61" s="6">
        <v>57.8</v>
      </c>
      <c r="H61" s="97" t="s">
        <v>118</v>
      </c>
      <c r="I61" s="3">
        <v>0.35</v>
      </c>
      <c r="J61" s="44" t="s">
        <v>110</v>
      </c>
      <c r="L61" s="2"/>
    </row>
    <row r="62" spans="1:12" x14ac:dyDescent="0.15">
      <c r="A62" s="14" t="s">
        <v>57</v>
      </c>
      <c r="B62" s="29">
        <v>17.100000000000001</v>
      </c>
      <c r="C62" s="97" t="s">
        <v>118</v>
      </c>
      <c r="D62" s="24">
        <v>0</v>
      </c>
      <c r="E62" s="87" t="s">
        <v>110</v>
      </c>
      <c r="G62" s="29">
        <v>20.9</v>
      </c>
      <c r="H62" s="97" t="s">
        <v>118</v>
      </c>
      <c r="I62" s="3">
        <v>0.19800000000000001</v>
      </c>
      <c r="J62" s="44" t="s">
        <v>110</v>
      </c>
      <c r="L62" s="2"/>
    </row>
    <row r="63" spans="1:12" x14ac:dyDescent="0.15">
      <c r="A63" s="14" t="s">
        <v>58</v>
      </c>
      <c r="B63" s="29">
        <v>73.400000000000006</v>
      </c>
      <c r="C63" s="97" t="s">
        <v>118</v>
      </c>
      <c r="D63" s="24">
        <v>0</v>
      </c>
      <c r="E63" s="87" t="s">
        <v>110</v>
      </c>
      <c r="G63" s="29">
        <v>35</v>
      </c>
      <c r="H63" s="97" t="s">
        <v>118</v>
      </c>
      <c r="I63" s="3">
        <v>0.39600000000000002</v>
      </c>
      <c r="J63" s="100" t="s">
        <v>118</v>
      </c>
      <c r="L63" s="2"/>
    </row>
    <row r="64" spans="1:12" ht="14" thickBot="1" x14ac:dyDescent="0.2">
      <c r="A64" s="12" t="s">
        <v>59</v>
      </c>
      <c r="B64" s="42">
        <v>59</v>
      </c>
      <c r="C64" s="79" t="s">
        <v>118</v>
      </c>
      <c r="D64" s="25">
        <v>0</v>
      </c>
      <c r="E64" s="89" t="s">
        <v>110</v>
      </c>
      <c r="G64" s="7">
        <v>56.7</v>
      </c>
      <c r="H64" s="99" t="s">
        <v>118</v>
      </c>
      <c r="I64" s="30">
        <v>0</v>
      </c>
      <c r="J64" s="86" t="s">
        <v>110</v>
      </c>
      <c r="L64" s="2"/>
    </row>
    <row r="65" spans="1:11" x14ac:dyDescent="0.15">
      <c r="A65" s="10"/>
    </row>
    <row r="66" spans="1:11" x14ac:dyDescent="0.15">
      <c r="A66" s="251" t="s">
        <v>3</v>
      </c>
      <c r="B66" s="251"/>
      <c r="C66" s="251"/>
      <c r="D66" s="251"/>
      <c r="E66" s="251"/>
      <c r="F66" s="251"/>
      <c r="G66" s="251"/>
      <c r="H66" s="251"/>
      <c r="I66" s="251"/>
      <c r="J66" s="251"/>
      <c r="K66" s="10"/>
    </row>
    <row r="67" spans="1:11" x14ac:dyDescent="0.15">
      <c r="A67" s="252" t="s">
        <v>104</v>
      </c>
      <c r="B67" s="252"/>
      <c r="C67" s="252"/>
      <c r="D67" s="252"/>
      <c r="E67" s="252"/>
      <c r="F67" s="252"/>
      <c r="G67" s="252"/>
      <c r="H67" s="252"/>
      <c r="I67" s="252"/>
      <c r="J67" s="252"/>
      <c r="K67" s="10"/>
    </row>
    <row r="68" spans="1:11" x14ac:dyDescent="0.15">
      <c r="A68" s="252" t="s">
        <v>105</v>
      </c>
      <c r="B68" s="252"/>
      <c r="C68" s="252"/>
      <c r="D68" s="252"/>
      <c r="E68" s="252"/>
      <c r="F68" s="252"/>
      <c r="G68" s="252"/>
      <c r="H68" s="252"/>
      <c r="I68" s="252"/>
      <c r="J68" s="252"/>
      <c r="K68" s="10"/>
    </row>
    <row r="69" spans="1:11" ht="27" customHeight="1" x14ac:dyDescent="0.15">
      <c r="A69" s="252" t="s">
        <v>106</v>
      </c>
      <c r="B69" s="252"/>
      <c r="C69" s="252"/>
      <c r="D69" s="252"/>
      <c r="E69" s="252"/>
      <c r="F69" s="252"/>
      <c r="G69" s="252"/>
      <c r="H69" s="252"/>
      <c r="I69" s="252"/>
      <c r="J69" s="252"/>
      <c r="K69" s="10"/>
    </row>
    <row r="70" spans="1:11" s="175" customFormat="1" x14ac:dyDescent="0.15">
      <c r="A70" s="250" t="s">
        <v>101</v>
      </c>
      <c r="B70" s="250"/>
      <c r="C70" s="250"/>
      <c r="D70" s="250"/>
      <c r="E70" s="250"/>
      <c r="F70" s="250"/>
      <c r="G70" s="250"/>
      <c r="H70" s="250"/>
      <c r="I70" s="250"/>
      <c r="J70" s="250"/>
    </row>
  </sheetData>
  <mergeCells count="9">
    <mergeCell ref="A1:J1"/>
    <mergeCell ref="A2:A3"/>
    <mergeCell ref="A70:J70"/>
    <mergeCell ref="A66:J66"/>
    <mergeCell ref="A67:J67"/>
    <mergeCell ref="A68:J68"/>
    <mergeCell ref="A69:J69"/>
    <mergeCell ref="B2:E2"/>
    <mergeCell ref="G2:J2"/>
  </mergeCells>
  <printOptions horizontalCentered="1" verticalCentered="1"/>
  <pageMargins left="0.25" right="0.25" top="0.25" bottom="0.25" header="0" footer="0"/>
  <pageSetup scale="7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67"/>
  <sheetViews>
    <sheetView workbookViewId="0">
      <selection sqref="A1:I1"/>
    </sheetView>
  </sheetViews>
  <sheetFormatPr baseColWidth="10" defaultColWidth="8.83203125" defaultRowHeight="13" x14ac:dyDescent="0.15"/>
  <cols>
    <col min="1" max="1" width="17.6640625" customWidth="1"/>
    <col min="2" max="3" width="10.6640625" customWidth="1"/>
    <col min="4" max="4" width="14.5" customWidth="1"/>
    <col min="5" max="7" width="10.6640625" customWidth="1"/>
    <col min="8" max="8" width="12.5" style="106" customWidth="1"/>
    <col min="9" max="9" width="10.6640625" customWidth="1"/>
  </cols>
  <sheetData>
    <row r="1" spans="1:9" s="112" customFormat="1" ht="95.25" customHeight="1" thickBot="1" x14ac:dyDescent="0.2">
      <c r="A1" s="256" t="s">
        <v>126</v>
      </c>
      <c r="B1" s="256"/>
      <c r="C1" s="256"/>
      <c r="D1" s="256"/>
      <c r="E1" s="256"/>
      <c r="F1" s="256"/>
      <c r="G1" s="256"/>
      <c r="H1" s="256"/>
      <c r="I1" s="256"/>
    </row>
    <row r="2" spans="1:9" ht="14" thickBot="1" x14ac:dyDescent="0.2">
      <c r="A2" s="243" t="s">
        <v>2</v>
      </c>
      <c r="B2" s="253" t="s">
        <v>76</v>
      </c>
      <c r="C2" s="254"/>
      <c r="D2" s="254"/>
      <c r="E2" s="255"/>
      <c r="F2" s="260" t="s">
        <v>77</v>
      </c>
      <c r="G2" s="261"/>
      <c r="H2" s="261"/>
      <c r="I2" s="262"/>
    </row>
    <row r="3" spans="1:9" s="63" customFormat="1" ht="29" thickBot="1" x14ac:dyDescent="0.2">
      <c r="A3" s="244"/>
      <c r="B3" s="109" t="s">
        <v>123</v>
      </c>
      <c r="C3" s="109" t="s">
        <v>124</v>
      </c>
      <c r="D3" s="104" t="s">
        <v>78</v>
      </c>
      <c r="E3" s="104" t="s">
        <v>125</v>
      </c>
      <c r="F3" s="109" t="s">
        <v>123</v>
      </c>
      <c r="G3" s="109" t="s">
        <v>124</v>
      </c>
      <c r="H3" s="110" t="s">
        <v>78</v>
      </c>
      <c r="I3" s="104" t="s">
        <v>125</v>
      </c>
    </row>
    <row r="4" spans="1:9" x14ac:dyDescent="0.15">
      <c r="A4" s="14" t="s">
        <v>4</v>
      </c>
      <c r="B4" s="4">
        <v>38.299999999999997</v>
      </c>
      <c r="C4" s="43">
        <v>34</v>
      </c>
      <c r="D4" s="4">
        <f>C4-B4</f>
        <v>-4.2999999999999972</v>
      </c>
      <c r="E4" s="43">
        <f>100*D4/B4</f>
        <v>-11.227154046997383</v>
      </c>
      <c r="F4" s="4">
        <v>54.7</v>
      </c>
      <c r="G4" s="43">
        <v>48.9</v>
      </c>
      <c r="H4" s="43">
        <f>G4-F4</f>
        <v>-5.8000000000000043</v>
      </c>
      <c r="I4" s="43">
        <f>100*H4/F4</f>
        <v>-10.603290676416826</v>
      </c>
    </row>
    <row r="5" spans="1:9" x14ac:dyDescent="0.15">
      <c r="A5" s="14"/>
      <c r="B5" s="22"/>
      <c r="C5" s="22"/>
      <c r="D5" s="22"/>
      <c r="E5" s="22"/>
      <c r="F5" s="5" t="s">
        <v>61</v>
      </c>
      <c r="G5" s="5" t="s">
        <v>61</v>
      </c>
      <c r="H5" s="107" t="s">
        <v>61</v>
      </c>
      <c r="I5" s="5" t="s">
        <v>61</v>
      </c>
    </row>
    <row r="6" spans="1:9" x14ac:dyDescent="0.15">
      <c r="A6" s="14" t="s">
        <v>5</v>
      </c>
      <c r="B6" s="6">
        <v>37.4</v>
      </c>
      <c r="C6" s="6">
        <v>37.700000000000003</v>
      </c>
      <c r="D6" s="6">
        <f t="shared" ref="D6:D64" si="0">C6-B6</f>
        <v>0.30000000000000426</v>
      </c>
      <c r="E6" s="29">
        <f t="shared" ref="E6:E64" si="1">100*D6/B6</f>
        <v>0.8021390374331665</v>
      </c>
      <c r="F6" s="82" t="s">
        <v>117</v>
      </c>
      <c r="G6" s="82" t="s">
        <v>117</v>
      </c>
      <c r="H6" s="108" t="s">
        <v>118</v>
      </c>
      <c r="I6" s="108" t="s">
        <v>118</v>
      </c>
    </row>
    <row r="7" spans="1:9" x14ac:dyDescent="0.15">
      <c r="A7" s="14" t="s">
        <v>6</v>
      </c>
      <c r="B7" s="29">
        <v>46</v>
      </c>
      <c r="C7" s="29">
        <v>42.1</v>
      </c>
      <c r="D7" s="6">
        <f t="shared" si="0"/>
        <v>-3.8999999999999986</v>
      </c>
      <c r="E7" s="29">
        <f t="shared" si="1"/>
        <v>-8.4782608695652151</v>
      </c>
      <c r="F7" s="6">
        <v>44.8</v>
      </c>
      <c r="G7" s="6">
        <v>46.4</v>
      </c>
      <c r="H7" s="29">
        <f>G7-F7</f>
        <v>1.6000000000000014</v>
      </c>
      <c r="I7" s="29">
        <f>100*H7/F7</f>
        <v>3.5714285714285747</v>
      </c>
    </row>
    <row r="8" spans="1:9" x14ac:dyDescent="0.15">
      <c r="A8" s="14" t="s">
        <v>7</v>
      </c>
      <c r="B8" s="6">
        <v>32.1</v>
      </c>
      <c r="C8" s="6">
        <v>39.700000000000003</v>
      </c>
      <c r="D8" s="6">
        <f t="shared" si="0"/>
        <v>7.6000000000000014</v>
      </c>
      <c r="E8" s="29">
        <f t="shared" si="1"/>
        <v>23.676012461059191</v>
      </c>
      <c r="F8" s="6">
        <v>88.4</v>
      </c>
      <c r="G8" s="6">
        <v>67.599999999999994</v>
      </c>
      <c r="H8" s="29">
        <f t="shared" ref="H8:H64" si="2">G8-F8</f>
        <v>-20.800000000000011</v>
      </c>
      <c r="I8" s="29">
        <f t="shared" ref="I8:I64" si="3">100*H8/F8</f>
        <v>-23.529411764705891</v>
      </c>
    </row>
    <row r="9" spans="1:9" x14ac:dyDescent="0.15">
      <c r="A9" s="14" t="s">
        <v>8</v>
      </c>
      <c r="B9" s="6">
        <v>23.7</v>
      </c>
      <c r="C9" s="6">
        <v>20.8</v>
      </c>
      <c r="D9" s="6">
        <f t="shared" si="0"/>
        <v>-2.8999999999999986</v>
      </c>
      <c r="E9" s="29">
        <f t="shared" si="1"/>
        <v>-12.236286919831219</v>
      </c>
      <c r="F9" s="6">
        <v>10.5</v>
      </c>
      <c r="G9" s="6">
        <v>19.2</v>
      </c>
      <c r="H9" s="29">
        <f t="shared" si="2"/>
        <v>8.6999999999999993</v>
      </c>
      <c r="I9" s="29">
        <f t="shared" si="3"/>
        <v>82.857142857142847</v>
      </c>
    </row>
    <row r="10" spans="1:9" x14ac:dyDescent="0.15">
      <c r="A10" s="14" t="s">
        <v>9</v>
      </c>
      <c r="B10" s="6">
        <v>42.2</v>
      </c>
      <c r="C10" s="29">
        <v>27.5</v>
      </c>
      <c r="D10" s="6">
        <f t="shared" si="0"/>
        <v>-14.700000000000003</v>
      </c>
      <c r="E10" s="29">
        <f t="shared" si="1"/>
        <v>-34.834123222748815</v>
      </c>
      <c r="F10" s="6">
        <v>54.3</v>
      </c>
      <c r="G10" s="82" t="s">
        <v>117</v>
      </c>
      <c r="H10" s="108" t="s">
        <v>118</v>
      </c>
      <c r="I10" s="108" t="s">
        <v>118</v>
      </c>
    </row>
    <row r="11" spans="1:9" x14ac:dyDescent="0.15">
      <c r="A11" s="14" t="s">
        <v>10</v>
      </c>
      <c r="B11" s="6">
        <v>36.4</v>
      </c>
      <c r="C11" s="6">
        <v>36.6</v>
      </c>
      <c r="D11" s="6">
        <f t="shared" si="0"/>
        <v>0.20000000000000284</v>
      </c>
      <c r="E11" s="29">
        <f t="shared" si="1"/>
        <v>0.54945054945055727</v>
      </c>
      <c r="F11" s="6">
        <v>41.2</v>
      </c>
      <c r="G11" s="6">
        <v>46.9</v>
      </c>
      <c r="H11" s="29">
        <f t="shared" si="2"/>
        <v>5.6999999999999957</v>
      </c>
      <c r="I11" s="29">
        <f t="shared" si="3"/>
        <v>13.834951456310668</v>
      </c>
    </row>
    <row r="12" spans="1:9" x14ac:dyDescent="0.15">
      <c r="A12" s="14" t="s">
        <v>11</v>
      </c>
      <c r="B12" s="6">
        <v>47.4</v>
      </c>
      <c r="C12" s="29">
        <v>43</v>
      </c>
      <c r="D12" s="6">
        <f t="shared" si="0"/>
        <v>-4.3999999999999986</v>
      </c>
      <c r="E12" s="29">
        <f t="shared" si="1"/>
        <v>-9.2827004219409268</v>
      </c>
      <c r="F12" s="82" t="s">
        <v>117</v>
      </c>
      <c r="G12" s="82" t="s">
        <v>117</v>
      </c>
      <c r="H12" s="108" t="s">
        <v>118</v>
      </c>
      <c r="I12" s="108" t="s">
        <v>118</v>
      </c>
    </row>
    <row r="13" spans="1:9" x14ac:dyDescent="0.15">
      <c r="A13" s="14" t="s">
        <v>12</v>
      </c>
      <c r="B13" s="6">
        <v>24.9</v>
      </c>
      <c r="C13" s="6">
        <v>27.6</v>
      </c>
      <c r="D13" s="6">
        <f t="shared" si="0"/>
        <v>2.7000000000000028</v>
      </c>
      <c r="E13" s="29">
        <f t="shared" si="1"/>
        <v>10.843373493975916</v>
      </c>
      <c r="F13" s="82" t="s">
        <v>117</v>
      </c>
      <c r="G13" s="82" t="s">
        <v>117</v>
      </c>
      <c r="H13" s="108" t="s">
        <v>118</v>
      </c>
      <c r="I13" s="108" t="s">
        <v>118</v>
      </c>
    </row>
    <row r="14" spans="1:9" x14ac:dyDescent="0.15">
      <c r="A14" s="14" t="s">
        <v>13</v>
      </c>
      <c r="B14" s="6">
        <v>26.7</v>
      </c>
      <c r="C14" s="6">
        <v>24.4</v>
      </c>
      <c r="D14" s="6">
        <f t="shared" si="0"/>
        <v>-2.3000000000000007</v>
      </c>
      <c r="E14" s="29">
        <f t="shared" si="1"/>
        <v>-8.6142322097378301</v>
      </c>
      <c r="F14" s="6">
        <v>19.5</v>
      </c>
      <c r="G14" s="29">
        <v>22.5</v>
      </c>
      <c r="H14" s="29">
        <f t="shared" si="2"/>
        <v>3</v>
      </c>
      <c r="I14" s="29">
        <f t="shared" si="3"/>
        <v>15.384615384615385</v>
      </c>
    </row>
    <row r="15" spans="1:9" x14ac:dyDescent="0.15">
      <c r="A15" s="14" t="s">
        <v>14</v>
      </c>
      <c r="B15" s="6">
        <v>31.6</v>
      </c>
      <c r="C15" s="29">
        <v>33</v>
      </c>
      <c r="D15" s="6">
        <f t="shared" si="0"/>
        <v>1.3999999999999986</v>
      </c>
      <c r="E15" s="29">
        <f t="shared" si="1"/>
        <v>4.4303797468354382</v>
      </c>
      <c r="F15" s="82" t="s">
        <v>117</v>
      </c>
      <c r="G15" s="82" t="s">
        <v>117</v>
      </c>
      <c r="H15" s="108" t="s">
        <v>118</v>
      </c>
      <c r="I15" s="108" t="s">
        <v>118</v>
      </c>
    </row>
    <row r="16" spans="1:9" x14ac:dyDescent="0.15">
      <c r="A16" s="14"/>
      <c r="B16" s="22"/>
      <c r="C16" s="22"/>
      <c r="D16" s="22"/>
      <c r="E16" s="22"/>
      <c r="F16" s="5"/>
      <c r="G16" s="5"/>
      <c r="H16" s="107" t="s">
        <v>61</v>
      </c>
      <c r="I16" s="5" t="s">
        <v>61</v>
      </c>
    </row>
    <row r="17" spans="1:9" x14ac:dyDescent="0.15">
      <c r="A17" s="14" t="s">
        <v>16</v>
      </c>
      <c r="B17" s="6">
        <v>17.600000000000001</v>
      </c>
      <c r="C17" s="6">
        <v>12.2</v>
      </c>
      <c r="D17" s="6">
        <f t="shared" si="0"/>
        <v>-5.4000000000000021</v>
      </c>
      <c r="E17" s="29">
        <f t="shared" si="1"/>
        <v>-30.681818181818191</v>
      </c>
      <c r="F17" s="82" t="s">
        <v>117</v>
      </c>
      <c r="G17" s="82" t="s">
        <v>117</v>
      </c>
      <c r="H17" s="108" t="s">
        <v>118</v>
      </c>
      <c r="I17" s="108" t="s">
        <v>118</v>
      </c>
    </row>
    <row r="18" spans="1:9" x14ac:dyDescent="0.15">
      <c r="A18" s="14" t="s">
        <v>17</v>
      </c>
      <c r="B18" s="6">
        <v>16.100000000000001</v>
      </c>
      <c r="C18" s="29">
        <v>0</v>
      </c>
      <c r="D18" s="6">
        <f t="shared" si="0"/>
        <v>-16.100000000000001</v>
      </c>
      <c r="E18" s="29">
        <f t="shared" si="1"/>
        <v>-100</v>
      </c>
      <c r="F18" s="6">
        <v>10.7</v>
      </c>
      <c r="G18" s="29">
        <v>0</v>
      </c>
      <c r="H18" s="29">
        <f t="shared" si="2"/>
        <v>-10.7</v>
      </c>
      <c r="I18" s="29">
        <f t="shared" si="3"/>
        <v>-100</v>
      </c>
    </row>
    <row r="19" spans="1:9" x14ac:dyDescent="0.15">
      <c r="A19" s="14" t="s">
        <v>18</v>
      </c>
      <c r="B19" s="6">
        <v>41.1</v>
      </c>
      <c r="C19" s="6">
        <v>29.7</v>
      </c>
      <c r="D19" s="6">
        <f t="shared" si="0"/>
        <v>-11.400000000000002</v>
      </c>
      <c r="E19" s="29">
        <f t="shared" si="1"/>
        <v>-27.737226277372269</v>
      </c>
      <c r="F19" s="82" t="s">
        <v>117</v>
      </c>
      <c r="G19" s="82" t="s">
        <v>117</v>
      </c>
      <c r="H19" s="108" t="s">
        <v>118</v>
      </c>
      <c r="I19" s="108" t="s">
        <v>118</v>
      </c>
    </row>
    <row r="20" spans="1:9" x14ac:dyDescent="0.15">
      <c r="A20" s="14" t="s">
        <v>19</v>
      </c>
      <c r="B20" s="6">
        <v>43.7</v>
      </c>
      <c r="C20" s="6">
        <v>47.7</v>
      </c>
      <c r="D20" s="29">
        <f t="shared" si="0"/>
        <v>4</v>
      </c>
      <c r="E20" s="29">
        <f t="shared" si="1"/>
        <v>9.1533180778032026</v>
      </c>
      <c r="F20" s="29">
        <v>44</v>
      </c>
      <c r="G20" s="29">
        <v>41.8</v>
      </c>
      <c r="H20" s="29">
        <f t="shared" si="2"/>
        <v>-2.2000000000000028</v>
      </c>
      <c r="I20" s="29">
        <f t="shared" si="3"/>
        <v>-5.0000000000000062</v>
      </c>
    </row>
    <row r="21" spans="1:9" x14ac:dyDescent="0.15">
      <c r="A21" s="14" t="s">
        <v>20</v>
      </c>
      <c r="B21" s="6">
        <v>60.4</v>
      </c>
      <c r="C21" s="29">
        <v>59.2</v>
      </c>
      <c r="D21" s="6">
        <f t="shared" si="0"/>
        <v>-1.1999999999999957</v>
      </c>
      <c r="E21" s="29">
        <f t="shared" si="1"/>
        <v>-1.9867549668874103</v>
      </c>
      <c r="F21" s="6">
        <v>92.4</v>
      </c>
      <c r="G21" s="6">
        <v>92.1</v>
      </c>
      <c r="H21" s="29">
        <f t="shared" si="2"/>
        <v>-0.30000000000001137</v>
      </c>
      <c r="I21" s="29">
        <f t="shared" si="3"/>
        <v>-0.32467532467533694</v>
      </c>
    </row>
    <row r="22" spans="1:9" x14ac:dyDescent="0.15">
      <c r="A22" s="14" t="s">
        <v>21</v>
      </c>
      <c r="B22" s="6">
        <v>33.299999999999997</v>
      </c>
      <c r="C22" s="6">
        <v>72.3</v>
      </c>
      <c r="D22" s="29">
        <f t="shared" si="0"/>
        <v>39</v>
      </c>
      <c r="E22" s="29">
        <f t="shared" si="1"/>
        <v>117.11711711711713</v>
      </c>
      <c r="F22" s="6">
        <v>41.4</v>
      </c>
      <c r="G22" s="82" t="s">
        <v>117</v>
      </c>
      <c r="H22" s="108" t="s">
        <v>118</v>
      </c>
      <c r="I22" s="108" t="s">
        <v>118</v>
      </c>
    </row>
    <row r="23" spans="1:9" x14ac:dyDescent="0.15">
      <c r="A23" s="14" t="s">
        <v>22</v>
      </c>
      <c r="B23" s="29">
        <v>54.8</v>
      </c>
      <c r="C23" s="29">
        <v>41.8</v>
      </c>
      <c r="D23" s="29">
        <f t="shared" si="0"/>
        <v>-13</v>
      </c>
      <c r="E23" s="29">
        <f t="shared" si="1"/>
        <v>-23.722627737226279</v>
      </c>
      <c r="F23" s="6">
        <v>55.5</v>
      </c>
      <c r="G23" s="6">
        <v>54.2</v>
      </c>
      <c r="H23" s="29">
        <f t="shared" si="2"/>
        <v>-1.2999999999999972</v>
      </c>
      <c r="I23" s="29">
        <f t="shared" si="3"/>
        <v>-2.3423423423423371</v>
      </c>
    </row>
    <row r="24" spans="1:9" x14ac:dyDescent="0.15">
      <c r="A24" s="14" t="s">
        <v>23</v>
      </c>
      <c r="B24" s="6">
        <v>57.3</v>
      </c>
      <c r="C24" s="29">
        <v>77.400000000000006</v>
      </c>
      <c r="D24" s="6">
        <f t="shared" si="0"/>
        <v>20.100000000000009</v>
      </c>
      <c r="E24" s="29">
        <f t="shared" si="1"/>
        <v>35.078534031413632</v>
      </c>
      <c r="F24" s="6">
        <v>64.900000000000006</v>
      </c>
      <c r="G24" s="6">
        <v>76.400000000000006</v>
      </c>
      <c r="H24" s="29">
        <f t="shared" si="2"/>
        <v>11.5</v>
      </c>
      <c r="I24" s="29">
        <f t="shared" si="3"/>
        <v>17.719568567026194</v>
      </c>
    </row>
    <row r="25" spans="1:9" x14ac:dyDescent="0.15">
      <c r="A25" s="14" t="s">
        <v>24</v>
      </c>
      <c r="B25" s="6">
        <v>38.1</v>
      </c>
      <c r="C25" s="6">
        <v>25.6</v>
      </c>
      <c r="D25" s="6">
        <f t="shared" si="0"/>
        <v>-12.5</v>
      </c>
      <c r="E25" s="29">
        <f t="shared" si="1"/>
        <v>-32.808398950131235</v>
      </c>
      <c r="F25" s="6">
        <v>46.6</v>
      </c>
      <c r="G25" s="6">
        <v>35.799999999999997</v>
      </c>
      <c r="H25" s="29">
        <f t="shared" si="2"/>
        <v>-10.800000000000004</v>
      </c>
      <c r="I25" s="29">
        <f t="shared" si="3"/>
        <v>-23.17596566523606</v>
      </c>
    </row>
    <row r="26" spans="1:9" x14ac:dyDescent="0.15">
      <c r="A26" s="14" t="s">
        <v>25</v>
      </c>
      <c r="B26" s="6">
        <v>29.4</v>
      </c>
      <c r="C26" s="29">
        <v>33.5</v>
      </c>
      <c r="D26" s="6">
        <f t="shared" si="0"/>
        <v>4.1000000000000014</v>
      </c>
      <c r="E26" s="29">
        <f t="shared" si="1"/>
        <v>13.945578231292522</v>
      </c>
      <c r="F26" s="6">
        <v>43.1</v>
      </c>
      <c r="G26" s="29">
        <v>53.3</v>
      </c>
      <c r="H26" s="29">
        <f t="shared" si="2"/>
        <v>10.199999999999996</v>
      </c>
      <c r="I26" s="29">
        <f t="shared" si="3"/>
        <v>23.665893271461705</v>
      </c>
    </row>
    <row r="27" spans="1:9" x14ac:dyDescent="0.15">
      <c r="A27" s="14"/>
      <c r="B27" s="22"/>
      <c r="C27" s="22"/>
      <c r="D27" s="22"/>
      <c r="E27" s="22"/>
      <c r="F27" s="5"/>
      <c r="G27" s="5"/>
      <c r="H27" s="107" t="s">
        <v>61</v>
      </c>
      <c r="I27" s="5" t="s">
        <v>61</v>
      </c>
    </row>
    <row r="28" spans="1:9" x14ac:dyDescent="0.15">
      <c r="A28" s="14" t="s">
        <v>26</v>
      </c>
      <c r="B28" s="6">
        <v>54.9</v>
      </c>
      <c r="C28" s="29">
        <v>40</v>
      </c>
      <c r="D28" s="6">
        <f t="shared" si="0"/>
        <v>-14.899999999999999</v>
      </c>
      <c r="E28" s="29">
        <f t="shared" si="1"/>
        <v>-27.140255009107463</v>
      </c>
      <c r="F28" s="29">
        <v>51</v>
      </c>
      <c r="G28" s="29">
        <v>53.7</v>
      </c>
      <c r="H28" s="29">
        <f t="shared" si="2"/>
        <v>2.7000000000000028</v>
      </c>
      <c r="I28" s="29">
        <f t="shared" si="3"/>
        <v>5.2941176470588287</v>
      </c>
    </row>
    <row r="29" spans="1:9" x14ac:dyDescent="0.15">
      <c r="A29" s="14" t="s">
        <v>27</v>
      </c>
      <c r="B29" s="6">
        <v>11.2</v>
      </c>
      <c r="C29" s="6">
        <v>6.3</v>
      </c>
      <c r="D29" s="6">
        <f t="shared" si="0"/>
        <v>-4.8999999999999995</v>
      </c>
      <c r="E29" s="29">
        <f t="shared" si="1"/>
        <v>-43.75</v>
      </c>
      <c r="F29" s="82" t="s">
        <v>117</v>
      </c>
      <c r="G29" s="82" t="s">
        <v>117</v>
      </c>
      <c r="H29" s="108" t="s">
        <v>118</v>
      </c>
      <c r="I29" s="108" t="s">
        <v>118</v>
      </c>
    </row>
    <row r="30" spans="1:9" x14ac:dyDescent="0.15">
      <c r="A30" s="14" t="s">
        <v>28</v>
      </c>
      <c r="B30" s="29">
        <v>27.8</v>
      </c>
      <c r="C30" s="29">
        <v>69.2</v>
      </c>
      <c r="D30" s="6">
        <f t="shared" si="0"/>
        <v>41.400000000000006</v>
      </c>
      <c r="E30" s="29">
        <f t="shared" si="1"/>
        <v>148.92086330935254</v>
      </c>
      <c r="F30" s="29">
        <v>66.400000000000006</v>
      </c>
      <c r="G30" s="29">
        <v>78.7</v>
      </c>
      <c r="H30" s="29">
        <f t="shared" si="2"/>
        <v>12.299999999999997</v>
      </c>
      <c r="I30" s="29">
        <f t="shared" si="3"/>
        <v>18.524096385542165</v>
      </c>
    </row>
    <row r="31" spans="1:9" x14ac:dyDescent="0.15">
      <c r="A31" s="14" t="s">
        <v>29</v>
      </c>
      <c r="B31" s="6">
        <v>43.8</v>
      </c>
      <c r="C31" s="6">
        <v>36.4</v>
      </c>
      <c r="D31" s="6">
        <f t="shared" si="0"/>
        <v>-7.3999999999999986</v>
      </c>
      <c r="E31" s="29">
        <f t="shared" si="1"/>
        <v>-16.894977168949769</v>
      </c>
      <c r="F31" s="6">
        <v>69.099999999999994</v>
      </c>
      <c r="G31" s="6">
        <v>61.7</v>
      </c>
      <c r="H31" s="29">
        <f t="shared" si="2"/>
        <v>-7.3999999999999915</v>
      </c>
      <c r="I31" s="29">
        <f t="shared" si="3"/>
        <v>-10.709117221418222</v>
      </c>
    </row>
    <row r="32" spans="1:9" x14ac:dyDescent="0.15">
      <c r="A32" s="14" t="s">
        <v>30</v>
      </c>
      <c r="B32" s="6">
        <v>36.9</v>
      </c>
      <c r="C32" s="6">
        <v>34.700000000000003</v>
      </c>
      <c r="D32" s="6">
        <f t="shared" si="0"/>
        <v>-2.1999999999999957</v>
      </c>
      <c r="E32" s="29">
        <f t="shared" si="1"/>
        <v>-5.9620596205961949</v>
      </c>
      <c r="F32" s="6">
        <v>43.6</v>
      </c>
      <c r="G32" s="6">
        <v>43.4</v>
      </c>
      <c r="H32" s="29">
        <f t="shared" si="2"/>
        <v>-0.20000000000000284</v>
      </c>
      <c r="I32" s="29">
        <f t="shared" si="3"/>
        <v>-0.45871559633028175</v>
      </c>
    </row>
    <row r="33" spans="1:9" x14ac:dyDescent="0.15">
      <c r="A33" s="14" t="s">
        <v>31</v>
      </c>
      <c r="B33" s="29">
        <v>27</v>
      </c>
      <c r="C33" s="29">
        <v>17.8</v>
      </c>
      <c r="D33" s="6">
        <f t="shared" si="0"/>
        <v>-9.1999999999999993</v>
      </c>
      <c r="E33" s="29">
        <f t="shared" si="1"/>
        <v>-34.074074074074069</v>
      </c>
      <c r="F33" s="6">
        <v>87.5</v>
      </c>
      <c r="G33" s="29">
        <v>12.5</v>
      </c>
      <c r="H33" s="29">
        <f t="shared" si="2"/>
        <v>-75</v>
      </c>
      <c r="I33" s="29">
        <f t="shared" si="3"/>
        <v>-85.714285714285708</v>
      </c>
    </row>
    <row r="34" spans="1:9" x14ac:dyDescent="0.15">
      <c r="A34" s="14" t="s">
        <v>32</v>
      </c>
      <c r="B34" s="29">
        <v>28.2</v>
      </c>
      <c r="C34" s="29">
        <v>34</v>
      </c>
      <c r="D34" s="6">
        <f t="shared" si="0"/>
        <v>5.8000000000000007</v>
      </c>
      <c r="E34" s="29">
        <f t="shared" si="1"/>
        <v>20.567375886524829</v>
      </c>
      <c r="F34" s="6">
        <v>29.8</v>
      </c>
      <c r="G34" s="6">
        <v>40.4</v>
      </c>
      <c r="H34" s="29">
        <f t="shared" si="2"/>
        <v>10.599999999999998</v>
      </c>
      <c r="I34" s="29">
        <f t="shared" si="3"/>
        <v>35.570469798657712</v>
      </c>
    </row>
    <row r="35" spans="1:9" x14ac:dyDescent="0.15">
      <c r="A35" s="14" t="s">
        <v>33</v>
      </c>
      <c r="B35" s="6">
        <v>92.3</v>
      </c>
      <c r="C35" s="6">
        <v>68.2</v>
      </c>
      <c r="D35" s="6">
        <f t="shared" si="0"/>
        <v>-24.099999999999994</v>
      </c>
      <c r="E35" s="29">
        <f t="shared" si="1"/>
        <v>-26.110509209100755</v>
      </c>
      <c r="F35" s="29">
        <v>87</v>
      </c>
      <c r="G35" s="29">
        <v>89.2</v>
      </c>
      <c r="H35" s="29">
        <f t="shared" si="2"/>
        <v>2.2000000000000028</v>
      </c>
      <c r="I35" s="29">
        <f t="shared" si="3"/>
        <v>2.5287356321839112</v>
      </c>
    </row>
    <row r="36" spans="1:9" x14ac:dyDescent="0.15">
      <c r="A36" s="14" t="s">
        <v>34</v>
      </c>
      <c r="B36" s="6">
        <v>34.700000000000003</v>
      </c>
      <c r="C36" s="29">
        <v>22.6</v>
      </c>
      <c r="D36" s="6">
        <f t="shared" si="0"/>
        <v>-12.100000000000001</v>
      </c>
      <c r="E36" s="29">
        <f t="shared" si="1"/>
        <v>-34.870317002881848</v>
      </c>
      <c r="F36" s="6">
        <v>53.8</v>
      </c>
      <c r="G36" s="82" t="s">
        <v>117</v>
      </c>
      <c r="H36" s="108" t="s">
        <v>118</v>
      </c>
      <c r="I36" s="108" t="s">
        <v>118</v>
      </c>
    </row>
    <row r="37" spans="1:9" x14ac:dyDescent="0.15">
      <c r="A37" s="14" t="s">
        <v>35</v>
      </c>
      <c r="B37" s="6">
        <v>34.799999999999997</v>
      </c>
      <c r="C37" s="6">
        <v>37.4</v>
      </c>
      <c r="D37" s="6">
        <f t="shared" si="0"/>
        <v>2.6000000000000014</v>
      </c>
      <c r="E37" s="29">
        <f t="shared" si="1"/>
        <v>7.4712643678160955</v>
      </c>
      <c r="F37" s="6">
        <v>69.599999999999994</v>
      </c>
      <c r="G37" s="6">
        <v>60.5</v>
      </c>
      <c r="H37" s="29">
        <f t="shared" si="2"/>
        <v>-9.0999999999999943</v>
      </c>
      <c r="I37" s="29">
        <f t="shared" si="3"/>
        <v>-13.074712643678154</v>
      </c>
    </row>
    <row r="38" spans="1:9" x14ac:dyDescent="0.15">
      <c r="A38" s="14"/>
      <c r="B38" s="22"/>
      <c r="C38" s="22" t="s">
        <v>61</v>
      </c>
      <c r="D38" s="22"/>
      <c r="E38" s="22"/>
      <c r="F38" s="5"/>
      <c r="G38" s="5"/>
      <c r="H38" s="107" t="s">
        <v>61</v>
      </c>
      <c r="I38" s="5" t="s">
        <v>61</v>
      </c>
    </row>
    <row r="39" spans="1:9" x14ac:dyDescent="0.15">
      <c r="A39" s="14" t="s">
        <v>36</v>
      </c>
      <c r="B39" s="6">
        <v>29.9</v>
      </c>
      <c r="C39" s="6">
        <v>53.1</v>
      </c>
      <c r="D39" s="6">
        <f t="shared" si="0"/>
        <v>23.200000000000003</v>
      </c>
      <c r="E39" s="29">
        <f t="shared" si="1"/>
        <v>77.591973244147169</v>
      </c>
      <c r="F39" s="29">
        <v>31.6</v>
      </c>
      <c r="G39" s="29">
        <v>27.7</v>
      </c>
      <c r="H39" s="29">
        <f t="shared" si="2"/>
        <v>-3.9000000000000021</v>
      </c>
      <c r="I39" s="29">
        <f t="shared" si="3"/>
        <v>-12.341772151898741</v>
      </c>
    </row>
    <row r="40" spans="1:9" x14ac:dyDescent="0.15">
      <c r="A40" s="14" t="s">
        <v>37</v>
      </c>
      <c r="B40" s="6">
        <v>30.3</v>
      </c>
      <c r="C40" s="6">
        <v>37.799999999999997</v>
      </c>
      <c r="D40" s="6">
        <f t="shared" si="0"/>
        <v>7.4999999999999964</v>
      </c>
      <c r="E40" s="29">
        <f t="shared" si="1"/>
        <v>24.752475247524739</v>
      </c>
      <c r="F40" s="82" t="s">
        <v>117</v>
      </c>
      <c r="G40" s="82" t="s">
        <v>117</v>
      </c>
      <c r="H40" s="108" t="s">
        <v>118</v>
      </c>
      <c r="I40" s="108" t="s">
        <v>118</v>
      </c>
    </row>
    <row r="41" spans="1:9" x14ac:dyDescent="0.15">
      <c r="A41" s="14" t="s">
        <v>38</v>
      </c>
      <c r="B41" s="6">
        <v>27.6</v>
      </c>
      <c r="C41" s="6">
        <v>36.9</v>
      </c>
      <c r="D41" s="6">
        <f t="shared" si="0"/>
        <v>9.2999999999999972</v>
      </c>
      <c r="E41" s="29">
        <f t="shared" si="1"/>
        <v>33.695652173913032</v>
      </c>
      <c r="F41" s="6">
        <v>29.3</v>
      </c>
      <c r="G41" s="29">
        <v>37.9</v>
      </c>
      <c r="H41" s="29">
        <f t="shared" si="2"/>
        <v>8.5999999999999979</v>
      </c>
      <c r="I41" s="29">
        <f t="shared" si="3"/>
        <v>29.351535836177465</v>
      </c>
    </row>
    <row r="42" spans="1:9" x14ac:dyDescent="0.15">
      <c r="A42" s="14" t="s">
        <v>39</v>
      </c>
      <c r="B42" s="6">
        <v>36.299999999999997</v>
      </c>
      <c r="C42" s="6">
        <v>33.200000000000003</v>
      </c>
      <c r="D42" s="6">
        <f t="shared" si="0"/>
        <v>-3.0999999999999943</v>
      </c>
      <c r="E42" s="29">
        <f t="shared" si="1"/>
        <v>-8.5399449035812527</v>
      </c>
      <c r="F42" s="6">
        <v>58.4</v>
      </c>
      <c r="G42" s="29">
        <v>53</v>
      </c>
      <c r="H42" s="29">
        <f t="shared" si="2"/>
        <v>-5.3999999999999986</v>
      </c>
      <c r="I42" s="29">
        <f t="shared" si="3"/>
        <v>-9.2465753424657517</v>
      </c>
    </row>
    <row r="43" spans="1:9" x14ac:dyDescent="0.15">
      <c r="A43" s="14" t="s">
        <v>40</v>
      </c>
      <c r="B43" s="29">
        <v>16</v>
      </c>
      <c r="C43" s="29">
        <v>19.2</v>
      </c>
      <c r="D43" s="6">
        <f t="shared" si="0"/>
        <v>3.1999999999999993</v>
      </c>
      <c r="E43" s="29">
        <f t="shared" si="1"/>
        <v>19.999999999999996</v>
      </c>
      <c r="F43" s="6">
        <v>30.3</v>
      </c>
      <c r="G43" s="6">
        <v>34.700000000000003</v>
      </c>
      <c r="H43" s="29">
        <f t="shared" si="2"/>
        <v>4.4000000000000021</v>
      </c>
      <c r="I43" s="29">
        <f t="shared" si="3"/>
        <v>14.521452145214528</v>
      </c>
    </row>
    <row r="44" spans="1:9" x14ac:dyDescent="0.15">
      <c r="A44" s="14" t="s">
        <v>41</v>
      </c>
      <c r="B44" s="6">
        <v>31.7</v>
      </c>
      <c r="C44" s="6">
        <v>35.700000000000003</v>
      </c>
      <c r="D44" s="29">
        <f t="shared" si="0"/>
        <v>4.0000000000000036</v>
      </c>
      <c r="E44" s="29">
        <f t="shared" si="1"/>
        <v>12.618296529968465</v>
      </c>
      <c r="F44" s="82" t="s">
        <v>117</v>
      </c>
      <c r="G44" s="82" t="s">
        <v>117</v>
      </c>
      <c r="H44" s="108" t="s">
        <v>118</v>
      </c>
      <c r="I44" s="108" t="s">
        <v>118</v>
      </c>
    </row>
    <row r="45" spans="1:9" x14ac:dyDescent="0.15">
      <c r="A45" s="14" t="s">
        <v>42</v>
      </c>
      <c r="B45" s="6">
        <v>53.7</v>
      </c>
      <c r="C45" s="29">
        <v>52.9</v>
      </c>
      <c r="D45" s="6">
        <f t="shared" si="0"/>
        <v>-0.80000000000000426</v>
      </c>
      <c r="E45" s="29">
        <f t="shared" si="1"/>
        <v>-1.4897579143389277</v>
      </c>
      <c r="F45" s="6">
        <v>65.400000000000006</v>
      </c>
      <c r="G45" s="6">
        <v>64.900000000000006</v>
      </c>
      <c r="H45" s="29">
        <f t="shared" si="2"/>
        <v>-0.5</v>
      </c>
      <c r="I45" s="29">
        <f t="shared" si="3"/>
        <v>-0.76452599388379194</v>
      </c>
    </row>
    <row r="46" spans="1:9" x14ac:dyDescent="0.15">
      <c r="A46" s="14" t="s">
        <v>43</v>
      </c>
      <c r="B46" s="29">
        <v>42.9</v>
      </c>
      <c r="C46" s="29">
        <v>33.9</v>
      </c>
      <c r="D46" s="29">
        <f t="shared" si="0"/>
        <v>-9</v>
      </c>
      <c r="E46" s="29">
        <f t="shared" si="1"/>
        <v>-20.97902097902098</v>
      </c>
      <c r="F46" s="82" t="s">
        <v>117</v>
      </c>
      <c r="G46" s="82" t="s">
        <v>117</v>
      </c>
      <c r="H46" s="108" t="s">
        <v>118</v>
      </c>
      <c r="I46" s="108" t="s">
        <v>118</v>
      </c>
    </row>
    <row r="47" spans="1:9" x14ac:dyDescent="0.15">
      <c r="A47" s="14" t="s">
        <v>44</v>
      </c>
      <c r="B47" s="6">
        <v>96.7</v>
      </c>
      <c r="C47" s="29">
        <v>64</v>
      </c>
      <c r="D47" s="6">
        <f t="shared" si="0"/>
        <v>-32.700000000000003</v>
      </c>
      <c r="E47" s="29">
        <f t="shared" si="1"/>
        <v>-33.81592554291624</v>
      </c>
      <c r="F47" s="6">
        <v>96.1</v>
      </c>
      <c r="G47" s="29">
        <v>47</v>
      </c>
      <c r="H47" s="29">
        <f t="shared" si="2"/>
        <v>-49.099999999999994</v>
      </c>
      <c r="I47" s="29">
        <f t="shared" si="3"/>
        <v>-51.092611862643075</v>
      </c>
    </row>
    <row r="48" spans="1:9" x14ac:dyDescent="0.15">
      <c r="A48" s="14" t="s">
        <v>45</v>
      </c>
      <c r="B48" s="6">
        <v>16.2</v>
      </c>
      <c r="C48" s="6">
        <v>11.2</v>
      </c>
      <c r="D48" s="29">
        <f t="shared" si="0"/>
        <v>-5</v>
      </c>
      <c r="E48" s="29">
        <f t="shared" si="1"/>
        <v>-30.8641975308642</v>
      </c>
      <c r="F48" s="6">
        <v>24.9</v>
      </c>
      <c r="G48" s="6">
        <v>11.7</v>
      </c>
      <c r="H48" s="29">
        <f t="shared" si="2"/>
        <v>-13.2</v>
      </c>
      <c r="I48" s="29">
        <f t="shared" si="3"/>
        <v>-53.01204819277109</v>
      </c>
    </row>
    <row r="49" spans="1:9" x14ac:dyDescent="0.15">
      <c r="A49" s="14"/>
      <c r="B49" s="22"/>
      <c r="C49" s="22"/>
      <c r="D49" s="22"/>
      <c r="E49" s="22"/>
      <c r="F49" s="5"/>
      <c r="G49" s="5"/>
      <c r="H49" s="107" t="s">
        <v>61</v>
      </c>
      <c r="I49" s="5" t="s">
        <v>61</v>
      </c>
    </row>
    <row r="50" spans="1:9" x14ac:dyDescent="0.15">
      <c r="A50" s="14" t="s">
        <v>46</v>
      </c>
      <c r="B50" s="6">
        <v>20.7</v>
      </c>
      <c r="C50" s="29">
        <v>20</v>
      </c>
      <c r="D50" s="6">
        <f t="shared" si="0"/>
        <v>-0.69999999999999929</v>
      </c>
      <c r="E50" s="29">
        <f t="shared" si="1"/>
        <v>-3.3816425120772915</v>
      </c>
      <c r="F50" s="82" t="s">
        <v>117</v>
      </c>
      <c r="G50" s="82" t="s">
        <v>117</v>
      </c>
      <c r="H50" s="108" t="s">
        <v>118</v>
      </c>
      <c r="I50" s="108" t="s">
        <v>118</v>
      </c>
    </row>
    <row r="51" spans="1:9" x14ac:dyDescent="0.15">
      <c r="A51" s="14" t="s">
        <v>47</v>
      </c>
      <c r="B51" s="6">
        <v>28.8</v>
      </c>
      <c r="C51" s="29">
        <v>25</v>
      </c>
      <c r="D51" s="6">
        <f t="shared" si="0"/>
        <v>-3.8000000000000007</v>
      </c>
      <c r="E51" s="29">
        <f t="shared" si="1"/>
        <v>-13.194444444444446</v>
      </c>
      <c r="F51" s="29">
        <v>94.7</v>
      </c>
      <c r="G51" s="29">
        <v>95.8</v>
      </c>
      <c r="H51" s="29">
        <f t="shared" si="2"/>
        <v>1.0999999999999943</v>
      </c>
      <c r="I51" s="29">
        <f t="shared" si="3"/>
        <v>1.1615628299894343</v>
      </c>
    </row>
    <row r="52" spans="1:9" x14ac:dyDescent="0.15">
      <c r="A52" s="14" t="s">
        <v>48</v>
      </c>
      <c r="B52" s="6">
        <v>44.7</v>
      </c>
      <c r="C52" s="29">
        <v>54</v>
      </c>
      <c r="D52" s="6">
        <f t="shared" si="0"/>
        <v>9.2999999999999972</v>
      </c>
      <c r="E52" s="29">
        <f t="shared" si="1"/>
        <v>20.805369127516773</v>
      </c>
      <c r="F52" s="6">
        <v>78.099999999999994</v>
      </c>
      <c r="G52" s="6">
        <v>78.400000000000006</v>
      </c>
      <c r="H52" s="29">
        <f t="shared" si="2"/>
        <v>0.30000000000001137</v>
      </c>
      <c r="I52" s="29">
        <f t="shared" si="3"/>
        <v>0.38412291933420151</v>
      </c>
    </row>
    <row r="53" spans="1:9" x14ac:dyDescent="0.15">
      <c r="A53" s="14" t="s">
        <v>49</v>
      </c>
      <c r="B53" s="6">
        <v>46.5</v>
      </c>
      <c r="C53" s="6">
        <v>46.5</v>
      </c>
      <c r="D53" s="29">
        <f t="shared" si="0"/>
        <v>0</v>
      </c>
      <c r="E53" s="29">
        <f t="shared" si="1"/>
        <v>0</v>
      </c>
      <c r="F53" s="82" t="s">
        <v>117</v>
      </c>
      <c r="G53" s="82" t="s">
        <v>117</v>
      </c>
      <c r="H53" s="108" t="s">
        <v>118</v>
      </c>
      <c r="I53" s="108" t="s">
        <v>118</v>
      </c>
    </row>
    <row r="54" spans="1:9" x14ac:dyDescent="0.15">
      <c r="A54" s="14" t="s">
        <v>50</v>
      </c>
      <c r="B54" s="29">
        <v>41.1</v>
      </c>
      <c r="C54" s="29">
        <v>35.4</v>
      </c>
      <c r="D54" s="6">
        <f t="shared" si="0"/>
        <v>-5.7000000000000028</v>
      </c>
      <c r="E54" s="29">
        <f t="shared" si="1"/>
        <v>-13.868613138686136</v>
      </c>
      <c r="F54" s="29">
        <v>44.3</v>
      </c>
      <c r="G54" s="82" t="s">
        <v>117</v>
      </c>
      <c r="H54" s="108" t="s">
        <v>118</v>
      </c>
      <c r="I54" s="108" t="s">
        <v>118</v>
      </c>
    </row>
    <row r="55" spans="1:9" x14ac:dyDescent="0.15">
      <c r="A55" s="14" t="s">
        <v>51</v>
      </c>
      <c r="B55" s="6">
        <v>27.3</v>
      </c>
      <c r="C55" s="6">
        <v>25.6</v>
      </c>
      <c r="D55" s="6">
        <f t="shared" si="0"/>
        <v>-1.6999999999999993</v>
      </c>
      <c r="E55" s="29">
        <f t="shared" si="1"/>
        <v>-6.2271062271062245</v>
      </c>
      <c r="F55" s="29">
        <v>61</v>
      </c>
      <c r="G55" s="29">
        <v>49</v>
      </c>
      <c r="H55" s="29">
        <f t="shared" si="2"/>
        <v>-12</v>
      </c>
      <c r="I55" s="29">
        <f t="shared" si="3"/>
        <v>-19.672131147540984</v>
      </c>
    </row>
    <row r="56" spans="1:9" x14ac:dyDescent="0.15">
      <c r="A56" s="14" t="s">
        <v>52</v>
      </c>
      <c r="B56" s="29">
        <v>44</v>
      </c>
      <c r="C56" s="29">
        <v>31.1</v>
      </c>
      <c r="D56" s="6">
        <f t="shared" si="0"/>
        <v>-12.899999999999999</v>
      </c>
      <c r="E56" s="29">
        <f t="shared" si="1"/>
        <v>-29.318181818181813</v>
      </c>
      <c r="F56" s="82" t="s">
        <v>117</v>
      </c>
      <c r="G56" s="82" t="s">
        <v>117</v>
      </c>
      <c r="H56" s="108" t="s">
        <v>118</v>
      </c>
      <c r="I56" s="108" t="s">
        <v>118</v>
      </c>
    </row>
    <row r="57" spans="1:9" x14ac:dyDescent="0.15">
      <c r="A57" s="14" t="s">
        <v>53</v>
      </c>
      <c r="B57" s="82" t="s">
        <v>116</v>
      </c>
      <c r="C57" s="82" t="s">
        <v>116</v>
      </c>
      <c r="D57" s="108" t="s">
        <v>118</v>
      </c>
      <c r="E57" s="108" t="s">
        <v>118</v>
      </c>
      <c r="F57" s="82" t="s">
        <v>116</v>
      </c>
      <c r="G57" s="82" t="s">
        <v>116</v>
      </c>
      <c r="H57" s="108" t="s">
        <v>118</v>
      </c>
      <c r="I57" s="108" t="s">
        <v>118</v>
      </c>
    </row>
    <row r="58" spans="1:9" x14ac:dyDescent="0.15">
      <c r="A58" s="14" t="s">
        <v>54</v>
      </c>
      <c r="B58" s="6">
        <v>11.5</v>
      </c>
      <c r="C58" s="6">
        <v>6.1</v>
      </c>
      <c r="D58" s="6">
        <f t="shared" si="0"/>
        <v>-5.4</v>
      </c>
      <c r="E58" s="29">
        <f t="shared" si="1"/>
        <v>-46.956521739130437</v>
      </c>
      <c r="F58" s="82" t="s">
        <v>117</v>
      </c>
      <c r="G58" s="82" t="s">
        <v>117</v>
      </c>
      <c r="H58" s="108" t="s">
        <v>118</v>
      </c>
      <c r="I58" s="108" t="s">
        <v>118</v>
      </c>
    </row>
    <row r="59" spans="1:9" x14ac:dyDescent="0.15">
      <c r="A59" s="14" t="s">
        <v>55</v>
      </c>
      <c r="B59" s="29">
        <v>41.1</v>
      </c>
      <c r="C59" s="29">
        <v>44.9</v>
      </c>
      <c r="D59" s="6">
        <f t="shared" si="0"/>
        <v>3.7999999999999972</v>
      </c>
      <c r="E59" s="29">
        <f t="shared" si="1"/>
        <v>9.2457420924574141</v>
      </c>
      <c r="F59" s="82" t="s">
        <v>117</v>
      </c>
      <c r="G59" s="82" t="s">
        <v>117</v>
      </c>
      <c r="H59" s="108" t="s">
        <v>118</v>
      </c>
      <c r="I59" s="108" t="s">
        <v>118</v>
      </c>
    </row>
    <row r="60" spans="1:9" x14ac:dyDescent="0.15">
      <c r="A60" s="14"/>
      <c r="B60" s="22"/>
      <c r="C60" s="22"/>
      <c r="D60" s="22"/>
      <c r="E60" s="22"/>
      <c r="F60" s="5"/>
      <c r="G60" s="5"/>
      <c r="H60" s="107" t="s">
        <v>61</v>
      </c>
      <c r="I60" s="5" t="s">
        <v>61</v>
      </c>
    </row>
    <row r="61" spans="1:9" x14ac:dyDescent="0.15">
      <c r="A61" s="14" t="s">
        <v>56</v>
      </c>
      <c r="B61" s="6">
        <v>40.299999999999997</v>
      </c>
      <c r="C61" s="6">
        <v>52.8</v>
      </c>
      <c r="D61" s="6">
        <f t="shared" si="0"/>
        <v>12.5</v>
      </c>
      <c r="E61" s="29">
        <f t="shared" si="1"/>
        <v>31.01736972704715</v>
      </c>
      <c r="F61" s="6">
        <v>55.3</v>
      </c>
      <c r="G61" s="6">
        <v>57.8</v>
      </c>
      <c r="H61" s="29">
        <f t="shared" si="2"/>
        <v>2.5</v>
      </c>
      <c r="I61" s="29">
        <f t="shared" si="3"/>
        <v>4.5207956600361667</v>
      </c>
    </row>
    <row r="62" spans="1:9" x14ac:dyDescent="0.15">
      <c r="A62" s="14" t="s">
        <v>57</v>
      </c>
      <c r="B62" s="6">
        <v>25.6</v>
      </c>
      <c r="C62" s="29">
        <v>17.100000000000001</v>
      </c>
      <c r="D62" s="6">
        <f t="shared" si="0"/>
        <v>-8.5</v>
      </c>
      <c r="E62" s="29">
        <f t="shared" si="1"/>
        <v>-33.203125</v>
      </c>
      <c r="F62" s="6">
        <v>25.9</v>
      </c>
      <c r="G62" s="29">
        <v>20.9</v>
      </c>
      <c r="H62" s="29">
        <f t="shared" si="2"/>
        <v>-5</v>
      </c>
      <c r="I62" s="29">
        <f t="shared" si="3"/>
        <v>-19.305019305019307</v>
      </c>
    </row>
    <row r="63" spans="1:9" x14ac:dyDescent="0.15">
      <c r="A63" s="14" t="s">
        <v>58</v>
      </c>
      <c r="B63" s="29">
        <v>80.099999999999994</v>
      </c>
      <c r="C63" s="29">
        <v>73.400000000000006</v>
      </c>
      <c r="D63" s="6">
        <f t="shared" si="0"/>
        <v>-6.6999999999999886</v>
      </c>
      <c r="E63" s="29">
        <f t="shared" si="1"/>
        <v>-8.3645443196004852</v>
      </c>
      <c r="F63" s="6">
        <v>55.8</v>
      </c>
      <c r="G63" s="29">
        <v>35</v>
      </c>
      <c r="H63" s="29">
        <f t="shared" si="2"/>
        <v>-20.799999999999997</v>
      </c>
      <c r="I63" s="29">
        <f t="shared" si="3"/>
        <v>-37.27598566308243</v>
      </c>
    </row>
    <row r="64" spans="1:9" ht="14" thickBot="1" x14ac:dyDescent="0.2">
      <c r="A64" s="12" t="s">
        <v>59</v>
      </c>
      <c r="B64" s="7">
        <v>57.7</v>
      </c>
      <c r="C64" s="42">
        <v>59</v>
      </c>
      <c r="D64" s="7">
        <f t="shared" si="0"/>
        <v>1.2999999999999972</v>
      </c>
      <c r="E64" s="42">
        <f t="shared" si="1"/>
        <v>2.2530329289428024</v>
      </c>
      <c r="F64" s="7">
        <v>90.7</v>
      </c>
      <c r="G64" s="7">
        <v>56.7</v>
      </c>
      <c r="H64" s="42">
        <f t="shared" si="2"/>
        <v>-34</v>
      </c>
      <c r="I64" s="42">
        <f t="shared" si="3"/>
        <v>-37.486218302094819</v>
      </c>
    </row>
    <row r="65" spans="1:9" ht="14" thickBot="1" x14ac:dyDescent="0.2">
      <c r="A65" s="258" t="s">
        <v>184</v>
      </c>
      <c r="B65" s="259"/>
      <c r="C65" s="259"/>
      <c r="D65" s="259"/>
      <c r="E65" s="259"/>
      <c r="F65" s="259"/>
      <c r="G65" s="259"/>
      <c r="H65" s="259"/>
      <c r="I65" s="259"/>
    </row>
    <row r="66" spans="1:9" x14ac:dyDescent="0.15">
      <c r="A66" s="258" t="s">
        <v>185</v>
      </c>
      <c r="B66" s="259"/>
      <c r="C66" s="259"/>
      <c r="D66" s="259"/>
      <c r="E66" s="259"/>
      <c r="F66" s="259"/>
      <c r="G66" s="259"/>
      <c r="H66" s="259"/>
      <c r="I66" s="259"/>
    </row>
    <row r="67" spans="1:9" s="175" customFormat="1" x14ac:dyDescent="0.15">
      <c r="A67" s="257" t="s">
        <v>100</v>
      </c>
      <c r="B67" s="257"/>
      <c r="C67" s="257"/>
      <c r="D67" s="257"/>
      <c r="E67" s="257"/>
      <c r="F67" s="257"/>
      <c r="G67" s="257"/>
      <c r="H67" s="257"/>
      <c r="I67" s="257"/>
    </row>
  </sheetData>
  <mergeCells count="7">
    <mergeCell ref="A1:I1"/>
    <mergeCell ref="A2:A3"/>
    <mergeCell ref="A67:I67"/>
    <mergeCell ref="A65:I65"/>
    <mergeCell ref="A66:I66"/>
    <mergeCell ref="B2:E2"/>
    <mergeCell ref="F2:I2"/>
  </mergeCells>
  <pageMargins left="0.75" right="0.75" top="0.25" bottom="0.25" header="0.5" footer="0.5"/>
  <pageSetup scale="7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69"/>
  <sheetViews>
    <sheetView workbookViewId="0">
      <selection sqref="A1:N1"/>
    </sheetView>
  </sheetViews>
  <sheetFormatPr baseColWidth="10" defaultColWidth="9.1640625" defaultRowHeight="13" x14ac:dyDescent="0.15"/>
  <cols>
    <col min="1" max="1" width="22" style="116" customWidth="1"/>
    <col min="2" max="2" width="11" style="116" customWidth="1"/>
    <col min="3" max="3" width="11.1640625" style="116" customWidth="1"/>
    <col min="4" max="4" width="12" style="116" customWidth="1"/>
    <col min="5" max="5" width="10.5" style="116" customWidth="1"/>
    <col min="6" max="6" width="9.1640625" style="116"/>
    <col min="7" max="7" width="12.5" style="116" customWidth="1"/>
    <col min="8" max="8" width="1.83203125" style="116" customWidth="1"/>
    <col min="9" max="9" width="10.33203125" style="116" customWidth="1"/>
    <col min="10" max="10" width="9.1640625" style="116"/>
    <col min="11" max="11" width="11.6640625" style="116" customWidth="1"/>
    <col min="12" max="12" width="9.1640625" style="116"/>
    <col min="13" max="13" width="12.33203125" style="116" bestFit="1" customWidth="1"/>
    <col min="14" max="14" width="13" style="116" customWidth="1"/>
    <col min="15" max="196" width="9.1640625" style="150"/>
    <col min="197" max="16384" width="9.1640625" style="116"/>
  </cols>
  <sheetData>
    <row r="1" spans="1:256" s="211" customFormat="1" ht="153.75" customHeight="1" thickBot="1" x14ac:dyDescent="0.2">
      <c r="A1" s="256" t="s">
        <v>131</v>
      </c>
      <c r="B1" s="256"/>
      <c r="C1" s="256"/>
      <c r="D1" s="256"/>
      <c r="E1" s="256"/>
      <c r="F1" s="256"/>
      <c r="G1" s="256"/>
      <c r="H1" s="256"/>
      <c r="I1" s="256"/>
      <c r="J1" s="256"/>
      <c r="K1" s="256"/>
      <c r="L1" s="256"/>
      <c r="M1" s="256"/>
      <c r="N1" s="256"/>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1"/>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c r="DH1" s="161"/>
      <c r="DI1" s="161"/>
      <c r="DJ1" s="161"/>
      <c r="DK1" s="161"/>
      <c r="DL1" s="161"/>
      <c r="DM1" s="161"/>
      <c r="DN1" s="161"/>
      <c r="DO1" s="161"/>
      <c r="DP1" s="161"/>
      <c r="DQ1" s="161"/>
      <c r="DR1" s="161"/>
      <c r="DS1" s="161"/>
      <c r="DT1" s="161"/>
      <c r="DU1" s="161"/>
      <c r="DV1" s="161"/>
      <c r="DW1" s="161"/>
      <c r="DX1" s="161"/>
      <c r="DY1" s="161"/>
      <c r="DZ1" s="161"/>
      <c r="EA1" s="161"/>
      <c r="EB1" s="161"/>
      <c r="EC1" s="161"/>
      <c r="ED1" s="161"/>
      <c r="EE1" s="161"/>
      <c r="EF1" s="161"/>
      <c r="EG1" s="161"/>
      <c r="EH1" s="161"/>
      <c r="EI1" s="161"/>
      <c r="EJ1" s="161"/>
      <c r="EK1" s="161"/>
      <c r="EL1" s="161"/>
      <c r="EM1" s="161"/>
      <c r="EN1" s="161"/>
      <c r="EO1" s="161"/>
      <c r="EP1" s="161"/>
      <c r="EQ1" s="161"/>
      <c r="ER1" s="161"/>
      <c r="ES1" s="161"/>
      <c r="ET1" s="161"/>
      <c r="EU1" s="161"/>
      <c r="EV1" s="161"/>
      <c r="EW1" s="161"/>
      <c r="EX1" s="161"/>
      <c r="EY1" s="161"/>
      <c r="EZ1" s="161"/>
      <c r="FA1" s="161"/>
      <c r="FB1" s="161"/>
      <c r="FC1" s="161"/>
      <c r="FD1" s="161"/>
      <c r="FE1" s="161"/>
      <c r="FF1" s="161"/>
      <c r="FG1" s="161"/>
      <c r="FH1" s="161"/>
      <c r="FI1" s="161"/>
      <c r="FJ1" s="161"/>
      <c r="FK1" s="161"/>
      <c r="FL1" s="161"/>
      <c r="FM1" s="161"/>
      <c r="FN1" s="161"/>
      <c r="FO1" s="161"/>
      <c r="FP1" s="161"/>
      <c r="FQ1" s="161"/>
      <c r="FR1" s="161"/>
      <c r="FS1" s="161"/>
      <c r="FT1" s="161"/>
      <c r="FU1" s="161"/>
      <c r="FV1" s="161"/>
      <c r="FW1" s="161"/>
      <c r="FX1" s="161"/>
      <c r="FY1" s="161"/>
      <c r="FZ1" s="161"/>
      <c r="GA1" s="161"/>
      <c r="GB1" s="161"/>
      <c r="GC1" s="161"/>
      <c r="GD1" s="161"/>
      <c r="GE1" s="161"/>
      <c r="GF1" s="161"/>
      <c r="GG1" s="161"/>
      <c r="GH1" s="161"/>
      <c r="GI1" s="161"/>
      <c r="GJ1" s="161"/>
      <c r="GK1" s="161"/>
      <c r="GL1" s="161"/>
      <c r="GM1" s="161"/>
      <c r="GN1" s="161"/>
      <c r="GO1" s="161"/>
      <c r="GP1" s="161"/>
      <c r="GQ1" s="161"/>
      <c r="GR1" s="161"/>
      <c r="GS1" s="161"/>
      <c r="GT1" s="161"/>
      <c r="GU1" s="161"/>
      <c r="GV1" s="161"/>
      <c r="GW1" s="161"/>
      <c r="GX1" s="161"/>
      <c r="GY1" s="161"/>
      <c r="GZ1" s="161"/>
      <c r="HA1" s="161"/>
      <c r="HB1" s="161"/>
      <c r="HC1" s="161"/>
      <c r="HD1" s="161"/>
      <c r="HE1" s="161"/>
      <c r="HF1" s="161"/>
      <c r="HG1" s="161"/>
      <c r="HH1" s="161"/>
      <c r="HI1" s="161"/>
      <c r="HJ1" s="161"/>
      <c r="HK1" s="161"/>
      <c r="HL1" s="161"/>
      <c r="HM1" s="161"/>
      <c r="HN1" s="161"/>
      <c r="HO1" s="161"/>
      <c r="HP1" s="161"/>
      <c r="HQ1" s="161"/>
      <c r="HR1" s="161"/>
      <c r="HS1" s="161"/>
      <c r="HT1" s="161"/>
      <c r="HU1" s="161"/>
      <c r="HV1" s="161"/>
      <c r="HW1" s="161"/>
      <c r="HX1" s="161"/>
      <c r="HY1" s="161"/>
      <c r="HZ1" s="161"/>
      <c r="IA1" s="161"/>
      <c r="IB1" s="161"/>
      <c r="IC1" s="161"/>
      <c r="ID1" s="161"/>
      <c r="IE1" s="161"/>
      <c r="IF1" s="161"/>
      <c r="IG1" s="161"/>
      <c r="IH1" s="161"/>
      <c r="II1" s="161"/>
      <c r="IJ1" s="161"/>
      <c r="IK1" s="161"/>
      <c r="IL1" s="161"/>
      <c r="IM1" s="161"/>
      <c r="IN1" s="161"/>
      <c r="IO1" s="161"/>
      <c r="IP1" s="161"/>
      <c r="IQ1" s="161"/>
      <c r="IR1" s="161"/>
      <c r="IS1" s="161"/>
      <c r="IT1" s="161"/>
      <c r="IU1" s="161"/>
      <c r="IV1" s="161"/>
    </row>
    <row r="2" spans="1:256" ht="14" thickBot="1" x14ac:dyDescent="0.2">
      <c r="A2" s="243" t="s">
        <v>2</v>
      </c>
      <c r="B2" s="265" t="s">
        <v>62</v>
      </c>
      <c r="C2" s="266"/>
      <c r="D2" s="266"/>
      <c r="E2" s="266"/>
      <c r="F2" s="266"/>
      <c r="G2" s="267"/>
      <c r="H2" s="41"/>
      <c r="I2" s="268" t="s">
        <v>63</v>
      </c>
      <c r="J2" s="269"/>
      <c r="K2" s="269"/>
      <c r="L2" s="269"/>
      <c r="M2" s="269"/>
      <c r="N2" s="270"/>
    </row>
    <row r="3" spans="1:256" s="117" customFormat="1" ht="29" thickBot="1" x14ac:dyDescent="0.2">
      <c r="A3" s="244"/>
      <c r="B3" s="113" t="s">
        <v>67</v>
      </c>
      <c r="C3" s="113" t="s">
        <v>71</v>
      </c>
      <c r="D3" s="113" t="s">
        <v>68</v>
      </c>
      <c r="E3" s="114" t="s">
        <v>127</v>
      </c>
      <c r="F3" s="113" t="s">
        <v>128</v>
      </c>
      <c r="G3" s="113" t="s">
        <v>129</v>
      </c>
      <c r="H3" s="41"/>
      <c r="I3" s="113" t="s">
        <v>67</v>
      </c>
      <c r="J3" s="113" t="s">
        <v>71</v>
      </c>
      <c r="K3" s="113" t="s">
        <v>68</v>
      </c>
      <c r="L3" s="113" t="s">
        <v>127</v>
      </c>
      <c r="M3" s="113" t="s">
        <v>130</v>
      </c>
      <c r="N3" s="113" t="s">
        <v>129</v>
      </c>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row>
    <row r="4" spans="1:256" s="115" customFormat="1" x14ac:dyDescent="0.15">
      <c r="A4" s="14" t="s">
        <v>4</v>
      </c>
      <c r="B4" s="33">
        <v>4910181.75</v>
      </c>
      <c r="C4" s="33">
        <v>2705603</v>
      </c>
      <c r="D4" s="33">
        <v>119191</v>
      </c>
      <c r="E4" s="33">
        <v>2824794</v>
      </c>
      <c r="F4" s="34">
        <v>-0.42470683493538708</v>
      </c>
      <c r="G4" s="135" t="s">
        <v>118</v>
      </c>
      <c r="H4" s="41"/>
      <c r="I4" s="35">
        <v>342194.91666666663</v>
      </c>
      <c r="J4" s="35">
        <v>53096.5</v>
      </c>
      <c r="K4" s="35">
        <v>229</v>
      </c>
      <c r="L4" s="35">
        <v>53325.5</v>
      </c>
      <c r="M4" s="34">
        <v>-0.84416629995721248</v>
      </c>
      <c r="N4" s="136" t="s">
        <v>118</v>
      </c>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row>
    <row r="5" spans="1:256" x14ac:dyDescent="0.15">
      <c r="A5" s="14"/>
      <c r="B5" s="152"/>
      <c r="C5" s="153"/>
      <c r="D5" s="153"/>
      <c r="E5" s="153"/>
      <c r="F5" s="154"/>
      <c r="G5" s="154"/>
      <c r="H5" s="196"/>
      <c r="I5" s="155"/>
      <c r="J5" s="155"/>
      <c r="K5" s="155"/>
      <c r="L5" s="155"/>
      <c r="M5" s="154"/>
      <c r="N5" s="156"/>
    </row>
    <row r="6" spans="1:256" s="115" customFormat="1" x14ac:dyDescent="0.15">
      <c r="A6" s="14" t="s">
        <v>5</v>
      </c>
      <c r="B6" s="118">
        <v>46030</v>
      </c>
      <c r="C6" s="119">
        <v>20318</v>
      </c>
      <c r="D6" s="120">
        <v>0</v>
      </c>
      <c r="E6" s="120">
        <v>20318</v>
      </c>
      <c r="F6" s="36">
        <v>-0.55859222246361073</v>
      </c>
      <c r="G6" s="36">
        <v>0</v>
      </c>
      <c r="H6" s="196"/>
      <c r="I6" s="37">
        <v>137</v>
      </c>
      <c r="J6" s="121">
        <v>0</v>
      </c>
      <c r="K6" s="137" t="s">
        <v>118</v>
      </c>
      <c r="L6" s="122">
        <v>0</v>
      </c>
      <c r="M6" s="36">
        <v>-1</v>
      </c>
      <c r="N6" s="134" t="s">
        <v>134</v>
      </c>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row>
    <row r="7" spans="1:256" s="115" customFormat="1" x14ac:dyDescent="0.15">
      <c r="A7" s="14" t="s">
        <v>6</v>
      </c>
      <c r="B7" s="118">
        <v>12031</v>
      </c>
      <c r="C7" s="119">
        <v>8460.6666666666661</v>
      </c>
      <c r="D7" s="120">
        <v>100</v>
      </c>
      <c r="E7" s="120">
        <v>8560.6666666666661</v>
      </c>
      <c r="F7" s="36">
        <v>-0.28844928379464169</v>
      </c>
      <c r="G7" s="36">
        <v>0.11155071620535834</v>
      </c>
      <c r="H7" s="196"/>
      <c r="I7" s="37">
        <v>1836</v>
      </c>
      <c r="J7" s="121">
        <v>1202</v>
      </c>
      <c r="K7" s="122">
        <v>0</v>
      </c>
      <c r="L7" s="122">
        <v>1202</v>
      </c>
      <c r="M7" s="36">
        <v>-0.34531590413943353</v>
      </c>
      <c r="N7" s="123">
        <v>0.55468409586056655</v>
      </c>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row>
    <row r="8" spans="1:256" s="115" customFormat="1" x14ac:dyDescent="0.15">
      <c r="A8" s="14" t="s">
        <v>7</v>
      </c>
      <c r="B8" s="118">
        <v>69609</v>
      </c>
      <c r="C8" s="119">
        <v>35184</v>
      </c>
      <c r="D8" s="120">
        <v>648</v>
      </c>
      <c r="E8" s="120">
        <v>35832</v>
      </c>
      <c r="F8" s="36">
        <v>-0.48523897771839847</v>
      </c>
      <c r="G8" s="36">
        <v>0</v>
      </c>
      <c r="H8" s="196"/>
      <c r="I8" s="37">
        <v>1166</v>
      </c>
      <c r="J8" s="121">
        <v>521.91666666666663</v>
      </c>
      <c r="K8" s="134" t="s">
        <v>132</v>
      </c>
      <c r="L8" s="137" t="s">
        <v>118</v>
      </c>
      <c r="M8" s="36">
        <v>-0.48499999999999999</v>
      </c>
      <c r="N8" s="123">
        <v>0.41476102228160155</v>
      </c>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49"/>
      <c r="DQ8" s="149"/>
      <c r="DR8" s="149"/>
      <c r="DS8" s="149"/>
      <c r="DT8" s="149"/>
      <c r="DU8" s="149"/>
      <c r="DV8" s="149"/>
      <c r="DW8" s="149"/>
      <c r="DX8" s="149"/>
      <c r="DY8" s="149"/>
      <c r="DZ8" s="149"/>
      <c r="EA8" s="149"/>
      <c r="EB8" s="149"/>
      <c r="EC8" s="149"/>
      <c r="ED8" s="149"/>
      <c r="EE8" s="149"/>
      <c r="EF8" s="149"/>
      <c r="EG8" s="149"/>
      <c r="EH8" s="149"/>
      <c r="EI8" s="149"/>
      <c r="EJ8" s="149"/>
      <c r="EK8" s="149"/>
      <c r="EL8" s="149"/>
      <c r="EM8" s="149"/>
      <c r="EN8" s="149"/>
      <c r="EO8" s="149"/>
      <c r="EP8" s="149"/>
      <c r="EQ8" s="149"/>
      <c r="ER8" s="149"/>
      <c r="ES8" s="149"/>
      <c r="ET8" s="149"/>
      <c r="EU8" s="149"/>
      <c r="EV8" s="149"/>
      <c r="EW8" s="149"/>
      <c r="EX8" s="149"/>
      <c r="EY8" s="149"/>
      <c r="EZ8" s="149"/>
      <c r="FA8" s="149"/>
      <c r="FB8" s="149"/>
      <c r="FC8" s="149"/>
      <c r="FD8" s="149"/>
      <c r="FE8" s="149"/>
      <c r="FF8" s="149"/>
      <c r="FG8" s="149"/>
      <c r="FH8" s="149"/>
      <c r="FI8" s="149"/>
      <c r="FJ8" s="149"/>
      <c r="FK8" s="149"/>
      <c r="FL8" s="149"/>
      <c r="FM8" s="149"/>
      <c r="FN8" s="149"/>
      <c r="FO8" s="149"/>
      <c r="FP8" s="149"/>
      <c r="FQ8" s="149"/>
      <c r="FR8" s="149"/>
      <c r="FS8" s="149"/>
      <c r="FT8" s="149"/>
      <c r="FU8" s="149"/>
      <c r="FV8" s="149"/>
      <c r="FW8" s="149"/>
      <c r="FX8" s="149"/>
      <c r="FY8" s="149"/>
      <c r="FZ8" s="149"/>
      <c r="GA8" s="149"/>
      <c r="GB8" s="149"/>
      <c r="GC8" s="149"/>
      <c r="GD8" s="149"/>
      <c r="GE8" s="149"/>
      <c r="GF8" s="149"/>
      <c r="GG8" s="149"/>
      <c r="GH8" s="149"/>
      <c r="GI8" s="149"/>
      <c r="GJ8" s="149"/>
      <c r="GK8" s="149"/>
      <c r="GL8" s="149"/>
      <c r="GM8" s="149"/>
      <c r="GN8" s="149"/>
    </row>
    <row r="9" spans="1:256" s="115" customFormat="1" x14ac:dyDescent="0.15">
      <c r="A9" s="14" t="s">
        <v>8</v>
      </c>
      <c r="B9" s="118">
        <v>24296</v>
      </c>
      <c r="C9" s="119">
        <v>11939.416666666666</v>
      </c>
      <c r="D9" s="120">
        <v>4009</v>
      </c>
      <c r="E9" s="120">
        <v>15948.416666666666</v>
      </c>
      <c r="F9" s="36">
        <v>-0.34357850400614642</v>
      </c>
      <c r="G9" s="36">
        <v>5.6421495993853599E-2</v>
      </c>
      <c r="H9" s="196"/>
      <c r="I9" s="37">
        <v>279</v>
      </c>
      <c r="J9" s="121">
        <v>189.08333333333334</v>
      </c>
      <c r="K9" s="134" t="s">
        <v>132</v>
      </c>
      <c r="L9" s="137" t="s">
        <v>118</v>
      </c>
      <c r="M9" s="36">
        <v>0.34399999999999997</v>
      </c>
      <c r="N9" s="123">
        <v>0.5564214959938536</v>
      </c>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row>
    <row r="10" spans="1:256" s="115" customFormat="1" x14ac:dyDescent="0.15">
      <c r="A10" s="14" t="s">
        <v>9</v>
      </c>
      <c r="B10" s="124">
        <v>919470.5</v>
      </c>
      <c r="C10" s="119">
        <v>624095.75</v>
      </c>
      <c r="D10" s="120">
        <v>0</v>
      </c>
      <c r="E10" s="120">
        <v>624095.75</v>
      </c>
      <c r="F10" s="36">
        <v>-0.32124440098948254</v>
      </c>
      <c r="G10" s="36">
        <v>7.8755599010517485E-2</v>
      </c>
      <c r="H10" s="196"/>
      <c r="I10" s="125">
        <v>164267.91666666666</v>
      </c>
      <c r="J10" s="121">
        <v>0</v>
      </c>
      <c r="K10" s="137" t="s">
        <v>118</v>
      </c>
      <c r="L10" s="122">
        <v>0</v>
      </c>
      <c r="M10" s="36">
        <v>-1</v>
      </c>
      <c r="N10" s="134" t="s">
        <v>134</v>
      </c>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row>
    <row r="11" spans="1:256" s="115" customFormat="1" x14ac:dyDescent="0.15">
      <c r="A11" s="14" t="s">
        <v>10</v>
      </c>
      <c r="B11" s="118">
        <v>38557</v>
      </c>
      <c r="C11" s="119">
        <v>14265.333333333334</v>
      </c>
      <c r="D11" s="120">
        <v>742</v>
      </c>
      <c r="E11" s="120">
        <v>15007.333333333334</v>
      </c>
      <c r="F11" s="36">
        <v>-0.6107753888182863</v>
      </c>
      <c r="G11" s="36">
        <v>0</v>
      </c>
      <c r="H11" s="196"/>
      <c r="I11" s="37">
        <v>750</v>
      </c>
      <c r="J11" s="121">
        <v>574</v>
      </c>
      <c r="K11" s="134" t="s">
        <v>132</v>
      </c>
      <c r="L11" s="137" t="s">
        <v>118</v>
      </c>
      <c r="M11" s="36">
        <v>0.61099999999999999</v>
      </c>
      <c r="N11" s="123">
        <v>0.28922461118171372</v>
      </c>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c r="DB11" s="149"/>
      <c r="DC11" s="149"/>
      <c r="DD11" s="149"/>
      <c r="DE11" s="149"/>
      <c r="DF11" s="149"/>
      <c r="DG11" s="149"/>
      <c r="DH11" s="149"/>
      <c r="DI11" s="149"/>
      <c r="DJ11" s="149"/>
      <c r="DK11" s="149"/>
      <c r="DL11" s="149"/>
      <c r="DM11" s="149"/>
      <c r="DN11" s="149"/>
      <c r="DO11" s="149"/>
      <c r="DP11" s="149"/>
      <c r="DQ11" s="149"/>
      <c r="DR11" s="149"/>
      <c r="DS11" s="149"/>
      <c r="DT11" s="149"/>
      <c r="DU11" s="149"/>
      <c r="DV11" s="149"/>
      <c r="DW11" s="149"/>
      <c r="DX11" s="149"/>
      <c r="DY11" s="149"/>
      <c r="DZ11" s="149"/>
      <c r="EA11" s="149"/>
      <c r="EB11" s="149"/>
      <c r="EC11" s="149"/>
      <c r="ED11" s="149"/>
      <c r="EE11" s="149"/>
      <c r="EF11" s="149"/>
      <c r="EG11" s="149"/>
      <c r="EH11" s="149"/>
      <c r="EI11" s="149"/>
      <c r="EJ11" s="149"/>
      <c r="EK11" s="149"/>
      <c r="EL11" s="149"/>
      <c r="EM11" s="149"/>
      <c r="EN11" s="149"/>
      <c r="EO11" s="149"/>
      <c r="EP11" s="149"/>
      <c r="EQ11" s="149"/>
      <c r="ER11" s="149"/>
      <c r="ES11" s="149"/>
      <c r="ET11" s="149"/>
      <c r="EU11" s="149"/>
      <c r="EV11" s="149"/>
      <c r="EW11" s="149"/>
      <c r="EX11" s="149"/>
      <c r="EY11" s="149"/>
      <c r="EZ11" s="149"/>
      <c r="FA11" s="149"/>
      <c r="FB11" s="149"/>
      <c r="FC11" s="149"/>
      <c r="FD11" s="149"/>
      <c r="FE11" s="149"/>
      <c r="FF11" s="149"/>
      <c r="FG11" s="149"/>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row>
    <row r="12" spans="1:256" s="115" customFormat="1" x14ac:dyDescent="0.15">
      <c r="A12" s="14" t="s">
        <v>11</v>
      </c>
      <c r="B12" s="118">
        <v>60985</v>
      </c>
      <c r="C12" s="119">
        <v>36496</v>
      </c>
      <c r="D12" s="120">
        <v>16852</v>
      </c>
      <c r="E12" s="120">
        <v>53348</v>
      </c>
      <c r="F12" s="36">
        <v>-0.12522751496269574</v>
      </c>
      <c r="G12" s="36">
        <v>0.27477248503730428</v>
      </c>
      <c r="H12" s="196"/>
      <c r="I12" s="37">
        <v>3027</v>
      </c>
      <c r="J12" s="121">
        <v>0</v>
      </c>
      <c r="K12" s="137" t="s">
        <v>118</v>
      </c>
      <c r="L12" s="122">
        <v>0</v>
      </c>
      <c r="M12" s="36">
        <v>-1</v>
      </c>
      <c r="N12" s="134" t="s">
        <v>134</v>
      </c>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49"/>
      <c r="DT12" s="149"/>
      <c r="DU12" s="149"/>
      <c r="DV12" s="149"/>
      <c r="DW12" s="149"/>
      <c r="DX12" s="149"/>
      <c r="DY12" s="149"/>
      <c r="DZ12" s="149"/>
      <c r="EA12" s="149"/>
      <c r="EB12" s="149"/>
      <c r="EC12" s="149"/>
      <c r="ED12" s="149"/>
      <c r="EE12" s="149"/>
      <c r="EF12" s="149"/>
      <c r="EG12" s="149"/>
      <c r="EH12" s="149"/>
      <c r="EI12" s="149"/>
      <c r="EJ12" s="149"/>
      <c r="EK12" s="149"/>
      <c r="EL12" s="149"/>
      <c r="EM12" s="149"/>
      <c r="EN12" s="149"/>
      <c r="EO12" s="149"/>
      <c r="EP12" s="149"/>
      <c r="EQ12" s="149"/>
      <c r="ER12" s="149"/>
      <c r="ES12" s="149"/>
      <c r="ET12" s="149"/>
      <c r="EU12" s="149"/>
      <c r="EV12" s="149"/>
      <c r="EW12" s="149"/>
      <c r="EX12" s="149"/>
      <c r="EY12" s="149"/>
      <c r="EZ12" s="149"/>
      <c r="FA12" s="149"/>
      <c r="FB12" s="149"/>
      <c r="FC12" s="149"/>
      <c r="FD12" s="149"/>
      <c r="FE12" s="149"/>
      <c r="FF12" s="149"/>
      <c r="FG12" s="149"/>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row>
    <row r="13" spans="1:256" s="115" customFormat="1" x14ac:dyDescent="0.15">
      <c r="A13" s="14" t="s">
        <v>12</v>
      </c>
      <c r="B13" s="118">
        <v>10775</v>
      </c>
      <c r="C13" s="119">
        <v>5852</v>
      </c>
      <c r="D13" s="120">
        <v>164</v>
      </c>
      <c r="E13" s="120">
        <v>6016</v>
      </c>
      <c r="F13" s="36">
        <v>-0.44167053364269143</v>
      </c>
      <c r="G13" s="36">
        <v>0</v>
      </c>
      <c r="H13" s="196"/>
      <c r="I13" s="37">
        <v>78</v>
      </c>
      <c r="J13" s="121">
        <v>0</v>
      </c>
      <c r="K13" s="137" t="s">
        <v>118</v>
      </c>
      <c r="L13" s="122">
        <v>0</v>
      </c>
      <c r="M13" s="36">
        <v>-1</v>
      </c>
      <c r="N13" s="134" t="s">
        <v>134</v>
      </c>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row>
    <row r="14" spans="1:256" s="115" customFormat="1" x14ac:dyDescent="0.15">
      <c r="A14" s="14" t="s">
        <v>13</v>
      </c>
      <c r="B14" s="118">
        <v>26789</v>
      </c>
      <c r="C14" s="119">
        <v>19062.166666666668</v>
      </c>
      <c r="D14" s="120">
        <v>0</v>
      </c>
      <c r="E14" s="120">
        <v>19062.166666666668</v>
      </c>
      <c r="F14" s="36">
        <v>-0.28843306332201024</v>
      </c>
      <c r="G14" s="36">
        <v>0.11156693667798978</v>
      </c>
      <c r="H14" s="196"/>
      <c r="I14" s="37">
        <v>198</v>
      </c>
      <c r="J14" s="121">
        <v>62</v>
      </c>
      <c r="K14" s="126">
        <v>0</v>
      </c>
      <c r="L14" s="122">
        <v>62</v>
      </c>
      <c r="M14" s="36">
        <v>-0.68686868686868685</v>
      </c>
      <c r="N14" s="123">
        <v>0.21313131313131317</v>
      </c>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c r="DB14" s="149"/>
      <c r="DC14" s="149"/>
      <c r="DD14" s="149"/>
      <c r="DE14" s="149"/>
      <c r="DF14" s="149"/>
      <c r="DG14" s="149"/>
      <c r="DH14" s="149"/>
      <c r="DI14" s="149"/>
      <c r="DJ14" s="149"/>
      <c r="DK14" s="149"/>
      <c r="DL14" s="149"/>
      <c r="DM14" s="149"/>
      <c r="DN14" s="149"/>
      <c r="DO14" s="149"/>
      <c r="DP14" s="149"/>
      <c r="DQ14" s="149"/>
      <c r="DR14" s="149"/>
      <c r="DS14" s="149"/>
      <c r="DT14" s="149"/>
      <c r="DU14" s="149"/>
      <c r="DV14" s="149"/>
      <c r="DW14" s="149"/>
      <c r="DX14" s="149"/>
      <c r="DY14" s="149"/>
      <c r="DZ14" s="149"/>
      <c r="EA14" s="149"/>
      <c r="EB14" s="149"/>
      <c r="EC14" s="149"/>
      <c r="ED14" s="149"/>
      <c r="EE14" s="149"/>
      <c r="EF14" s="149"/>
      <c r="EG14" s="149"/>
      <c r="EH14" s="149"/>
      <c r="EI14" s="149"/>
      <c r="EJ14" s="149"/>
      <c r="EK14" s="149"/>
      <c r="EL14" s="149"/>
      <c r="EM14" s="149"/>
      <c r="EN14" s="149"/>
      <c r="EO14" s="149"/>
      <c r="EP14" s="149"/>
      <c r="EQ14" s="149"/>
      <c r="ER14" s="149"/>
      <c r="ES14" s="149"/>
      <c r="ET14" s="149"/>
      <c r="EU14" s="149"/>
      <c r="EV14" s="149"/>
      <c r="EW14" s="149"/>
      <c r="EX14" s="149"/>
      <c r="EY14" s="149"/>
      <c r="EZ14" s="149"/>
      <c r="FA14" s="149"/>
      <c r="FB14" s="149"/>
      <c r="FC14" s="149"/>
      <c r="FD14" s="149"/>
      <c r="FE14" s="149"/>
      <c r="FF14" s="149"/>
      <c r="FG14" s="149"/>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row>
    <row r="15" spans="1:256" s="115" customFormat="1" x14ac:dyDescent="0.15">
      <c r="A15" s="14" t="s">
        <v>14</v>
      </c>
      <c r="B15" s="118">
        <v>229391</v>
      </c>
      <c r="C15" s="119">
        <v>84753</v>
      </c>
      <c r="D15" s="120">
        <v>4865</v>
      </c>
      <c r="E15" s="120">
        <v>89618</v>
      </c>
      <c r="F15" s="36">
        <v>-0.60932207453649012</v>
      </c>
      <c r="G15" s="36">
        <v>0</v>
      </c>
      <c r="H15" s="196"/>
      <c r="I15" s="37">
        <v>3615</v>
      </c>
      <c r="J15" s="121">
        <v>0</v>
      </c>
      <c r="K15" s="137" t="s">
        <v>118</v>
      </c>
      <c r="L15" s="122">
        <v>0</v>
      </c>
      <c r="M15" s="36">
        <v>-1</v>
      </c>
      <c r="N15" s="134" t="s">
        <v>134</v>
      </c>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c r="DB15" s="149"/>
      <c r="DC15" s="149"/>
      <c r="DD15" s="149"/>
      <c r="DE15" s="149"/>
      <c r="DF15" s="149"/>
      <c r="DG15" s="149"/>
      <c r="DH15" s="149"/>
      <c r="DI15" s="149"/>
      <c r="DJ15" s="149"/>
      <c r="DK15" s="149"/>
      <c r="DL15" s="149"/>
      <c r="DM15" s="149"/>
      <c r="DN15" s="149"/>
      <c r="DO15" s="149"/>
      <c r="DP15" s="149"/>
      <c r="DQ15" s="149"/>
      <c r="DR15" s="149"/>
      <c r="DS15" s="149"/>
      <c r="DT15" s="149"/>
      <c r="DU15" s="149"/>
      <c r="DV15" s="149"/>
      <c r="DW15" s="149"/>
      <c r="DX15" s="149"/>
      <c r="DY15" s="149"/>
      <c r="DZ15" s="149"/>
      <c r="EA15" s="149"/>
      <c r="EB15" s="149"/>
      <c r="EC15" s="149"/>
      <c r="ED15" s="149"/>
      <c r="EE15" s="149"/>
      <c r="EF15" s="149"/>
      <c r="EG15" s="149"/>
      <c r="EH15" s="149"/>
      <c r="EI15" s="149"/>
      <c r="EJ15" s="149"/>
      <c r="EK15" s="149"/>
      <c r="EL15" s="149"/>
      <c r="EM15" s="149"/>
      <c r="EN15" s="149"/>
      <c r="EO15" s="149"/>
      <c r="EP15" s="149"/>
      <c r="EQ15" s="149"/>
      <c r="ER15" s="149"/>
      <c r="ES15" s="149"/>
      <c r="ET15" s="149"/>
      <c r="EU15" s="149"/>
      <c r="EV15" s="149"/>
      <c r="EW15" s="149"/>
      <c r="EX15" s="149"/>
      <c r="EY15" s="149"/>
      <c r="EZ15" s="149"/>
      <c r="FA15" s="149"/>
      <c r="FB15" s="149"/>
      <c r="FC15" s="149"/>
      <c r="FD15" s="149"/>
      <c r="FE15" s="149"/>
      <c r="FF15" s="149"/>
      <c r="FG15" s="149"/>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row>
    <row r="16" spans="1:256" s="146" customFormat="1" x14ac:dyDescent="0.15">
      <c r="A16" s="14"/>
      <c r="B16" s="138"/>
      <c r="C16" s="139"/>
      <c r="D16" s="140"/>
      <c r="E16" s="140"/>
      <c r="F16" s="141"/>
      <c r="G16" s="141" t="s">
        <v>61</v>
      </c>
      <c r="H16" s="196"/>
      <c r="I16" s="142"/>
      <c r="J16" s="143"/>
      <c r="K16" s="144"/>
      <c r="L16" s="144" t="s">
        <v>61</v>
      </c>
      <c r="M16" s="141"/>
      <c r="N16" s="145"/>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c r="DB16" s="149"/>
      <c r="DC16" s="149"/>
      <c r="DD16" s="149"/>
      <c r="DE16" s="149"/>
      <c r="DF16" s="149"/>
      <c r="DG16" s="149"/>
      <c r="DH16" s="149"/>
      <c r="DI16" s="149"/>
      <c r="DJ16" s="149"/>
      <c r="DK16" s="149"/>
      <c r="DL16" s="149"/>
      <c r="DM16" s="149"/>
      <c r="DN16" s="149"/>
      <c r="DO16" s="149"/>
      <c r="DP16" s="149"/>
      <c r="DQ16" s="149"/>
      <c r="DR16" s="149"/>
      <c r="DS16" s="149"/>
      <c r="DT16" s="149"/>
      <c r="DU16" s="149"/>
      <c r="DV16" s="149"/>
      <c r="DW16" s="149"/>
      <c r="DX16" s="149"/>
      <c r="DY16" s="149"/>
      <c r="DZ16" s="149"/>
      <c r="EA16" s="149"/>
      <c r="EB16" s="149"/>
      <c r="EC16" s="149"/>
      <c r="ED16" s="149"/>
      <c r="EE16" s="149"/>
      <c r="EF16" s="149"/>
      <c r="EG16" s="149"/>
      <c r="EH16" s="149"/>
      <c r="EI16" s="149"/>
      <c r="EJ16" s="149"/>
      <c r="EK16" s="149"/>
      <c r="EL16" s="149"/>
      <c r="EM16" s="149"/>
      <c r="EN16" s="149"/>
      <c r="EO16" s="149"/>
      <c r="EP16" s="149"/>
      <c r="EQ16" s="149"/>
      <c r="ER16" s="149"/>
      <c r="ES16" s="149"/>
      <c r="ET16" s="149"/>
      <c r="EU16" s="149"/>
      <c r="EV16" s="149"/>
      <c r="EW16" s="149"/>
      <c r="EX16" s="149"/>
      <c r="EY16" s="149"/>
      <c r="EZ16" s="149"/>
      <c r="FA16" s="149"/>
      <c r="FB16" s="149"/>
      <c r="FC16" s="149"/>
      <c r="FD16" s="149"/>
      <c r="FE16" s="149"/>
      <c r="FF16" s="149"/>
      <c r="FG16" s="149"/>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row>
    <row r="17" spans="1:196" s="115" customFormat="1" x14ac:dyDescent="0.15">
      <c r="A17" s="14" t="s">
        <v>16</v>
      </c>
      <c r="B17" s="118">
        <v>139135</v>
      </c>
      <c r="C17" s="119">
        <v>62032</v>
      </c>
      <c r="D17" s="120">
        <v>5654</v>
      </c>
      <c r="E17" s="120">
        <v>67686</v>
      </c>
      <c r="F17" s="36">
        <v>-0.51352283753189354</v>
      </c>
      <c r="G17" s="36">
        <v>0</v>
      </c>
      <c r="H17" s="196"/>
      <c r="I17" s="37">
        <v>562</v>
      </c>
      <c r="J17" s="121">
        <v>0</v>
      </c>
      <c r="K17" s="137" t="s">
        <v>118</v>
      </c>
      <c r="L17" s="122">
        <v>0</v>
      </c>
      <c r="M17" s="36">
        <v>-1</v>
      </c>
      <c r="N17" s="134" t="s">
        <v>134</v>
      </c>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c r="DB17" s="149"/>
      <c r="DC17" s="149"/>
      <c r="DD17" s="149"/>
      <c r="DE17" s="149"/>
      <c r="DF17" s="149"/>
      <c r="DG17" s="149"/>
      <c r="DH17" s="149"/>
      <c r="DI17" s="149"/>
      <c r="DJ17" s="149"/>
      <c r="DK17" s="149"/>
      <c r="DL17" s="149"/>
      <c r="DM17" s="149"/>
      <c r="DN17" s="149"/>
      <c r="DO17" s="149"/>
      <c r="DP17" s="149"/>
      <c r="DQ17" s="149"/>
      <c r="DR17" s="149"/>
      <c r="DS17" s="149"/>
      <c r="DT17" s="149"/>
      <c r="DU17" s="149"/>
      <c r="DV17" s="149"/>
      <c r="DW17" s="149"/>
      <c r="DX17" s="149"/>
      <c r="DY17" s="149"/>
      <c r="DZ17" s="149"/>
      <c r="EA17" s="149"/>
      <c r="EB17" s="149"/>
      <c r="EC17" s="149"/>
      <c r="ED17" s="149"/>
      <c r="EE17" s="149"/>
      <c r="EF17" s="149"/>
      <c r="EG17" s="149"/>
      <c r="EH17" s="149"/>
      <c r="EI17" s="149"/>
      <c r="EJ17" s="149"/>
      <c r="EK17" s="149"/>
      <c r="EL17" s="149"/>
      <c r="EM17" s="149"/>
      <c r="EN17" s="149"/>
      <c r="EO17" s="149"/>
      <c r="EP17" s="149"/>
      <c r="EQ17" s="149"/>
      <c r="ER17" s="149"/>
      <c r="ES17" s="149"/>
      <c r="ET17" s="149"/>
      <c r="EU17" s="149"/>
      <c r="EV17" s="149"/>
      <c r="EW17" s="149"/>
      <c r="EX17" s="149"/>
      <c r="EY17" s="149"/>
      <c r="EZ17" s="149"/>
      <c r="FA17" s="149"/>
      <c r="FB17" s="149"/>
      <c r="FC17" s="149"/>
      <c r="FD17" s="149"/>
      <c r="FE17" s="149"/>
      <c r="FF17" s="149"/>
      <c r="FG17" s="149"/>
      <c r="FH17" s="149"/>
      <c r="FI17" s="149"/>
      <c r="FJ17" s="149"/>
      <c r="FK17" s="149"/>
      <c r="FL17" s="149"/>
      <c r="FM17" s="149"/>
      <c r="FN17" s="149"/>
      <c r="FO17" s="149"/>
      <c r="FP17" s="149"/>
      <c r="FQ17" s="149"/>
      <c r="FR17" s="149"/>
      <c r="FS17" s="149"/>
      <c r="FT17" s="149"/>
      <c r="FU17" s="149"/>
      <c r="FV17" s="149"/>
      <c r="FW17" s="149"/>
      <c r="FX17" s="149"/>
      <c r="FY17" s="149"/>
      <c r="FZ17" s="149"/>
      <c r="GA17" s="149"/>
      <c r="GB17" s="149"/>
      <c r="GC17" s="149"/>
      <c r="GD17" s="149"/>
      <c r="GE17" s="149"/>
      <c r="GF17" s="149"/>
      <c r="GG17" s="149"/>
      <c r="GH17" s="149"/>
      <c r="GI17" s="149"/>
      <c r="GJ17" s="149"/>
      <c r="GK17" s="149"/>
      <c r="GL17" s="149"/>
      <c r="GM17" s="149"/>
      <c r="GN17" s="149"/>
    </row>
    <row r="18" spans="1:196" s="115" customFormat="1" x14ac:dyDescent="0.15">
      <c r="A18" s="14" t="s">
        <v>17</v>
      </c>
      <c r="B18" s="118">
        <v>2099</v>
      </c>
      <c r="C18" s="119">
        <v>2533.25</v>
      </c>
      <c r="D18" s="134" t="s">
        <v>133</v>
      </c>
      <c r="E18" s="120"/>
      <c r="F18" s="36">
        <v>0</v>
      </c>
      <c r="G18" s="36">
        <v>0.4</v>
      </c>
      <c r="H18" s="196"/>
      <c r="I18" s="37">
        <v>189</v>
      </c>
      <c r="J18" s="121">
        <v>279.83333333333331</v>
      </c>
      <c r="K18" s="134" t="s">
        <v>133</v>
      </c>
      <c r="L18" s="137" t="s">
        <v>118</v>
      </c>
      <c r="M18" s="36">
        <v>0</v>
      </c>
      <c r="N18" s="123">
        <v>0.9</v>
      </c>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c r="CT18" s="149"/>
      <c r="CU18" s="149"/>
      <c r="CV18" s="149"/>
      <c r="CW18" s="149"/>
      <c r="CX18" s="149"/>
      <c r="CY18" s="149"/>
      <c r="CZ18" s="149"/>
      <c r="DA18" s="149"/>
      <c r="DB18" s="149"/>
      <c r="DC18" s="149"/>
      <c r="DD18" s="149"/>
      <c r="DE18" s="149"/>
      <c r="DF18" s="149"/>
      <c r="DG18" s="149"/>
      <c r="DH18" s="149"/>
      <c r="DI18" s="149"/>
      <c r="DJ18" s="149"/>
      <c r="DK18" s="149"/>
      <c r="DL18" s="149"/>
      <c r="DM18" s="149"/>
      <c r="DN18" s="149"/>
      <c r="DO18" s="149"/>
      <c r="DP18" s="149"/>
      <c r="DQ18" s="149"/>
      <c r="DR18" s="149"/>
      <c r="DS18" s="149"/>
      <c r="DT18" s="149"/>
      <c r="DU18" s="149"/>
      <c r="DV18" s="149"/>
      <c r="DW18" s="149"/>
      <c r="DX18" s="149"/>
      <c r="DY18" s="149"/>
      <c r="DZ18" s="149"/>
      <c r="EA18" s="149"/>
      <c r="EB18" s="149"/>
      <c r="EC18" s="149"/>
      <c r="ED18" s="149"/>
      <c r="EE18" s="149"/>
      <c r="EF18" s="149"/>
      <c r="EG18" s="149"/>
      <c r="EH18" s="149"/>
      <c r="EI18" s="149"/>
      <c r="EJ18" s="149"/>
      <c r="EK18" s="149"/>
      <c r="EL18" s="149"/>
      <c r="EM18" s="149"/>
      <c r="EN18" s="149"/>
      <c r="EO18" s="149"/>
      <c r="EP18" s="149"/>
      <c r="EQ18" s="149"/>
      <c r="ER18" s="149"/>
      <c r="ES18" s="149"/>
      <c r="ET18" s="149"/>
      <c r="EU18" s="149"/>
      <c r="EV18" s="149"/>
      <c r="EW18" s="149"/>
      <c r="EX18" s="149"/>
      <c r="EY18" s="149"/>
      <c r="EZ18" s="149"/>
      <c r="FA18" s="149"/>
      <c r="FB18" s="149"/>
      <c r="FC18" s="149"/>
      <c r="FD18" s="149"/>
      <c r="FE18" s="149"/>
      <c r="FF18" s="149"/>
      <c r="FG18" s="149"/>
      <c r="FH18" s="149"/>
      <c r="FI18" s="149"/>
      <c r="FJ18" s="149"/>
      <c r="FK18" s="149"/>
      <c r="FL18" s="149"/>
      <c r="FM18" s="149"/>
      <c r="FN18" s="149"/>
      <c r="FO18" s="149"/>
      <c r="FP18" s="149"/>
      <c r="FQ18" s="149"/>
      <c r="FR18" s="149"/>
      <c r="FS18" s="149"/>
      <c r="FT18" s="149"/>
      <c r="FU18" s="149"/>
      <c r="FV18" s="149"/>
      <c r="FW18" s="149"/>
      <c r="FX18" s="149"/>
      <c r="FY18" s="149"/>
      <c r="FZ18" s="149"/>
      <c r="GA18" s="149"/>
      <c r="GB18" s="149"/>
      <c r="GC18" s="149"/>
      <c r="GD18" s="149"/>
      <c r="GE18" s="149"/>
      <c r="GF18" s="149"/>
      <c r="GG18" s="149"/>
      <c r="GH18" s="149"/>
      <c r="GI18" s="149"/>
      <c r="GJ18" s="149"/>
      <c r="GK18" s="149"/>
      <c r="GL18" s="149"/>
      <c r="GM18" s="149"/>
      <c r="GN18" s="149"/>
    </row>
    <row r="19" spans="1:196" s="115" customFormat="1" x14ac:dyDescent="0.15">
      <c r="A19" s="14" t="s">
        <v>18</v>
      </c>
      <c r="B19" s="118">
        <v>19342</v>
      </c>
      <c r="C19" s="119">
        <v>16344</v>
      </c>
      <c r="D19" s="120">
        <v>74</v>
      </c>
      <c r="E19" s="120">
        <v>16418</v>
      </c>
      <c r="F19" s="36">
        <v>-0.15117361182918002</v>
      </c>
      <c r="G19" s="36">
        <v>0.24882638817082001</v>
      </c>
      <c r="H19" s="196"/>
      <c r="I19" s="37">
        <v>1484</v>
      </c>
      <c r="J19" s="121">
        <v>0</v>
      </c>
      <c r="K19" s="137" t="s">
        <v>118</v>
      </c>
      <c r="L19" s="122">
        <v>0</v>
      </c>
      <c r="M19" s="36">
        <v>-1</v>
      </c>
      <c r="N19" s="134" t="s">
        <v>134</v>
      </c>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149"/>
      <c r="CI19" s="149"/>
      <c r="CJ19" s="149"/>
      <c r="CK19" s="149"/>
      <c r="CL19" s="149"/>
      <c r="CM19" s="149"/>
      <c r="CN19" s="149"/>
      <c r="CO19" s="149"/>
      <c r="CP19" s="149"/>
      <c r="CQ19" s="149"/>
      <c r="CR19" s="149"/>
      <c r="CS19" s="149"/>
      <c r="CT19" s="149"/>
      <c r="CU19" s="149"/>
      <c r="CV19" s="149"/>
      <c r="CW19" s="149"/>
      <c r="CX19" s="149"/>
      <c r="CY19" s="149"/>
      <c r="CZ19" s="149"/>
      <c r="DA19" s="149"/>
      <c r="DB19" s="149"/>
      <c r="DC19" s="149"/>
      <c r="DD19" s="149"/>
      <c r="DE19" s="149"/>
      <c r="DF19" s="149"/>
      <c r="DG19" s="149"/>
      <c r="DH19" s="149"/>
      <c r="DI19" s="149"/>
      <c r="DJ19" s="149"/>
      <c r="DK19" s="149"/>
      <c r="DL19" s="149"/>
      <c r="DM19" s="149"/>
      <c r="DN19" s="149"/>
      <c r="DO19" s="149"/>
      <c r="DP19" s="149"/>
      <c r="DQ19" s="149"/>
      <c r="DR19" s="149"/>
      <c r="DS19" s="149"/>
      <c r="DT19" s="149"/>
      <c r="DU19" s="149"/>
      <c r="DV19" s="149"/>
      <c r="DW19" s="149"/>
      <c r="DX19" s="149"/>
      <c r="DY19" s="149"/>
      <c r="DZ19" s="149"/>
      <c r="EA19" s="149"/>
      <c r="EB19" s="149"/>
      <c r="EC19" s="149"/>
      <c r="ED19" s="149"/>
      <c r="EE19" s="149"/>
      <c r="EF19" s="149"/>
      <c r="EG19" s="149"/>
      <c r="EH19" s="149"/>
      <c r="EI19" s="149"/>
      <c r="EJ19" s="149"/>
      <c r="EK19" s="149"/>
      <c r="EL19" s="149"/>
      <c r="EM19" s="149"/>
      <c r="EN19" s="149"/>
      <c r="EO19" s="149"/>
      <c r="EP19" s="149"/>
      <c r="EQ19" s="149"/>
      <c r="ER19" s="149"/>
      <c r="ES19" s="149"/>
      <c r="ET19" s="149"/>
      <c r="EU19" s="149"/>
      <c r="EV19" s="149"/>
      <c r="EW19" s="149"/>
      <c r="EX19" s="149"/>
      <c r="EY19" s="149"/>
      <c r="EZ19" s="149"/>
      <c r="FA19" s="149"/>
      <c r="FB19" s="149"/>
      <c r="FC19" s="149"/>
      <c r="FD19" s="149"/>
      <c r="FE19" s="149"/>
      <c r="FF19" s="149"/>
      <c r="FG19" s="149"/>
      <c r="FH19" s="149"/>
      <c r="FI19" s="149"/>
      <c r="FJ19" s="149"/>
      <c r="FK19" s="149"/>
      <c r="FL19" s="149"/>
      <c r="FM19" s="149"/>
      <c r="FN19" s="149"/>
      <c r="FO19" s="149"/>
      <c r="FP19" s="149"/>
      <c r="FQ19" s="149"/>
      <c r="FR19" s="149"/>
      <c r="FS19" s="149"/>
      <c r="FT19" s="149"/>
      <c r="FU19" s="149"/>
      <c r="FV19" s="149"/>
      <c r="FW19" s="149"/>
      <c r="FX19" s="149"/>
      <c r="FY19" s="149"/>
      <c r="FZ19" s="149"/>
      <c r="GA19" s="149"/>
      <c r="GB19" s="149"/>
      <c r="GC19" s="149"/>
      <c r="GD19" s="149"/>
      <c r="GE19" s="149"/>
      <c r="GF19" s="149"/>
      <c r="GG19" s="149"/>
      <c r="GH19" s="149"/>
      <c r="GI19" s="149"/>
      <c r="GJ19" s="149"/>
      <c r="GK19" s="149"/>
      <c r="GL19" s="149"/>
      <c r="GM19" s="149"/>
      <c r="GN19" s="149"/>
    </row>
    <row r="20" spans="1:196" s="115" customFormat="1" x14ac:dyDescent="0.15">
      <c r="A20" s="14" t="s">
        <v>19</v>
      </c>
      <c r="B20" s="118">
        <v>9071</v>
      </c>
      <c r="C20" s="119">
        <v>1380.25</v>
      </c>
      <c r="D20" s="120">
        <v>3494</v>
      </c>
      <c r="E20" s="120">
        <v>4874.25</v>
      </c>
      <c r="F20" s="36">
        <v>-0.46265571601807959</v>
      </c>
      <c r="G20" s="36">
        <v>0</v>
      </c>
      <c r="H20" s="196"/>
      <c r="I20" s="37">
        <v>620</v>
      </c>
      <c r="J20" s="121">
        <v>52.583333333333336</v>
      </c>
      <c r="K20" s="122">
        <v>117</v>
      </c>
      <c r="L20" s="122">
        <v>169.58333333333334</v>
      </c>
      <c r="M20" s="36">
        <v>-0.72647849462365588</v>
      </c>
      <c r="N20" s="123">
        <v>0.17352150537634414</v>
      </c>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49"/>
      <c r="CF20" s="149"/>
      <c r="CG20" s="149"/>
      <c r="CH20" s="149"/>
      <c r="CI20" s="149"/>
      <c r="CJ20" s="149"/>
      <c r="CK20" s="149"/>
      <c r="CL20" s="149"/>
      <c r="CM20" s="149"/>
      <c r="CN20" s="149"/>
      <c r="CO20" s="149"/>
      <c r="CP20" s="149"/>
      <c r="CQ20" s="149"/>
      <c r="CR20" s="149"/>
      <c r="CS20" s="149"/>
      <c r="CT20" s="149"/>
      <c r="CU20" s="149"/>
      <c r="CV20" s="149"/>
      <c r="CW20" s="149"/>
      <c r="CX20" s="149"/>
      <c r="CY20" s="149"/>
      <c r="CZ20" s="149"/>
      <c r="DA20" s="149"/>
      <c r="DB20" s="149"/>
      <c r="DC20" s="149"/>
      <c r="DD20" s="149"/>
      <c r="DE20" s="149"/>
      <c r="DF20" s="149"/>
      <c r="DG20" s="149"/>
      <c r="DH20" s="149"/>
      <c r="DI20" s="149"/>
      <c r="DJ20" s="149"/>
      <c r="DK20" s="149"/>
      <c r="DL20" s="149"/>
      <c r="DM20" s="149"/>
      <c r="DN20" s="149"/>
      <c r="DO20" s="149"/>
      <c r="DP20" s="149"/>
      <c r="DQ20" s="149"/>
      <c r="DR20" s="149"/>
      <c r="DS20" s="149"/>
      <c r="DT20" s="149"/>
      <c r="DU20" s="149"/>
      <c r="DV20" s="149"/>
      <c r="DW20" s="149"/>
      <c r="DX20" s="149"/>
      <c r="DY20" s="149"/>
      <c r="DZ20" s="149"/>
      <c r="EA20" s="149"/>
      <c r="EB20" s="149"/>
      <c r="EC20" s="149"/>
      <c r="ED20" s="149"/>
      <c r="EE20" s="149"/>
      <c r="EF20" s="149"/>
      <c r="EG20" s="149"/>
      <c r="EH20" s="149"/>
      <c r="EI20" s="149"/>
      <c r="EJ20" s="149"/>
      <c r="EK20" s="149"/>
      <c r="EL20" s="149"/>
      <c r="EM20" s="149"/>
      <c r="EN20" s="149"/>
      <c r="EO20" s="149"/>
      <c r="EP20" s="149"/>
      <c r="EQ20" s="149"/>
      <c r="ER20" s="149"/>
      <c r="ES20" s="149"/>
      <c r="ET20" s="149"/>
      <c r="EU20" s="149"/>
      <c r="EV20" s="149"/>
      <c r="EW20" s="149"/>
      <c r="EX20" s="149"/>
      <c r="EY20" s="149"/>
      <c r="EZ20" s="149"/>
      <c r="FA20" s="149"/>
      <c r="FB20" s="149"/>
      <c r="FC20" s="149"/>
      <c r="FD20" s="149"/>
      <c r="FE20" s="149"/>
      <c r="FF20" s="149"/>
      <c r="FG20" s="149"/>
      <c r="FH20" s="149"/>
      <c r="FI20" s="149"/>
      <c r="FJ20" s="149"/>
      <c r="FK20" s="149"/>
      <c r="FL20" s="149"/>
      <c r="FM20" s="149"/>
      <c r="FN20" s="149"/>
      <c r="FO20" s="149"/>
      <c r="FP20" s="149"/>
      <c r="FQ20" s="149"/>
      <c r="FR20" s="149"/>
      <c r="FS20" s="149"/>
      <c r="FT20" s="149"/>
      <c r="FU20" s="149"/>
      <c r="FV20" s="149"/>
      <c r="FW20" s="149"/>
      <c r="FX20" s="149"/>
      <c r="FY20" s="149"/>
      <c r="FZ20" s="149"/>
      <c r="GA20" s="149"/>
      <c r="GB20" s="149"/>
      <c r="GC20" s="149"/>
      <c r="GD20" s="149"/>
      <c r="GE20" s="149"/>
      <c r="GF20" s="149"/>
      <c r="GG20" s="149"/>
      <c r="GH20" s="149"/>
      <c r="GI20" s="149"/>
      <c r="GJ20" s="149"/>
      <c r="GK20" s="149"/>
      <c r="GL20" s="149"/>
      <c r="GM20" s="149"/>
      <c r="GN20" s="149"/>
    </row>
    <row r="21" spans="1:196" s="115" customFormat="1" x14ac:dyDescent="0.15">
      <c r="A21" s="14" t="s">
        <v>20</v>
      </c>
      <c r="B21" s="118">
        <v>236205</v>
      </c>
      <c r="C21" s="119">
        <v>123998</v>
      </c>
      <c r="D21" s="120">
        <v>136</v>
      </c>
      <c r="E21" s="120">
        <v>124134</v>
      </c>
      <c r="F21" s="36">
        <v>-0.4744649774560234</v>
      </c>
      <c r="G21" s="36">
        <v>0</v>
      </c>
      <c r="H21" s="196"/>
      <c r="I21" s="37">
        <v>11252</v>
      </c>
      <c r="J21" s="121">
        <v>1730.3333333333333</v>
      </c>
      <c r="K21" s="122">
        <v>52</v>
      </c>
      <c r="L21" s="122">
        <v>1782.3333333333333</v>
      </c>
      <c r="M21" s="36">
        <v>-0.8415985306315914</v>
      </c>
      <c r="N21" s="123">
        <v>5.8401469368408621E-2</v>
      </c>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c r="CR21" s="149"/>
      <c r="CS21" s="149"/>
      <c r="CT21" s="149"/>
      <c r="CU21" s="149"/>
      <c r="CV21" s="149"/>
      <c r="CW21" s="149"/>
      <c r="CX21" s="149"/>
      <c r="CY21" s="149"/>
      <c r="CZ21" s="149"/>
      <c r="DA21" s="149"/>
      <c r="DB21" s="149"/>
      <c r="DC21" s="149"/>
      <c r="DD21" s="149"/>
      <c r="DE21" s="149"/>
      <c r="DF21" s="149"/>
      <c r="DG21" s="149"/>
      <c r="DH21" s="149"/>
      <c r="DI21" s="149"/>
      <c r="DJ21" s="149"/>
      <c r="DK21" s="149"/>
      <c r="DL21" s="149"/>
      <c r="DM21" s="149"/>
      <c r="DN21" s="149"/>
      <c r="DO21" s="149"/>
      <c r="DP21" s="149"/>
      <c r="DQ21" s="149"/>
      <c r="DR21" s="149"/>
      <c r="DS21" s="149"/>
      <c r="DT21" s="149"/>
      <c r="DU21" s="149"/>
      <c r="DV21" s="149"/>
      <c r="DW21" s="149"/>
      <c r="DX21" s="149"/>
      <c r="DY21" s="149"/>
      <c r="DZ21" s="149"/>
      <c r="EA21" s="149"/>
      <c r="EB21" s="149"/>
      <c r="EC21" s="149"/>
      <c r="ED21" s="149"/>
      <c r="EE21" s="149"/>
      <c r="EF21" s="149"/>
      <c r="EG21" s="149"/>
      <c r="EH21" s="149"/>
      <c r="EI21" s="149"/>
      <c r="EJ21" s="149"/>
      <c r="EK21" s="149"/>
      <c r="EL21" s="149"/>
      <c r="EM21" s="149"/>
      <c r="EN21" s="149"/>
      <c r="EO21" s="149"/>
      <c r="EP21" s="149"/>
      <c r="EQ21" s="149"/>
      <c r="ER21" s="149"/>
      <c r="ES21" s="149"/>
      <c r="ET21" s="149"/>
      <c r="EU21" s="149"/>
      <c r="EV21" s="149"/>
      <c r="EW21" s="149"/>
      <c r="EX21" s="149"/>
      <c r="EY21" s="149"/>
      <c r="EZ21" s="149"/>
      <c r="FA21" s="149"/>
      <c r="FB21" s="149"/>
      <c r="FC21" s="149"/>
      <c r="FD21" s="149"/>
      <c r="FE21" s="149"/>
      <c r="FF21" s="149"/>
      <c r="FG21" s="149"/>
      <c r="FH21" s="149"/>
      <c r="FI21" s="149"/>
      <c r="FJ21" s="149"/>
      <c r="FK21" s="149"/>
      <c r="FL21" s="149"/>
      <c r="FM21" s="149"/>
      <c r="FN21" s="149"/>
      <c r="FO21" s="149"/>
      <c r="FP21" s="149"/>
      <c r="FQ21" s="149"/>
      <c r="FR21" s="149"/>
      <c r="FS21" s="149"/>
      <c r="FT21" s="149"/>
      <c r="FU21" s="149"/>
      <c r="FV21" s="149"/>
      <c r="FW21" s="149"/>
      <c r="FX21" s="149"/>
      <c r="FY21" s="149"/>
      <c r="FZ21" s="149"/>
      <c r="GA21" s="149"/>
      <c r="GB21" s="149"/>
      <c r="GC21" s="149"/>
      <c r="GD21" s="149"/>
      <c r="GE21" s="149"/>
      <c r="GF21" s="149"/>
      <c r="GG21" s="149"/>
      <c r="GH21" s="149"/>
      <c r="GI21" s="149"/>
      <c r="GJ21" s="149"/>
      <c r="GK21" s="149"/>
      <c r="GL21" s="149"/>
      <c r="GM21" s="149"/>
      <c r="GN21" s="149"/>
    </row>
    <row r="22" spans="1:196" s="115" customFormat="1" x14ac:dyDescent="0.15">
      <c r="A22" s="14" t="s">
        <v>21</v>
      </c>
      <c r="B22" s="118">
        <v>65618</v>
      </c>
      <c r="C22" s="119">
        <v>36714.333333333336</v>
      </c>
      <c r="D22" s="120">
        <v>0</v>
      </c>
      <c r="E22" s="120">
        <v>36714.333333333336</v>
      </c>
      <c r="F22" s="36">
        <v>-0.44048381033659462</v>
      </c>
      <c r="G22" s="36">
        <v>0</v>
      </c>
      <c r="H22" s="196"/>
      <c r="I22" s="37">
        <v>2217</v>
      </c>
      <c r="J22" s="121">
        <v>886.16666666666663</v>
      </c>
      <c r="K22" s="122">
        <v>0</v>
      </c>
      <c r="L22" s="122">
        <v>886.16666666666663</v>
      </c>
      <c r="M22" s="36">
        <v>-0.60028567132762001</v>
      </c>
      <c r="N22" s="123">
        <v>0.29971432867238001</v>
      </c>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c r="DB22" s="149"/>
      <c r="DC22" s="149"/>
      <c r="DD22" s="149"/>
      <c r="DE22" s="149"/>
      <c r="DF22" s="149"/>
      <c r="DG22" s="149"/>
      <c r="DH22" s="149"/>
      <c r="DI22" s="149"/>
      <c r="DJ22" s="149"/>
      <c r="DK22" s="149"/>
      <c r="DL22" s="149"/>
      <c r="DM22" s="149"/>
      <c r="DN22" s="149"/>
      <c r="DO22" s="149"/>
      <c r="DP22" s="149"/>
      <c r="DQ22" s="149"/>
      <c r="DR22" s="149"/>
      <c r="DS22" s="149"/>
      <c r="DT22" s="149"/>
      <c r="DU22" s="149"/>
      <c r="DV22" s="149"/>
      <c r="DW22" s="149"/>
      <c r="DX22" s="149"/>
      <c r="DY22" s="149"/>
      <c r="DZ22" s="149"/>
      <c r="EA22" s="149"/>
      <c r="EB22" s="149"/>
      <c r="EC22" s="149"/>
      <c r="ED22" s="149"/>
      <c r="EE22" s="149"/>
      <c r="EF22" s="149"/>
      <c r="EG22" s="149"/>
      <c r="EH22" s="149"/>
      <c r="EI22" s="149"/>
      <c r="EJ22" s="149"/>
      <c r="EK22" s="149"/>
      <c r="EL22" s="149"/>
      <c r="EM22" s="149"/>
      <c r="EN22" s="149"/>
      <c r="EO22" s="149"/>
      <c r="EP22" s="149"/>
      <c r="EQ22" s="149"/>
      <c r="ER22" s="149"/>
      <c r="ES22" s="149"/>
      <c r="ET22" s="149"/>
      <c r="EU22" s="149"/>
      <c r="EV22" s="149"/>
      <c r="EW22" s="149"/>
      <c r="EX22" s="149"/>
      <c r="EY22" s="149"/>
      <c r="EZ22" s="149"/>
      <c r="FA22" s="149"/>
      <c r="FB22" s="149"/>
      <c r="FC22" s="149"/>
      <c r="FD22" s="149"/>
      <c r="FE22" s="149"/>
      <c r="FF22" s="149"/>
      <c r="FG22" s="149"/>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row>
    <row r="23" spans="1:196" s="115" customFormat="1" x14ac:dyDescent="0.15">
      <c r="A23" s="14" t="s">
        <v>22</v>
      </c>
      <c r="B23" s="118">
        <v>36483</v>
      </c>
      <c r="C23" s="119">
        <v>21952.25</v>
      </c>
      <c r="D23" s="120">
        <v>238</v>
      </c>
      <c r="E23" s="120">
        <v>22190.25</v>
      </c>
      <c r="F23" s="36">
        <v>-0.3917646575117178</v>
      </c>
      <c r="G23" s="36">
        <v>8.2353424882822268E-3</v>
      </c>
      <c r="H23" s="196"/>
      <c r="I23" s="37">
        <v>3434</v>
      </c>
      <c r="J23" s="121">
        <v>1488.3333333333333</v>
      </c>
      <c r="K23" s="122">
        <v>37</v>
      </c>
      <c r="L23" s="122">
        <v>1525.3333333333333</v>
      </c>
      <c r="M23" s="36">
        <v>-0.55581440496990875</v>
      </c>
      <c r="N23" s="123">
        <v>0.34418559503009127</v>
      </c>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c r="DB23" s="149"/>
      <c r="DC23" s="149"/>
      <c r="DD23" s="149"/>
      <c r="DE23" s="149"/>
      <c r="DF23" s="149"/>
      <c r="DG23" s="149"/>
      <c r="DH23" s="149"/>
      <c r="DI23" s="149"/>
      <c r="DJ23" s="149"/>
      <c r="DK23" s="149"/>
      <c r="DL23" s="149"/>
      <c r="DM23" s="149"/>
      <c r="DN23" s="149"/>
      <c r="DO23" s="149"/>
      <c r="DP23" s="149"/>
      <c r="DQ23" s="149"/>
      <c r="DR23" s="149"/>
      <c r="DS23" s="149"/>
      <c r="DT23" s="149"/>
      <c r="DU23" s="149"/>
      <c r="DV23" s="149"/>
      <c r="DW23" s="149"/>
      <c r="DX23" s="149"/>
      <c r="DY23" s="149"/>
      <c r="DZ23" s="149"/>
      <c r="EA23" s="149"/>
      <c r="EB23" s="149"/>
      <c r="EC23" s="149"/>
      <c r="ED23" s="149"/>
      <c r="EE23" s="149"/>
      <c r="EF23" s="149"/>
      <c r="EG23" s="149"/>
      <c r="EH23" s="149"/>
      <c r="EI23" s="149"/>
      <c r="EJ23" s="149"/>
      <c r="EK23" s="149"/>
      <c r="EL23" s="149"/>
      <c r="EM23" s="149"/>
      <c r="EN23" s="149"/>
      <c r="EO23" s="149"/>
      <c r="EP23" s="149"/>
      <c r="EQ23" s="149"/>
      <c r="ER23" s="149"/>
      <c r="ES23" s="149"/>
      <c r="ET23" s="149"/>
      <c r="EU23" s="149"/>
      <c r="EV23" s="149"/>
      <c r="EW23" s="149"/>
      <c r="EX23" s="149"/>
      <c r="EY23" s="149"/>
      <c r="EZ23" s="149"/>
      <c r="FA23" s="149"/>
      <c r="FB23" s="149"/>
      <c r="FC23" s="149"/>
      <c r="FD23" s="149"/>
      <c r="FE23" s="149"/>
      <c r="FF23" s="149"/>
      <c r="FG23" s="149"/>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row>
    <row r="24" spans="1:196" s="115" customFormat="1" x14ac:dyDescent="0.15">
      <c r="A24" s="14" t="s">
        <v>23</v>
      </c>
      <c r="B24" s="118">
        <v>28232</v>
      </c>
      <c r="C24" s="119">
        <v>12844.666666666666</v>
      </c>
      <c r="D24" s="120">
        <v>8976</v>
      </c>
      <c r="E24" s="120">
        <v>21820.666666666664</v>
      </c>
      <c r="F24" s="36">
        <v>-0.22709454991971295</v>
      </c>
      <c r="G24" s="36">
        <v>0.17290545008028707</v>
      </c>
      <c r="H24" s="196"/>
      <c r="I24" s="37">
        <v>1667</v>
      </c>
      <c r="J24" s="121">
        <v>476.08333333333331</v>
      </c>
      <c r="K24" s="134" t="s">
        <v>132</v>
      </c>
      <c r="L24" s="137" t="s">
        <v>118</v>
      </c>
      <c r="M24" s="36">
        <v>0.22700000000000001</v>
      </c>
      <c r="N24" s="123">
        <v>0.67290545008028713</v>
      </c>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149"/>
      <c r="DF24" s="149"/>
      <c r="DG24" s="149"/>
      <c r="DH24" s="149"/>
      <c r="DI24" s="149"/>
      <c r="DJ24" s="149"/>
      <c r="DK24" s="149"/>
      <c r="DL24" s="149"/>
      <c r="DM24" s="149"/>
      <c r="DN24" s="149"/>
      <c r="DO24" s="149"/>
      <c r="DP24" s="149"/>
      <c r="DQ24" s="149"/>
      <c r="DR24" s="149"/>
      <c r="DS24" s="149"/>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149"/>
      <c r="FU24" s="149"/>
      <c r="FV24" s="149"/>
      <c r="FW24" s="149"/>
      <c r="FX24" s="149"/>
      <c r="FY24" s="149"/>
      <c r="FZ24" s="149"/>
      <c r="GA24" s="149"/>
      <c r="GB24" s="149"/>
      <c r="GC24" s="149"/>
      <c r="GD24" s="149"/>
      <c r="GE24" s="149"/>
      <c r="GF24" s="149"/>
      <c r="GG24" s="149"/>
      <c r="GH24" s="149"/>
      <c r="GI24" s="149"/>
      <c r="GJ24" s="149"/>
      <c r="GK24" s="149"/>
      <c r="GL24" s="149"/>
      <c r="GM24" s="149"/>
      <c r="GN24" s="149"/>
    </row>
    <row r="25" spans="1:196" s="115" customFormat="1" x14ac:dyDescent="0.15">
      <c r="A25" s="14" t="s">
        <v>24</v>
      </c>
      <c r="B25" s="118">
        <v>75384</v>
      </c>
      <c r="C25" s="119">
        <v>42636.666666666664</v>
      </c>
      <c r="D25" s="120">
        <v>1854</v>
      </c>
      <c r="E25" s="120">
        <v>44490.666666666664</v>
      </c>
      <c r="F25" s="36">
        <v>-0.40981286922070115</v>
      </c>
      <c r="G25" s="36">
        <v>0</v>
      </c>
      <c r="H25" s="196"/>
      <c r="I25" s="37">
        <v>4019</v>
      </c>
      <c r="J25" s="121">
        <v>797.08333333333337</v>
      </c>
      <c r="K25" s="122">
        <v>10</v>
      </c>
      <c r="L25" s="122">
        <v>807.08333333333337</v>
      </c>
      <c r="M25" s="36">
        <v>-0.79918304719250222</v>
      </c>
      <c r="N25" s="123">
        <v>0.10081695280749781</v>
      </c>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c r="DB25" s="149"/>
      <c r="DC25" s="149"/>
      <c r="DD25" s="149"/>
      <c r="DE25" s="149"/>
      <c r="DF25" s="149"/>
      <c r="DG25" s="149"/>
      <c r="DH25" s="149"/>
      <c r="DI25" s="149"/>
      <c r="DJ25" s="149"/>
      <c r="DK25" s="149"/>
      <c r="DL25" s="149"/>
      <c r="DM25" s="149"/>
      <c r="DN25" s="149"/>
      <c r="DO25" s="149"/>
      <c r="DP25" s="149"/>
      <c r="DQ25" s="149"/>
      <c r="DR25" s="149"/>
      <c r="DS25" s="149"/>
      <c r="DT25" s="149"/>
      <c r="DU25" s="149"/>
      <c r="DV25" s="149"/>
      <c r="DW25" s="149"/>
      <c r="DX25" s="149"/>
      <c r="DY25" s="149"/>
      <c r="DZ25" s="149"/>
      <c r="EA25" s="149"/>
      <c r="EB25" s="149"/>
      <c r="EC25" s="149"/>
      <c r="ED25" s="149"/>
      <c r="EE25" s="149"/>
      <c r="EF25" s="149"/>
      <c r="EG25" s="149"/>
      <c r="EH25" s="149"/>
      <c r="EI25" s="149"/>
      <c r="EJ25" s="149"/>
      <c r="EK25" s="149"/>
      <c r="EL25" s="149"/>
      <c r="EM25" s="149"/>
      <c r="EN25" s="149"/>
      <c r="EO25" s="149"/>
      <c r="EP25" s="149"/>
      <c r="EQ25" s="149"/>
      <c r="ER25" s="149"/>
      <c r="ES25" s="149"/>
      <c r="ET25" s="149"/>
      <c r="EU25" s="149"/>
      <c r="EV25" s="149"/>
      <c r="EW25" s="149"/>
      <c r="EX25" s="149"/>
      <c r="EY25" s="149"/>
      <c r="EZ25" s="149"/>
      <c r="FA25" s="149"/>
      <c r="FB25" s="149"/>
      <c r="FC25" s="149"/>
      <c r="FD25" s="149"/>
      <c r="FE25" s="149"/>
      <c r="FF25" s="149"/>
      <c r="FG25" s="149"/>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row>
    <row r="26" spans="1:196" s="115" customFormat="1" x14ac:dyDescent="0.15">
      <c r="A26" s="14" t="s">
        <v>25</v>
      </c>
      <c r="B26" s="118">
        <v>79825</v>
      </c>
      <c r="C26" s="119">
        <v>39372.166666666664</v>
      </c>
      <c r="D26" s="120">
        <v>4857</v>
      </c>
      <c r="E26" s="120">
        <v>44229.166666666664</v>
      </c>
      <c r="F26" s="36">
        <v>-0.44592337404739535</v>
      </c>
      <c r="G26" s="36">
        <v>0</v>
      </c>
      <c r="H26" s="196"/>
      <c r="I26" s="37">
        <v>706</v>
      </c>
      <c r="J26" s="121">
        <v>551.66666666666663</v>
      </c>
      <c r="K26" s="134" t="s">
        <v>132</v>
      </c>
      <c r="L26" s="137" t="s">
        <v>118</v>
      </c>
      <c r="M26" s="36">
        <v>0.44600000000000001</v>
      </c>
      <c r="N26" s="123">
        <v>0.45407662595260467</v>
      </c>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c r="DB26" s="149"/>
      <c r="DC26" s="149"/>
      <c r="DD26" s="149"/>
      <c r="DE26" s="149"/>
      <c r="DF26" s="149"/>
      <c r="DG26" s="149"/>
      <c r="DH26" s="149"/>
      <c r="DI26" s="149"/>
      <c r="DJ26" s="149"/>
      <c r="DK26" s="149"/>
      <c r="DL26" s="149"/>
      <c r="DM26" s="149"/>
      <c r="DN26" s="149"/>
      <c r="DO26" s="149"/>
      <c r="DP26" s="149"/>
      <c r="DQ26" s="149"/>
      <c r="DR26" s="149"/>
      <c r="DS26" s="149"/>
      <c r="DT26" s="149"/>
      <c r="DU26" s="149"/>
      <c r="DV26" s="149"/>
      <c r="DW26" s="149"/>
      <c r="DX26" s="149"/>
      <c r="DY26" s="149"/>
      <c r="DZ26" s="149"/>
      <c r="EA26" s="149"/>
      <c r="EB26" s="149"/>
      <c r="EC26" s="149"/>
      <c r="ED26" s="149"/>
      <c r="EE26" s="149"/>
      <c r="EF26" s="149"/>
      <c r="EG26" s="149"/>
      <c r="EH26" s="149"/>
      <c r="EI26" s="149"/>
      <c r="EJ26" s="149"/>
      <c r="EK26" s="149"/>
      <c r="EL26" s="149"/>
      <c r="EM26" s="149"/>
      <c r="EN26" s="149"/>
      <c r="EO26" s="149"/>
      <c r="EP26" s="149"/>
      <c r="EQ26" s="149"/>
      <c r="ER26" s="149"/>
      <c r="ES26" s="149"/>
      <c r="ET26" s="149"/>
      <c r="EU26" s="149"/>
      <c r="EV26" s="149"/>
      <c r="EW26" s="149"/>
      <c r="EX26" s="149"/>
      <c r="EY26" s="149"/>
      <c r="EZ26" s="149"/>
      <c r="FA26" s="149"/>
      <c r="FB26" s="149"/>
      <c r="FC26" s="149"/>
      <c r="FD26" s="149"/>
      <c r="FE26" s="149"/>
      <c r="FF26" s="149"/>
      <c r="FG26" s="149"/>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row>
    <row r="27" spans="1:196" s="146" customFormat="1" x14ac:dyDescent="0.15">
      <c r="A27" s="14"/>
      <c r="B27" s="138"/>
      <c r="C27" s="139"/>
      <c r="D27" s="140"/>
      <c r="E27" s="140"/>
      <c r="F27" s="141"/>
      <c r="G27" s="141" t="s">
        <v>61</v>
      </c>
      <c r="H27" s="196"/>
      <c r="I27" s="142"/>
      <c r="J27" s="143"/>
      <c r="K27" s="144"/>
      <c r="L27" s="144" t="s">
        <v>61</v>
      </c>
      <c r="M27" s="141"/>
      <c r="N27" s="145"/>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M27" s="149"/>
      <c r="CN27" s="149"/>
      <c r="CO27" s="149"/>
      <c r="CP27" s="149"/>
      <c r="CQ27" s="149"/>
      <c r="CR27" s="149"/>
      <c r="CS27" s="149"/>
      <c r="CT27" s="149"/>
      <c r="CU27" s="149"/>
      <c r="CV27" s="149"/>
      <c r="CW27" s="149"/>
      <c r="CX27" s="149"/>
      <c r="CY27" s="149"/>
      <c r="CZ27" s="149"/>
      <c r="DA27" s="149"/>
      <c r="DB27" s="149"/>
      <c r="DC27" s="149"/>
      <c r="DD27" s="149"/>
      <c r="DE27" s="149"/>
      <c r="DF27" s="149"/>
      <c r="DG27" s="149"/>
      <c r="DH27" s="149"/>
      <c r="DI27" s="149"/>
      <c r="DJ27" s="149"/>
      <c r="DK27" s="149"/>
      <c r="DL27" s="149"/>
      <c r="DM27" s="149"/>
      <c r="DN27" s="149"/>
      <c r="DO27" s="149"/>
      <c r="DP27" s="149"/>
      <c r="DQ27" s="149"/>
      <c r="DR27" s="149"/>
      <c r="DS27" s="149"/>
      <c r="DT27" s="149"/>
      <c r="DU27" s="149"/>
      <c r="DV27" s="149"/>
      <c r="DW27" s="149"/>
      <c r="DX27" s="149"/>
      <c r="DY27" s="149"/>
      <c r="DZ27" s="149"/>
      <c r="EA27" s="149"/>
      <c r="EB27" s="149"/>
      <c r="EC27" s="149"/>
      <c r="ED27" s="149"/>
      <c r="EE27" s="149"/>
      <c r="EF27" s="149"/>
      <c r="EG27" s="149"/>
      <c r="EH27" s="149"/>
      <c r="EI27" s="149"/>
      <c r="EJ27" s="149"/>
      <c r="EK27" s="149"/>
      <c r="EL27" s="149"/>
      <c r="EM27" s="149"/>
      <c r="EN27" s="149"/>
      <c r="EO27" s="149"/>
      <c r="EP27" s="149"/>
      <c r="EQ27" s="149"/>
      <c r="ER27" s="149"/>
      <c r="ES27" s="149"/>
      <c r="ET27" s="149"/>
      <c r="EU27" s="149"/>
      <c r="EV27" s="149"/>
      <c r="EW27" s="149"/>
      <c r="EX27" s="149"/>
      <c r="EY27" s="149"/>
      <c r="EZ27" s="149"/>
      <c r="FA27" s="149"/>
      <c r="FB27" s="149"/>
      <c r="FC27" s="149"/>
      <c r="FD27" s="149"/>
      <c r="FE27" s="149"/>
      <c r="FF27" s="149"/>
      <c r="FG27" s="149"/>
      <c r="FH27" s="149"/>
      <c r="FI27" s="149"/>
      <c r="FJ27" s="149"/>
      <c r="FK27" s="149"/>
      <c r="FL27" s="149"/>
      <c r="FM27" s="149"/>
      <c r="FN27" s="149"/>
      <c r="FO27" s="149"/>
      <c r="FP27" s="149"/>
      <c r="FQ27" s="149"/>
      <c r="FR27" s="149"/>
      <c r="FS27" s="149"/>
      <c r="FT27" s="149"/>
      <c r="FU27" s="149"/>
      <c r="FV27" s="149"/>
      <c r="FW27" s="149"/>
      <c r="FX27" s="149"/>
      <c r="FY27" s="149"/>
      <c r="FZ27" s="149"/>
      <c r="GA27" s="149"/>
      <c r="GB27" s="149"/>
      <c r="GC27" s="149"/>
      <c r="GD27" s="149"/>
      <c r="GE27" s="149"/>
      <c r="GF27" s="149"/>
      <c r="GG27" s="149"/>
      <c r="GH27" s="149"/>
      <c r="GI27" s="149"/>
      <c r="GJ27" s="149"/>
      <c r="GK27" s="149"/>
      <c r="GL27" s="149"/>
      <c r="GM27" s="149"/>
      <c r="GN27" s="149"/>
    </row>
    <row r="28" spans="1:196" s="115" customFormat="1" x14ac:dyDescent="0.15">
      <c r="A28" s="14" t="s">
        <v>26</v>
      </c>
      <c r="B28" s="118">
        <v>21694</v>
      </c>
      <c r="C28" s="119">
        <v>15026</v>
      </c>
      <c r="D28" s="120">
        <v>0</v>
      </c>
      <c r="E28" s="120">
        <v>15026</v>
      </c>
      <c r="F28" s="36">
        <v>-0.30736609200700654</v>
      </c>
      <c r="G28" s="36">
        <v>9.2633907992993481E-2</v>
      </c>
      <c r="H28" s="196"/>
      <c r="I28" s="37">
        <v>1904</v>
      </c>
      <c r="J28" s="121">
        <v>588</v>
      </c>
      <c r="K28" s="122">
        <v>0</v>
      </c>
      <c r="L28" s="122">
        <v>588</v>
      </c>
      <c r="M28" s="36">
        <v>-0.69117647058823528</v>
      </c>
      <c r="N28" s="123">
        <v>0.20882352941176474</v>
      </c>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c r="CR28" s="149"/>
      <c r="CS28" s="149"/>
      <c r="CT28" s="149"/>
      <c r="CU28" s="149"/>
      <c r="CV28" s="149"/>
      <c r="CW28" s="149"/>
      <c r="CX28" s="149"/>
      <c r="CY28" s="149"/>
      <c r="CZ28" s="149"/>
      <c r="DA28" s="149"/>
      <c r="DB28" s="149"/>
      <c r="DC28" s="149"/>
      <c r="DD28" s="149"/>
      <c r="DE28" s="149"/>
      <c r="DF28" s="149"/>
      <c r="DG28" s="149"/>
      <c r="DH28" s="149"/>
      <c r="DI28" s="149"/>
      <c r="DJ28" s="149"/>
      <c r="DK28" s="149"/>
      <c r="DL28" s="149"/>
      <c r="DM28" s="149"/>
      <c r="DN28" s="149"/>
      <c r="DO28" s="149"/>
      <c r="DP28" s="149"/>
      <c r="DQ28" s="149"/>
      <c r="DR28" s="149"/>
      <c r="DS28" s="149"/>
      <c r="DT28" s="149"/>
      <c r="DU28" s="149"/>
      <c r="DV28" s="149"/>
      <c r="DW28" s="149"/>
      <c r="DX28" s="149"/>
      <c r="DY28" s="149"/>
      <c r="DZ28" s="149"/>
      <c r="EA28" s="149"/>
      <c r="EB28" s="149"/>
      <c r="EC28" s="149"/>
      <c r="ED28" s="149"/>
      <c r="EE28" s="149"/>
      <c r="EF28" s="149"/>
      <c r="EG28" s="149"/>
      <c r="EH28" s="149"/>
      <c r="EI28" s="149"/>
      <c r="EJ28" s="149"/>
      <c r="EK28" s="149"/>
      <c r="EL28" s="149"/>
      <c r="EM28" s="149"/>
      <c r="EN28" s="149"/>
      <c r="EO28" s="149"/>
      <c r="EP28" s="149"/>
      <c r="EQ28" s="149"/>
      <c r="ER28" s="149"/>
      <c r="ES28" s="149"/>
      <c r="ET28" s="149"/>
      <c r="EU28" s="149"/>
      <c r="EV28" s="149"/>
      <c r="EW28" s="149"/>
      <c r="EX28" s="149"/>
      <c r="EY28" s="149"/>
      <c r="EZ28" s="149"/>
      <c r="FA28" s="149"/>
      <c r="FB28" s="149"/>
      <c r="FC28" s="149"/>
      <c r="FD28" s="149"/>
      <c r="FE28" s="149"/>
      <c r="FF28" s="149"/>
      <c r="FG28" s="149"/>
      <c r="FH28" s="149"/>
      <c r="FI28" s="149"/>
      <c r="FJ28" s="149"/>
      <c r="FK28" s="149"/>
      <c r="FL28" s="149"/>
      <c r="FM28" s="149"/>
      <c r="FN28" s="149"/>
      <c r="FO28" s="149"/>
      <c r="FP28" s="149"/>
      <c r="FQ28" s="149"/>
      <c r="FR28" s="149"/>
      <c r="FS28" s="149"/>
      <c r="FT28" s="149"/>
      <c r="FU28" s="149"/>
      <c r="FV28" s="149"/>
      <c r="FW28" s="149"/>
      <c r="FX28" s="149"/>
      <c r="FY28" s="149"/>
      <c r="FZ28" s="149"/>
      <c r="GA28" s="149"/>
      <c r="GB28" s="149"/>
      <c r="GC28" s="149"/>
      <c r="GD28" s="149"/>
      <c r="GE28" s="149"/>
      <c r="GF28" s="149"/>
      <c r="GG28" s="149"/>
      <c r="GH28" s="149"/>
      <c r="GI28" s="149"/>
      <c r="GJ28" s="149"/>
      <c r="GK28" s="149"/>
      <c r="GL28" s="149"/>
      <c r="GM28" s="149"/>
      <c r="GN28" s="149"/>
    </row>
    <row r="29" spans="1:196" s="115" customFormat="1" x14ac:dyDescent="0.15">
      <c r="A29" s="14" t="s">
        <v>27</v>
      </c>
      <c r="B29" s="118">
        <v>81185</v>
      </c>
      <c r="C29" s="119">
        <v>35511</v>
      </c>
      <c r="D29" s="120">
        <v>14190</v>
      </c>
      <c r="E29" s="120">
        <v>49701</v>
      </c>
      <c r="F29" s="36">
        <v>-0.38780562911867955</v>
      </c>
      <c r="G29" s="36">
        <v>1.2194370881320471E-2</v>
      </c>
      <c r="H29" s="196"/>
      <c r="I29" s="37">
        <v>678</v>
      </c>
      <c r="J29" s="121">
        <v>0</v>
      </c>
      <c r="K29" s="122">
        <v>0</v>
      </c>
      <c r="L29" s="122">
        <v>0</v>
      </c>
      <c r="M29" s="36">
        <v>-1</v>
      </c>
      <c r="N29" s="134" t="s">
        <v>134</v>
      </c>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c r="DB29" s="149"/>
      <c r="DC29" s="149"/>
      <c r="DD29" s="149"/>
      <c r="DE29" s="149"/>
      <c r="DF29" s="149"/>
      <c r="DG29" s="149"/>
      <c r="DH29" s="149"/>
      <c r="DI29" s="149"/>
      <c r="DJ29" s="149"/>
      <c r="DK29" s="149"/>
      <c r="DL29" s="149"/>
      <c r="DM29" s="149"/>
      <c r="DN29" s="149"/>
      <c r="DO29" s="149"/>
      <c r="DP29" s="149"/>
      <c r="DQ29" s="149"/>
      <c r="DR29" s="149"/>
      <c r="DS29" s="149"/>
      <c r="DT29" s="149"/>
      <c r="DU29" s="149"/>
      <c r="DV29" s="149"/>
      <c r="DW29" s="149"/>
      <c r="DX29" s="149"/>
      <c r="DY29" s="149"/>
      <c r="DZ29" s="149"/>
      <c r="EA29" s="149"/>
      <c r="EB29" s="149"/>
      <c r="EC29" s="149"/>
      <c r="ED29" s="149"/>
      <c r="EE29" s="149"/>
      <c r="EF29" s="149"/>
      <c r="EG29" s="149"/>
      <c r="EH29" s="149"/>
      <c r="EI29" s="149"/>
      <c r="EJ29" s="149"/>
      <c r="EK29" s="149"/>
      <c r="EL29" s="149"/>
      <c r="EM29" s="149"/>
      <c r="EN29" s="149"/>
      <c r="EO29" s="149"/>
      <c r="EP29" s="149"/>
      <c r="EQ29" s="149"/>
      <c r="ER29" s="149"/>
      <c r="ES29" s="149"/>
      <c r="ET29" s="149"/>
      <c r="EU29" s="149"/>
      <c r="EV29" s="149"/>
      <c r="EW29" s="149"/>
      <c r="EX29" s="149"/>
      <c r="EY29" s="149"/>
      <c r="EZ29" s="149"/>
      <c r="FA29" s="149"/>
      <c r="FB29" s="149"/>
      <c r="FC29" s="149"/>
      <c r="FD29" s="149"/>
      <c r="FE29" s="149"/>
      <c r="FF29" s="149"/>
      <c r="FG29" s="149"/>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row>
    <row r="30" spans="1:196" s="115" customFormat="1" x14ac:dyDescent="0.15">
      <c r="A30" s="14" t="s">
        <v>28</v>
      </c>
      <c r="B30" s="118">
        <v>100852</v>
      </c>
      <c r="C30" s="119">
        <v>54463</v>
      </c>
      <c r="D30" s="120">
        <v>3605</v>
      </c>
      <c r="E30" s="120">
        <v>58068</v>
      </c>
      <c r="F30" s="36">
        <v>-0.42422559790584224</v>
      </c>
      <c r="G30" s="36">
        <v>0</v>
      </c>
      <c r="H30" s="196"/>
      <c r="I30" s="37">
        <v>3433</v>
      </c>
      <c r="J30" s="121">
        <v>1237.3333333333333</v>
      </c>
      <c r="K30" s="134" t="s">
        <v>132</v>
      </c>
      <c r="L30" s="137" t="s">
        <v>118</v>
      </c>
      <c r="M30" s="36">
        <v>0.42399999999999999</v>
      </c>
      <c r="N30" s="123">
        <v>0.47577440209415778</v>
      </c>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49"/>
      <c r="CF30" s="149"/>
      <c r="CG30" s="149"/>
      <c r="CH30" s="149"/>
      <c r="CI30" s="149"/>
      <c r="CJ30" s="149"/>
      <c r="CK30" s="149"/>
      <c r="CL30" s="149"/>
      <c r="CM30" s="149"/>
      <c r="CN30" s="149"/>
      <c r="CO30" s="149"/>
      <c r="CP30" s="149"/>
      <c r="CQ30" s="149"/>
      <c r="CR30" s="149"/>
      <c r="CS30" s="149"/>
      <c r="CT30" s="149"/>
      <c r="CU30" s="149"/>
      <c r="CV30" s="149"/>
      <c r="CW30" s="149"/>
      <c r="CX30" s="149"/>
      <c r="CY30" s="149"/>
      <c r="CZ30" s="149"/>
      <c r="DA30" s="149"/>
      <c r="DB30" s="149"/>
      <c r="DC30" s="149"/>
      <c r="DD30" s="149"/>
      <c r="DE30" s="149"/>
      <c r="DF30" s="149"/>
      <c r="DG30" s="149"/>
      <c r="DH30" s="149"/>
      <c r="DI30" s="149"/>
      <c r="DJ30" s="149"/>
      <c r="DK30" s="149"/>
      <c r="DL30" s="149"/>
      <c r="DM30" s="149"/>
      <c r="DN30" s="149"/>
      <c r="DO30" s="149"/>
      <c r="DP30" s="149"/>
      <c r="DQ30" s="149"/>
      <c r="DR30" s="149"/>
      <c r="DS30" s="149"/>
      <c r="DT30" s="149"/>
      <c r="DU30" s="149"/>
      <c r="DV30" s="149"/>
      <c r="DW30" s="149"/>
      <c r="DX30" s="149"/>
      <c r="DY30" s="149"/>
      <c r="DZ30" s="149"/>
      <c r="EA30" s="149"/>
      <c r="EB30" s="149"/>
      <c r="EC30" s="149"/>
      <c r="ED30" s="149"/>
      <c r="EE30" s="149"/>
      <c r="EF30" s="149"/>
      <c r="EG30" s="149"/>
      <c r="EH30" s="149"/>
      <c r="EI30" s="149"/>
      <c r="EJ30" s="149"/>
      <c r="EK30" s="149"/>
      <c r="EL30" s="149"/>
      <c r="EM30" s="149"/>
      <c r="EN30" s="149"/>
      <c r="EO30" s="149"/>
      <c r="EP30" s="149"/>
      <c r="EQ30" s="149"/>
      <c r="ER30" s="149"/>
      <c r="ES30" s="149"/>
      <c r="ET30" s="149"/>
      <c r="EU30" s="149"/>
      <c r="EV30" s="149"/>
      <c r="EW30" s="149"/>
      <c r="EX30" s="149"/>
      <c r="EY30" s="149"/>
      <c r="EZ30" s="149"/>
      <c r="FA30" s="149"/>
      <c r="FB30" s="149"/>
      <c r="FC30" s="149"/>
      <c r="FD30" s="149"/>
      <c r="FE30" s="149"/>
      <c r="FF30" s="149"/>
      <c r="FG30" s="149"/>
      <c r="FH30" s="149"/>
      <c r="FI30" s="149"/>
      <c r="FJ30" s="149"/>
      <c r="FK30" s="149"/>
      <c r="FL30" s="149"/>
      <c r="FM30" s="149"/>
      <c r="FN30" s="149"/>
      <c r="FO30" s="149"/>
      <c r="FP30" s="149"/>
      <c r="FQ30" s="149"/>
      <c r="FR30" s="149"/>
      <c r="FS30" s="149"/>
      <c r="FT30" s="149"/>
      <c r="FU30" s="149"/>
      <c r="FV30" s="149"/>
      <c r="FW30" s="149"/>
      <c r="FX30" s="149"/>
      <c r="FY30" s="149"/>
      <c r="FZ30" s="149"/>
      <c r="GA30" s="149"/>
      <c r="GB30" s="149"/>
      <c r="GC30" s="149"/>
      <c r="GD30" s="149"/>
      <c r="GE30" s="149"/>
      <c r="GF30" s="149"/>
      <c r="GG30" s="149"/>
      <c r="GH30" s="149"/>
      <c r="GI30" s="149"/>
      <c r="GJ30" s="149"/>
      <c r="GK30" s="149"/>
      <c r="GL30" s="149"/>
      <c r="GM30" s="149"/>
      <c r="GN30" s="149"/>
    </row>
    <row r="31" spans="1:196" s="115" customFormat="1" x14ac:dyDescent="0.15">
      <c r="A31" s="14" t="s">
        <v>29</v>
      </c>
      <c r="B31" s="118">
        <v>201696</v>
      </c>
      <c r="C31" s="119">
        <v>95208.083333333328</v>
      </c>
      <c r="D31" s="120">
        <v>409</v>
      </c>
      <c r="E31" s="120">
        <v>95617.083333333328</v>
      </c>
      <c r="F31" s="36">
        <v>-0.52593465743825696</v>
      </c>
      <c r="G31" s="36">
        <v>0</v>
      </c>
      <c r="H31" s="196"/>
      <c r="I31" s="37">
        <v>23088</v>
      </c>
      <c r="J31" s="121">
        <v>3249.8333333333335</v>
      </c>
      <c r="K31" s="122">
        <v>13</v>
      </c>
      <c r="L31" s="122">
        <v>3262.8333333333335</v>
      </c>
      <c r="M31" s="36">
        <v>-0.85867838992838996</v>
      </c>
      <c r="N31" s="123">
        <v>4.132161007161006E-2</v>
      </c>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c r="DB31" s="149"/>
      <c r="DC31" s="149"/>
      <c r="DD31" s="149"/>
      <c r="DE31" s="149"/>
      <c r="DF31" s="149"/>
      <c r="DG31" s="149"/>
      <c r="DH31" s="149"/>
      <c r="DI31" s="149"/>
      <c r="DJ31" s="149"/>
      <c r="DK31" s="149"/>
      <c r="DL31" s="149"/>
      <c r="DM31" s="149"/>
      <c r="DN31" s="149"/>
      <c r="DO31" s="149"/>
      <c r="DP31" s="149"/>
      <c r="DQ31" s="149"/>
      <c r="DR31" s="149"/>
      <c r="DS31" s="149"/>
      <c r="DT31" s="149"/>
      <c r="DU31" s="149"/>
      <c r="DV31" s="149"/>
      <c r="DW31" s="149"/>
      <c r="DX31" s="149"/>
      <c r="DY31" s="149"/>
      <c r="DZ31" s="149"/>
      <c r="EA31" s="149"/>
      <c r="EB31" s="149"/>
      <c r="EC31" s="149"/>
      <c r="ED31" s="149"/>
      <c r="EE31" s="149"/>
      <c r="EF31" s="149"/>
      <c r="EG31" s="149"/>
      <c r="EH31" s="149"/>
      <c r="EI31" s="149"/>
      <c r="EJ31" s="149"/>
      <c r="EK31" s="149"/>
      <c r="EL31" s="149"/>
      <c r="EM31" s="149"/>
      <c r="EN31" s="149"/>
      <c r="EO31" s="149"/>
      <c r="EP31" s="149"/>
      <c r="EQ31" s="149"/>
      <c r="ER31" s="149"/>
      <c r="ES31" s="149"/>
      <c r="ET31" s="149"/>
      <c r="EU31" s="149"/>
      <c r="EV31" s="149"/>
      <c r="EW31" s="149"/>
      <c r="EX31" s="149"/>
      <c r="EY31" s="149"/>
      <c r="EZ31" s="149"/>
      <c r="FA31" s="149"/>
      <c r="FB31" s="149"/>
      <c r="FC31" s="149"/>
      <c r="FD31" s="149"/>
      <c r="FE31" s="149"/>
      <c r="FF31" s="149"/>
      <c r="FG31" s="149"/>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row>
    <row r="32" spans="1:196" s="115" customFormat="1" x14ac:dyDescent="0.15">
      <c r="A32" s="14" t="s">
        <v>30</v>
      </c>
      <c r="B32" s="118">
        <v>61339</v>
      </c>
      <c r="C32" s="119">
        <v>42464.583333333336</v>
      </c>
      <c r="D32" s="120">
        <v>0</v>
      </c>
      <c r="E32" s="120">
        <v>42464.583333333336</v>
      </c>
      <c r="F32" s="36">
        <v>-0.30770662493139217</v>
      </c>
      <c r="G32" s="36">
        <v>9.2293375068607852E-2</v>
      </c>
      <c r="H32" s="196"/>
      <c r="I32" s="37">
        <v>4789</v>
      </c>
      <c r="J32" s="121">
        <v>4496.083333333333</v>
      </c>
      <c r="K32" s="134" t="s">
        <v>132</v>
      </c>
      <c r="L32" s="137" t="s">
        <v>118</v>
      </c>
      <c r="M32" s="36">
        <v>0.308</v>
      </c>
      <c r="N32" s="123">
        <v>0.59229337506860791</v>
      </c>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row>
    <row r="33" spans="1:196" s="115" customFormat="1" x14ac:dyDescent="0.15">
      <c r="A33" s="14" t="s">
        <v>31</v>
      </c>
      <c r="B33" s="118">
        <v>52528</v>
      </c>
      <c r="C33" s="119">
        <v>16644.25</v>
      </c>
      <c r="D33" s="120">
        <v>7583</v>
      </c>
      <c r="E33" s="120">
        <v>24227.25</v>
      </c>
      <c r="F33" s="36">
        <v>-0.53877455833079502</v>
      </c>
      <c r="G33" s="36">
        <v>0</v>
      </c>
      <c r="H33" s="196"/>
      <c r="I33" s="37">
        <v>42</v>
      </c>
      <c r="J33" s="121">
        <v>1.0833333333333333</v>
      </c>
      <c r="K33" s="134" t="s">
        <v>132</v>
      </c>
      <c r="L33" s="137" t="s">
        <v>118</v>
      </c>
      <c r="M33" s="36">
        <v>0.53900000000000003</v>
      </c>
      <c r="N33" s="123">
        <v>0.36122544166920501</v>
      </c>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c r="CR33" s="149"/>
      <c r="CS33" s="149"/>
      <c r="CT33" s="149"/>
      <c r="CU33" s="149"/>
      <c r="CV33" s="149"/>
      <c r="CW33" s="149"/>
      <c r="CX33" s="149"/>
      <c r="CY33" s="149"/>
      <c r="CZ33" s="149"/>
      <c r="DA33" s="149"/>
      <c r="DB33" s="149"/>
      <c r="DC33" s="149"/>
      <c r="DD33" s="149"/>
      <c r="DE33" s="149"/>
      <c r="DF33" s="149"/>
      <c r="DG33" s="149"/>
      <c r="DH33" s="149"/>
      <c r="DI33" s="149"/>
      <c r="DJ33" s="149"/>
      <c r="DK33" s="149"/>
      <c r="DL33" s="149"/>
      <c r="DM33" s="149"/>
      <c r="DN33" s="149"/>
      <c r="DO33" s="149"/>
      <c r="DP33" s="149"/>
      <c r="DQ33" s="149"/>
      <c r="DR33" s="149"/>
      <c r="DS33" s="149"/>
      <c r="DT33" s="149"/>
      <c r="DU33" s="149"/>
      <c r="DV33" s="149"/>
      <c r="DW33" s="149"/>
      <c r="DX33" s="149"/>
      <c r="DY33" s="149"/>
      <c r="DZ33" s="149"/>
      <c r="EA33" s="149"/>
      <c r="EB33" s="149"/>
      <c r="EC33" s="149"/>
      <c r="ED33" s="149"/>
      <c r="EE33" s="149"/>
      <c r="EF33" s="149"/>
      <c r="EG33" s="149"/>
      <c r="EH33" s="149"/>
      <c r="EI33" s="149"/>
      <c r="EJ33" s="149"/>
      <c r="EK33" s="149"/>
      <c r="EL33" s="149"/>
      <c r="EM33" s="149"/>
      <c r="EN33" s="149"/>
      <c r="EO33" s="149"/>
      <c r="EP33" s="149"/>
      <c r="EQ33" s="149"/>
      <c r="ER33" s="149"/>
      <c r="ES33" s="149"/>
      <c r="ET33" s="149"/>
      <c r="EU33" s="149"/>
      <c r="EV33" s="149"/>
      <c r="EW33" s="149"/>
      <c r="EX33" s="149"/>
      <c r="EY33" s="149"/>
      <c r="EZ33" s="149"/>
      <c r="FA33" s="149"/>
      <c r="FB33" s="149"/>
      <c r="FC33" s="149"/>
      <c r="FD33" s="149"/>
      <c r="FE33" s="149"/>
      <c r="FF33" s="149"/>
      <c r="FG33" s="149"/>
      <c r="FH33" s="149"/>
      <c r="FI33" s="149"/>
      <c r="FJ33" s="149"/>
      <c r="FK33" s="149"/>
      <c r="FL33" s="149"/>
      <c r="FM33" s="149"/>
      <c r="FN33" s="149"/>
      <c r="FO33" s="149"/>
      <c r="FP33" s="149"/>
      <c r="FQ33" s="149"/>
      <c r="FR33" s="149"/>
      <c r="FS33" s="149"/>
      <c r="FT33" s="149"/>
      <c r="FU33" s="149"/>
      <c r="FV33" s="149"/>
      <c r="FW33" s="149"/>
      <c r="FX33" s="149"/>
      <c r="FY33" s="149"/>
      <c r="FZ33" s="149"/>
      <c r="GA33" s="149"/>
      <c r="GB33" s="149"/>
      <c r="GC33" s="149"/>
      <c r="GD33" s="149"/>
      <c r="GE33" s="149"/>
      <c r="GF33" s="149"/>
      <c r="GG33" s="149"/>
      <c r="GH33" s="149"/>
      <c r="GI33" s="149"/>
      <c r="GJ33" s="149"/>
      <c r="GK33" s="149"/>
      <c r="GL33" s="149"/>
      <c r="GM33" s="149"/>
      <c r="GN33" s="149"/>
    </row>
    <row r="34" spans="1:196" s="115" customFormat="1" x14ac:dyDescent="0.15">
      <c r="A34" s="14" t="s">
        <v>32</v>
      </c>
      <c r="B34" s="118">
        <v>89299</v>
      </c>
      <c r="C34" s="119">
        <v>50916.666666666664</v>
      </c>
      <c r="D34" s="120">
        <v>0</v>
      </c>
      <c r="E34" s="120">
        <v>50916.666666666664</v>
      </c>
      <c r="F34" s="36">
        <v>-0.42981817638868675</v>
      </c>
      <c r="G34" s="36">
        <v>0</v>
      </c>
      <c r="H34" s="196"/>
      <c r="I34" s="37">
        <v>2365</v>
      </c>
      <c r="J34" s="121">
        <v>169</v>
      </c>
      <c r="K34" s="122">
        <v>0</v>
      </c>
      <c r="L34" s="122">
        <v>169</v>
      </c>
      <c r="M34" s="36">
        <v>-0.92854122621564483</v>
      </c>
      <c r="N34" s="123">
        <v>0</v>
      </c>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c r="CR34" s="149"/>
      <c r="CS34" s="149"/>
      <c r="CT34" s="149"/>
      <c r="CU34" s="149"/>
      <c r="CV34" s="149"/>
      <c r="CW34" s="149"/>
      <c r="CX34" s="149"/>
      <c r="CY34" s="149"/>
      <c r="CZ34" s="149"/>
      <c r="DA34" s="149"/>
      <c r="DB34" s="149"/>
      <c r="DC34" s="149"/>
      <c r="DD34" s="149"/>
      <c r="DE34" s="149"/>
      <c r="DF34" s="149"/>
      <c r="DG34" s="149"/>
      <c r="DH34" s="149"/>
      <c r="DI34" s="149"/>
      <c r="DJ34" s="149"/>
      <c r="DK34" s="149"/>
      <c r="DL34" s="149"/>
      <c r="DM34" s="149"/>
      <c r="DN34" s="149"/>
      <c r="DO34" s="149"/>
      <c r="DP34" s="149"/>
      <c r="DQ34" s="149"/>
      <c r="DR34" s="149"/>
      <c r="DS34" s="149"/>
      <c r="DT34" s="149"/>
      <c r="DU34" s="149"/>
      <c r="DV34" s="149"/>
      <c r="DW34" s="149"/>
      <c r="DX34" s="149"/>
      <c r="DY34" s="149"/>
      <c r="DZ34" s="149"/>
      <c r="EA34" s="149"/>
      <c r="EB34" s="149"/>
      <c r="EC34" s="149"/>
      <c r="ED34" s="149"/>
      <c r="EE34" s="149"/>
      <c r="EF34" s="149"/>
      <c r="EG34" s="149"/>
      <c r="EH34" s="149"/>
      <c r="EI34" s="149"/>
      <c r="EJ34" s="149"/>
      <c r="EK34" s="149"/>
      <c r="EL34" s="149"/>
      <c r="EM34" s="149"/>
      <c r="EN34" s="149"/>
      <c r="EO34" s="149"/>
      <c r="EP34" s="149"/>
      <c r="EQ34" s="149"/>
      <c r="ER34" s="149"/>
      <c r="ES34" s="149"/>
      <c r="ET34" s="149"/>
      <c r="EU34" s="149"/>
      <c r="EV34" s="149"/>
      <c r="EW34" s="149"/>
      <c r="EX34" s="149"/>
      <c r="EY34" s="149"/>
      <c r="EZ34" s="149"/>
      <c r="FA34" s="149"/>
      <c r="FB34" s="149"/>
      <c r="FC34" s="149"/>
      <c r="FD34" s="149"/>
      <c r="FE34" s="149"/>
      <c r="FF34" s="149"/>
      <c r="FG34" s="149"/>
      <c r="FH34" s="149"/>
      <c r="FI34" s="149"/>
      <c r="FJ34" s="149"/>
      <c r="FK34" s="149"/>
      <c r="FL34" s="149"/>
      <c r="FM34" s="149"/>
      <c r="FN34" s="149"/>
      <c r="FO34" s="149"/>
      <c r="FP34" s="149"/>
      <c r="FQ34" s="149"/>
      <c r="FR34" s="149"/>
      <c r="FS34" s="149"/>
      <c r="FT34" s="149"/>
      <c r="FU34" s="149"/>
      <c r="FV34" s="149"/>
      <c r="FW34" s="149"/>
      <c r="FX34" s="149"/>
      <c r="FY34" s="149"/>
      <c r="FZ34" s="149"/>
      <c r="GA34" s="149"/>
      <c r="GB34" s="149"/>
      <c r="GC34" s="149"/>
      <c r="GD34" s="149"/>
      <c r="GE34" s="149"/>
      <c r="GF34" s="149"/>
      <c r="GG34" s="149"/>
      <c r="GH34" s="149"/>
      <c r="GI34" s="149"/>
      <c r="GJ34" s="149"/>
      <c r="GK34" s="149"/>
      <c r="GL34" s="149"/>
      <c r="GM34" s="149"/>
      <c r="GN34" s="149"/>
    </row>
    <row r="35" spans="1:196" s="115" customFormat="1" x14ac:dyDescent="0.15">
      <c r="A35" s="14" t="s">
        <v>33</v>
      </c>
      <c r="B35" s="118">
        <v>11373</v>
      </c>
      <c r="C35" s="119">
        <v>4827.666666666667</v>
      </c>
      <c r="D35" s="120">
        <v>149</v>
      </c>
      <c r="E35" s="120">
        <v>4976.666666666667</v>
      </c>
      <c r="F35" s="36">
        <v>-0.56241390427620974</v>
      </c>
      <c r="G35" s="36">
        <v>0</v>
      </c>
      <c r="H35" s="196"/>
      <c r="I35" s="37">
        <v>977</v>
      </c>
      <c r="J35" s="121">
        <v>697.66666666666663</v>
      </c>
      <c r="K35" s="134" t="s">
        <v>132</v>
      </c>
      <c r="L35" s="137" t="s">
        <v>118</v>
      </c>
      <c r="M35" s="36">
        <v>0.56200000000000006</v>
      </c>
      <c r="N35" s="123">
        <v>0.33758609572379028</v>
      </c>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c r="DO35" s="149"/>
      <c r="DP35" s="149"/>
      <c r="DQ35" s="149"/>
      <c r="DR35" s="149"/>
      <c r="DS35" s="149"/>
      <c r="DT35" s="149"/>
      <c r="DU35" s="149"/>
      <c r="DV35" s="149"/>
      <c r="DW35" s="149"/>
      <c r="DX35" s="149"/>
      <c r="DY35" s="149"/>
      <c r="DZ35" s="149"/>
      <c r="EA35" s="149"/>
      <c r="EB35" s="149"/>
      <c r="EC35" s="149"/>
      <c r="ED35" s="149"/>
      <c r="EE35" s="149"/>
      <c r="EF35" s="149"/>
      <c r="EG35" s="149"/>
      <c r="EH35" s="149"/>
      <c r="EI35" s="149"/>
      <c r="EJ35" s="149"/>
      <c r="EK35" s="149"/>
      <c r="EL35" s="149"/>
      <c r="EM35" s="149"/>
      <c r="EN35" s="149"/>
      <c r="EO35" s="149"/>
      <c r="EP35" s="149"/>
      <c r="EQ35" s="149"/>
      <c r="ER35" s="149"/>
      <c r="ES35" s="149"/>
      <c r="ET35" s="149"/>
      <c r="EU35" s="149"/>
      <c r="EV35" s="149"/>
      <c r="EW35" s="149"/>
      <c r="EX35" s="149"/>
      <c r="EY35" s="149"/>
      <c r="EZ35" s="149"/>
      <c r="FA35" s="149"/>
      <c r="FB35" s="149"/>
      <c r="FC35" s="149"/>
      <c r="FD35" s="149"/>
      <c r="FE35" s="149"/>
      <c r="FF35" s="149"/>
      <c r="FG35" s="149"/>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row>
    <row r="36" spans="1:196" s="115" customFormat="1" x14ac:dyDescent="0.15">
      <c r="A36" s="14" t="s">
        <v>34</v>
      </c>
      <c r="B36" s="118">
        <v>15293</v>
      </c>
      <c r="C36" s="119">
        <v>11336.416666666666</v>
      </c>
      <c r="D36" s="120">
        <v>0</v>
      </c>
      <c r="E36" s="120">
        <v>11336.416666666666</v>
      </c>
      <c r="F36" s="36">
        <v>-0.25871858584537594</v>
      </c>
      <c r="G36" s="36">
        <v>0.14128141415462409</v>
      </c>
      <c r="H36" s="196"/>
      <c r="I36" s="37">
        <v>802</v>
      </c>
      <c r="J36" s="121">
        <v>914.66666666666663</v>
      </c>
      <c r="K36" s="134" t="s">
        <v>132</v>
      </c>
      <c r="L36" s="137" t="s">
        <v>118</v>
      </c>
      <c r="M36" s="36">
        <v>0.25900000000000001</v>
      </c>
      <c r="N36" s="123">
        <v>0.64128141415462414</v>
      </c>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M36" s="149"/>
      <c r="CN36" s="149"/>
      <c r="CO36" s="149"/>
      <c r="CP36" s="149"/>
      <c r="CQ36" s="149"/>
      <c r="CR36" s="149"/>
      <c r="CS36" s="149"/>
      <c r="CT36" s="149"/>
      <c r="CU36" s="149"/>
      <c r="CV36" s="149"/>
      <c r="CW36" s="149"/>
      <c r="CX36" s="149"/>
      <c r="CY36" s="149"/>
      <c r="CZ36" s="149"/>
      <c r="DA36" s="149"/>
      <c r="DB36" s="149"/>
      <c r="DC36" s="149"/>
      <c r="DD36" s="149"/>
      <c r="DE36" s="149"/>
      <c r="DF36" s="149"/>
      <c r="DG36" s="149"/>
      <c r="DH36" s="149"/>
      <c r="DI36" s="149"/>
      <c r="DJ36" s="149"/>
      <c r="DK36" s="149"/>
      <c r="DL36" s="149"/>
      <c r="DM36" s="149"/>
      <c r="DN36" s="149"/>
      <c r="DO36" s="149"/>
      <c r="DP36" s="149"/>
      <c r="DQ36" s="149"/>
      <c r="DR36" s="149"/>
      <c r="DS36" s="149"/>
      <c r="DT36" s="149"/>
      <c r="DU36" s="149"/>
      <c r="DV36" s="149"/>
      <c r="DW36" s="149"/>
      <c r="DX36" s="149"/>
      <c r="DY36" s="149"/>
      <c r="DZ36" s="149"/>
      <c r="EA36" s="149"/>
      <c r="EB36" s="149"/>
      <c r="EC36" s="149"/>
      <c r="ED36" s="149"/>
      <c r="EE36" s="149"/>
      <c r="EF36" s="149"/>
      <c r="EG36" s="149"/>
      <c r="EH36" s="149"/>
      <c r="EI36" s="149"/>
      <c r="EJ36" s="149"/>
      <c r="EK36" s="149"/>
      <c r="EL36" s="149"/>
      <c r="EM36" s="149"/>
      <c r="EN36" s="149"/>
      <c r="EO36" s="149"/>
      <c r="EP36" s="149"/>
      <c r="EQ36" s="149"/>
      <c r="ER36" s="149"/>
      <c r="ES36" s="149"/>
      <c r="ET36" s="149"/>
      <c r="EU36" s="149"/>
      <c r="EV36" s="149"/>
      <c r="EW36" s="149"/>
      <c r="EX36" s="149"/>
      <c r="EY36" s="149"/>
      <c r="EZ36" s="149"/>
      <c r="FA36" s="149"/>
      <c r="FB36" s="149"/>
      <c r="FC36" s="149"/>
      <c r="FD36" s="149"/>
      <c r="FE36" s="149"/>
      <c r="FF36" s="149"/>
      <c r="FG36" s="149"/>
      <c r="FH36" s="149"/>
      <c r="FI36" s="149"/>
      <c r="FJ36" s="149"/>
      <c r="FK36" s="149"/>
      <c r="FL36" s="149"/>
      <c r="FM36" s="149"/>
      <c r="FN36" s="149"/>
      <c r="FO36" s="149"/>
      <c r="FP36" s="149"/>
      <c r="FQ36" s="149"/>
      <c r="FR36" s="149"/>
      <c r="FS36" s="149"/>
      <c r="FT36" s="149"/>
      <c r="FU36" s="149"/>
      <c r="FV36" s="149"/>
      <c r="FW36" s="149"/>
      <c r="FX36" s="149"/>
      <c r="FY36" s="149"/>
      <c r="FZ36" s="149"/>
      <c r="GA36" s="149"/>
      <c r="GB36" s="149"/>
      <c r="GC36" s="149"/>
      <c r="GD36" s="149"/>
      <c r="GE36" s="149"/>
      <c r="GF36" s="149"/>
      <c r="GG36" s="149"/>
      <c r="GH36" s="149"/>
      <c r="GI36" s="149"/>
      <c r="GJ36" s="149"/>
      <c r="GK36" s="149"/>
      <c r="GL36" s="149"/>
      <c r="GM36" s="149"/>
      <c r="GN36" s="149"/>
    </row>
    <row r="37" spans="1:196" s="115" customFormat="1" x14ac:dyDescent="0.15">
      <c r="A37" s="14" t="s">
        <v>35</v>
      </c>
      <c r="B37" s="118">
        <v>15708</v>
      </c>
      <c r="C37" s="119">
        <v>8033.583333333333</v>
      </c>
      <c r="D37" s="120">
        <v>0</v>
      </c>
      <c r="E37" s="120">
        <v>8033.583333333333</v>
      </c>
      <c r="F37" s="36">
        <v>-0.48856739665563198</v>
      </c>
      <c r="G37" s="36">
        <v>0</v>
      </c>
      <c r="H37" s="196"/>
      <c r="I37" s="37">
        <v>393</v>
      </c>
      <c r="J37" s="121">
        <v>198.25</v>
      </c>
      <c r="K37" s="134" t="s">
        <v>132</v>
      </c>
      <c r="L37" s="137" t="s">
        <v>118</v>
      </c>
      <c r="M37" s="36">
        <v>0.48899999999999999</v>
      </c>
      <c r="N37" s="123">
        <v>0.41143260334436804</v>
      </c>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49"/>
      <c r="CL37" s="149"/>
      <c r="CM37" s="149"/>
      <c r="CN37" s="149"/>
      <c r="CO37" s="149"/>
      <c r="CP37" s="149"/>
      <c r="CQ37" s="149"/>
      <c r="CR37" s="149"/>
      <c r="CS37" s="149"/>
      <c r="CT37" s="149"/>
      <c r="CU37" s="149"/>
      <c r="CV37" s="149"/>
      <c r="CW37" s="149"/>
      <c r="CX37" s="149"/>
      <c r="CY37" s="149"/>
      <c r="CZ37" s="149"/>
      <c r="DA37" s="149"/>
      <c r="DB37" s="149"/>
      <c r="DC37" s="149"/>
      <c r="DD37" s="149"/>
      <c r="DE37" s="149"/>
      <c r="DF37" s="149"/>
      <c r="DG37" s="149"/>
      <c r="DH37" s="149"/>
      <c r="DI37" s="149"/>
      <c r="DJ37" s="149"/>
      <c r="DK37" s="149"/>
      <c r="DL37" s="149"/>
      <c r="DM37" s="149"/>
      <c r="DN37" s="149"/>
      <c r="DO37" s="149"/>
      <c r="DP37" s="149"/>
      <c r="DQ37" s="149"/>
      <c r="DR37" s="149"/>
      <c r="DS37" s="149"/>
      <c r="DT37" s="149"/>
      <c r="DU37" s="149"/>
      <c r="DV37" s="149"/>
      <c r="DW37" s="149"/>
      <c r="DX37" s="149"/>
      <c r="DY37" s="149"/>
      <c r="DZ37" s="149"/>
      <c r="EA37" s="149"/>
      <c r="EB37" s="149"/>
      <c r="EC37" s="149"/>
      <c r="ED37" s="149"/>
      <c r="EE37" s="149"/>
      <c r="EF37" s="149"/>
      <c r="EG37" s="149"/>
      <c r="EH37" s="149"/>
      <c r="EI37" s="149"/>
      <c r="EJ37" s="149"/>
      <c r="EK37" s="149"/>
      <c r="EL37" s="149"/>
      <c r="EM37" s="149"/>
      <c r="EN37" s="149"/>
      <c r="EO37" s="149"/>
      <c r="EP37" s="149"/>
      <c r="EQ37" s="149"/>
      <c r="ER37" s="149"/>
      <c r="ES37" s="149"/>
      <c r="ET37" s="149"/>
      <c r="EU37" s="149"/>
      <c r="EV37" s="149"/>
      <c r="EW37" s="149"/>
      <c r="EX37" s="149"/>
      <c r="EY37" s="149"/>
      <c r="EZ37" s="149"/>
      <c r="FA37" s="149"/>
      <c r="FB37" s="149"/>
      <c r="FC37" s="149"/>
      <c r="FD37" s="149"/>
      <c r="FE37" s="149"/>
      <c r="FF37" s="149"/>
      <c r="FG37" s="149"/>
      <c r="FH37" s="149"/>
      <c r="FI37" s="149"/>
      <c r="FJ37" s="149"/>
      <c r="FK37" s="149"/>
      <c r="FL37" s="149"/>
      <c r="FM37" s="149"/>
      <c r="FN37" s="149"/>
      <c r="FO37" s="149"/>
      <c r="FP37" s="149"/>
      <c r="FQ37" s="149"/>
      <c r="FR37" s="149"/>
      <c r="FS37" s="149"/>
      <c r="FT37" s="149"/>
      <c r="FU37" s="149"/>
      <c r="FV37" s="149"/>
      <c r="FW37" s="149"/>
      <c r="FX37" s="149"/>
      <c r="FY37" s="149"/>
      <c r="FZ37" s="149"/>
      <c r="GA37" s="149"/>
      <c r="GB37" s="149"/>
      <c r="GC37" s="149"/>
      <c r="GD37" s="149"/>
      <c r="GE37" s="149"/>
      <c r="GF37" s="149"/>
      <c r="GG37" s="149"/>
      <c r="GH37" s="149"/>
      <c r="GI37" s="149"/>
      <c r="GJ37" s="149"/>
      <c r="GK37" s="149"/>
      <c r="GL37" s="149"/>
      <c r="GM37" s="149"/>
      <c r="GN37" s="149"/>
    </row>
    <row r="38" spans="1:196" s="146" customFormat="1" x14ac:dyDescent="0.15">
      <c r="A38" s="14"/>
      <c r="B38" s="138"/>
      <c r="C38" s="139"/>
      <c r="D38" s="140"/>
      <c r="E38" s="140"/>
      <c r="F38" s="141"/>
      <c r="G38" s="141" t="s">
        <v>61</v>
      </c>
      <c r="H38" s="196"/>
      <c r="I38" s="142"/>
      <c r="J38" s="143"/>
      <c r="K38" s="144"/>
      <c r="L38" s="144" t="s">
        <v>61</v>
      </c>
      <c r="M38" s="141"/>
      <c r="N38" s="145"/>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M38" s="149"/>
      <c r="CN38" s="149"/>
      <c r="CO38" s="149"/>
      <c r="CP38" s="149"/>
      <c r="CQ38" s="149"/>
      <c r="CR38" s="149"/>
      <c r="CS38" s="149"/>
      <c r="CT38" s="149"/>
      <c r="CU38" s="149"/>
      <c r="CV38" s="149"/>
      <c r="CW38" s="149"/>
      <c r="CX38" s="149"/>
      <c r="CY38" s="149"/>
      <c r="CZ38" s="149"/>
      <c r="DA38" s="149"/>
      <c r="DB38" s="149"/>
      <c r="DC38" s="149"/>
      <c r="DD38" s="149"/>
      <c r="DE38" s="149"/>
      <c r="DF38" s="149"/>
      <c r="DG38" s="149"/>
      <c r="DH38" s="149"/>
      <c r="DI38" s="149"/>
      <c r="DJ38" s="149"/>
      <c r="DK38" s="149"/>
      <c r="DL38" s="149"/>
      <c r="DM38" s="149"/>
      <c r="DN38" s="149"/>
      <c r="DO38" s="149"/>
      <c r="DP38" s="149"/>
      <c r="DQ38" s="149"/>
      <c r="DR38" s="149"/>
      <c r="DS38" s="149"/>
      <c r="DT38" s="149"/>
      <c r="DU38" s="149"/>
      <c r="DV38" s="149"/>
      <c r="DW38" s="149"/>
      <c r="DX38" s="149"/>
      <c r="DY38" s="149"/>
      <c r="DZ38" s="149"/>
      <c r="EA38" s="149"/>
      <c r="EB38" s="149"/>
      <c r="EC38" s="149"/>
      <c r="ED38" s="149"/>
      <c r="EE38" s="149"/>
      <c r="EF38" s="149"/>
      <c r="EG38" s="149"/>
      <c r="EH38" s="149"/>
      <c r="EI38" s="149"/>
      <c r="EJ38" s="149"/>
      <c r="EK38" s="149"/>
      <c r="EL38" s="149"/>
      <c r="EM38" s="149"/>
      <c r="EN38" s="149"/>
      <c r="EO38" s="149"/>
      <c r="EP38" s="149"/>
      <c r="EQ38" s="149"/>
      <c r="ER38" s="149"/>
      <c r="ES38" s="149"/>
      <c r="ET38" s="149"/>
      <c r="EU38" s="149"/>
      <c r="EV38" s="149"/>
      <c r="EW38" s="149"/>
      <c r="EX38" s="149"/>
      <c r="EY38" s="149"/>
      <c r="EZ38" s="149"/>
      <c r="FA38" s="149"/>
      <c r="FB38" s="149"/>
      <c r="FC38" s="149"/>
      <c r="FD38" s="149"/>
      <c r="FE38" s="149"/>
      <c r="FF38" s="149"/>
      <c r="FG38" s="149"/>
      <c r="FH38" s="149"/>
      <c r="FI38" s="149"/>
      <c r="FJ38" s="149"/>
      <c r="FK38" s="149"/>
      <c r="FL38" s="149"/>
      <c r="FM38" s="149"/>
      <c r="FN38" s="149"/>
      <c r="FO38" s="149"/>
      <c r="FP38" s="149"/>
      <c r="FQ38" s="149"/>
      <c r="FR38" s="149"/>
      <c r="FS38" s="149"/>
      <c r="FT38" s="149"/>
      <c r="FU38" s="149"/>
      <c r="FV38" s="149"/>
      <c r="FW38" s="149"/>
      <c r="FX38" s="149"/>
      <c r="FY38" s="149"/>
      <c r="FZ38" s="149"/>
      <c r="GA38" s="149"/>
      <c r="GB38" s="149"/>
      <c r="GC38" s="149"/>
      <c r="GD38" s="149"/>
      <c r="GE38" s="149"/>
      <c r="GF38" s="149"/>
      <c r="GG38" s="149"/>
      <c r="GH38" s="149"/>
      <c r="GI38" s="149"/>
      <c r="GJ38" s="149"/>
      <c r="GK38" s="149"/>
      <c r="GL38" s="149"/>
      <c r="GM38" s="149"/>
      <c r="GN38" s="149"/>
    </row>
    <row r="39" spans="1:196" s="115" customFormat="1" x14ac:dyDescent="0.15">
      <c r="A39" s="14" t="s">
        <v>36</v>
      </c>
      <c r="B39" s="118">
        <v>10800</v>
      </c>
      <c r="C39" s="119">
        <v>6324</v>
      </c>
      <c r="D39" s="120">
        <v>0</v>
      </c>
      <c r="E39" s="120">
        <v>6324</v>
      </c>
      <c r="F39" s="36">
        <v>-0.41444444444444445</v>
      </c>
      <c r="G39" s="36">
        <v>0</v>
      </c>
      <c r="H39" s="196"/>
      <c r="I39" s="37">
        <v>278</v>
      </c>
      <c r="J39" s="121">
        <v>68</v>
      </c>
      <c r="K39" s="122">
        <v>0</v>
      </c>
      <c r="L39" s="122">
        <v>68</v>
      </c>
      <c r="M39" s="36">
        <v>-0.75539568345323738</v>
      </c>
      <c r="N39" s="123">
        <v>0.14460431654676265</v>
      </c>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M39" s="149"/>
      <c r="CN39" s="149"/>
      <c r="CO39" s="149"/>
      <c r="CP39" s="149"/>
      <c r="CQ39" s="149"/>
      <c r="CR39" s="149"/>
      <c r="CS39" s="149"/>
      <c r="CT39" s="149"/>
      <c r="CU39" s="149"/>
      <c r="CV39" s="149"/>
      <c r="CW39" s="149"/>
      <c r="CX39" s="149"/>
      <c r="CY39" s="149"/>
      <c r="CZ39" s="149"/>
      <c r="DA39" s="149"/>
      <c r="DB39" s="149"/>
      <c r="DC39" s="149"/>
      <c r="DD39" s="149"/>
      <c r="DE39" s="149"/>
      <c r="DF39" s="149"/>
      <c r="DG39" s="149"/>
      <c r="DH39" s="149"/>
      <c r="DI39" s="149"/>
      <c r="DJ39" s="149"/>
      <c r="DK39" s="149"/>
      <c r="DL39" s="149"/>
      <c r="DM39" s="149"/>
      <c r="DN39" s="149"/>
      <c r="DO39" s="149"/>
      <c r="DP39" s="149"/>
      <c r="DQ39" s="149"/>
      <c r="DR39" s="149"/>
      <c r="DS39" s="149"/>
      <c r="DT39" s="149"/>
      <c r="DU39" s="149"/>
      <c r="DV39" s="149"/>
      <c r="DW39" s="149"/>
      <c r="DX39" s="149"/>
      <c r="DY39" s="149"/>
      <c r="DZ39" s="149"/>
      <c r="EA39" s="149"/>
      <c r="EB39" s="149"/>
      <c r="EC39" s="149"/>
      <c r="ED39" s="149"/>
      <c r="EE39" s="149"/>
      <c r="EF39" s="149"/>
      <c r="EG39" s="149"/>
      <c r="EH39" s="149"/>
      <c r="EI39" s="149"/>
      <c r="EJ39" s="149"/>
      <c r="EK39" s="149"/>
      <c r="EL39" s="149"/>
      <c r="EM39" s="149"/>
      <c r="EN39" s="149"/>
      <c r="EO39" s="149"/>
      <c r="EP39" s="149"/>
      <c r="EQ39" s="149"/>
      <c r="ER39" s="149"/>
      <c r="ES39" s="149"/>
      <c r="ET39" s="149"/>
      <c r="EU39" s="149"/>
      <c r="EV39" s="149"/>
      <c r="EW39" s="149"/>
      <c r="EX39" s="149"/>
      <c r="EY39" s="149"/>
      <c r="EZ39" s="149"/>
      <c r="FA39" s="149"/>
      <c r="FB39" s="149"/>
      <c r="FC39" s="149"/>
      <c r="FD39" s="149"/>
      <c r="FE39" s="149"/>
      <c r="FF39" s="149"/>
      <c r="FG39" s="149"/>
      <c r="FH39" s="149"/>
      <c r="FI39" s="149"/>
      <c r="FJ39" s="149"/>
      <c r="FK39" s="149"/>
      <c r="FL39" s="149"/>
      <c r="FM39" s="149"/>
      <c r="FN39" s="149"/>
      <c r="FO39" s="149"/>
      <c r="FP39" s="149"/>
      <c r="FQ39" s="149"/>
      <c r="FR39" s="149"/>
      <c r="FS39" s="149"/>
      <c r="FT39" s="149"/>
      <c r="FU39" s="149"/>
      <c r="FV39" s="149"/>
      <c r="FW39" s="149"/>
      <c r="FX39" s="149"/>
      <c r="FY39" s="149"/>
      <c r="FZ39" s="149"/>
      <c r="GA39" s="149"/>
      <c r="GB39" s="149"/>
      <c r="GC39" s="149"/>
      <c r="GD39" s="149"/>
      <c r="GE39" s="149"/>
      <c r="GF39" s="149"/>
      <c r="GG39" s="149"/>
      <c r="GH39" s="149"/>
      <c r="GI39" s="149"/>
      <c r="GJ39" s="149"/>
      <c r="GK39" s="149"/>
      <c r="GL39" s="149"/>
      <c r="GM39" s="149"/>
      <c r="GN39" s="149"/>
    </row>
    <row r="40" spans="1:196" s="115" customFormat="1" x14ac:dyDescent="0.15">
      <c r="A40" s="14" t="s">
        <v>37</v>
      </c>
      <c r="B40" s="118">
        <v>111734</v>
      </c>
      <c r="C40" s="119">
        <v>64641</v>
      </c>
      <c r="D40" s="120">
        <v>3469</v>
      </c>
      <c r="E40" s="120">
        <v>68110</v>
      </c>
      <c r="F40" s="36">
        <v>-0.39042726475379025</v>
      </c>
      <c r="G40" s="36">
        <v>9.5727352462097737E-3</v>
      </c>
      <c r="H40" s="196"/>
      <c r="I40" s="37">
        <v>3739</v>
      </c>
      <c r="J40" s="121">
        <v>0</v>
      </c>
      <c r="K40" s="137" t="s">
        <v>118</v>
      </c>
      <c r="L40" s="122">
        <v>0</v>
      </c>
      <c r="M40" s="36">
        <v>-1</v>
      </c>
      <c r="N40" s="134" t="s">
        <v>134</v>
      </c>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M40" s="149"/>
      <c r="CN40" s="149"/>
      <c r="CO40" s="149"/>
      <c r="CP40" s="149"/>
      <c r="CQ40" s="149"/>
      <c r="CR40" s="149"/>
      <c r="CS40" s="149"/>
      <c r="CT40" s="149"/>
      <c r="CU40" s="149"/>
      <c r="CV40" s="149"/>
      <c r="CW40" s="149"/>
      <c r="CX40" s="149"/>
      <c r="CY40" s="149"/>
      <c r="CZ40" s="149"/>
      <c r="DA40" s="149"/>
      <c r="DB40" s="149"/>
      <c r="DC40" s="149"/>
      <c r="DD40" s="149"/>
      <c r="DE40" s="149"/>
      <c r="DF40" s="149"/>
      <c r="DG40" s="149"/>
      <c r="DH40" s="149"/>
      <c r="DI40" s="149"/>
      <c r="DJ40" s="149"/>
      <c r="DK40" s="149"/>
      <c r="DL40" s="149"/>
      <c r="DM40" s="149"/>
      <c r="DN40" s="149"/>
      <c r="DO40" s="149"/>
      <c r="DP40" s="149"/>
      <c r="DQ40" s="149"/>
      <c r="DR40" s="149"/>
      <c r="DS40" s="149"/>
      <c r="DT40" s="149"/>
      <c r="DU40" s="149"/>
      <c r="DV40" s="149"/>
      <c r="DW40" s="149"/>
      <c r="DX40" s="149"/>
      <c r="DY40" s="149"/>
      <c r="DZ40" s="149"/>
      <c r="EA40" s="149"/>
      <c r="EB40" s="149"/>
      <c r="EC40" s="149"/>
      <c r="ED40" s="149"/>
      <c r="EE40" s="149"/>
      <c r="EF40" s="149"/>
      <c r="EG40" s="149"/>
      <c r="EH40" s="149"/>
      <c r="EI40" s="149"/>
      <c r="EJ40" s="149"/>
      <c r="EK40" s="149"/>
      <c r="EL40" s="149"/>
      <c r="EM40" s="149"/>
      <c r="EN40" s="149"/>
      <c r="EO40" s="149"/>
      <c r="EP40" s="149"/>
      <c r="EQ40" s="149"/>
      <c r="ER40" s="149"/>
      <c r="ES40" s="149"/>
      <c r="ET40" s="149"/>
      <c r="EU40" s="149"/>
      <c r="EV40" s="149"/>
      <c r="EW40" s="149"/>
      <c r="EX40" s="149"/>
      <c r="EY40" s="149"/>
      <c r="EZ40" s="149"/>
      <c r="FA40" s="149"/>
      <c r="FB40" s="149"/>
      <c r="FC40" s="149"/>
      <c r="FD40" s="149"/>
      <c r="FE40" s="149"/>
      <c r="FF40" s="149"/>
      <c r="FG40" s="149"/>
      <c r="FH40" s="149"/>
      <c r="FI40" s="149"/>
      <c r="FJ40" s="149"/>
      <c r="FK40" s="149"/>
      <c r="FL40" s="149"/>
      <c r="FM40" s="149"/>
      <c r="FN40" s="149"/>
      <c r="FO40" s="149"/>
      <c r="FP40" s="149"/>
      <c r="FQ40" s="149"/>
      <c r="FR40" s="149"/>
      <c r="FS40" s="149"/>
      <c r="FT40" s="149"/>
      <c r="FU40" s="149"/>
      <c r="FV40" s="149"/>
      <c r="FW40" s="149"/>
      <c r="FX40" s="149"/>
      <c r="FY40" s="149"/>
      <c r="FZ40" s="149"/>
      <c r="GA40" s="149"/>
      <c r="GB40" s="149"/>
      <c r="GC40" s="149"/>
      <c r="GD40" s="149"/>
      <c r="GE40" s="149"/>
      <c r="GF40" s="149"/>
      <c r="GG40" s="149"/>
      <c r="GH40" s="149"/>
      <c r="GI40" s="149"/>
      <c r="GJ40" s="149"/>
      <c r="GK40" s="149"/>
      <c r="GL40" s="149"/>
      <c r="GM40" s="149"/>
      <c r="GN40" s="149"/>
    </row>
    <row r="41" spans="1:196" s="115" customFormat="1" x14ac:dyDescent="0.15">
      <c r="A41" s="14" t="s">
        <v>38</v>
      </c>
      <c r="B41" s="118">
        <v>34444</v>
      </c>
      <c r="C41" s="119">
        <v>25501</v>
      </c>
      <c r="D41" s="120">
        <v>939</v>
      </c>
      <c r="E41" s="120">
        <v>26440</v>
      </c>
      <c r="F41" s="36">
        <v>-0.23237719196376727</v>
      </c>
      <c r="G41" s="36">
        <v>0.16762280803623275</v>
      </c>
      <c r="H41" s="196"/>
      <c r="I41" s="37">
        <v>1430</v>
      </c>
      <c r="J41" s="121">
        <v>3839.0833333333335</v>
      </c>
      <c r="K41" s="134" t="s">
        <v>132</v>
      </c>
      <c r="L41" s="137" t="s">
        <v>118</v>
      </c>
      <c r="M41" s="36">
        <v>0.23200000000000001</v>
      </c>
      <c r="N41" s="123">
        <v>0.66762280803623275</v>
      </c>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c r="FD41" s="149"/>
      <c r="FE41" s="149"/>
      <c r="FF41" s="149"/>
      <c r="FG41" s="149"/>
      <c r="FH41" s="149"/>
      <c r="FI41" s="149"/>
      <c r="FJ41" s="149"/>
      <c r="FK41" s="149"/>
      <c r="FL41" s="149"/>
      <c r="FM41" s="149"/>
      <c r="FN41" s="149"/>
      <c r="FO41" s="149"/>
      <c r="FP41" s="149"/>
      <c r="FQ41" s="149"/>
      <c r="FR41" s="149"/>
      <c r="FS41" s="149"/>
      <c r="FT41" s="149"/>
      <c r="FU41" s="149"/>
      <c r="FV41" s="149"/>
      <c r="FW41" s="149"/>
      <c r="FX41" s="149"/>
      <c r="FY41" s="149"/>
      <c r="FZ41" s="149"/>
      <c r="GA41" s="149"/>
      <c r="GB41" s="149"/>
      <c r="GC41" s="149"/>
      <c r="GD41" s="149"/>
      <c r="GE41" s="149"/>
      <c r="GF41" s="149"/>
      <c r="GG41" s="149"/>
      <c r="GH41" s="149"/>
      <c r="GI41" s="149"/>
      <c r="GJ41" s="149"/>
      <c r="GK41" s="149"/>
      <c r="GL41" s="149"/>
      <c r="GM41" s="149"/>
      <c r="GN41" s="149"/>
    </row>
    <row r="42" spans="1:196" s="115" customFormat="1" x14ac:dyDescent="0.15">
      <c r="A42" s="14" t="s">
        <v>39</v>
      </c>
      <c r="B42" s="118">
        <v>499415</v>
      </c>
      <c r="C42" s="119">
        <v>325547.41666666669</v>
      </c>
      <c r="D42" s="120">
        <v>0</v>
      </c>
      <c r="E42" s="120">
        <v>325547.41666666669</v>
      </c>
      <c r="F42" s="36">
        <v>-0.34814249338392583</v>
      </c>
      <c r="G42" s="36">
        <v>5.1857506616074189E-2</v>
      </c>
      <c r="H42" s="196"/>
      <c r="I42" s="37">
        <v>27522</v>
      </c>
      <c r="J42" s="121">
        <v>7918.25</v>
      </c>
      <c r="K42" s="122">
        <v>0</v>
      </c>
      <c r="L42" s="122">
        <v>7918.25</v>
      </c>
      <c r="M42" s="36">
        <v>-0.71229380132257825</v>
      </c>
      <c r="N42" s="123">
        <v>0.18770619867742178</v>
      </c>
      <c r="O42" s="149"/>
      <c r="P42" s="149"/>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c r="BU42" s="149"/>
      <c r="BV42" s="149"/>
      <c r="BW42" s="149"/>
      <c r="BX42" s="149"/>
      <c r="BY42" s="149"/>
      <c r="BZ42" s="149"/>
      <c r="CA42" s="149"/>
      <c r="CB42" s="149"/>
      <c r="CC42" s="149"/>
      <c r="CD42" s="149"/>
      <c r="CE42" s="149"/>
      <c r="CF42" s="149"/>
      <c r="CG42" s="149"/>
      <c r="CH42" s="149"/>
      <c r="CI42" s="149"/>
      <c r="CJ42" s="149"/>
      <c r="CK42" s="149"/>
      <c r="CL42" s="149"/>
      <c r="CM42" s="149"/>
      <c r="CN42" s="149"/>
      <c r="CO42" s="149"/>
      <c r="CP42" s="149"/>
      <c r="CQ42" s="149"/>
      <c r="CR42" s="149"/>
      <c r="CS42" s="149"/>
      <c r="CT42" s="149"/>
      <c r="CU42" s="149"/>
      <c r="CV42" s="149"/>
      <c r="CW42" s="149"/>
      <c r="CX42" s="149"/>
      <c r="CY42" s="149"/>
      <c r="CZ42" s="149"/>
      <c r="DA42" s="149"/>
      <c r="DB42" s="149"/>
      <c r="DC42" s="149"/>
      <c r="DD42" s="149"/>
      <c r="DE42" s="149"/>
      <c r="DF42" s="149"/>
      <c r="DG42" s="149"/>
      <c r="DH42" s="149"/>
      <c r="DI42" s="149"/>
      <c r="DJ42" s="149"/>
      <c r="DK42" s="149"/>
      <c r="DL42" s="149"/>
      <c r="DM42" s="149"/>
      <c r="DN42" s="149"/>
      <c r="DO42" s="149"/>
      <c r="DP42" s="149"/>
      <c r="DQ42" s="149"/>
      <c r="DR42" s="149"/>
      <c r="DS42" s="149"/>
      <c r="DT42" s="149"/>
      <c r="DU42" s="149"/>
      <c r="DV42" s="149"/>
      <c r="DW42" s="149"/>
      <c r="DX42" s="149"/>
      <c r="DY42" s="149"/>
      <c r="DZ42" s="149"/>
      <c r="EA42" s="149"/>
      <c r="EB42" s="149"/>
      <c r="EC42" s="149"/>
      <c r="ED42" s="149"/>
      <c r="EE42" s="149"/>
      <c r="EF42" s="149"/>
      <c r="EG42" s="149"/>
      <c r="EH42" s="149"/>
      <c r="EI42" s="149"/>
      <c r="EJ42" s="149"/>
      <c r="EK42" s="149"/>
      <c r="EL42" s="149"/>
      <c r="EM42" s="149"/>
      <c r="EN42" s="149"/>
      <c r="EO42" s="149"/>
      <c r="EP42" s="149"/>
      <c r="EQ42" s="149"/>
      <c r="ER42" s="149"/>
      <c r="ES42" s="149"/>
      <c r="ET42" s="149"/>
      <c r="EU42" s="149"/>
      <c r="EV42" s="149"/>
      <c r="EW42" s="149"/>
      <c r="EX42" s="149"/>
      <c r="EY42" s="149"/>
      <c r="EZ42" s="149"/>
      <c r="FA42" s="149"/>
      <c r="FB42" s="149"/>
      <c r="FC42" s="149"/>
      <c r="FD42" s="149"/>
      <c r="FE42" s="149"/>
      <c r="FF42" s="149"/>
      <c r="FG42" s="149"/>
      <c r="FH42" s="149"/>
      <c r="FI42" s="149"/>
      <c r="FJ42" s="149"/>
      <c r="FK42" s="149"/>
      <c r="FL42" s="149"/>
      <c r="FM42" s="149"/>
      <c r="FN42" s="149"/>
      <c r="FO42" s="149"/>
      <c r="FP42" s="149"/>
      <c r="FQ42" s="149"/>
      <c r="FR42" s="149"/>
      <c r="FS42" s="149"/>
      <c r="FT42" s="149"/>
      <c r="FU42" s="149"/>
      <c r="FV42" s="149"/>
      <c r="FW42" s="149"/>
      <c r="FX42" s="149"/>
      <c r="FY42" s="149"/>
      <c r="FZ42" s="149"/>
      <c r="GA42" s="149"/>
      <c r="GB42" s="149"/>
      <c r="GC42" s="149"/>
      <c r="GD42" s="149"/>
      <c r="GE42" s="149"/>
      <c r="GF42" s="149"/>
      <c r="GG42" s="149"/>
      <c r="GH42" s="149"/>
      <c r="GI42" s="149"/>
      <c r="GJ42" s="149"/>
      <c r="GK42" s="149"/>
      <c r="GL42" s="149"/>
      <c r="GM42" s="149"/>
      <c r="GN42" s="149"/>
    </row>
    <row r="43" spans="1:196" s="115" customFormat="1" x14ac:dyDescent="0.15">
      <c r="A43" s="14" t="s">
        <v>40</v>
      </c>
      <c r="B43" s="124">
        <v>125503.25</v>
      </c>
      <c r="C43" s="119">
        <v>59327.666666666664</v>
      </c>
      <c r="D43" s="120">
        <v>5543</v>
      </c>
      <c r="E43" s="120">
        <v>64870.666666666664</v>
      </c>
      <c r="F43" s="36">
        <v>-0.48311564308759603</v>
      </c>
      <c r="G43" s="36">
        <v>0</v>
      </c>
      <c r="H43" s="196"/>
      <c r="I43" s="37">
        <v>2696</v>
      </c>
      <c r="J43" s="121">
        <v>137.83333333333334</v>
      </c>
      <c r="K43" s="134" t="s">
        <v>132</v>
      </c>
      <c r="L43" s="137" t="s">
        <v>118</v>
      </c>
      <c r="M43" s="36">
        <v>0.48299999999999998</v>
      </c>
      <c r="N43" s="123">
        <v>0.416884356912404</v>
      </c>
      <c r="O43" s="149"/>
      <c r="P43" s="149"/>
      <c r="Q43" s="149"/>
      <c r="R43" s="149"/>
      <c r="S43" s="149"/>
      <c r="T43" s="149"/>
      <c r="U43" s="149"/>
      <c r="V43" s="149"/>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49"/>
      <c r="BK43" s="149"/>
      <c r="BL43" s="149"/>
      <c r="BM43" s="149"/>
      <c r="BN43" s="149"/>
      <c r="BO43" s="149"/>
      <c r="BP43" s="149"/>
      <c r="BQ43" s="149"/>
      <c r="BR43" s="149"/>
      <c r="BS43" s="149"/>
      <c r="BT43" s="149"/>
      <c r="BU43" s="149"/>
      <c r="BV43" s="149"/>
      <c r="BW43" s="149"/>
      <c r="BX43" s="149"/>
      <c r="BY43" s="149"/>
      <c r="BZ43" s="149"/>
      <c r="CA43" s="149"/>
      <c r="CB43" s="149"/>
      <c r="CC43" s="149"/>
      <c r="CD43" s="149"/>
      <c r="CE43" s="149"/>
      <c r="CF43" s="149"/>
      <c r="CG43" s="149"/>
      <c r="CH43" s="149"/>
      <c r="CI43" s="149"/>
      <c r="CJ43" s="149"/>
      <c r="CK43" s="149"/>
      <c r="CL43" s="149"/>
      <c r="CM43" s="149"/>
      <c r="CN43" s="149"/>
      <c r="CO43" s="149"/>
      <c r="CP43" s="149"/>
      <c r="CQ43" s="149"/>
      <c r="CR43" s="149"/>
      <c r="CS43" s="149"/>
      <c r="CT43" s="149"/>
      <c r="CU43" s="149"/>
      <c r="CV43" s="149"/>
      <c r="CW43" s="149"/>
      <c r="CX43" s="149"/>
      <c r="CY43" s="149"/>
      <c r="CZ43" s="149"/>
      <c r="DA43" s="149"/>
      <c r="DB43" s="149"/>
      <c r="DC43" s="149"/>
      <c r="DD43" s="149"/>
      <c r="DE43" s="149"/>
      <c r="DF43" s="149"/>
      <c r="DG43" s="149"/>
      <c r="DH43" s="149"/>
      <c r="DI43" s="149"/>
      <c r="DJ43" s="149"/>
      <c r="DK43" s="149"/>
      <c r="DL43" s="149"/>
      <c r="DM43" s="149"/>
      <c r="DN43" s="149"/>
      <c r="DO43" s="149"/>
      <c r="DP43" s="149"/>
      <c r="DQ43" s="149"/>
      <c r="DR43" s="149"/>
      <c r="DS43" s="149"/>
      <c r="DT43" s="149"/>
      <c r="DU43" s="149"/>
      <c r="DV43" s="149"/>
      <c r="DW43" s="149"/>
      <c r="DX43" s="149"/>
      <c r="DY43" s="149"/>
      <c r="DZ43" s="149"/>
      <c r="EA43" s="149"/>
      <c r="EB43" s="149"/>
      <c r="EC43" s="149"/>
      <c r="ED43" s="149"/>
      <c r="EE43" s="149"/>
      <c r="EF43" s="149"/>
      <c r="EG43" s="149"/>
      <c r="EH43" s="149"/>
      <c r="EI43" s="149"/>
      <c r="EJ43" s="149"/>
      <c r="EK43" s="149"/>
      <c r="EL43" s="149"/>
      <c r="EM43" s="149"/>
      <c r="EN43" s="149"/>
      <c r="EO43" s="149"/>
      <c r="EP43" s="149"/>
      <c r="EQ43" s="149"/>
      <c r="ER43" s="149"/>
      <c r="ES43" s="149"/>
      <c r="ET43" s="149"/>
      <c r="EU43" s="149"/>
      <c r="EV43" s="149"/>
      <c r="EW43" s="149"/>
      <c r="EX43" s="149"/>
      <c r="EY43" s="149"/>
      <c r="EZ43" s="149"/>
      <c r="FA43" s="149"/>
      <c r="FB43" s="149"/>
      <c r="FC43" s="149"/>
      <c r="FD43" s="149"/>
      <c r="FE43" s="149"/>
      <c r="FF43" s="149"/>
      <c r="FG43" s="149"/>
      <c r="FH43" s="149"/>
      <c r="FI43" s="149"/>
      <c r="FJ43" s="149"/>
      <c r="FK43" s="149"/>
      <c r="FL43" s="149"/>
      <c r="FM43" s="149"/>
      <c r="FN43" s="149"/>
      <c r="FO43" s="149"/>
      <c r="FP43" s="149"/>
      <c r="FQ43" s="149"/>
      <c r="FR43" s="149"/>
      <c r="FS43" s="149"/>
      <c r="FT43" s="149"/>
      <c r="FU43" s="149"/>
      <c r="FV43" s="149"/>
      <c r="FW43" s="149"/>
      <c r="FX43" s="149"/>
      <c r="FY43" s="149"/>
      <c r="FZ43" s="149"/>
      <c r="GA43" s="149"/>
      <c r="GB43" s="149"/>
      <c r="GC43" s="149"/>
      <c r="GD43" s="149"/>
      <c r="GE43" s="149"/>
      <c r="GF43" s="149"/>
      <c r="GG43" s="149"/>
      <c r="GH43" s="149"/>
      <c r="GI43" s="149"/>
      <c r="GJ43" s="149"/>
      <c r="GK43" s="149"/>
      <c r="GL43" s="149"/>
      <c r="GM43" s="149"/>
      <c r="GN43" s="149"/>
    </row>
    <row r="44" spans="1:196" s="115" customFormat="1" x14ac:dyDescent="0.15">
      <c r="A44" s="14" t="s">
        <v>41</v>
      </c>
      <c r="B44" s="118">
        <v>5215</v>
      </c>
      <c r="C44" s="119">
        <v>3098.0833333333335</v>
      </c>
      <c r="D44" s="120">
        <v>0</v>
      </c>
      <c r="E44" s="120">
        <v>3098.0833333333335</v>
      </c>
      <c r="F44" s="36">
        <v>-0.40592841163310961</v>
      </c>
      <c r="G44" s="36">
        <v>0</v>
      </c>
      <c r="H44" s="196"/>
      <c r="I44" s="37">
        <v>136</v>
      </c>
      <c r="J44" s="121">
        <v>0</v>
      </c>
      <c r="K44" s="137" t="s">
        <v>118</v>
      </c>
      <c r="L44" s="122">
        <v>0</v>
      </c>
      <c r="M44" s="36">
        <v>-1</v>
      </c>
      <c r="N44" s="134" t="s">
        <v>134</v>
      </c>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149"/>
      <c r="AZ44" s="149"/>
      <c r="BA44" s="149"/>
      <c r="BB44" s="149"/>
      <c r="BC44" s="149"/>
      <c r="BD44" s="149"/>
      <c r="BE44" s="149"/>
      <c r="BF44" s="149"/>
      <c r="BG44" s="149"/>
      <c r="BH44" s="149"/>
      <c r="BI44" s="149"/>
      <c r="BJ44" s="149"/>
      <c r="BK44" s="149"/>
      <c r="BL44" s="149"/>
      <c r="BM44" s="149"/>
      <c r="BN44" s="149"/>
      <c r="BO44" s="149"/>
      <c r="BP44" s="149"/>
      <c r="BQ44" s="149"/>
      <c r="BR44" s="149"/>
      <c r="BS44" s="149"/>
      <c r="BT44" s="149"/>
      <c r="BU44" s="149"/>
      <c r="BV44" s="149"/>
      <c r="BW44" s="149"/>
      <c r="BX44" s="149"/>
      <c r="BY44" s="149"/>
      <c r="BZ44" s="149"/>
      <c r="CA44" s="149"/>
      <c r="CB44" s="149"/>
      <c r="CC44" s="149"/>
      <c r="CD44" s="149"/>
      <c r="CE44" s="149"/>
      <c r="CF44" s="149"/>
      <c r="CG44" s="149"/>
      <c r="CH44" s="149"/>
      <c r="CI44" s="149"/>
      <c r="CJ44" s="149"/>
      <c r="CK44" s="149"/>
      <c r="CL44" s="149"/>
      <c r="CM44" s="149"/>
      <c r="CN44" s="149"/>
      <c r="CO44" s="149"/>
      <c r="CP44" s="149"/>
      <c r="CQ44" s="149"/>
      <c r="CR44" s="149"/>
      <c r="CS44" s="149"/>
      <c r="CT44" s="149"/>
      <c r="CU44" s="149"/>
      <c r="CV44" s="149"/>
      <c r="CW44" s="149"/>
      <c r="CX44" s="149"/>
      <c r="CY44" s="149"/>
      <c r="CZ44" s="149"/>
      <c r="DA44" s="149"/>
      <c r="DB44" s="149"/>
      <c r="DC44" s="149"/>
      <c r="DD44" s="149"/>
      <c r="DE44" s="149"/>
      <c r="DF44" s="149"/>
      <c r="DG44" s="149"/>
      <c r="DH44" s="149"/>
      <c r="DI44" s="149"/>
      <c r="DJ44" s="149"/>
      <c r="DK44" s="149"/>
      <c r="DL44" s="149"/>
      <c r="DM44" s="149"/>
      <c r="DN44" s="149"/>
      <c r="DO44" s="149"/>
      <c r="DP44" s="149"/>
      <c r="DQ44" s="149"/>
      <c r="DR44" s="149"/>
      <c r="DS44" s="149"/>
      <c r="DT44" s="149"/>
      <c r="DU44" s="149"/>
      <c r="DV44" s="149"/>
      <c r="DW44" s="149"/>
      <c r="DX44" s="149"/>
      <c r="DY44" s="149"/>
      <c r="DZ44" s="149"/>
      <c r="EA44" s="149"/>
      <c r="EB44" s="149"/>
      <c r="EC44" s="149"/>
      <c r="ED44" s="149"/>
      <c r="EE44" s="149"/>
      <c r="EF44" s="149"/>
      <c r="EG44" s="149"/>
      <c r="EH44" s="149"/>
      <c r="EI44" s="149"/>
      <c r="EJ44" s="149"/>
      <c r="EK44" s="149"/>
      <c r="EL44" s="149"/>
      <c r="EM44" s="149"/>
      <c r="EN44" s="149"/>
      <c r="EO44" s="149"/>
      <c r="EP44" s="149"/>
      <c r="EQ44" s="149"/>
      <c r="ER44" s="149"/>
      <c r="ES44" s="149"/>
      <c r="ET44" s="149"/>
      <c r="EU44" s="149"/>
      <c r="EV44" s="149"/>
      <c r="EW44" s="149"/>
      <c r="EX44" s="149"/>
      <c r="EY44" s="149"/>
      <c r="EZ44" s="149"/>
      <c r="FA44" s="149"/>
      <c r="FB44" s="149"/>
      <c r="FC44" s="149"/>
      <c r="FD44" s="149"/>
      <c r="FE44" s="149"/>
      <c r="FF44" s="149"/>
      <c r="FG44" s="149"/>
      <c r="FH44" s="149"/>
      <c r="FI44" s="149"/>
      <c r="FJ44" s="149"/>
      <c r="FK44" s="149"/>
      <c r="FL44" s="149"/>
      <c r="FM44" s="149"/>
      <c r="FN44" s="149"/>
      <c r="FO44" s="149"/>
      <c r="FP44" s="149"/>
      <c r="FQ44" s="149"/>
      <c r="FR44" s="149"/>
      <c r="FS44" s="149"/>
      <c r="FT44" s="149"/>
      <c r="FU44" s="149"/>
      <c r="FV44" s="149"/>
      <c r="FW44" s="149"/>
      <c r="FX44" s="149"/>
      <c r="FY44" s="149"/>
      <c r="FZ44" s="149"/>
      <c r="GA44" s="149"/>
      <c r="GB44" s="149"/>
      <c r="GC44" s="149"/>
      <c r="GD44" s="149"/>
      <c r="GE44" s="149"/>
      <c r="GF44" s="149"/>
      <c r="GG44" s="149"/>
      <c r="GH44" s="149"/>
      <c r="GI44" s="149"/>
      <c r="GJ44" s="149"/>
      <c r="GK44" s="149"/>
      <c r="GL44" s="149"/>
      <c r="GM44" s="149"/>
      <c r="GN44" s="149"/>
    </row>
    <row r="45" spans="1:196" s="115" customFormat="1" x14ac:dyDescent="0.15">
      <c r="A45" s="14" t="s">
        <v>42</v>
      </c>
      <c r="B45" s="118">
        <v>228171</v>
      </c>
      <c r="C45" s="119">
        <v>108635.25</v>
      </c>
      <c r="D45" s="120">
        <v>604</v>
      </c>
      <c r="E45" s="120">
        <v>109239.25</v>
      </c>
      <c r="F45" s="36">
        <v>-0.52123955279154666</v>
      </c>
      <c r="G45" s="36">
        <v>0</v>
      </c>
      <c r="H45" s="196"/>
      <c r="I45" s="37">
        <v>16551</v>
      </c>
      <c r="J45" s="121">
        <v>3727.6666666666665</v>
      </c>
      <c r="K45" s="122">
        <v>0</v>
      </c>
      <c r="L45" s="122">
        <v>3727.6666666666665</v>
      </c>
      <c r="M45" s="36">
        <v>-0.77477695204720765</v>
      </c>
      <c r="N45" s="123">
        <v>0.12522304795279238</v>
      </c>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O45" s="149"/>
      <c r="BP45" s="149"/>
      <c r="BQ45" s="149"/>
      <c r="BR45" s="149"/>
      <c r="BS45" s="149"/>
      <c r="BT45" s="149"/>
      <c r="BU45" s="149"/>
      <c r="BV45" s="149"/>
      <c r="BW45" s="149"/>
      <c r="BX45" s="149"/>
      <c r="BY45" s="149"/>
      <c r="BZ45" s="149"/>
      <c r="CA45" s="149"/>
      <c r="CB45" s="149"/>
      <c r="CC45" s="149"/>
      <c r="CD45" s="149"/>
      <c r="CE45" s="149"/>
      <c r="CF45" s="149"/>
      <c r="CG45" s="149"/>
      <c r="CH45" s="149"/>
      <c r="CI45" s="149"/>
      <c r="CJ45" s="149"/>
      <c r="CK45" s="149"/>
      <c r="CL45" s="149"/>
      <c r="CM45" s="149"/>
      <c r="CN45" s="149"/>
      <c r="CO45" s="149"/>
      <c r="CP45" s="149"/>
      <c r="CQ45" s="149"/>
      <c r="CR45" s="149"/>
      <c r="CS45" s="149"/>
      <c r="CT45" s="149"/>
      <c r="CU45" s="149"/>
      <c r="CV45" s="149"/>
      <c r="CW45" s="149"/>
      <c r="CX45" s="149"/>
      <c r="CY45" s="149"/>
      <c r="CZ45" s="149"/>
      <c r="DA45" s="149"/>
      <c r="DB45" s="149"/>
      <c r="DC45" s="149"/>
      <c r="DD45" s="149"/>
      <c r="DE45" s="149"/>
      <c r="DF45" s="149"/>
      <c r="DG45" s="149"/>
      <c r="DH45" s="149"/>
      <c r="DI45" s="149"/>
      <c r="DJ45" s="149"/>
      <c r="DK45" s="149"/>
      <c r="DL45" s="149"/>
      <c r="DM45" s="149"/>
      <c r="DN45" s="149"/>
      <c r="DO45" s="149"/>
      <c r="DP45" s="149"/>
      <c r="DQ45" s="149"/>
      <c r="DR45" s="149"/>
      <c r="DS45" s="149"/>
      <c r="DT45" s="149"/>
      <c r="DU45" s="149"/>
      <c r="DV45" s="149"/>
      <c r="DW45" s="149"/>
      <c r="DX45" s="149"/>
      <c r="DY45" s="149"/>
      <c r="DZ45" s="149"/>
      <c r="EA45" s="149"/>
      <c r="EB45" s="149"/>
      <c r="EC45" s="149"/>
      <c r="ED45" s="149"/>
      <c r="EE45" s="149"/>
      <c r="EF45" s="149"/>
      <c r="EG45" s="149"/>
      <c r="EH45" s="149"/>
      <c r="EI45" s="149"/>
      <c r="EJ45" s="149"/>
      <c r="EK45" s="149"/>
      <c r="EL45" s="149"/>
      <c r="EM45" s="149"/>
      <c r="EN45" s="149"/>
      <c r="EO45" s="149"/>
      <c r="EP45" s="149"/>
      <c r="EQ45" s="149"/>
      <c r="ER45" s="149"/>
      <c r="ES45" s="149"/>
      <c r="ET45" s="149"/>
      <c r="EU45" s="149"/>
      <c r="EV45" s="149"/>
      <c r="EW45" s="149"/>
      <c r="EX45" s="149"/>
      <c r="EY45" s="149"/>
      <c r="EZ45" s="149"/>
      <c r="FA45" s="149"/>
      <c r="FB45" s="149"/>
      <c r="FC45" s="149"/>
      <c r="FD45" s="149"/>
      <c r="FE45" s="149"/>
      <c r="FF45" s="149"/>
      <c r="FG45" s="149"/>
      <c r="FH45" s="149"/>
      <c r="FI45" s="149"/>
      <c r="FJ45" s="149"/>
      <c r="FK45" s="149"/>
      <c r="FL45" s="149"/>
      <c r="FM45" s="149"/>
      <c r="FN45" s="149"/>
      <c r="FO45" s="149"/>
      <c r="FP45" s="149"/>
      <c r="FQ45" s="149"/>
      <c r="FR45" s="149"/>
      <c r="FS45" s="149"/>
      <c r="FT45" s="149"/>
      <c r="FU45" s="149"/>
      <c r="FV45" s="149"/>
      <c r="FW45" s="149"/>
      <c r="FX45" s="149"/>
      <c r="FY45" s="149"/>
      <c r="FZ45" s="149"/>
      <c r="GA45" s="149"/>
      <c r="GB45" s="149"/>
      <c r="GC45" s="149"/>
      <c r="GD45" s="149"/>
      <c r="GE45" s="149"/>
      <c r="GF45" s="149"/>
      <c r="GG45" s="149"/>
      <c r="GH45" s="149"/>
      <c r="GI45" s="149"/>
      <c r="GJ45" s="149"/>
      <c r="GK45" s="149"/>
      <c r="GL45" s="149"/>
      <c r="GM45" s="149"/>
      <c r="GN45" s="149"/>
    </row>
    <row r="46" spans="1:196" s="115" customFormat="1" x14ac:dyDescent="0.15">
      <c r="A46" s="14" t="s">
        <v>43</v>
      </c>
      <c r="B46" s="118">
        <v>44790</v>
      </c>
      <c r="C46" s="119">
        <v>20057</v>
      </c>
      <c r="D46" s="120">
        <v>0</v>
      </c>
      <c r="E46" s="120">
        <v>20057</v>
      </c>
      <c r="F46" s="36">
        <v>-0.55219915159633848</v>
      </c>
      <c r="G46" s="36">
        <v>0</v>
      </c>
      <c r="H46" s="196"/>
      <c r="I46" s="37">
        <v>421</v>
      </c>
      <c r="J46" s="121">
        <v>0</v>
      </c>
      <c r="K46" s="137" t="s">
        <v>118</v>
      </c>
      <c r="L46" s="122">
        <v>0</v>
      </c>
      <c r="M46" s="36">
        <v>-1</v>
      </c>
      <c r="N46" s="134" t="s">
        <v>134</v>
      </c>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149"/>
      <c r="AO46" s="149"/>
      <c r="AP46" s="149"/>
      <c r="AQ46" s="149"/>
      <c r="AR46" s="149"/>
      <c r="AS46" s="149"/>
      <c r="AT46" s="149"/>
      <c r="AU46" s="149"/>
      <c r="AV46" s="149"/>
      <c r="AW46" s="149"/>
      <c r="AX46" s="149"/>
      <c r="AY46" s="149"/>
      <c r="AZ46" s="149"/>
      <c r="BA46" s="149"/>
      <c r="BB46" s="149"/>
      <c r="BC46" s="149"/>
      <c r="BD46" s="149"/>
      <c r="BE46" s="149"/>
      <c r="BF46" s="149"/>
      <c r="BG46" s="149"/>
      <c r="BH46" s="149"/>
      <c r="BI46" s="149"/>
      <c r="BJ46" s="149"/>
      <c r="BK46" s="149"/>
      <c r="BL46" s="149"/>
      <c r="BM46" s="149"/>
      <c r="BN46" s="149"/>
      <c r="BO46" s="149"/>
      <c r="BP46" s="149"/>
      <c r="BQ46" s="149"/>
      <c r="BR46" s="149"/>
      <c r="BS46" s="149"/>
      <c r="BT46" s="149"/>
      <c r="BU46" s="149"/>
      <c r="BV46" s="149"/>
      <c r="BW46" s="149"/>
      <c r="BX46" s="149"/>
      <c r="BY46" s="149"/>
      <c r="BZ46" s="149"/>
      <c r="CA46" s="149"/>
      <c r="CB46" s="149"/>
      <c r="CC46" s="149"/>
      <c r="CD46" s="149"/>
      <c r="CE46" s="149"/>
      <c r="CF46" s="149"/>
      <c r="CG46" s="149"/>
      <c r="CH46" s="149"/>
      <c r="CI46" s="149"/>
      <c r="CJ46" s="149"/>
      <c r="CK46" s="149"/>
      <c r="CL46" s="149"/>
      <c r="CM46" s="149"/>
      <c r="CN46" s="149"/>
      <c r="CO46" s="149"/>
      <c r="CP46" s="149"/>
      <c r="CQ46" s="149"/>
      <c r="CR46" s="149"/>
      <c r="CS46" s="149"/>
      <c r="CT46" s="149"/>
      <c r="CU46" s="149"/>
      <c r="CV46" s="149"/>
      <c r="CW46" s="149"/>
      <c r="CX46" s="149"/>
      <c r="CY46" s="149"/>
      <c r="CZ46" s="149"/>
      <c r="DA46" s="149"/>
      <c r="DB46" s="149"/>
      <c r="DC46" s="149"/>
      <c r="DD46" s="149"/>
      <c r="DE46" s="149"/>
      <c r="DF46" s="149"/>
      <c r="DG46" s="149"/>
      <c r="DH46" s="149"/>
      <c r="DI46" s="149"/>
      <c r="DJ46" s="149"/>
      <c r="DK46" s="149"/>
      <c r="DL46" s="149"/>
      <c r="DM46" s="149"/>
      <c r="DN46" s="149"/>
      <c r="DO46" s="149"/>
      <c r="DP46" s="149"/>
      <c r="DQ46" s="149"/>
      <c r="DR46" s="149"/>
      <c r="DS46" s="149"/>
      <c r="DT46" s="149"/>
      <c r="DU46" s="149"/>
      <c r="DV46" s="149"/>
      <c r="DW46" s="149"/>
      <c r="DX46" s="149"/>
      <c r="DY46" s="149"/>
      <c r="DZ46" s="149"/>
      <c r="EA46" s="149"/>
      <c r="EB46" s="149"/>
      <c r="EC46" s="149"/>
      <c r="ED46" s="149"/>
      <c r="EE46" s="149"/>
      <c r="EF46" s="149"/>
      <c r="EG46" s="149"/>
      <c r="EH46" s="149"/>
      <c r="EI46" s="149"/>
      <c r="EJ46" s="149"/>
      <c r="EK46" s="149"/>
      <c r="EL46" s="149"/>
      <c r="EM46" s="149"/>
      <c r="EN46" s="149"/>
      <c r="EO46" s="149"/>
      <c r="EP46" s="149"/>
      <c r="EQ46" s="149"/>
      <c r="ER46" s="149"/>
      <c r="ES46" s="149"/>
      <c r="ET46" s="149"/>
      <c r="EU46" s="149"/>
      <c r="EV46" s="149"/>
      <c r="EW46" s="149"/>
      <c r="EX46" s="149"/>
      <c r="EY46" s="149"/>
      <c r="EZ46" s="149"/>
      <c r="FA46" s="149"/>
      <c r="FB46" s="149"/>
      <c r="FC46" s="149"/>
      <c r="FD46" s="149"/>
      <c r="FE46" s="149"/>
      <c r="FF46" s="149"/>
      <c r="FG46" s="149"/>
      <c r="FH46" s="149"/>
      <c r="FI46" s="149"/>
      <c r="FJ46" s="149"/>
      <c r="FK46" s="149"/>
      <c r="FL46" s="149"/>
      <c r="FM46" s="149"/>
      <c r="FN46" s="149"/>
      <c r="FO46" s="149"/>
      <c r="FP46" s="149"/>
      <c r="FQ46" s="149"/>
      <c r="FR46" s="149"/>
      <c r="FS46" s="149"/>
      <c r="FT46" s="149"/>
      <c r="FU46" s="149"/>
      <c r="FV46" s="149"/>
      <c r="FW46" s="149"/>
      <c r="FX46" s="149"/>
      <c r="FY46" s="149"/>
      <c r="FZ46" s="149"/>
      <c r="GA46" s="149"/>
      <c r="GB46" s="149"/>
      <c r="GC46" s="149"/>
      <c r="GD46" s="149"/>
      <c r="GE46" s="149"/>
      <c r="GF46" s="149"/>
      <c r="GG46" s="149"/>
      <c r="GH46" s="149"/>
      <c r="GI46" s="149"/>
      <c r="GJ46" s="149"/>
      <c r="GK46" s="149"/>
      <c r="GL46" s="149"/>
      <c r="GM46" s="149"/>
      <c r="GN46" s="149"/>
    </row>
    <row r="47" spans="1:196" s="115" customFormat="1" x14ac:dyDescent="0.15">
      <c r="A47" s="14" t="s">
        <v>44</v>
      </c>
      <c r="B47" s="118">
        <v>38988</v>
      </c>
      <c r="C47" s="119">
        <v>16870.416666666668</v>
      </c>
      <c r="D47" s="120">
        <v>0</v>
      </c>
      <c r="E47" s="120">
        <v>16870.416666666668</v>
      </c>
      <c r="F47" s="36">
        <v>-0.56729207277452887</v>
      </c>
      <c r="G47" s="36">
        <v>0</v>
      </c>
      <c r="H47" s="196"/>
      <c r="I47" s="37">
        <v>3040</v>
      </c>
      <c r="J47" s="121">
        <v>1316.5833333333333</v>
      </c>
      <c r="K47" s="134" t="s">
        <v>132</v>
      </c>
      <c r="L47" s="137" t="s">
        <v>118</v>
      </c>
      <c r="M47" s="36">
        <v>0.56699999999999995</v>
      </c>
      <c r="N47" s="123">
        <v>0.33270792722547116</v>
      </c>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49"/>
      <c r="BJ47" s="149"/>
      <c r="BK47" s="149"/>
      <c r="BL47" s="149"/>
      <c r="BM47" s="149"/>
      <c r="BN47" s="149"/>
      <c r="BO47" s="149"/>
      <c r="BP47" s="149"/>
      <c r="BQ47" s="149"/>
      <c r="BR47" s="149"/>
      <c r="BS47" s="149"/>
      <c r="BT47" s="149"/>
      <c r="BU47" s="149"/>
      <c r="BV47" s="149"/>
      <c r="BW47" s="149"/>
      <c r="BX47" s="149"/>
      <c r="BY47" s="149"/>
      <c r="BZ47" s="149"/>
      <c r="CA47" s="149"/>
      <c r="CB47" s="149"/>
      <c r="CC47" s="149"/>
      <c r="CD47" s="149"/>
      <c r="CE47" s="149"/>
      <c r="CF47" s="149"/>
      <c r="CG47" s="149"/>
      <c r="CH47" s="149"/>
      <c r="CI47" s="149"/>
      <c r="CJ47" s="149"/>
      <c r="CK47" s="149"/>
      <c r="CL47" s="149"/>
      <c r="CM47" s="149"/>
      <c r="CN47" s="149"/>
      <c r="CO47" s="149"/>
      <c r="CP47" s="149"/>
      <c r="CQ47" s="149"/>
      <c r="CR47" s="149"/>
      <c r="CS47" s="149"/>
      <c r="CT47" s="149"/>
      <c r="CU47" s="149"/>
      <c r="CV47" s="149"/>
      <c r="CW47" s="149"/>
      <c r="CX47" s="149"/>
      <c r="CY47" s="149"/>
      <c r="CZ47" s="149"/>
      <c r="DA47" s="149"/>
      <c r="DB47" s="149"/>
      <c r="DC47" s="149"/>
      <c r="DD47" s="149"/>
      <c r="DE47" s="149"/>
      <c r="DF47" s="149"/>
      <c r="DG47" s="149"/>
      <c r="DH47" s="149"/>
      <c r="DI47" s="149"/>
      <c r="DJ47" s="149"/>
      <c r="DK47" s="149"/>
      <c r="DL47" s="149"/>
      <c r="DM47" s="149"/>
      <c r="DN47" s="149"/>
      <c r="DO47" s="149"/>
      <c r="DP47" s="149"/>
      <c r="DQ47" s="149"/>
      <c r="DR47" s="149"/>
      <c r="DS47" s="149"/>
      <c r="DT47" s="149"/>
      <c r="DU47" s="149"/>
      <c r="DV47" s="149"/>
      <c r="DW47" s="149"/>
      <c r="DX47" s="149"/>
      <c r="DY47" s="149"/>
      <c r="DZ47" s="149"/>
      <c r="EA47" s="149"/>
      <c r="EB47" s="149"/>
      <c r="EC47" s="149"/>
      <c r="ED47" s="149"/>
      <c r="EE47" s="149"/>
      <c r="EF47" s="149"/>
      <c r="EG47" s="149"/>
      <c r="EH47" s="149"/>
      <c r="EI47" s="149"/>
      <c r="EJ47" s="149"/>
      <c r="EK47" s="149"/>
      <c r="EL47" s="149"/>
      <c r="EM47" s="149"/>
      <c r="EN47" s="149"/>
      <c r="EO47" s="149"/>
      <c r="EP47" s="149"/>
      <c r="EQ47" s="149"/>
      <c r="ER47" s="149"/>
      <c r="ES47" s="149"/>
      <c r="ET47" s="149"/>
      <c r="EU47" s="149"/>
      <c r="EV47" s="149"/>
      <c r="EW47" s="149"/>
      <c r="EX47" s="149"/>
      <c r="EY47" s="149"/>
      <c r="EZ47" s="149"/>
      <c r="FA47" s="149"/>
      <c r="FB47" s="149"/>
      <c r="FC47" s="149"/>
      <c r="FD47" s="149"/>
      <c r="FE47" s="149"/>
      <c r="FF47" s="149"/>
      <c r="FG47" s="149"/>
      <c r="FH47" s="149"/>
      <c r="FI47" s="149"/>
      <c r="FJ47" s="149"/>
      <c r="FK47" s="149"/>
      <c r="FL47" s="149"/>
      <c r="FM47" s="149"/>
      <c r="FN47" s="149"/>
      <c r="FO47" s="149"/>
      <c r="FP47" s="149"/>
      <c r="FQ47" s="149"/>
      <c r="FR47" s="149"/>
      <c r="FS47" s="149"/>
      <c r="FT47" s="149"/>
      <c r="FU47" s="149"/>
      <c r="FV47" s="149"/>
      <c r="FW47" s="149"/>
      <c r="FX47" s="149"/>
      <c r="FY47" s="149"/>
      <c r="FZ47" s="149"/>
      <c r="GA47" s="149"/>
      <c r="GB47" s="149"/>
      <c r="GC47" s="149"/>
      <c r="GD47" s="149"/>
      <c r="GE47" s="149"/>
      <c r="GF47" s="149"/>
      <c r="GG47" s="149"/>
      <c r="GH47" s="149"/>
      <c r="GI47" s="149"/>
      <c r="GJ47" s="149"/>
      <c r="GK47" s="149"/>
      <c r="GL47" s="149"/>
      <c r="GM47" s="149"/>
      <c r="GN47" s="149"/>
    </row>
    <row r="48" spans="1:196" s="115" customFormat="1" x14ac:dyDescent="0.15">
      <c r="A48" s="14" t="s">
        <v>45</v>
      </c>
      <c r="B48" s="118">
        <v>204771</v>
      </c>
      <c r="C48" s="119">
        <v>105656.75</v>
      </c>
      <c r="D48" s="120">
        <v>0</v>
      </c>
      <c r="E48" s="120">
        <v>105656.75</v>
      </c>
      <c r="F48" s="36">
        <v>-0.48402483750140401</v>
      </c>
      <c r="G48" s="36">
        <v>0</v>
      </c>
      <c r="H48" s="196"/>
      <c r="I48" s="37">
        <v>8263</v>
      </c>
      <c r="J48" s="121">
        <v>1332.3333333333333</v>
      </c>
      <c r="K48" s="122">
        <v>0</v>
      </c>
      <c r="L48" s="122">
        <v>1332.3333333333333</v>
      </c>
      <c r="M48" s="36">
        <v>-0.83875912703215139</v>
      </c>
      <c r="N48" s="123">
        <v>6.1240872967848636E-2</v>
      </c>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149"/>
      <c r="BN48" s="149"/>
      <c r="BO48" s="149"/>
      <c r="BP48" s="149"/>
      <c r="BQ48" s="149"/>
      <c r="BR48" s="149"/>
      <c r="BS48" s="149"/>
      <c r="BT48" s="149"/>
      <c r="BU48" s="149"/>
      <c r="BV48" s="149"/>
      <c r="BW48" s="149"/>
      <c r="BX48" s="149"/>
      <c r="BY48" s="149"/>
      <c r="BZ48" s="149"/>
      <c r="CA48" s="149"/>
      <c r="CB48" s="149"/>
      <c r="CC48" s="149"/>
      <c r="CD48" s="149"/>
      <c r="CE48" s="149"/>
      <c r="CF48" s="149"/>
      <c r="CG48" s="149"/>
      <c r="CH48" s="149"/>
      <c r="CI48" s="149"/>
      <c r="CJ48" s="149"/>
      <c r="CK48" s="149"/>
      <c r="CL48" s="149"/>
      <c r="CM48" s="149"/>
      <c r="CN48" s="149"/>
      <c r="CO48" s="149"/>
      <c r="CP48" s="149"/>
      <c r="CQ48" s="149"/>
      <c r="CR48" s="149"/>
      <c r="CS48" s="149"/>
      <c r="CT48" s="149"/>
      <c r="CU48" s="149"/>
      <c r="CV48" s="149"/>
      <c r="CW48" s="149"/>
      <c r="CX48" s="149"/>
      <c r="CY48" s="149"/>
      <c r="CZ48" s="149"/>
      <c r="DA48" s="149"/>
      <c r="DB48" s="149"/>
      <c r="DC48" s="149"/>
      <c r="DD48" s="149"/>
      <c r="DE48" s="149"/>
      <c r="DF48" s="149"/>
      <c r="DG48" s="149"/>
      <c r="DH48" s="149"/>
      <c r="DI48" s="149"/>
      <c r="DJ48" s="149"/>
      <c r="DK48" s="149"/>
      <c r="DL48" s="149"/>
      <c r="DM48" s="149"/>
      <c r="DN48" s="149"/>
      <c r="DO48" s="149"/>
      <c r="DP48" s="149"/>
      <c r="DQ48" s="149"/>
      <c r="DR48" s="149"/>
      <c r="DS48" s="149"/>
      <c r="DT48" s="149"/>
      <c r="DU48" s="149"/>
      <c r="DV48" s="149"/>
      <c r="DW48" s="149"/>
      <c r="DX48" s="149"/>
      <c r="DY48" s="149"/>
      <c r="DZ48" s="149"/>
      <c r="EA48" s="149"/>
      <c r="EB48" s="149"/>
      <c r="EC48" s="149"/>
      <c r="ED48" s="149"/>
      <c r="EE48" s="149"/>
      <c r="EF48" s="149"/>
      <c r="EG48" s="149"/>
      <c r="EH48" s="149"/>
      <c r="EI48" s="149"/>
      <c r="EJ48" s="149"/>
      <c r="EK48" s="149"/>
      <c r="EL48" s="149"/>
      <c r="EM48" s="149"/>
      <c r="EN48" s="149"/>
      <c r="EO48" s="149"/>
      <c r="EP48" s="149"/>
      <c r="EQ48" s="149"/>
      <c r="ER48" s="149"/>
      <c r="ES48" s="149"/>
      <c r="ET48" s="149"/>
      <c r="EU48" s="149"/>
      <c r="EV48" s="149"/>
      <c r="EW48" s="149"/>
      <c r="EX48" s="149"/>
      <c r="EY48" s="149"/>
      <c r="EZ48" s="149"/>
      <c r="FA48" s="149"/>
      <c r="FB48" s="149"/>
      <c r="FC48" s="149"/>
      <c r="FD48" s="149"/>
      <c r="FE48" s="149"/>
      <c r="FF48" s="149"/>
      <c r="FG48" s="149"/>
      <c r="FH48" s="149"/>
      <c r="FI48" s="149"/>
      <c r="FJ48" s="149"/>
      <c r="FK48" s="149"/>
      <c r="FL48" s="149"/>
      <c r="FM48" s="149"/>
      <c r="FN48" s="149"/>
      <c r="FO48" s="149"/>
      <c r="FP48" s="149"/>
      <c r="FQ48" s="149"/>
      <c r="FR48" s="149"/>
      <c r="FS48" s="149"/>
      <c r="FT48" s="149"/>
      <c r="FU48" s="149"/>
      <c r="FV48" s="149"/>
      <c r="FW48" s="149"/>
      <c r="FX48" s="149"/>
      <c r="FY48" s="149"/>
      <c r="FZ48" s="149"/>
      <c r="GA48" s="149"/>
      <c r="GB48" s="149"/>
      <c r="GC48" s="149"/>
      <c r="GD48" s="149"/>
      <c r="GE48" s="149"/>
      <c r="GF48" s="149"/>
      <c r="GG48" s="149"/>
      <c r="GH48" s="149"/>
      <c r="GI48" s="149"/>
      <c r="GJ48" s="149"/>
      <c r="GK48" s="149"/>
      <c r="GL48" s="149"/>
      <c r="GM48" s="149"/>
      <c r="GN48" s="149"/>
    </row>
    <row r="49" spans="1:196" s="146" customFormat="1" x14ac:dyDescent="0.15">
      <c r="A49" s="14"/>
      <c r="B49" s="138"/>
      <c r="C49" s="139"/>
      <c r="D49" s="140"/>
      <c r="E49" s="140"/>
      <c r="F49" s="141"/>
      <c r="G49" s="141" t="s">
        <v>61</v>
      </c>
      <c r="H49" s="196"/>
      <c r="I49" s="142"/>
      <c r="J49" s="143"/>
      <c r="K49" s="144"/>
      <c r="L49" s="144" t="s">
        <v>61</v>
      </c>
      <c r="M49" s="141"/>
      <c r="N49" s="145"/>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c r="FD49" s="149"/>
      <c r="FE49" s="149"/>
      <c r="FF49" s="149"/>
      <c r="FG49" s="149"/>
      <c r="FH49" s="149"/>
      <c r="FI49" s="149"/>
      <c r="FJ49" s="149"/>
      <c r="FK49" s="149"/>
      <c r="FL49" s="149"/>
      <c r="FM49" s="149"/>
      <c r="FN49" s="149"/>
      <c r="FO49" s="149"/>
      <c r="FP49" s="149"/>
      <c r="FQ49" s="149"/>
      <c r="FR49" s="149"/>
      <c r="FS49" s="149"/>
      <c r="FT49" s="149"/>
      <c r="FU49" s="149"/>
      <c r="FV49" s="149"/>
      <c r="FW49" s="149"/>
      <c r="FX49" s="149"/>
      <c r="FY49" s="149"/>
      <c r="FZ49" s="149"/>
      <c r="GA49" s="149"/>
      <c r="GB49" s="149"/>
      <c r="GC49" s="149"/>
      <c r="GD49" s="149"/>
      <c r="GE49" s="149"/>
      <c r="GF49" s="149"/>
      <c r="GG49" s="149"/>
      <c r="GH49" s="149"/>
      <c r="GI49" s="149"/>
      <c r="GJ49" s="149"/>
      <c r="GK49" s="149"/>
      <c r="GL49" s="149"/>
      <c r="GM49" s="149"/>
      <c r="GN49" s="149"/>
    </row>
    <row r="50" spans="1:196" s="115" customFormat="1" x14ac:dyDescent="0.15">
      <c r="A50" s="14" t="s">
        <v>46</v>
      </c>
      <c r="B50" s="118">
        <v>54799</v>
      </c>
      <c r="C50" s="119">
        <v>36155.416666666664</v>
      </c>
      <c r="D50" s="120">
        <v>527</v>
      </c>
      <c r="E50" s="120">
        <v>36682.416666666664</v>
      </c>
      <c r="F50" s="36">
        <v>-0.33060061923271111</v>
      </c>
      <c r="G50" s="36">
        <v>6.939938076728891E-2</v>
      </c>
      <c r="H50" s="196"/>
      <c r="I50" s="32">
        <v>0</v>
      </c>
      <c r="J50" s="127">
        <v>0</v>
      </c>
      <c r="K50" s="137" t="s">
        <v>118</v>
      </c>
      <c r="L50" s="137" t="s">
        <v>118</v>
      </c>
      <c r="M50" s="148" t="s">
        <v>118</v>
      </c>
      <c r="N50" s="134" t="s">
        <v>134</v>
      </c>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c r="BO50" s="149"/>
      <c r="BP50" s="149"/>
      <c r="BQ50" s="149"/>
      <c r="BR50" s="149"/>
      <c r="BS50" s="149"/>
      <c r="BT50" s="149"/>
      <c r="BU50" s="149"/>
      <c r="BV50" s="149"/>
      <c r="BW50" s="149"/>
      <c r="BX50" s="149"/>
      <c r="BY50" s="149"/>
      <c r="BZ50" s="149"/>
      <c r="CA50" s="149"/>
      <c r="CB50" s="149"/>
      <c r="CC50" s="149"/>
      <c r="CD50" s="149"/>
      <c r="CE50" s="149"/>
      <c r="CF50" s="149"/>
      <c r="CG50" s="149"/>
      <c r="CH50" s="149"/>
      <c r="CI50" s="149"/>
      <c r="CJ50" s="149"/>
      <c r="CK50" s="149"/>
      <c r="CL50" s="149"/>
      <c r="CM50" s="149"/>
      <c r="CN50" s="149"/>
      <c r="CO50" s="149"/>
      <c r="CP50" s="149"/>
      <c r="CQ50" s="149"/>
      <c r="CR50" s="149"/>
      <c r="CS50" s="149"/>
      <c r="CT50" s="149"/>
      <c r="CU50" s="149"/>
      <c r="CV50" s="149"/>
      <c r="CW50" s="149"/>
      <c r="CX50" s="149"/>
      <c r="CY50" s="149"/>
      <c r="CZ50" s="149"/>
      <c r="DA50" s="149"/>
      <c r="DB50" s="149"/>
      <c r="DC50" s="149"/>
      <c r="DD50" s="149"/>
      <c r="DE50" s="149"/>
      <c r="DF50" s="149"/>
      <c r="DG50" s="149"/>
      <c r="DH50" s="149"/>
      <c r="DI50" s="149"/>
      <c r="DJ50" s="149"/>
      <c r="DK50" s="149"/>
      <c r="DL50" s="149"/>
      <c r="DM50" s="149"/>
      <c r="DN50" s="149"/>
      <c r="DO50" s="149"/>
      <c r="DP50" s="149"/>
      <c r="DQ50" s="149"/>
      <c r="DR50" s="149"/>
      <c r="DS50" s="149"/>
      <c r="DT50" s="149"/>
      <c r="DU50" s="149"/>
      <c r="DV50" s="149"/>
      <c r="DW50" s="149"/>
      <c r="DX50" s="149"/>
      <c r="DY50" s="149"/>
      <c r="DZ50" s="149"/>
      <c r="EA50" s="149"/>
      <c r="EB50" s="149"/>
      <c r="EC50" s="149"/>
      <c r="ED50" s="149"/>
      <c r="EE50" s="149"/>
      <c r="EF50" s="149"/>
      <c r="EG50" s="149"/>
      <c r="EH50" s="149"/>
      <c r="EI50" s="149"/>
      <c r="EJ50" s="149"/>
      <c r="EK50" s="149"/>
      <c r="EL50" s="149"/>
      <c r="EM50" s="149"/>
      <c r="EN50" s="149"/>
      <c r="EO50" s="149"/>
      <c r="EP50" s="149"/>
      <c r="EQ50" s="149"/>
      <c r="ER50" s="149"/>
      <c r="ES50" s="149"/>
      <c r="ET50" s="149"/>
      <c r="EU50" s="149"/>
      <c r="EV50" s="149"/>
      <c r="EW50" s="149"/>
      <c r="EX50" s="149"/>
      <c r="EY50" s="149"/>
      <c r="EZ50" s="149"/>
      <c r="FA50" s="149"/>
      <c r="FB50" s="149"/>
      <c r="FC50" s="149"/>
      <c r="FD50" s="149"/>
      <c r="FE50" s="149"/>
      <c r="FF50" s="149"/>
      <c r="FG50" s="149"/>
      <c r="FH50" s="149"/>
      <c r="FI50" s="149"/>
      <c r="FJ50" s="149"/>
      <c r="FK50" s="149"/>
      <c r="FL50" s="149"/>
      <c r="FM50" s="149"/>
      <c r="FN50" s="149"/>
      <c r="FO50" s="149"/>
      <c r="FP50" s="149"/>
      <c r="FQ50" s="149"/>
      <c r="FR50" s="149"/>
      <c r="FS50" s="149"/>
      <c r="FT50" s="149"/>
      <c r="FU50" s="149"/>
      <c r="FV50" s="149"/>
      <c r="FW50" s="149"/>
      <c r="FX50" s="149"/>
      <c r="FY50" s="149"/>
      <c r="FZ50" s="149"/>
      <c r="GA50" s="149"/>
      <c r="GB50" s="149"/>
      <c r="GC50" s="149"/>
      <c r="GD50" s="149"/>
      <c r="GE50" s="149"/>
      <c r="GF50" s="149"/>
      <c r="GG50" s="149"/>
      <c r="GH50" s="149"/>
      <c r="GI50" s="149"/>
      <c r="GJ50" s="149"/>
      <c r="GK50" s="149"/>
      <c r="GL50" s="149"/>
      <c r="GM50" s="149"/>
      <c r="GN50" s="149"/>
    </row>
    <row r="51" spans="1:196" s="115" customFormat="1" x14ac:dyDescent="0.15">
      <c r="A51" s="14" t="s">
        <v>47</v>
      </c>
      <c r="B51" s="118">
        <v>22194</v>
      </c>
      <c r="C51" s="119">
        <v>18707</v>
      </c>
      <c r="D51" s="120">
        <v>0</v>
      </c>
      <c r="E51" s="120">
        <v>18707</v>
      </c>
      <c r="F51" s="36">
        <v>-0.15711453546003423</v>
      </c>
      <c r="G51" s="36">
        <v>0.24288546453996579</v>
      </c>
      <c r="H51" s="196"/>
      <c r="I51" s="37">
        <v>618</v>
      </c>
      <c r="J51" s="121">
        <v>375.5</v>
      </c>
      <c r="K51" s="134" t="s">
        <v>132</v>
      </c>
      <c r="L51" s="137" t="s">
        <v>118</v>
      </c>
      <c r="M51" s="36">
        <v>0.157</v>
      </c>
      <c r="N51" s="123">
        <v>0.74288546453996585</v>
      </c>
      <c r="O51" s="14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c r="DB51" s="149"/>
      <c r="DC51" s="149"/>
      <c r="DD51" s="149"/>
      <c r="DE51" s="149"/>
      <c r="DF51" s="149"/>
      <c r="DG51" s="149"/>
      <c r="DH51" s="149"/>
      <c r="DI51" s="149"/>
      <c r="DJ51" s="149"/>
      <c r="DK51" s="149"/>
      <c r="DL51" s="149"/>
      <c r="DM51" s="149"/>
      <c r="DN51" s="149"/>
      <c r="DO51" s="149"/>
      <c r="DP51" s="149"/>
      <c r="DQ51" s="149"/>
      <c r="DR51" s="149"/>
      <c r="DS51" s="149"/>
      <c r="DT51" s="149"/>
      <c r="DU51" s="149"/>
      <c r="DV51" s="149"/>
      <c r="DW51" s="149"/>
      <c r="DX51" s="149"/>
      <c r="DY51" s="149"/>
      <c r="DZ51" s="149"/>
      <c r="EA51" s="149"/>
      <c r="EB51" s="149"/>
      <c r="EC51" s="149"/>
      <c r="ED51" s="149"/>
      <c r="EE51" s="149"/>
      <c r="EF51" s="149"/>
      <c r="EG51" s="149"/>
      <c r="EH51" s="149"/>
      <c r="EI51" s="149"/>
      <c r="EJ51" s="149"/>
      <c r="EK51" s="149"/>
      <c r="EL51" s="149"/>
      <c r="EM51" s="149"/>
      <c r="EN51" s="149"/>
      <c r="EO51" s="149"/>
      <c r="EP51" s="149"/>
      <c r="EQ51" s="149"/>
      <c r="ER51" s="149"/>
      <c r="ES51" s="149"/>
      <c r="ET51" s="149"/>
      <c r="EU51" s="149"/>
      <c r="EV51" s="149"/>
      <c r="EW51" s="149"/>
      <c r="EX51" s="149"/>
      <c r="EY51" s="149"/>
      <c r="EZ51" s="149"/>
      <c r="FA51" s="149"/>
      <c r="FB51" s="149"/>
      <c r="FC51" s="149"/>
      <c r="FD51" s="149"/>
      <c r="FE51" s="149"/>
      <c r="FF51" s="149"/>
      <c r="FG51" s="149"/>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row>
    <row r="52" spans="1:196" s="115" customFormat="1" x14ac:dyDescent="0.15">
      <c r="A52" s="14" t="s">
        <v>48</v>
      </c>
      <c r="B52" s="118">
        <v>48981</v>
      </c>
      <c r="C52" s="119">
        <v>18366.25</v>
      </c>
      <c r="D52" s="120">
        <v>11009</v>
      </c>
      <c r="E52" s="120">
        <v>29375.25</v>
      </c>
      <c r="F52" s="36">
        <v>-0.40027255466405343</v>
      </c>
      <c r="G52" s="36">
        <v>0</v>
      </c>
      <c r="H52" s="196"/>
      <c r="I52" s="37">
        <v>691</v>
      </c>
      <c r="J52" s="121">
        <v>464.58333333333331</v>
      </c>
      <c r="K52" s="134" t="s">
        <v>132</v>
      </c>
      <c r="L52" s="137" t="s">
        <v>118</v>
      </c>
      <c r="M52" s="36">
        <v>0.4</v>
      </c>
      <c r="N52" s="123">
        <v>0.4997274453359466</v>
      </c>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149"/>
      <c r="BN52" s="149"/>
      <c r="BO52" s="149"/>
      <c r="BP52" s="149"/>
      <c r="BQ52" s="149"/>
      <c r="BR52" s="149"/>
      <c r="BS52" s="149"/>
      <c r="BT52" s="149"/>
      <c r="BU52" s="149"/>
      <c r="BV52" s="149"/>
      <c r="BW52" s="149"/>
      <c r="BX52" s="149"/>
      <c r="BY52" s="149"/>
      <c r="BZ52" s="149"/>
      <c r="CA52" s="149"/>
      <c r="CB52" s="149"/>
      <c r="CC52" s="149"/>
      <c r="CD52" s="149"/>
      <c r="CE52" s="149"/>
      <c r="CF52" s="149"/>
      <c r="CG52" s="149"/>
      <c r="CH52" s="149"/>
      <c r="CI52" s="149"/>
      <c r="CJ52" s="149"/>
      <c r="CK52" s="149"/>
      <c r="CL52" s="149"/>
      <c r="CM52" s="149"/>
      <c r="CN52" s="149"/>
      <c r="CO52" s="149"/>
      <c r="CP52" s="149"/>
      <c r="CQ52" s="149"/>
      <c r="CR52" s="149"/>
      <c r="CS52" s="149"/>
      <c r="CT52" s="149"/>
      <c r="CU52" s="149"/>
      <c r="CV52" s="149"/>
      <c r="CW52" s="149"/>
      <c r="CX52" s="149"/>
      <c r="CY52" s="149"/>
      <c r="CZ52" s="149"/>
      <c r="DA52" s="149"/>
      <c r="DB52" s="149"/>
      <c r="DC52" s="149"/>
      <c r="DD52" s="149"/>
      <c r="DE52" s="149"/>
      <c r="DF52" s="149"/>
      <c r="DG52" s="149"/>
      <c r="DH52" s="149"/>
      <c r="DI52" s="149"/>
      <c r="DJ52" s="149"/>
      <c r="DK52" s="149"/>
      <c r="DL52" s="149"/>
      <c r="DM52" s="149"/>
      <c r="DN52" s="149"/>
      <c r="DO52" s="149"/>
      <c r="DP52" s="149"/>
      <c r="DQ52" s="149"/>
      <c r="DR52" s="149"/>
      <c r="DS52" s="149"/>
      <c r="DT52" s="149"/>
      <c r="DU52" s="149"/>
      <c r="DV52" s="149"/>
      <c r="DW52" s="149"/>
      <c r="DX52" s="149"/>
      <c r="DY52" s="149"/>
      <c r="DZ52" s="149"/>
      <c r="EA52" s="149"/>
      <c r="EB52" s="149"/>
      <c r="EC52" s="149"/>
      <c r="ED52" s="149"/>
      <c r="EE52" s="149"/>
      <c r="EF52" s="149"/>
      <c r="EG52" s="149"/>
      <c r="EH52" s="149"/>
      <c r="EI52" s="149"/>
      <c r="EJ52" s="149"/>
      <c r="EK52" s="149"/>
      <c r="EL52" s="149"/>
      <c r="EM52" s="149"/>
      <c r="EN52" s="149"/>
      <c r="EO52" s="149"/>
      <c r="EP52" s="149"/>
      <c r="EQ52" s="149"/>
      <c r="ER52" s="149"/>
      <c r="ES52" s="149"/>
      <c r="ET52" s="149"/>
      <c r="EU52" s="149"/>
      <c r="EV52" s="149"/>
      <c r="EW52" s="149"/>
      <c r="EX52" s="149"/>
      <c r="EY52" s="149"/>
      <c r="EZ52" s="149"/>
      <c r="FA52" s="149"/>
      <c r="FB52" s="149"/>
      <c r="FC52" s="149"/>
      <c r="FD52" s="149"/>
      <c r="FE52" s="149"/>
      <c r="FF52" s="149"/>
      <c r="FG52" s="149"/>
      <c r="FH52" s="149"/>
      <c r="FI52" s="149"/>
      <c r="FJ52" s="149"/>
      <c r="FK52" s="149"/>
      <c r="FL52" s="149"/>
      <c r="FM52" s="149"/>
      <c r="FN52" s="149"/>
      <c r="FO52" s="149"/>
      <c r="FP52" s="149"/>
      <c r="FQ52" s="149"/>
      <c r="FR52" s="149"/>
      <c r="FS52" s="149"/>
      <c r="FT52" s="149"/>
      <c r="FU52" s="149"/>
      <c r="FV52" s="149"/>
      <c r="FW52" s="149"/>
      <c r="FX52" s="149"/>
      <c r="FY52" s="149"/>
      <c r="FZ52" s="149"/>
      <c r="GA52" s="149"/>
      <c r="GB52" s="149"/>
      <c r="GC52" s="149"/>
      <c r="GD52" s="149"/>
      <c r="GE52" s="149"/>
      <c r="GF52" s="149"/>
      <c r="GG52" s="149"/>
      <c r="GH52" s="149"/>
      <c r="GI52" s="149"/>
      <c r="GJ52" s="149"/>
      <c r="GK52" s="149"/>
      <c r="GL52" s="149"/>
      <c r="GM52" s="149"/>
      <c r="GN52" s="149"/>
    </row>
    <row r="53" spans="1:196" s="115" customFormat="1" x14ac:dyDescent="0.15">
      <c r="A53" s="14" t="s">
        <v>49</v>
      </c>
      <c r="B53" s="118">
        <v>6092</v>
      </c>
      <c r="C53" s="119">
        <v>3225.4166666666665</v>
      </c>
      <c r="D53" s="120">
        <v>620</v>
      </c>
      <c r="E53" s="120">
        <v>3845.4166666666665</v>
      </c>
      <c r="F53" s="36">
        <v>-0.36877599036988401</v>
      </c>
      <c r="G53" s="36">
        <v>3.1224009630116012E-2</v>
      </c>
      <c r="H53" s="196"/>
      <c r="I53" s="32">
        <v>0</v>
      </c>
      <c r="J53" s="32">
        <v>0</v>
      </c>
      <c r="K53" s="137" t="s">
        <v>118</v>
      </c>
      <c r="L53" s="137" t="s">
        <v>118</v>
      </c>
      <c r="M53" s="148" t="s">
        <v>118</v>
      </c>
      <c r="N53" s="134" t="s">
        <v>134</v>
      </c>
      <c r="O53" s="14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c r="DB53" s="149"/>
      <c r="DC53" s="149"/>
      <c r="DD53" s="149"/>
      <c r="DE53" s="149"/>
      <c r="DF53" s="149"/>
      <c r="DG53" s="149"/>
      <c r="DH53" s="149"/>
      <c r="DI53" s="149"/>
      <c r="DJ53" s="149"/>
      <c r="DK53" s="149"/>
      <c r="DL53" s="149"/>
      <c r="DM53" s="149"/>
      <c r="DN53" s="149"/>
      <c r="DO53" s="149"/>
      <c r="DP53" s="149"/>
      <c r="DQ53" s="149"/>
      <c r="DR53" s="149"/>
      <c r="DS53" s="149"/>
      <c r="DT53" s="149"/>
      <c r="DU53" s="149"/>
      <c r="DV53" s="149"/>
      <c r="DW53" s="149"/>
      <c r="DX53" s="149"/>
      <c r="DY53" s="149"/>
      <c r="DZ53" s="149"/>
      <c r="EA53" s="149"/>
      <c r="EB53" s="149"/>
      <c r="EC53" s="149"/>
      <c r="ED53" s="149"/>
      <c r="EE53" s="149"/>
      <c r="EF53" s="149"/>
      <c r="EG53" s="149"/>
      <c r="EH53" s="149"/>
      <c r="EI53" s="149"/>
      <c r="EJ53" s="149"/>
      <c r="EK53" s="149"/>
      <c r="EL53" s="149"/>
      <c r="EM53" s="149"/>
      <c r="EN53" s="149"/>
      <c r="EO53" s="149"/>
      <c r="EP53" s="149"/>
      <c r="EQ53" s="149"/>
      <c r="ER53" s="149"/>
      <c r="ES53" s="149"/>
      <c r="ET53" s="149"/>
      <c r="EU53" s="149"/>
      <c r="EV53" s="149"/>
      <c r="EW53" s="149"/>
      <c r="EX53" s="149"/>
      <c r="EY53" s="149"/>
      <c r="EZ53" s="149"/>
      <c r="FA53" s="149"/>
      <c r="FB53" s="149"/>
      <c r="FC53" s="149"/>
      <c r="FD53" s="149"/>
      <c r="FE53" s="149"/>
      <c r="FF53" s="149"/>
      <c r="FG53" s="149"/>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row>
    <row r="54" spans="1:196" s="115" customFormat="1" x14ac:dyDescent="0.15">
      <c r="A54" s="14" t="s">
        <v>50</v>
      </c>
      <c r="B54" s="118">
        <v>104009</v>
      </c>
      <c r="C54" s="119">
        <v>57630.083333333336</v>
      </c>
      <c r="D54" s="120">
        <v>0</v>
      </c>
      <c r="E54" s="120">
        <v>57630.083333333336</v>
      </c>
      <c r="F54" s="36">
        <v>-0.44591253321026703</v>
      </c>
      <c r="G54" s="36">
        <v>0</v>
      </c>
      <c r="H54" s="196"/>
      <c r="I54" s="37">
        <v>1959</v>
      </c>
      <c r="J54" s="121">
        <v>291.16666666666669</v>
      </c>
      <c r="K54" s="122">
        <v>0</v>
      </c>
      <c r="L54" s="122">
        <v>291.16666666666669</v>
      </c>
      <c r="M54" s="36">
        <v>-0.85136974646928698</v>
      </c>
      <c r="N54" s="123">
        <v>4.8630253530713041E-2</v>
      </c>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c r="BU54" s="149"/>
      <c r="BV54" s="149"/>
      <c r="BW54" s="149"/>
      <c r="BX54" s="149"/>
      <c r="BY54" s="149"/>
      <c r="BZ54" s="149"/>
      <c r="CA54" s="149"/>
      <c r="CB54" s="149"/>
      <c r="CC54" s="149"/>
      <c r="CD54" s="149"/>
      <c r="CE54" s="149"/>
      <c r="CF54" s="149"/>
      <c r="CG54" s="149"/>
      <c r="CH54" s="149"/>
      <c r="CI54" s="149"/>
      <c r="CJ54" s="149"/>
      <c r="CK54" s="149"/>
      <c r="CL54" s="149"/>
      <c r="CM54" s="149"/>
      <c r="CN54" s="149"/>
      <c r="CO54" s="149"/>
      <c r="CP54" s="149"/>
      <c r="CQ54" s="149"/>
      <c r="CR54" s="149"/>
      <c r="CS54" s="149"/>
      <c r="CT54" s="149"/>
      <c r="CU54" s="149"/>
      <c r="CV54" s="149"/>
      <c r="CW54" s="149"/>
      <c r="CX54" s="149"/>
      <c r="CY54" s="149"/>
      <c r="CZ54" s="149"/>
      <c r="DA54" s="149"/>
      <c r="DB54" s="149"/>
      <c r="DC54" s="149"/>
      <c r="DD54" s="149"/>
      <c r="DE54" s="149"/>
      <c r="DF54" s="149"/>
      <c r="DG54" s="149"/>
      <c r="DH54" s="149"/>
      <c r="DI54" s="149"/>
      <c r="DJ54" s="149"/>
      <c r="DK54" s="149"/>
      <c r="DL54" s="149"/>
      <c r="DM54" s="149"/>
      <c r="DN54" s="149"/>
      <c r="DO54" s="149"/>
      <c r="DP54" s="149"/>
      <c r="DQ54" s="149"/>
      <c r="DR54" s="149"/>
      <c r="DS54" s="149"/>
      <c r="DT54" s="149"/>
      <c r="DU54" s="149"/>
      <c r="DV54" s="149"/>
      <c r="DW54" s="149"/>
      <c r="DX54" s="149"/>
      <c r="DY54" s="149"/>
      <c r="DZ54" s="149"/>
      <c r="EA54" s="149"/>
      <c r="EB54" s="149"/>
      <c r="EC54" s="149"/>
      <c r="ED54" s="149"/>
      <c r="EE54" s="149"/>
      <c r="EF54" s="149"/>
      <c r="EG54" s="149"/>
      <c r="EH54" s="149"/>
      <c r="EI54" s="149"/>
      <c r="EJ54" s="149"/>
      <c r="EK54" s="149"/>
      <c r="EL54" s="149"/>
      <c r="EM54" s="149"/>
      <c r="EN54" s="149"/>
      <c r="EO54" s="149"/>
      <c r="EP54" s="149"/>
      <c r="EQ54" s="149"/>
      <c r="ER54" s="149"/>
      <c r="ES54" s="149"/>
      <c r="ET54" s="149"/>
      <c r="EU54" s="149"/>
      <c r="EV54" s="149"/>
      <c r="EW54" s="149"/>
      <c r="EX54" s="149"/>
      <c r="EY54" s="149"/>
      <c r="EZ54" s="149"/>
      <c r="FA54" s="149"/>
      <c r="FB54" s="149"/>
      <c r="FC54" s="149"/>
      <c r="FD54" s="149"/>
      <c r="FE54" s="149"/>
      <c r="FF54" s="149"/>
      <c r="FG54" s="149"/>
      <c r="FH54" s="149"/>
      <c r="FI54" s="149"/>
      <c r="FJ54" s="149"/>
      <c r="FK54" s="149"/>
      <c r="FL54" s="149"/>
      <c r="FM54" s="149"/>
      <c r="FN54" s="149"/>
      <c r="FO54" s="149"/>
      <c r="FP54" s="149"/>
      <c r="FQ54" s="149"/>
      <c r="FR54" s="149"/>
      <c r="FS54" s="149"/>
      <c r="FT54" s="149"/>
      <c r="FU54" s="149"/>
      <c r="FV54" s="149"/>
      <c r="FW54" s="149"/>
      <c r="FX54" s="149"/>
      <c r="FY54" s="149"/>
      <c r="FZ54" s="149"/>
      <c r="GA54" s="149"/>
      <c r="GB54" s="149"/>
      <c r="GC54" s="149"/>
      <c r="GD54" s="149"/>
      <c r="GE54" s="149"/>
      <c r="GF54" s="149"/>
      <c r="GG54" s="149"/>
      <c r="GH54" s="149"/>
      <c r="GI54" s="149"/>
      <c r="GJ54" s="149"/>
      <c r="GK54" s="149"/>
      <c r="GL54" s="149"/>
      <c r="GM54" s="149"/>
      <c r="GN54" s="149"/>
    </row>
    <row r="55" spans="1:196" s="115" customFormat="1" x14ac:dyDescent="0.15">
      <c r="A55" s="14" t="s">
        <v>51</v>
      </c>
      <c r="B55" s="118">
        <v>273045</v>
      </c>
      <c r="C55" s="119">
        <v>131779</v>
      </c>
      <c r="D55" s="120">
        <v>0</v>
      </c>
      <c r="E55" s="120">
        <v>131779</v>
      </c>
      <c r="F55" s="36">
        <v>-0.51737259426101923</v>
      </c>
      <c r="G55" s="36">
        <v>0</v>
      </c>
      <c r="H55" s="196"/>
      <c r="I55" s="37">
        <v>6820</v>
      </c>
      <c r="J55" s="121">
        <v>3880.3333333333335</v>
      </c>
      <c r="K55" s="134" t="s">
        <v>132</v>
      </c>
      <c r="L55" s="137" t="s">
        <v>118</v>
      </c>
      <c r="M55" s="36">
        <v>0.51700000000000002</v>
      </c>
      <c r="N55" s="123">
        <v>0.3826274057389808</v>
      </c>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c r="DB55" s="149"/>
      <c r="DC55" s="149"/>
      <c r="DD55" s="149"/>
      <c r="DE55" s="149"/>
      <c r="DF55" s="149"/>
      <c r="DG55" s="149"/>
      <c r="DH55" s="149"/>
      <c r="DI55" s="149"/>
      <c r="DJ55" s="149"/>
      <c r="DK55" s="149"/>
      <c r="DL55" s="149"/>
      <c r="DM55" s="149"/>
      <c r="DN55" s="149"/>
      <c r="DO55" s="149"/>
      <c r="DP55" s="149"/>
      <c r="DQ55" s="149"/>
      <c r="DR55" s="149"/>
      <c r="DS55" s="149"/>
      <c r="DT55" s="149"/>
      <c r="DU55" s="149"/>
      <c r="DV55" s="149"/>
      <c r="DW55" s="149"/>
      <c r="DX55" s="149"/>
      <c r="DY55" s="149"/>
      <c r="DZ55" s="149"/>
      <c r="EA55" s="149"/>
      <c r="EB55" s="149"/>
      <c r="EC55" s="149"/>
      <c r="ED55" s="149"/>
      <c r="EE55" s="149"/>
      <c r="EF55" s="149"/>
      <c r="EG55" s="149"/>
      <c r="EH55" s="149"/>
      <c r="EI55" s="149"/>
      <c r="EJ55" s="149"/>
      <c r="EK55" s="149"/>
      <c r="EL55" s="149"/>
      <c r="EM55" s="149"/>
      <c r="EN55" s="149"/>
      <c r="EO55" s="149"/>
      <c r="EP55" s="149"/>
      <c r="EQ55" s="149"/>
      <c r="ER55" s="149"/>
      <c r="ES55" s="149"/>
      <c r="ET55" s="149"/>
      <c r="EU55" s="149"/>
      <c r="EV55" s="149"/>
      <c r="EW55" s="149"/>
      <c r="EX55" s="149"/>
      <c r="EY55" s="149"/>
      <c r="EZ55" s="149"/>
      <c r="FA55" s="149"/>
      <c r="FB55" s="149"/>
      <c r="FC55" s="149"/>
      <c r="FD55" s="149"/>
      <c r="FE55" s="149"/>
      <c r="FF55" s="149"/>
      <c r="FG55" s="149"/>
      <c r="FH55" s="149"/>
      <c r="FI55" s="149"/>
      <c r="FJ55" s="149"/>
      <c r="FK55" s="149"/>
      <c r="FL55" s="149"/>
      <c r="FM55" s="149"/>
      <c r="FN55" s="149"/>
      <c r="FO55" s="149"/>
      <c r="FP55" s="149"/>
      <c r="FQ55" s="149"/>
      <c r="FR55" s="149"/>
      <c r="FS55" s="149"/>
      <c r="FT55" s="149"/>
      <c r="FU55" s="149"/>
      <c r="FV55" s="149"/>
      <c r="FW55" s="149"/>
      <c r="FX55" s="149"/>
      <c r="FY55" s="149"/>
      <c r="FZ55" s="149"/>
      <c r="GA55" s="149"/>
      <c r="GB55" s="149"/>
      <c r="GC55" s="149"/>
      <c r="GD55" s="149"/>
      <c r="GE55" s="149"/>
      <c r="GF55" s="149"/>
      <c r="GG55" s="149"/>
      <c r="GH55" s="149"/>
      <c r="GI55" s="149"/>
      <c r="GJ55" s="149"/>
      <c r="GK55" s="149"/>
      <c r="GL55" s="149"/>
      <c r="GM55" s="149"/>
      <c r="GN55" s="149"/>
    </row>
    <row r="56" spans="1:196" s="115" customFormat="1" x14ac:dyDescent="0.15">
      <c r="A56" s="14" t="s">
        <v>52</v>
      </c>
      <c r="B56" s="118">
        <v>16648</v>
      </c>
      <c r="C56" s="119">
        <v>9966</v>
      </c>
      <c r="D56" s="120">
        <v>994</v>
      </c>
      <c r="E56" s="120">
        <v>10960</v>
      </c>
      <c r="F56" s="36">
        <v>-0.34166266218164343</v>
      </c>
      <c r="G56" s="36">
        <v>5.8337337818356594E-2</v>
      </c>
      <c r="H56" s="196"/>
      <c r="I56" s="37">
        <v>88</v>
      </c>
      <c r="J56" s="121">
        <v>0</v>
      </c>
      <c r="K56" s="137" t="s">
        <v>118</v>
      </c>
      <c r="L56" s="122">
        <v>0</v>
      </c>
      <c r="M56" s="36">
        <v>-1</v>
      </c>
      <c r="N56" s="134" t="s">
        <v>134</v>
      </c>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c r="BU56" s="149"/>
      <c r="BV56" s="149"/>
      <c r="BW56" s="149"/>
      <c r="BX56" s="149"/>
      <c r="BY56" s="149"/>
      <c r="BZ56" s="149"/>
      <c r="CA56" s="149"/>
      <c r="CB56" s="149"/>
      <c r="CC56" s="149"/>
      <c r="CD56" s="149"/>
      <c r="CE56" s="149"/>
      <c r="CF56" s="149"/>
      <c r="CG56" s="149"/>
      <c r="CH56" s="149"/>
      <c r="CI56" s="149"/>
      <c r="CJ56" s="149"/>
      <c r="CK56" s="149"/>
      <c r="CL56" s="149"/>
      <c r="CM56" s="149"/>
      <c r="CN56" s="149"/>
      <c r="CO56" s="149"/>
      <c r="CP56" s="149"/>
      <c r="CQ56" s="149"/>
      <c r="CR56" s="149"/>
      <c r="CS56" s="149"/>
      <c r="CT56" s="149"/>
      <c r="CU56" s="149"/>
      <c r="CV56" s="149"/>
      <c r="CW56" s="149"/>
      <c r="CX56" s="149"/>
      <c r="CY56" s="149"/>
      <c r="CZ56" s="149"/>
      <c r="DA56" s="149"/>
      <c r="DB56" s="149"/>
      <c r="DC56" s="149"/>
      <c r="DD56" s="149"/>
      <c r="DE56" s="149"/>
      <c r="DF56" s="149"/>
      <c r="DG56" s="149"/>
      <c r="DH56" s="149"/>
      <c r="DI56" s="149"/>
      <c r="DJ56" s="149"/>
      <c r="DK56" s="149"/>
      <c r="DL56" s="149"/>
      <c r="DM56" s="149"/>
      <c r="DN56" s="149"/>
      <c r="DO56" s="149"/>
      <c r="DP56" s="149"/>
      <c r="DQ56" s="149"/>
      <c r="DR56" s="149"/>
      <c r="DS56" s="149"/>
      <c r="DT56" s="149"/>
      <c r="DU56" s="149"/>
      <c r="DV56" s="149"/>
      <c r="DW56" s="149"/>
      <c r="DX56" s="149"/>
      <c r="DY56" s="149"/>
      <c r="DZ56" s="149"/>
      <c r="EA56" s="149"/>
      <c r="EB56" s="149"/>
      <c r="EC56" s="149"/>
      <c r="ED56" s="149"/>
      <c r="EE56" s="149"/>
      <c r="EF56" s="149"/>
      <c r="EG56" s="149"/>
      <c r="EH56" s="149"/>
      <c r="EI56" s="149"/>
      <c r="EJ56" s="149"/>
      <c r="EK56" s="149"/>
      <c r="EL56" s="149"/>
      <c r="EM56" s="149"/>
      <c r="EN56" s="149"/>
      <c r="EO56" s="149"/>
      <c r="EP56" s="149"/>
      <c r="EQ56" s="149"/>
      <c r="ER56" s="149"/>
      <c r="ES56" s="149"/>
      <c r="ET56" s="149"/>
      <c r="EU56" s="149"/>
      <c r="EV56" s="149"/>
      <c r="EW56" s="149"/>
      <c r="EX56" s="149"/>
      <c r="EY56" s="149"/>
      <c r="EZ56" s="149"/>
      <c r="FA56" s="149"/>
      <c r="FB56" s="149"/>
      <c r="FC56" s="149"/>
      <c r="FD56" s="149"/>
      <c r="FE56" s="149"/>
      <c r="FF56" s="149"/>
      <c r="FG56" s="149"/>
      <c r="FH56" s="149"/>
      <c r="FI56" s="149"/>
      <c r="FJ56" s="149"/>
      <c r="FK56" s="149"/>
      <c r="FL56" s="149"/>
      <c r="FM56" s="149"/>
      <c r="FN56" s="149"/>
      <c r="FO56" s="149"/>
      <c r="FP56" s="149"/>
      <c r="FQ56" s="149"/>
      <c r="FR56" s="149"/>
      <c r="FS56" s="149"/>
      <c r="FT56" s="149"/>
      <c r="FU56" s="149"/>
      <c r="FV56" s="149"/>
      <c r="FW56" s="149"/>
      <c r="FX56" s="149"/>
      <c r="FY56" s="149"/>
      <c r="FZ56" s="149"/>
      <c r="GA56" s="149"/>
      <c r="GB56" s="149"/>
      <c r="GC56" s="149"/>
      <c r="GD56" s="149"/>
      <c r="GE56" s="149"/>
      <c r="GF56" s="149"/>
      <c r="GG56" s="149"/>
      <c r="GH56" s="149"/>
      <c r="GI56" s="149"/>
      <c r="GJ56" s="149"/>
      <c r="GK56" s="149"/>
      <c r="GL56" s="149"/>
      <c r="GM56" s="149"/>
      <c r="GN56" s="149"/>
    </row>
    <row r="57" spans="1:196" s="115" customFormat="1" x14ac:dyDescent="0.15">
      <c r="A57" s="14" t="s">
        <v>53</v>
      </c>
      <c r="B57" s="118">
        <v>9648</v>
      </c>
      <c r="C57" s="119">
        <v>6610.916666666667</v>
      </c>
      <c r="D57" s="134" t="s">
        <v>133</v>
      </c>
      <c r="E57" s="147" t="s">
        <v>118</v>
      </c>
      <c r="F57" s="36">
        <v>0</v>
      </c>
      <c r="G57" s="36">
        <v>0.4</v>
      </c>
      <c r="H57" s="196"/>
      <c r="I57" s="37">
        <v>1399</v>
      </c>
      <c r="J57" s="121">
        <v>666.5</v>
      </c>
      <c r="K57" s="134" t="s">
        <v>133</v>
      </c>
      <c r="L57" s="137" t="s">
        <v>118</v>
      </c>
      <c r="M57" s="36">
        <v>0</v>
      </c>
      <c r="N57" s="123">
        <v>0.9</v>
      </c>
      <c r="O57" s="149"/>
      <c r="P57" s="149"/>
      <c r="Q57" s="149"/>
      <c r="R57" s="149"/>
      <c r="S57" s="149"/>
      <c r="T57" s="149"/>
      <c r="U57" s="149"/>
      <c r="V57" s="149"/>
      <c r="W57" s="149"/>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c r="BU57" s="149"/>
      <c r="BV57" s="149"/>
      <c r="BW57" s="149"/>
      <c r="BX57" s="149"/>
      <c r="BY57" s="149"/>
      <c r="BZ57" s="149"/>
      <c r="CA57" s="149"/>
      <c r="CB57" s="149"/>
      <c r="CC57" s="149"/>
      <c r="CD57" s="149"/>
      <c r="CE57" s="149"/>
      <c r="CF57" s="149"/>
      <c r="CG57" s="149"/>
      <c r="CH57" s="149"/>
      <c r="CI57" s="149"/>
      <c r="CJ57" s="149"/>
      <c r="CK57" s="149"/>
      <c r="CL57" s="149"/>
      <c r="CM57" s="149"/>
      <c r="CN57" s="149"/>
      <c r="CO57" s="149"/>
      <c r="CP57" s="149"/>
      <c r="CQ57" s="149"/>
      <c r="CR57" s="149"/>
      <c r="CS57" s="149"/>
      <c r="CT57" s="149"/>
      <c r="CU57" s="149"/>
      <c r="CV57" s="149"/>
      <c r="CW57" s="149"/>
      <c r="CX57" s="149"/>
      <c r="CY57" s="149"/>
      <c r="CZ57" s="149"/>
      <c r="DA57" s="149"/>
      <c r="DB57" s="149"/>
      <c r="DC57" s="149"/>
      <c r="DD57" s="149"/>
      <c r="DE57" s="149"/>
      <c r="DF57" s="149"/>
      <c r="DG57" s="149"/>
      <c r="DH57" s="149"/>
      <c r="DI57" s="149"/>
      <c r="DJ57" s="149"/>
      <c r="DK57" s="149"/>
      <c r="DL57" s="149"/>
      <c r="DM57" s="149"/>
      <c r="DN57" s="149"/>
      <c r="DO57" s="149"/>
      <c r="DP57" s="149"/>
      <c r="DQ57" s="149"/>
      <c r="DR57" s="149"/>
      <c r="DS57" s="149"/>
      <c r="DT57" s="149"/>
      <c r="DU57" s="149"/>
      <c r="DV57" s="149"/>
      <c r="DW57" s="149"/>
      <c r="DX57" s="149"/>
      <c r="DY57" s="149"/>
      <c r="DZ57" s="149"/>
      <c r="EA57" s="149"/>
      <c r="EB57" s="149"/>
      <c r="EC57" s="149"/>
      <c r="ED57" s="149"/>
      <c r="EE57" s="149"/>
      <c r="EF57" s="149"/>
      <c r="EG57" s="149"/>
      <c r="EH57" s="149"/>
      <c r="EI57" s="149"/>
      <c r="EJ57" s="149"/>
      <c r="EK57" s="149"/>
      <c r="EL57" s="149"/>
      <c r="EM57" s="149"/>
      <c r="EN57" s="149"/>
      <c r="EO57" s="149"/>
      <c r="EP57" s="149"/>
      <c r="EQ57" s="149"/>
      <c r="ER57" s="149"/>
      <c r="ES57" s="149"/>
      <c r="ET57" s="149"/>
      <c r="EU57" s="149"/>
      <c r="EV57" s="149"/>
      <c r="EW57" s="149"/>
      <c r="EX57" s="149"/>
      <c r="EY57" s="149"/>
      <c r="EZ57" s="149"/>
      <c r="FA57" s="149"/>
      <c r="FB57" s="149"/>
      <c r="FC57" s="149"/>
      <c r="FD57" s="149"/>
      <c r="FE57" s="149"/>
      <c r="FF57" s="149"/>
      <c r="FG57" s="149"/>
      <c r="FH57" s="149"/>
      <c r="FI57" s="149"/>
      <c r="FJ57" s="149"/>
      <c r="FK57" s="149"/>
      <c r="FL57" s="149"/>
      <c r="FM57" s="149"/>
      <c r="FN57" s="149"/>
      <c r="FO57" s="149"/>
      <c r="FP57" s="149"/>
      <c r="FQ57" s="149"/>
      <c r="FR57" s="149"/>
      <c r="FS57" s="149"/>
      <c r="FT57" s="149"/>
      <c r="FU57" s="149"/>
      <c r="FV57" s="149"/>
      <c r="FW57" s="149"/>
      <c r="FX57" s="149"/>
      <c r="FY57" s="149"/>
      <c r="FZ57" s="149"/>
      <c r="GA57" s="149"/>
      <c r="GB57" s="149"/>
      <c r="GC57" s="149"/>
      <c r="GD57" s="149"/>
      <c r="GE57" s="149"/>
      <c r="GF57" s="149"/>
      <c r="GG57" s="149"/>
      <c r="GH57" s="149"/>
      <c r="GI57" s="149"/>
      <c r="GJ57" s="149"/>
      <c r="GK57" s="149"/>
      <c r="GL57" s="149"/>
      <c r="GM57" s="149"/>
      <c r="GN57" s="149"/>
    </row>
    <row r="58" spans="1:196" s="115" customFormat="1" x14ac:dyDescent="0.15">
      <c r="A58" s="14" t="s">
        <v>54</v>
      </c>
      <c r="B58" s="118">
        <v>1308</v>
      </c>
      <c r="C58" s="119">
        <v>970</v>
      </c>
      <c r="D58" s="120">
        <v>27</v>
      </c>
      <c r="E58" s="120">
        <v>997</v>
      </c>
      <c r="F58" s="36">
        <v>-0.23776758409785934</v>
      </c>
      <c r="G58" s="36">
        <v>0.16223241590214069</v>
      </c>
      <c r="H58" s="196"/>
      <c r="I58" s="32">
        <v>0</v>
      </c>
      <c r="J58" s="127">
        <v>0</v>
      </c>
      <c r="K58" s="137" t="s">
        <v>118</v>
      </c>
      <c r="L58" s="137" t="s">
        <v>118</v>
      </c>
      <c r="M58" s="148" t="s">
        <v>118</v>
      </c>
      <c r="N58" s="134" t="s">
        <v>134</v>
      </c>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c r="DB58" s="149"/>
      <c r="DC58" s="149"/>
      <c r="DD58" s="149"/>
      <c r="DE58" s="149"/>
      <c r="DF58" s="149"/>
      <c r="DG58" s="149"/>
      <c r="DH58" s="149"/>
      <c r="DI58" s="149"/>
      <c r="DJ58" s="149"/>
      <c r="DK58" s="149"/>
      <c r="DL58" s="149"/>
      <c r="DM58" s="149"/>
      <c r="DN58" s="149"/>
      <c r="DO58" s="149"/>
      <c r="DP58" s="149"/>
      <c r="DQ58" s="149"/>
      <c r="DR58" s="149"/>
      <c r="DS58" s="149"/>
      <c r="DT58" s="149"/>
      <c r="DU58" s="149"/>
      <c r="DV58" s="149"/>
      <c r="DW58" s="149"/>
      <c r="DX58" s="149"/>
      <c r="DY58" s="149"/>
      <c r="DZ58" s="149"/>
      <c r="EA58" s="149"/>
      <c r="EB58" s="149"/>
      <c r="EC58" s="149"/>
      <c r="ED58" s="149"/>
      <c r="EE58" s="149"/>
      <c r="EF58" s="149"/>
      <c r="EG58" s="149"/>
      <c r="EH58" s="149"/>
      <c r="EI58" s="149"/>
      <c r="EJ58" s="149"/>
      <c r="EK58" s="149"/>
      <c r="EL58" s="149"/>
      <c r="EM58" s="149"/>
      <c r="EN58" s="149"/>
      <c r="EO58" s="149"/>
      <c r="EP58" s="149"/>
      <c r="EQ58" s="149"/>
      <c r="ER58" s="149"/>
      <c r="ES58" s="149"/>
      <c r="ET58" s="149"/>
      <c r="EU58" s="149"/>
      <c r="EV58" s="149"/>
      <c r="EW58" s="149"/>
      <c r="EX58" s="149"/>
      <c r="EY58" s="149"/>
      <c r="EZ58" s="149"/>
      <c r="FA58" s="149"/>
      <c r="FB58" s="149"/>
      <c r="FC58" s="149"/>
      <c r="FD58" s="149"/>
      <c r="FE58" s="149"/>
      <c r="FF58" s="149"/>
      <c r="FG58" s="149"/>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row>
    <row r="59" spans="1:196" s="115" customFormat="1" x14ac:dyDescent="0.15">
      <c r="A59" s="14" t="s">
        <v>55</v>
      </c>
      <c r="B59" s="118">
        <v>72147</v>
      </c>
      <c r="C59" s="119">
        <v>37831</v>
      </c>
      <c r="D59" s="120">
        <v>83</v>
      </c>
      <c r="E59" s="120">
        <v>37914</v>
      </c>
      <c r="F59" s="36">
        <v>-0.47448958376647676</v>
      </c>
      <c r="G59" s="36">
        <v>0</v>
      </c>
      <c r="H59" s="196"/>
      <c r="I59" s="32">
        <v>0</v>
      </c>
      <c r="J59" s="32">
        <v>0</v>
      </c>
      <c r="K59" s="137" t="s">
        <v>118</v>
      </c>
      <c r="L59" s="137" t="s">
        <v>118</v>
      </c>
      <c r="M59" s="148" t="s">
        <v>118</v>
      </c>
      <c r="N59" s="134" t="s">
        <v>134</v>
      </c>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c r="DB59" s="149"/>
      <c r="DC59" s="149"/>
      <c r="DD59" s="149"/>
      <c r="DE59" s="149"/>
      <c r="DF59" s="149"/>
      <c r="DG59" s="149"/>
      <c r="DH59" s="149"/>
      <c r="DI59" s="149"/>
      <c r="DJ59" s="149"/>
      <c r="DK59" s="149"/>
      <c r="DL59" s="149"/>
      <c r="DM59" s="149"/>
      <c r="DN59" s="149"/>
      <c r="DO59" s="149"/>
      <c r="DP59" s="149"/>
      <c r="DQ59" s="149"/>
      <c r="DR59" s="149"/>
      <c r="DS59" s="149"/>
      <c r="DT59" s="149"/>
      <c r="DU59" s="149"/>
      <c r="DV59" s="149"/>
      <c r="DW59" s="149"/>
      <c r="DX59" s="149"/>
      <c r="DY59" s="149"/>
      <c r="DZ59" s="149"/>
      <c r="EA59" s="149"/>
      <c r="EB59" s="149"/>
      <c r="EC59" s="149"/>
      <c r="ED59" s="149"/>
      <c r="EE59" s="149"/>
      <c r="EF59" s="149"/>
      <c r="EG59" s="149"/>
      <c r="EH59" s="149"/>
      <c r="EI59" s="149"/>
      <c r="EJ59" s="149"/>
      <c r="EK59" s="149"/>
      <c r="EL59" s="149"/>
      <c r="EM59" s="149"/>
      <c r="EN59" s="149"/>
      <c r="EO59" s="149"/>
      <c r="EP59" s="149"/>
      <c r="EQ59" s="149"/>
      <c r="ER59" s="149"/>
      <c r="ES59" s="149"/>
      <c r="ET59" s="149"/>
      <c r="EU59" s="149"/>
      <c r="EV59" s="149"/>
      <c r="EW59" s="149"/>
      <c r="EX59" s="149"/>
      <c r="EY59" s="149"/>
      <c r="EZ59" s="149"/>
      <c r="FA59" s="149"/>
      <c r="FB59" s="149"/>
      <c r="FC59" s="149"/>
      <c r="FD59" s="149"/>
      <c r="FE59" s="149"/>
      <c r="FF59" s="149"/>
      <c r="FG59" s="149"/>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row>
    <row r="60" spans="1:196" s="146" customFormat="1" x14ac:dyDescent="0.15">
      <c r="A60" s="14"/>
      <c r="B60" s="138"/>
      <c r="C60" s="139"/>
      <c r="D60" s="140"/>
      <c r="E60" s="140"/>
      <c r="F60" s="141"/>
      <c r="G60" s="141" t="s">
        <v>61</v>
      </c>
      <c r="H60" s="196"/>
      <c r="I60" s="142"/>
      <c r="J60" s="143"/>
      <c r="K60" s="144"/>
      <c r="L60" s="144" t="s">
        <v>61</v>
      </c>
      <c r="M60" s="141"/>
      <c r="N60" s="145"/>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c r="BU60" s="149"/>
      <c r="BV60" s="149"/>
      <c r="BW60" s="149"/>
      <c r="BX60" s="149"/>
      <c r="BY60" s="149"/>
      <c r="BZ60" s="149"/>
      <c r="CA60" s="149"/>
      <c r="CB60" s="149"/>
      <c r="CC60" s="149"/>
      <c r="CD60" s="149"/>
      <c r="CE60" s="149"/>
      <c r="CF60" s="149"/>
      <c r="CG60" s="149"/>
      <c r="CH60" s="149"/>
      <c r="CI60" s="149"/>
      <c r="CJ60" s="149"/>
      <c r="CK60" s="149"/>
      <c r="CL60" s="149"/>
      <c r="CM60" s="149"/>
      <c r="CN60" s="149"/>
      <c r="CO60" s="149"/>
      <c r="CP60" s="149"/>
      <c r="CQ60" s="149"/>
      <c r="CR60" s="149"/>
      <c r="CS60" s="149"/>
      <c r="CT60" s="149"/>
      <c r="CU60" s="149"/>
      <c r="CV60" s="149"/>
      <c r="CW60" s="149"/>
      <c r="CX60" s="149"/>
      <c r="CY60" s="149"/>
      <c r="CZ60" s="149"/>
      <c r="DA60" s="149"/>
      <c r="DB60" s="149"/>
      <c r="DC60" s="149"/>
      <c r="DD60" s="149"/>
      <c r="DE60" s="149"/>
      <c r="DF60" s="149"/>
      <c r="DG60" s="149"/>
      <c r="DH60" s="149"/>
      <c r="DI60" s="149"/>
      <c r="DJ60" s="149"/>
      <c r="DK60" s="149"/>
      <c r="DL60" s="149"/>
      <c r="DM60" s="149"/>
      <c r="DN60" s="149"/>
      <c r="DO60" s="149"/>
      <c r="DP60" s="149"/>
      <c r="DQ60" s="149"/>
      <c r="DR60" s="149"/>
      <c r="DS60" s="149"/>
      <c r="DT60" s="149"/>
      <c r="DU60" s="149"/>
      <c r="DV60" s="149"/>
      <c r="DW60" s="149"/>
      <c r="DX60" s="149"/>
      <c r="DY60" s="149"/>
      <c r="DZ60" s="149"/>
      <c r="EA60" s="149"/>
      <c r="EB60" s="149"/>
      <c r="EC60" s="149"/>
      <c r="ED60" s="149"/>
      <c r="EE60" s="149"/>
      <c r="EF60" s="149"/>
      <c r="EG60" s="149"/>
      <c r="EH60" s="149"/>
      <c r="EI60" s="149"/>
      <c r="EJ60" s="149"/>
      <c r="EK60" s="149"/>
      <c r="EL60" s="149"/>
      <c r="EM60" s="149"/>
      <c r="EN60" s="149"/>
      <c r="EO60" s="149"/>
      <c r="EP60" s="149"/>
      <c r="EQ60" s="149"/>
      <c r="ER60" s="149"/>
      <c r="ES60" s="149"/>
      <c r="ET60" s="149"/>
      <c r="EU60" s="149"/>
      <c r="EV60" s="149"/>
      <c r="EW60" s="149"/>
      <c r="EX60" s="149"/>
      <c r="EY60" s="149"/>
      <c r="EZ60" s="149"/>
      <c r="FA60" s="149"/>
      <c r="FB60" s="149"/>
      <c r="FC60" s="149"/>
      <c r="FD60" s="149"/>
      <c r="FE60" s="149"/>
      <c r="FF60" s="149"/>
      <c r="FG60" s="149"/>
      <c r="FH60" s="149"/>
      <c r="FI60" s="149"/>
      <c r="FJ60" s="149"/>
      <c r="FK60" s="149"/>
      <c r="FL60" s="149"/>
      <c r="FM60" s="149"/>
      <c r="FN60" s="149"/>
      <c r="FO60" s="149"/>
      <c r="FP60" s="149"/>
      <c r="FQ60" s="149"/>
      <c r="FR60" s="149"/>
      <c r="FS60" s="149"/>
      <c r="FT60" s="149"/>
      <c r="FU60" s="149"/>
      <c r="FV60" s="149"/>
      <c r="FW60" s="149"/>
      <c r="FX60" s="149"/>
      <c r="FY60" s="149"/>
      <c r="FZ60" s="149"/>
      <c r="GA60" s="149"/>
      <c r="GB60" s="149"/>
      <c r="GC60" s="149"/>
      <c r="GD60" s="149"/>
      <c r="GE60" s="149"/>
      <c r="GF60" s="149"/>
      <c r="GG60" s="149"/>
      <c r="GH60" s="149"/>
      <c r="GI60" s="149"/>
      <c r="GJ60" s="149"/>
      <c r="GK60" s="149"/>
      <c r="GL60" s="149"/>
      <c r="GM60" s="149"/>
      <c r="GN60" s="149"/>
    </row>
    <row r="61" spans="1:196" s="115" customFormat="1" x14ac:dyDescent="0.15">
      <c r="A61" s="14" t="s">
        <v>56</v>
      </c>
      <c r="B61" s="118">
        <v>101699</v>
      </c>
      <c r="C61" s="119">
        <v>62639.916666666664</v>
      </c>
      <c r="D61" s="120">
        <v>0</v>
      </c>
      <c r="E61" s="120">
        <v>62639.916666666664</v>
      </c>
      <c r="F61" s="36">
        <v>-0.38406555947780546</v>
      </c>
      <c r="G61" s="36">
        <v>1.593444052219456E-2</v>
      </c>
      <c r="H61" s="196"/>
      <c r="I61" s="37">
        <v>15485</v>
      </c>
      <c r="J61" s="121">
        <v>6968.833333333333</v>
      </c>
      <c r="K61" s="122">
        <v>0</v>
      </c>
      <c r="L61" s="122">
        <v>6968.833333333333</v>
      </c>
      <c r="M61" s="36">
        <v>-0.54996232913572285</v>
      </c>
      <c r="N61" s="123">
        <v>0.35003767086427717</v>
      </c>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row>
    <row r="62" spans="1:196" s="115" customFormat="1" x14ac:dyDescent="0.15">
      <c r="A62" s="14" t="s">
        <v>57</v>
      </c>
      <c r="B62" s="118">
        <v>38404</v>
      </c>
      <c r="C62" s="119">
        <v>11446.75</v>
      </c>
      <c r="D62" s="120">
        <v>0</v>
      </c>
      <c r="E62" s="120">
        <v>11446.75</v>
      </c>
      <c r="F62" s="36">
        <v>-0.7019386001458181</v>
      </c>
      <c r="G62" s="36">
        <v>0</v>
      </c>
      <c r="H62" s="196"/>
      <c r="I62" s="37">
        <v>5350</v>
      </c>
      <c r="J62" s="121">
        <v>1581.5</v>
      </c>
      <c r="K62" s="134" t="s">
        <v>132</v>
      </c>
      <c r="L62" s="137" t="s">
        <v>118</v>
      </c>
      <c r="M62" s="36">
        <v>0.70199999999999996</v>
      </c>
      <c r="N62" s="123">
        <v>0.19806139985418192</v>
      </c>
      <c r="O62" s="149"/>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c r="BU62" s="149"/>
      <c r="BV62" s="149"/>
      <c r="BW62" s="149"/>
      <c r="BX62" s="149"/>
      <c r="BY62" s="149"/>
      <c r="BZ62" s="149"/>
      <c r="CA62" s="149"/>
      <c r="CB62" s="149"/>
      <c r="CC62" s="149"/>
      <c r="CD62" s="149"/>
      <c r="CE62" s="149"/>
      <c r="CF62" s="149"/>
      <c r="CG62" s="149"/>
      <c r="CH62" s="149"/>
      <c r="CI62" s="149"/>
      <c r="CJ62" s="149"/>
      <c r="CK62" s="149"/>
      <c r="CL62" s="149"/>
      <c r="CM62" s="149"/>
      <c r="CN62" s="149"/>
      <c r="CO62" s="149"/>
      <c r="CP62" s="149"/>
      <c r="CQ62" s="149"/>
      <c r="CR62" s="149"/>
      <c r="CS62" s="149"/>
      <c r="CT62" s="149"/>
      <c r="CU62" s="149"/>
      <c r="CV62" s="149"/>
      <c r="CW62" s="149"/>
      <c r="CX62" s="149"/>
      <c r="CY62" s="149"/>
      <c r="CZ62" s="149"/>
      <c r="DA62" s="149"/>
      <c r="DB62" s="149"/>
      <c r="DC62" s="149"/>
      <c r="DD62" s="149"/>
      <c r="DE62" s="149"/>
      <c r="DF62" s="149"/>
      <c r="DG62" s="149"/>
      <c r="DH62" s="149"/>
      <c r="DI62" s="149"/>
      <c r="DJ62" s="149"/>
      <c r="DK62" s="149"/>
      <c r="DL62" s="149"/>
      <c r="DM62" s="149"/>
      <c r="DN62" s="149"/>
      <c r="DO62" s="149"/>
      <c r="DP62" s="149"/>
      <c r="DQ62" s="149"/>
      <c r="DR62" s="149"/>
      <c r="DS62" s="149"/>
      <c r="DT62" s="149"/>
      <c r="DU62" s="149"/>
      <c r="DV62" s="149"/>
      <c r="DW62" s="149"/>
      <c r="DX62" s="149"/>
      <c r="DY62" s="149"/>
      <c r="DZ62" s="149"/>
      <c r="EA62" s="149"/>
      <c r="EB62" s="149"/>
      <c r="EC62" s="149"/>
      <c r="ED62" s="149"/>
      <c r="EE62" s="149"/>
      <c r="EF62" s="149"/>
      <c r="EG62" s="149"/>
      <c r="EH62" s="149"/>
      <c r="EI62" s="149"/>
      <c r="EJ62" s="149"/>
      <c r="EK62" s="149"/>
      <c r="EL62" s="149"/>
      <c r="EM62" s="149"/>
      <c r="EN62" s="149"/>
      <c r="EO62" s="149"/>
      <c r="EP62" s="149"/>
      <c r="EQ62" s="149"/>
      <c r="ER62" s="149"/>
      <c r="ES62" s="149"/>
      <c r="ET62" s="149"/>
      <c r="EU62" s="149"/>
      <c r="EV62" s="149"/>
      <c r="EW62" s="149"/>
      <c r="EX62" s="149"/>
      <c r="EY62" s="149"/>
      <c r="EZ62" s="149"/>
      <c r="FA62" s="149"/>
      <c r="FB62" s="149"/>
      <c r="FC62" s="149"/>
      <c r="FD62" s="149"/>
      <c r="FE62" s="149"/>
      <c r="FF62" s="149"/>
      <c r="FG62" s="149"/>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row>
    <row r="63" spans="1:196" s="115" customFormat="1" x14ac:dyDescent="0.15">
      <c r="A63" s="14" t="s">
        <v>58</v>
      </c>
      <c r="B63" s="118">
        <v>72366</v>
      </c>
      <c r="C63" s="119">
        <v>19140.416666666668</v>
      </c>
      <c r="D63" s="120">
        <v>16777</v>
      </c>
      <c r="E63" s="120">
        <v>35917.416666666672</v>
      </c>
      <c r="F63" s="36">
        <v>-0.50367000156611297</v>
      </c>
      <c r="G63" s="36">
        <v>0</v>
      </c>
      <c r="H63" s="196"/>
      <c r="I63" s="37">
        <v>5667</v>
      </c>
      <c r="J63" s="121">
        <v>161.66666666666666</v>
      </c>
      <c r="K63" s="134" t="s">
        <v>132</v>
      </c>
      <c r="L63" s="137" t="s">
        <v>118</v>
      </c>
      <c r="M63" s="36">
        <v>0.504</v>
      </c>
      <c r="N63" s="123">
        <v>0.39632999843388705</v>
      </c>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c r="BO63" s="149"/>
      <c r="BP63" s="149"/>
      <c r="BQ63" s="149"/>
      <c r="BR63" s="149"/>
      <c r="BS63" s="149"/>
      <c r="BT63" s="149"/>
      <c r="BU63" s="149"/>
      <c r="BV63" s="149"/>
      <c r="BW63" s="149"/>
      <c r="BX63" s="149"/>
      <c r="BY63" s="149"/>
      <c r="BZ63" s="149"/>
      <c r="CA63" s="149"/>
      <c r="CB63" s="149"/>
      <c r="CC63" s="149"/>
      <c r="CD63" s="149"/>
      <c r="CE63" s="149"/>
      <c r="CF63" s="149"/>
      <c r="CG63" s="149"/>
      <c r="CH63" s="149"/>
      <c r="CI63" s="149"/>
      <c r="CJ63" s="149"/>
      <c r="CK63" s="149"/>
      <c r="CL63" s="149"/>
      <c r="CM63" s="149"/>
      <c r="CN63" s="149"/>
      <c r="CO63" s="149"/>
      <c r="CP63" s="149"/>
      <c r="CQ63" s="149"/>
      <c r="CR63" s="149"/>
      <c r="CS63" s="149"/>
      <c r="CT63" s="149"/>
      <c r="CU63" s="149"/>
      <c r="CV63" s="149"/>
      <c r="CW63" s="149"/>
      <c r="CX63" s="149"/>
      <c r="CY63" s="149"/>
      <c r="CZ63" s="149"/>
      <c r="DA63" s="149"/>
      <c r="DB63" s="149"/>
      <c r="DC63" s="149"/>
      <c r="DD63" s="149"/>
      <c r="DE63" s="149"/>
      <c r="DF63" s="149"/>
      <c r="DG63" s="149"/>
      <c r="DH63" s="149"/>
      <c r="DI63" s="149"/>
      <c r="DJ63" s="149"/>
      <c r="DK63" s="149"/>
      <c r="DL63" s="149"/>
      <c r="DM63" s="149"/>
      <c r="DN63" s="149"/>
      <c r="DO63" s="149"/>
      <c r="DP63" s="149"/>
      <c r="DQ63" s="149"/>
      <c r="DR63" s="149"/>
      <c r="DS63" s="149"/>
      <c r="DT63" s="149"/>
      <c r="DU63" s="149"/>
      <c r="DV63" s="149"/>
      <c r="DW63" s="149"/>
      <c r="DX63" s="149"/>
      <c r="DY63" s="149"/>
      <c r="DZ63" s="149"/>
      <c r="EA63" s="149"/>
      <c r="EB63" s="149"/>
      <c r="EC63" s="149"/>
      <c r="ED63" s="149"/>
      <c r="EE63" s="149"/>
      <c r="EF63" s="149"/>
      <c r="EG63" s="149"/>
      <c r="EH63" s="149"/>
      <c r="EI63" s="149"/>
      <c r="EJ63" s="149"/>
      <c r="EK63" s="149"/>
      <c r="EL63" s="149"/>
      <c r="EM63" s="149"/>
      <c r="EN63" s="149"/>
      <c r="EO63" s="149"/>
      <c r="EP63" s="149"/>
      <c r="EQ63" s="149"/>
      <c r="ER63" s="149"/>
      <c r="ES63" s="149"/>
      <c r="ET63" s="149"/>
      <c r="EU63" s="149"/>
      <c r="EV63" s="149"/>
      <c r="EW63" s="149"/>
      <c r="EX63" s="149"/>
      <c r="EY63" s="149"/>
      <c r="EZ63" s="149"/>
      <c r="FA63" s="149"/>
      <c r="FB63" s="149"/>
      <c r="FC63" s="149"/>
      <c r="FD63" s="149"/>
      <c r="FE63" s="149"/>
      <c r="FF63" s="149"/>
      <c r="FG63" s="149"/>
      <c r="FH63" s="149"/>
      <c r="FI63" s="149"/>
      <c r="FJ63" s="149"/>
      <c r="FK63" s="149"/>
      <c r="FL63" s="149"/>
      <c r="FM63" s="149"/>
      <c r="FN63" s="149"/>
      <c r="FO63" s="149"/>
      <c r="FP63" s="149"/>
      <c r="FQ63" s="149"/>
      <c r="FR63" s="149"/>
      <c r="FS63" s="149"/>
      <c r="FT63" s="149"/>
      <c r="FU63" s="149"/>
      <c r="FV63" s="149"/>
      <c r="FW63" s="149"/>
      <c r="FX63" s="149"/>
      <c r="FY63" s="149"/>
      <c r="FZ63" s="149"/>
      <c r="GA63" s="149"/>
      <c r="GB63" s="149"/>
      <c r="GC63" s="149"/>
      <c r="GD63" s="149"/>
      <c r="GE63" s="149"/>
      <c r="GF63" s="149"/>
      <c r="GG63" s="149"/>
      <c r="GH63" s="149"/>
      <c r="GI63" s="149"/>
      <c r="GJ63" s="149"/>
      <c r="GK63" s="149"/>
      <c r="GL63" s="149"/>
      <c r="GM63" s="149"/>
      <c r="GN63" s="149"/>
    </row>
    <row r="64" spans="1:196" s="115" customFormat="1" ht="14" thickBot="1" x14ac:dyDescent="0.2">
      <c r="A64" s="12" t="s">
        <v>59</v>
      </c>
      <c r="B64" s="128">
        <v>4716</v>
      </c>
      <c r="C64" s="129">
        <v>811.08333333333337</v>
      </c>
      <c r="D64" s="130">
        <v>0</v>
      </c>
      <c r="E64" s="130">
        <v>811.08333333333337</v>
      </c>
      <c r="F64" s="38">
        <v>-0.82801456036188859</v>
      </c>
      <c r="G64" s="38">
        <v>0</v>
      </c>
      <c r="H64" s="196"/>
      <c r="I64" s="39">
        <v>67</v>
      </c>
      <c r="J64" s="131">
        <v>3.6666666666666665</v>
      </c>
      <c r="K64" s="132">
        <v>0</v>
      </c>
      <c r="L64" s="132">
        <v>3.6666666666666665</v>
      </c>
      <c r="M64" s="38">
        <v>-0.94527363184079605</v>
      </c>
      <c r="N64" s="133">
        <v>0</v>
      </c>
      <c r="O64" s="149"/>
      <c r="P64" s="149"/>
      <c r="Q64" s="149"/>
      <c r="R64" s="149"/>
      <c r="S64" s="149"/>
      <c r="T64" s="149"/>
      <c r="U64" s="149"/>
      <c r="V64" s="149"/>
      <c r="W64" s="149"/>
      <c r="X64" s="149"/>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c r="BO64" s="149"/>
      <c r="BP64" s="149"/>
      <c r="BQ64" s="149"/>
      <c r="BR64" s="149"/>
      <c r="BS64" s="149"/>
      <c r="BT64" s="149"/>
      <c r="BU64" s="149"/>
      <c r="BV64" s="149"/>
      <c r="BW64" s="149"/>
      <c r="BX64" s="149"/>
      <c r="BY64" s="149"/>
      <c r="BZ64" s="149"/>
      <c r="CA64" s="149"/>
      <c r="CB64" s="149"/>
      <c r="CC64" s="149"/>
      <c r="CD64" s="149"/>
      <c r="CE64" s="149"/>
      <c r="CF64" s="149"/>
      <c r="CG64" s="149"/>
      <c r="CH64" s="149"/>
      <c r="CI64" s="149"/>
      <c r="CJ64" s="149"/>
      <c r="CK64" s="149"/>
      <c r="CL64" s="149"/>
      <c r="CM64" s="149"/>
      <c r="CN64" s="149"/>
      <c r="CO64" s="149"/>
      <c r="CP64" s="149"/>
      <c r="CQ64" s="149"/>
      <c r="CR64" s="149"/>
      <c r="CS64" s="149"/>
      <c r="CT64" s="149"/>
      <c r="CU64" s="149"/>
      <c r="CV64" s="149"/>
      <c r="CW64" s="149"/>
      <c r="CX64" s="149"/>
      <c r="CY64" s="149"/>
      <c r="CZ64" s="149"/>
      <c r="DA64" s="149"/>
      <c r="DB64" s="149"/>
      <c r="DC64" s="149"/>
      <c r="DD64" s="149"/>
      <c r="DE64" s="149"/>
      <c r="DF64" s="149"/>
      <c r="DG64" s="149"/>
      <c r="DH64" s="149"/>
      <c r="DI64" s="149"/>
      <c r="DJ64" s="149"/>
      <c r="DK64" s="149"/>
      <c r="DL64" s="149"/>
      <c r="DM64" s="149"/>
      <c r="DN64" s="149"/>
      <c r="DO64" s="149"/>
      <c r="DP64" s="149"/>
      <c r="DQ64" s="149"/>
      <c r="DR64" s="149"/>
      <c r="DS64" s="149"/>
      <c r="DT64" s="149"/>
      <c r="DU64" s="149"/>
      <c r="DV64" s="149"/>
      <c r="DW64" s="149"/>
      <c r="DX64" s="149"/>
      <c r="DY64" s="149"/>
      <c r="DZ64" s="149"/>
      <c r="EA64" s="149"/>
      <c r="EB64" s="149"/>
      <c r="EC64" s="149"/>
      <c r="ED64" s="149"/>
      <c r="EE64" s="149"/>
      <c r="EF64" s="149"/>
      <c r="EG64" s="149"/>
      <c r="EH64" s="149"/>
      <c r="EI64" s="149"/>
      <c r="EJ64" s="149"/>
      <c r="EK64" s="149"/>
      <c r="EL64" s="149"/>
      <c r="EM64" s="149"/>
      <c r="EN64" s="149"/>
      <c r="EO64" s="149"/>
      <c r="EP64" s="149"/>
      <c r="EQ64" s="149"/>
      <c r="ER64" s="149"/>
      <c r="ES64" s="149"/>
      <c r="ET64" s="149"/>
      <c r="EU64" s="149"/>
      <c r="EV64" s="149"/>
      <c r="EW64" s="149"/>
      <c r="EX64" s="149"/>
      <c r="EY64" s="149"/>
      <c r="EZ64" s="149"/>
      <c r="FA64" s="149"/>
      <c r="FB64" s="149"/>
      <c r="FC64" s="149"/>
      <c r="FD64" s="149"/>
      <c r="FE64" s="149"/>
      <c r="FF64" s="149"/>
      <c r="FG64" s="149"/>
      <c r="FH64" s="149"/>
      <c r="FI64" s="149"/>
      <c r="FJ64" s="149"/>
      <c r="FK64" s="149"/>
      <c r="FL64" s="149"/>
      <c r="FM64" s="149"/>
      <c r="FN64" s="149"/>
      <c r="FO64" s="149"/>
      <c r="FP64" s="149"/>
      <c r="FQ64" s="149"/>
      <c r="FR64" s="149"/>
      <c r="FS64" s="149"/>
      <c r="FT64" s="149"/>
      <c r="FU64" s="149"/>
      <c r="FV64" s="149"/>
      <c r="FW64" s="149"/>
      <c r="FX64" s="149"/>
      <c r="FY64" s="149"/>
      <c r="FZ64" s="149"/>
      <c r="GA64" s="149"/>
      <c r="GB64" s="149"/>
      <c r="GC64" s="149"/>
      <c r="GD64" s="149"/>
      <c r="GE64" s="149"/>
      <c r="GF64" s="149"/>
      <c r="GG64" s="149"/>
      <c r="GH64" s="149"/>
      <c r="GI64" s="149"/>
      <c r="GJ64" s="149"/>
      <c r="GK64" s="149"/>
      <c r="GL64" s="149"/>
      <c r="GM64" s="149"/>
      <c r="GN64" s="149"/>
    </row>
    <row r="65" spans="1:196" s="115" customFormat="1" ht="14.25" customHeight="1" x14ac:dyDescent="0.15">
      <c r="A65" s="264" t="s">
        <v>177</v>
      </c>
      <c r="B65" s="264"/>
      <c r="C65" s="264"/>
      <c r="D65" s="264"/>
      <c r="E65" s="264"/>
      <c r="F65" s="264"/>
      <c r="G65" s="264"/>
      <c r="H65" s="264"/>
      <c r="I65" s="264"/>
      <c r="J65" s="264"/>
      <c r="K65" s="264"/>
      <c r="L65" s="264"/>
      <c r="M65" s="264"/>
      <c r="N65" s="264"/>
      <c r="O65" s="149"/>
      <c r="P65" s="149"/>
      <c r="Q65" s="149"/>
      <c r="R65" s="149"/>
      <c r="S65" s="149"/>
      <c r="T65" s="149"/>
      <c r="U65" s="149"/>
      <c r="V65" s="149"/>
      <c r="W65" s="149"/>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c r="BO65" s="149"/>
      <c r="BP65" s="149"/>
      <c r="BQ65" s="149"/>
      <c r="BR65" s="149"/>
      <c r="BS65" s="149"/>
      <c r="BT65" s="149"/>
      <c r="BU65" s="149"/>
      <c r="BV65" s="149"/>
      <c r="BW65" s="149"/>
      <c r="BX65" s="149"/>
      <c r="BY65" s="149"/>
      <c r="BZ65" s="149"/>
      <c r="CA65" s="149"/>
      <c r="CB65" s="149"/>
      <c r="CC65" s="149"/>
      <c r="CD65" s="149"/>
      <c r="CE65" s="149"/>
      <c r="CF65" s="149"/>
      <c r="CG65" s="149"/>
      <c r="CH65" s="149"/>
      <c r="CI65" s="149"/>
      <c r="CJ65" s="149"/>
      <c r="CK65" s="149"/>
      <c r="CL65" s="149"/>
      <c r="CM65" s="149"/>
      <c r="CN65" s="149"/>
      <c r="CO65" s="149"/>
      <c r="CP65" s="149"/>
      <c r="CQ65" s="149"/>
      <c r="CR65" s="149"/>
      <c r="CS65" s="149"/>
      <c r="CT65" s="149"/>
      <c r="CU65" s="149"/>
      <c r="CV65" s="149"/>
      <c r="CW65" s="149"/>
      <c r="CX65" s="149"/>
      <c r="CY65" s="149"/>
      <c r="CZ65" s="149"/>
      <c r="DA65" s="149"/>
      <c r="DB65" s="149"/>
      <c r="DC65" s="149"/>
      <c r="DD65" s="149"/>
      <c r="DE65" s="149"/>
      <c r="DF65" s="149"/>
      <c r="DG65" s="149"/>
      <c r="DH65" s="149"/>
      <c r="DI65" s="149"/>
      <c r="DJ65" s="149"/>
      <c r="DK65" s="149"/>
      <c r="DL65" s="149"/>
      <c r="DM65" s="149"/>
      <c r="DN65" s="149"/>
      <c r="DO65" s="149"/>
      <c r="DP65" s="149"/>
      <c r="DQ65" s="149"/>
      <c r="DR65" s="149"/>
      <c r="DS65" s="149"/>
      <c r="DT65" s="149"/>
      <c r="DU65" s="149"/>
      <c r="DV65" s="149"/>
      <c r="DW65" s="149"/>
      <c r="DX65" s="149"/>
      <c r="DY65" s="149"/>
      <c r="DZ65" s="149"/>
      <c r="EA65" s="149"/>
      <c r="EB65" s="149"/>
      <c r="EC65" s="149"/>
      <c r="ED65" s="149"/>
      <c r="EE65" s="149"/>
      <c r="EF65" s="149"/>
      <c r="EG65" s="149"/>
      <c r="EH65" s="149"/>
      <c r="EI65" s="149"/>
      <c r="EJ65" s="149"/>
      <c r="EK65" s="149"/>
      <c r="EL65" s="149"/>
      <c r="EM65" s="149"/>
      <c r="EN65" s="149"/>
      <c r="EO65" s="149"/>
      <c r="EP65" s="149"/>
      <c r="EQ65" s="149"/>
      <c r="ER65" s="149"/>
      <c r="ES65" s="149"/>
      <c r="ET65" s="149"/>
      <c r="EU65" s="149"/>
      <c r="EV65" s="149"/>
      <c r="EW65" s="149"/>
      <c r="EX65" s="149"/>
      <c r="EY65" s="149"/>
      <c r="EZ65" s="149"/>
      <c r="FA65" s="149"/>
      <c r="FB65" s="149"/>
      <c r="FC65" s="149"/>
      <c r="FD65" s="149"/>
      <c r="FE65" s="149"/>
      <c r="FF65" s="149"/>
      <c r="FG65" s="149"/>
      <c r="FH65" s="149"/>
      <c r="FI65" s="149"/>
      <c r="FJ65" s="149"/>
      <c r="FK65" s="149"/>
      <c r="FL65" s="149"/>
      <c r="FM65" s="149"/>
      <c r="FN65" s="149"/>
      <c r="FO65" s="149"/>
      <c r="FP65" s="149"/>
      <c r="FQ65" s="149"/>
      <c r="FR65" s="149"/>
      <c r="FS65" s="149"/>
      <c r="FT65" s="149"/>
      <c r="FU65" s="149"/>
      <c r="FV65" s="149"/>
      <c r="FW65" s="149"/>
      <c r="FX65" s="149"/>
      <c r="FY65" s="149"/>
      <c r="FZ65" s="149"/>
      <c r="GA65" s="149"/>
      <c r="GB65" s="149"/>
      <c r="GC65" s="149"/>
      <c r="GD65" s="149"/>
      <c r="GE65" s="149"/>
      <c r="GF65" s="149"/>
      <c r="GG65" s="149"/>
      <c r="GH65" s="149"/>
      <c r="GI65" s="149"/>
      <c r="GJ65" s="149"/>
      <c r="GK65" s="149"/>
      <c r="GL65" s="149"/>
      <c r="GM65" s="149"/>
      <c r="GN65" s="149"/>
    </row>
    <row r="66" spans="1:196" s="115" customFormat="1" ht="14.25" customHeight="1" x14ac:dyDescent="0.15">
      <c r="A66" s="264" t="s">
        <v>178</v>
      </c>
      <c r="B66" s="264"/>
      <c r="C66" s="264"/>
      <c r="D66" s="264"/>
      <c r="E66" s="264"/>
      <c r="F66" s="264"/>
      <c r="G66" s="264"/>
      <c r="H66" s="264"/>
      <c r="I66" s="264"/>
      <c r="J66" s="264"/>
      <c r="K66" s="264"/>
      <c r="L66" s="264"/>
      <c r="M66" s="264"/>
      <c r="N66" s="264"/>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c r="BU66" s="149"/>
      <c r="BV66" s="149"/>
      <c r="BW66" s="149"/>
      <c r="BX66" s="149"/>
      <c r="BY66" s="149"/>
      <c r="BZ66" s="149"/>
      <c r="CA66" s="149"/>
      <c r="CB66" s="149"/>
      <c r="CC66" s="149"/>
      <c r="CD66" s="149"/>
      <c r="CE66" s="149"/>
      <c r="CF66" s="149"/>
      <c r="CG66" s="149"/>
      <c r="CH66" s="149"/>
      <c r="CI66" s="149"/>
      <c r="CJ66" s="149"/>
      <c r="CK66" s="149"/>
      <c r="CL66" s="149"/>
      <c r="CM66" s="149"/>
      <c r="CN66" s="149"/>
      <c r="CO66" s="149"/>
      <c r="CP66" s="149"/>
      <c r="CQ66" s="149"/>
      <c r="CR66" s="149"/>
      <c r="CS66" s="149"/>
      <c r="CT66" s="149"/>
      <c r="CU66" s="149"/>
      <c r="CV66" s="149"/>
      <c r="CW66" s="149"/>
      <c r="CX66" s="149"/>
      <c r="CY66" s="149"/>
      <c r="CZ66" s="149"/>
      <c r="DA66" s="149"/>
      <c r="DB66" s="149"/>
      <c r="DC66" s="149"/>
      <c r="DD66" s="149"/>
      <c r="DE66" s="149"/>
      <c r="DF66" s="149"/>
      <c r="DG66" s="149"/>
      <c r="DH66" s="149"/>
      <c r="DI66" s="149"/>
      <c r="DJ66" s="149"/>
      <c r="DK66" s="149"/>
      <c r="DL66" s="149"/>
      <c r="DM66" s="149"/>
      <c r="DN66" s="149"/>
      <c r="DO66" s="149"/>
      <c r="DP66" s="149"/>
      <c r="DQ66" s="149"/>
      <c r="DR66" s="149"/>
      <c r="DS66" s="149"/>
      <c r="DT66" s="149"/>
      <c r="DU66" s="149"/>
      <c r="DV66" s="149"/>
      <c r="DW66" s="149"/>
      <c r="DX66" s="149"/>
      <c r="DY66" s="149"/>
      <c r="DZ66" s="149"/>
      <c r="EA66" s="149"/>
      <c r="EB66" s="149"/>
      <c r="EC66" s="149"/>
      <c r="ED66" s="149"/>
      <c r="EE66" s="149"/>
      <c r="EF66" s="149"/>
      <c r="EG66" s="149"/>
      <c r="EH66" s="149"/>
      <c r="EI66" s="149"/>
      <c r="EJ66" s="149"/>
      <c r="EK66" s="149"/>
      <c r="EL66" s="149"/>
      <c r="EM66" s="149"/>
      <c r="EN66" s="149"/>
      <c r="EO66" s="149"/>
      <c r="EP66" s="149"/>
      <c r="EQ66" s="149"/>
      <c r="ER66" s="149"/>
      <c r="ES66" s="149"/>
      <c r="ET66" s="149"/>
      <c r="EU66" s="149"/>
      <c r="EV66" s="149"/>
      <c r="EW66" s="149"/>
      <c r="EX66" s="149"/>
      <c r="EY66" s="149"/>
      <c r="EZ66" s="149"/>
      <c r="FA66" s="149"/>
      <c r="FB66" s="149"/>
      <c r="FC66" s="149"/>
      <c r="FD66" s="149"/>
      <c r="FE66" s="149"/>
      <c r="FF66" s="149"/>
      <c r="FG66" s="149"/>
      <c r="FH66" s="149"/>
      <c r="FI66" s="149"/>
      <c r="FJ66" s="149"/>
      <c r="FK66" s="149"/>
      <c r="FL66" s="149"/>
      <c r="FM66" s="149"/>
      <c r="FN66" s="149"/>
      <c r="FO66" s="149"/>
      <c r="FP66" s="149"/>
      <c r="FQ66" s="149"/>
      <c r="FR66" s="149"/>
      <c r="FS66" s="149"/>
      <c r="FT66" s="149"/>
      <c r="FU66" s="149"/>
      <c r="FV66" s="149"/>
      <c r="FW66" s="149"/>
      <c r="FX66" s="149"/>
      <c r="FY66" s="149"/>
      <c r="FZ66" s="149"/>
      <c r="GA66" s="149"/>
      <c r="GB66" s="149"/>
      <c r="GC66" s="149"/>
      <c r="GD66" s="149"/>
      <c r="GE66" s="149"/>
      <c r="GF66" s="149"/>
      <c r="GG66" s="149"/>
      <c r="GH66" s="149"/>
      <c r="GI66" s="149"/>
      <c r="GJ66" s="149"/>
      <c r="GK66" s="149"/>
      <c r="GL66" s="149"/>
      <c r="GM66" s="149"/>
      <c r="GN66" s="149"/>
    </row>
    <row r="67" spans="1:196" s="115" customFormat="1" ht="14.25" customHeight="1" x14ac:dyDescent="0.15">
      <c r="A67" s="264" t="s">
        <v>179</v>
      </c>
      <c r="B67" s="264"/>
      <c r="C67" s="264"/>
      <c r="D67" s="264"/>
      <c r="E67" s="264"/>
      <c r="F67" s="264"/>
      <c r="G67" s="264"/>
      <c r="H67" s="264"/>
      <c r="I67" s="264"/>
      <c r="J67" s="264"/>
      <c r="K67" s="264"/>
      <c r="L67" s="264"/>
      <c r="M67" s="264"/>
      <c r="N67" s="264"/>
      <c r="O67" s="149"/>
      <c r="P67" s="149"/>
      <c r="Q67" s="149"/>
      <c r="R67" s="149"/>
      <c r="S67" s="149"/>
      <c r="T67" s="149"/>
      <c r="U67" s="149"/>
      <c r="V67" s="149"/>
      <c r="W67" s="149"/>
      <c r="X67" s="149"/>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c r="BU67" s="149"/>
      <c r="BV67" s="149"/>
      <c r="BW67" s="149"/>
      <c r="BX67" s="149"/>
      <c r="BY67" s="149"/>
      <c r="BZ67" s="149"/>
      <c r="CA67" s="149"/>
      <c r="CB67" s="149"/>
      <c r="CC67" s="149"/>
      <c r="CD67" s="149"/>
      <c r="CE67" s="149"/>
      <c r="CF67" s="149"/>
      <c r="CG67" s="149"/>
      <c r="CH67" s="149"/>
      <c r="CI67" s="149"/>
      <c r="CJ67" s="149"/>
      <c r="CK67" s="149"/>
      <c r="CL67" s="149"/>
      <c r="CM67" s="149"/>
      <c r="CN67" s="149"/>
      <c r="CO67" s="149"/>
      <c r="CP67" s="149"/>
      <c r="CQ67" s="149"/>
      <c r="CR67" s="149"/>
      <c r="CS67" s="149"/>
      <c r="CT67" s="149"/>
      <c r="CU67" s="149"/>
      <c r="CV67" s="149"/>
      <c r="CW67" s="149"/>
      <c r="CX67" s="149"/>
      <c r="CY67" s="149"/>
      <c r="CZ67" s="149"/>
      <c r="DA67" s="149"/>
      <c r="DB67" s="149"/>
      <c r="DC67" s="149"/>
      <c r="DD67" s="149"/>
      <c r="DE67" s="149"/>
      <c r="DF67" s="149"/>
      <c r="DG67" s="149"/>
      <c r="DH67" s="149"/>
      <c r="DI67" s="149"/>
      <c r="DJ67" s="149"/>
      <c r="DK67" s="149"/>
      <c r="DL67" s="149"/>
      <c r="DM67" s="149"/>
      <c r="DN67" s="149"/>
      <c r="DO67" s="149"/>
      <c r="DP67" s="149"/>
      <c r="DQ67" s="149"/>
      <c r="DR67" s="149"/>
      <c r="DS67" s="149"/>
      <c r="DT67" s="149"/>
      <c r="DU67" s="149"/>
      <c r="DV67" s="149"/>
      <c r="DW67" s="149"/>
      <c r="DX67" s="149"/>
      <c r="DY67" s="149"/>
      <c r="DZ67" s="149"/>
      <c r="EA67" s="149"/>
      <c r="EB67" s="149"/>
      <c r="EC67" s="149"/>
      <c r="ED67" s="149"/>
      <c r="EE67" s="149"/>
      <c r="EF67" s="149"/>
      <c r="EG67" s="149"/>
      <c r="EH67" s="149"/>
      <c r="EI67" s="149"/>
      <c r="EJ67" s="149"/>
      <c r="EK67" s="149"/>
      <c r="EL67" s="149"/>
      <c r="EM67" s="149"/>
      <c r="EN67" s="149"/>
      <c r="EO67" s="149"/>
      <c r="EP67" s="149"/>
      <c r="EQ67" s="149"/>
      <c r="ER67" s="149"/>
      <c r="ES67" s="149"/>
      <c r="ET67" s="149"/>
      <c r="EU67" s="149"/>
      <c r="EV67" s="149"/>
      <c r="EW67" s="149"/>
      <c r="EX67" s="149"/>
      <c r="EY67" s="149"/>
      <c r="EZ67" s="149"/>
      <c r="FA67" s="149"/>
      <c r="FB67" s="149"/>
      <c r="FC67" s="149"/>
      <c r="FD67" s="149"/>
      <c r="FE67" s="149"/>
      <c r="FF67" s="149"/>
      <c r="FG67" s="149"/>
      <c r="FH67" s="149"/>
      <c r="FI67" s="149"/>
      <c r="FJ67" s="149"/>
      <c r="FK67" s="149"/>
      <c r="FL67" s="149"/>
      <c r="FM67" s="149"/>
      <c r="FN67" s="149"/>
      <c r="FO67" s="149"/>
      <c r="FP67" s="149"/>
      <c r="FQ67" s="149"/>
      <c r="FR67" s="149"/>
      <c r="FS67" s="149"/>
      <c r="FT67" s="149"/>
      <c r="FU67" s="149"/>
      <c r="FV67" s="149"/>
      <c r="FW67" s="149"/>
      <c r="FX67" s="149"/>
      <c r="FY67" s="149"/>
      <c r="FZ67" s="149"/>
      <c r="GA67" s="149"/>
      <c r="GB67" s="149"/>
      <c r="GC67" s="149"/>
      <c r="GD67" s="149"/>
      <c r="GE67" s="149"/>
      <c r="GF67" s="149"/>
      <c r="GG67" s="149"/>
      <c r="GH67" s="149"/>
      <c r="GI67" s="149"/>
      <c r="GJ67" s="149"/>
      <c r="GK67" s="149"/>
      <c r="GL67" s="149"/>
      <c r="GM67" s="149"/>
      <c r="GN67" s="149"/>
    </row>
    <row r="68" spans="1:196" s="115" customFormat="1" ht="14.25" customHeight="1" x14ac:dyDescent="0.15">
      <c r="A68" s="263" t="s">
        <v>72</v>
      </c>
      <c r="B68" s="263"/>
      <c r="C68" s="263"/>
      <c r="D68" s="263"/>
      <c r="E68" s="263"/>
      <c r="F68" s="263"/>
      <c r="G68" s="263"/>
      <c r="H68" s="263"/>
      <c r="I68" s="263"/>
      <c r="J68" s="263"/>
      <c r="K68" s="263"/>
      <c r="L68" s="263"/>
      <c r="M68" s="263"/>
      <c r="N68" s="263"/>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c r="BU68" s="149"/>
      <c r="BV68" s="149"/>
      <c r="BW68" s="149"/>
      <c r="BX68" s="149"/>
      <c r="BY68" s="149"/>
      <c r="BZ68" s="149"/>
      <c r="CA68" s="149"/>
      <c r="CB68" s="149"/>
      <c r="CC68" s="149"/>
      <c r="CD68" s="149"/>
      <c r="CE68" s="149"/>
      <c r="CF68" s="149"/>
      <c r="CG68" s="149"/>
      <c r="CH68" s="149"/>
      <c r="CI68" s="149"/>
      <c r="CJ68" s="149"/>
      <c r="CK68" s="149"/>
      <c r="CL68" s="149"/>
      <c r="CM68" s="149"/>
      <c r="CN68" s="149"/>
      <c r="CO68" s="149"/>
      <c r="CP68" s="149"/>
      <c r="CQ68" s="149"/>
      <c r="CR68" s="149"/>
      <c r="CS68" s="149"/>
      <c r="CT68" s="149"/>
      <c r="CU68" s="149"/>
      <c r="CV68" s="149"/>
      <c r="CW68" s="149"/>
      <c r="CX68" s="149"/>
      <c r="CY68" s="149"/>
      <c r="CZ68" s="149"/>
      <c r="DA68" s="149"/>
      <c r="DB68" s="149"/>
      <c r="DC68" s="149"/>
      <c r="DD68" s="149"/>
      <c r="DE68" s="149"/>
      <c r="DF68" s="149"/>
      <c r="DG68" s="149"/>
      <c r="DH68" s="149"/>
      <c r="DI68" s="149"/>
      <c r="DJ68" s="149"/>
      <c r="DK68" s="149"/>
      <c r="DL68" s="149"/>
      <c r="DM68" s="149"/>
      <c r="DN68" s="149"/>
      <c r="DO68" s="149"/>
      <c r="DP68" s="149"/>
      <c r="DQ68" s="149"/>
      <c r="DR68" s="149"/>
      <c r="DS68" s="149"/>
      <c r="DT68" s="149"/>
      <c r="DU68" s="149"/>
      <c r="DV68" s="149"/>
      <c r="DW68" s="149"/>
      <c r="DX68" s="149"/>
      <c r="DY68" s="149"/>
      <c r="DZ68" s="149"/>
      <c r="EA68" s="149"/>
      <c r="EB68" s="149"/>
      <c r="EC68" s="149"/>
      <c r="ED68" s="149"/>
      <c r="EE68" s="149"/>
      <c r="EF68" s="149"/>
      <c r="EG68" s="149"/>
      <c r="EH68" s="149"/>
      <c r="EI68" s="149"/>
      <c r="EJ68" s="149"/>
      <c r="EK68" s="149"/>
      <c r="EL68" s="149"/>
      <c r="EM68" s="149"/>
      <c r="EN68" s="149"/>
      <c r="EO68" s="149"/>
      <c r="EP68" s="149"/>
      <c r="EQ68" s="149"/>
      <c r="ER68" s="149"/>
      <c r="ES68" s="149"/>
      <c r="ET68" s="149"/>
      <c r="EU68" s="149"/>
      <c r="EV68" s="149"/>
      <c r="EW68" s="149"/>
      <c r="EX68" s="149"/>
      <c r="EY68" s="149"/>
      <c r="EZ68" s="149"/>
      <c r="FA68" s="149"/>
      <c r="FB68" s="149"/>
      <c r="FC68" s="149"/>
      <c r="FD68" s="149"/>
      <c r="FE68" s="149"/>
      <c r="FF68" s="149"/>
      <c r="FG68" s="149"/>
      <c r="FH68" s="149"/>
      <c r="FI68" s="149"/>
      <c r="FJ68" s="149"/>
      <c r="FK68" s="149"/>
      <c r="FL68" s="149"/>
      <c r="FM68" s="149"/>
      <c r="FN68" s="149"/>
      <c r="FO68" s="149"/>
      <c r="FP68" s="149"/>
      <c r="FQ68" s="149"/>
      <c r="FR68" s="149"/>
      <c r="FS68" s="149"/>
      <c r="FT68" s="149"/>
      <c r="FU68" s="149"/>
      <c r="FV68" s="149"/>
      <c r="FW68" s="149"/>
      <c r="FX68" s="149"/>
      <c r="FY68" s="149"/>
      <c r="FZ68" s="149"/>
      <c r="GA68" s="149"/>
      <c r="GB68" s="149"/>
      <c r="GC68" s="149"/>
      <c r="GD68" s="149"/>
      <c r="GE68" s="149"/>
      <c r="GF68" s="149"/>
      <c r="GG68" s="149"/>
      <c r="GH68" s="149"/>
      <c r="GI68" s="149"/>
      <c r="GJ68" s="149"/>
      <c r="GK68" s="149"/>
      <c r="GL68" s="149"/>
      <c r="GM68" s="149"/>
      <c r="GN68" s="149"/>
    </row>
    <row r="69" spans="1:196" x14ac:dyDescent="0.15">
      <c r="A69" s="40"/>
    </row>
  </sheetData>
  <mergeCells count="8">
    <mergeCell ref="A68:N68"/>
    <mergeCell ref="A1:N1"/>
    <mergeCell ref="A67:N67"/>
    <mergeCell ref="A65:N65"/>
    <mergeCell ref="A66:N66"/>
    <mergeCell ref="B2:G2"/>
    <mergeCell ref="I2:N2"/>
    <mergeCell ref="A2:A3"/>
  </mergeCells>
  <printOptions horizontalCentered="1" verticalCentered="1"/>
  <pageMargins left="0.25" right="0.25" top="0.25" bottom="0.25" header="0.5" footer="0.5"/>
  <pageSetup scale="6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67"/>
  <sheetViews>
    <sheetView workbookViewId="0">
      <selection sqref="A1:K1"/>
    </sheetView>
  </sheetViews>
  <sheetFormatPr baseColWidth="10" defaultColWidth="9.1640625" defaultRowHeight="13" x14ac:dyDescent="0.15"/>
  <cols>
    <col min="1" max="1" width="22.83203125" style="48" customWidth="1"/>
    <col min="2" max="2" width="13.5" style="48" customWidth="1"/>
    <col min="3" max="3" width="14.5" style="48" customWidth="1"/>
    <col min="4" max="5" width="17.5" style="48" customWidth="1"/>
    <col min="6" max="6" width="23.6640625" style="48" customWidth="1"/>
    <col min="7" max="7" width="18" style="48" customWidth="1"/>
    <col min="8" max="8" width="15" style="48" customWidth="1"/>
    <col min="9" max="9" width="20.33203125" style="48" customWidth="1"/>
    <col min="10" max="10" width="22.6640625" style="48" customWidth="1"/>
    <col min="11" max="11" width="18.5" style="48" customWidth="1"/>
    <col min="12" max="16384" width="9.1640625" style="48"/>
  </cols>
  <sheetData>
    <row r="1" spans="1:11" ht="109.5" customHeight="1" thickBot="1" x14ac:dyDescent="0.2">
      <c r="A1" s="256" t="s">
        <v>135</v>
      </c>
      <c r="B1" s="256"/>
      <c r="C1" s="256"/>
      <c r="D1" s="256"/>
      <c r="E1" s="256"/>
      <c r="F1" s="256"/>
      <c r="G1" s="256"/>
      <c r="H1" s="256"/>
      <c r="I1" s="256"/>
      <c r="J1" s="256"/>
      <c r="K1" s="256"/>
    </row>
    <row r="2" spans="1:11" ht="14" thickBot="1" x14ac:dyDescent="0.2">
      <c r="A2" s="277" t="s">
        <v>2</v>
      </c>
      <c r="B2" s="253" t="s">
        <v>79</v>
      </c>
      <c r="C2" s="254"/>
      <c r="D2" s="254"/>
      <c r="E2" s="254"/>
      <c r="F2" s="254"/>
      <c r="G2" s="254"/>
      <c r="H2" s="254"/>
      <c r="I2" s="254"/>
      <c r="J2" s="254"/>
      <c r="K2" s="255"/>
    </row>
    <row r="3" spans="1:11" ht="14" thickBot="1" x14ac:dyDescent="0.2">
      <c r="A3" s="278"/>
      <c r="B3" s="271" t="s">
        <v>81</v>
      </c>
      <c r="C3" s="271" t="s">
        <v>82</v>
      </c>
      <c r="D3" s="271" t="s">
        <v>83</v>
      </c>
      <c r="E3" s="271" t="s">
        <v>84</v>
      </c>
      <c r="F3" s="271" t="s">
        <v>85</v>
      </c>
      <c r="G3" s="274" t="s">
        <v>80</v>
      </c>
      <c r="H3" s="275"/>
      <c r="I3" s="275"/>
      <c r="J3" s="275"/>
      <c r="K3" s="276"/>
    </row>
    <row r="4" spans="1:11" s="160" customFormat="1" ht="43" thickBot="1" x14ac:dyDescent="0.2">
      <c r="A4" s="244"/>
      <c r="B4" s="273"/>
      <c r="C4" s="273"/>
      <c r="D4" s="273"/>
      <c r="E4" s="272"/>
      <c r="F4" s="272"/>
      <c r="G4" s="159" t="s">
        <v>86</v>
      </c>
      <c r="H4" s="159" t="s">
        <v>87</v>
      </c>
      <c r="I4" s="159" t="s">
        <v>88</v>
      </c>
      <c r="J4" s="159" t="s">
        <v>89</v>
      </c>
      <c r="K4" s="159" t="s">
        <v>90</v>
      </c>
    </row>
    <row r="5" spans="1:11" x14ac:dyDescent="0.15">
      <c r="A5" s="13" t="s">
        <v>4</v>
      </c>
      <c r="B5" s="45">
        <f>SUM(B7:B65)</f>
        <v>2278682</v>
      </c>
      <c r="C5" s="45">
        <f t="shared" ref="C5:K5" si="0">SUM(C7:C65)</f>
        <v>718642</v>
      </c>
      <c r="D5" s="45">
        <f t="shared" si="0"/>
        <v>153856</v>
      </c>
      <c r="E5" s="45">
        <f t="shared" si="0"/>
        <v>1260392</v>
      </c>
      <c r="F5" s="45">
        <f t="shared" si="0"/>
        <v>395812</v>
      </c>
      <c r="G5" s="45">
        <f t="shared" si="0"/>
        <v>94240</v>
      </c>
      <c r="H5" s="45">
        <f t="shared" si="0"/>
        <v>45476</v>
      </c>
      <c r="I5" s="45">
        <f t="shared" si="0"/>
        <v>3059</v>
      </c>
      <c r="J5" s="45">
        <f t="shared" si="0"/>
        <v>92830</v>
      </c>
      <c r="K5" s="45">
        <f t="shared" si="0"/>
        <v>6072</v>
      </c>
    </row>
    <row r="6" spans="1:11" x14ac:dyDescent="0.15">
      <c r="A6" s="210"/>
      <c r="B6" s="158"/>
      <c r="C6" s="158"/>
      <c r="D6" s="158"/>
      <c r="E6" s="158"/>
      <c r="F6" s="158"/>
      <c r="G6" s="158"/>
      <c r="H6" s="158"/>
      <c r="I6" s="158"/>
      <c r="J6" s="158"/>
      <c r="K6" s="158"/>
    </row>
    <row r="7" spans="1:11" x14ac:dyDescent="0.15">
      <c r="A7" s="14" t="s">
        <v>5</v>
      </c>
      <c r="B7" s="46">
        <v>19083</v>
      </c>
      <c r="C7" s="46">
        <v>9831</v>
      </c>
      <c r="D7" s="46">
        <v>0</v>
      </c>
      <c r="E7" s="46">
        <v>6896</v>
      </c>
      <c r="F7" s="46">
        <v>2601</v>
      </c>
      <c r="G7" s="46">
        <v>1654</v>
      </c>
      <c r="H7" s="46">
        <v>702</v>
      </c>
      <c r="I7" s="46">
        <v>0</v>
      </c>
      <c r="J7" s="46">
        <v>0</v>
      </c>
      <c r="K7" s="46">
        <v>0</v>
      </c>
    </row>
    <row r="8" spans="1:11" x14ac:dyDescent="0.15">
      <c r="A8" s="14" t="s">
        <v>6</v>
      </c>
      <c r="B8" s="46">
        <v>7347</v>
      </c>
      <c r="C8" s="46">
        <v>1199</v>
      </c>
      <c r="D8" s="46">
        <v>0</v>
      </c>
      <c r="E8" s="46">
        <v>4775</v>
      </c>
      <c r="F8" s="46">
        <v>2008</v>
      </c>
      <c r="G8" s="46">
        <v>383</v>
      </c>
      <c r="H8" s="46">
        <v>41</v>
      </c>
      <c r="I8" s="46">
        <v>0</v>
      </c>
      <c r="J8" s="46">
        <v>0</v>
      </c>
      <c r="K8" s="46">
        <v>950</v>
      </c>
    </row>
    <row r="9" spans="1:11" x14ac:dyDescent="0.15">
      <c r="A9" s="14" t="s">
        <v>7</v>
      </c>
      <c r="B9" s="46">
        <v>33723</v>
      </c>
      <c r="C9" s="46">
        <v>13978</v>
      </c>
      <c r="D9" s="46">
        <v>0</v>
      </c>
      <c r="E9" s="46">
        <v>13350</v>
      </c>
      <c r="F9" s="46">
        <v>5291</v>
      </c>
      <c r="G9" s="46">
        <v>2740</v>
      </c>
      <c r="H9" s="46">
        <v>538</v>
      </c>
      <c r="I9" s="46">
        <v>0</v>
      </c>
      <c r="J9" s="46">
        <v>0</v>
      </c>
      <c r="K9" s="46">
        <v>3117</v>
      </c>
    </row>
    <row r="10" spans="1:11" x14ac:dyDescent="0.15">
      <c r="A10" s="14" t="s">
        <v>8</v>
      </c>
      <c r="B10" s="46">
        <v>11336</v>
      </c>
      <c r="C10" s="46">
        <v>5034</v>
      </c>
      <c r="D10" s="46">
        <v>210</v>
      </c>
      <c r="E10" s="46">
        <v>5304</v>
      </c>
      <c r="F10" s="46">
        <v>1322</v>
      </c>
      <c r="G10" s="46">
        <v>478</v>
      </c>
      <c r="H10" s="46">
        <v>309</v>
      </c>
      <c r="I10" s="46">
        <v>0</v>
      </c>
      <c r="J10" s="46">
        <v>0</v>
      </c>
      <c r="K10" s="46">
        <v>0</v>
      </c>
    </row>
    <row r="11" spans="1:11" x14ac:dyDescent="0.15">
      <c r="A11" s="14" t="s">
        <v>9</v>
      </c>
      <c r="B11" s="46">
        <v>501019</v>
      </c>
      <c r="C11" s="46">
        <v>139419</v>
      </c>
      <c r="D11" s="46">
        <v>135806</v>
      </c>
      <c r="E11" s="46">
        <v>225101</v>
      </c>
      <c r="F11" s="46">
        <v>61707</v>
      </c>
      <c r="G11" s="46">
        <v>559</v>
      </c>
      <c r="H11" s="46">
        <v>135</v>
      </c>
      <c r="I11" s="46">
        <v>0</v>
      </c>
      <c r="J11" s="46">
        <v>0</v>
      </c>
      <c r="K11" s="46">
        <v>0</v>
      </c>
    </row>
    <row r="12" spans="1:11" x14ac:dyDescent="0.15">
      <c r="A12" s="14" t="s">
        <v>10</v>
      </c>
      <c r="B12" s="46">
        <v>11154</v>
      </c>
      <c r="C12" s="46">
        <v>4463</v>
      </c>
      <c r="D12" s="46">
        <v>0</v>
      </c>
      <c r="E12" s="46">
        <v>5625</v>
      </c>
      <c r="F12" s="46">
        <v>2078</v>
      </c>
      <c r="G12" s="46">
        <v>945</v>
      </c>
      <c r="H12" s="46">
        <v>121</v>
      </c>
      <c r="I12" s="46">
        <v>0</v>
      </c>
      <c r="J12" s="46">
        <v>0</v>
      </c>
      <c r="K12" s="46">
        <v>0</v>
      </c>
    </row>
    <row r="13" spans="1:11" x14ac:dyDescent="0.15">
      <c r="A13" s="14" t="s">
        <v>11</v>
      </c>
      <c r="B13" s="46">
        <v>28095</v>
      </c>
      <c r="C13" s="46">
        <v>8736</v>
      </c>
      <c r="D13" s="46">
        <v>13</v>
      </c>
      <c r="E13" s="46">
        <v>16482</v>
      </c>
      <c r="F13" s="46">
        <v>5466</v>
      </c>
      <c r="G13" s="46">
        <v>2449</v>
      </c>
      <c r="H13" s="46">
        <v>415</v>
      </c>
      <c r="I13" s="46">
        <v>1437</v>
      </c>
      <c r="J13" s="46">
        <v>2260</v>
      </c>
      <c r="K13" s="46">
        <v>0</v>
      </c>
    </row>
    <row r="14" spans="1:11" x14ac:dyDescent="0.15">
      <c r="A14" s="14" t="s">
        <v>12</v>
      </c>
      <c r="B14" s="46">
        <v>6058</v>
      </c>
      <c r="C14" s="46">
        <v>2432</v>
      </c>
      <c r="D14" s="46">
        <v>0</v>
      </c>
      <c r="E14" s="46">
        <v>3498</v>
      </c>
      <c r="F14" s="46">
        <v>759</v>
      </c>
      <c r="G14" s="46">
        <v>67</v>
      </c>
      <c r="H14" s="46">
        <v>61</v>
      </c>
      <c r="I14" s="46">
        <v>0</v>
      </c>
      <c r="J14" s="46">
        <v>719</v>
      </c>
      <c r="K14" s="46">
        <v>0</v>
      </c>
    </row>
    <row r="15" spans="1:11" x14ac:dyDescent="0.15">
      <c r="A15" s="14" t="s">
        <v>13</v>
      </c>
      <c r="B15" s="46">
        <v>17564</v>
      </c>
      <c r="C15" s="46">
        <v>4777</v>
      </c>
      <c r="D15" s="46">
        <v>268</v>
      </c>
      <c r="E15" s="46">
        <v>11096</v>
      </c>
      <c r="F15" s="46">
        <v>2716</v>
      </c>
      <c r="G15" s="46">
        <v>1404</v>
      </c>
      <c r="H15" s="46">
        <v>20</v>
      </c>
      <c r="I15" s="46">
        <v>0</v>
      </c>
      <c r="J15" s="46">
        <v>0</v>
      </c>
      <c r="K15" s="46">
        <v>0</v>
      </c>
    </row>
    <row r="16" spans="1:11" x14ac:dyDescent="0.15">
      <c r="A16" s="14" t="s">
        <v>14</v>
      </c>
      <c r="B16" s="46">
        <v>67355</v>
      </c>
      <c r="C16" s="46">
        <v>35586</v>
      </c>
      <c r="D16" s="46">
        <v>0</v>
      </c>
      <c r="E16" s="46">
        <v>24627</v>
      </c>
      <c r="F16" s="46">
        <v>8183</v>
      </c>
      <c r="G16" s="46">
        <v>4480</v>
      </c>
      <c r="H16" s="46">
        <v>2661</v>
      </c>
      <c r="I16" s="46">
        <v>0</v>
      </c>
      <c r="J16" s="46">
        <v>0</v>
      </c>
      <c r="K16" s="46">
        <v>0</v>
      </c>
    </row>
    <row r="17" spans="1:11" x14ac:dyDescent="0.15">
      <c r="A17" s="210"/>
      <c r="B17" s="158"/>
      <c r="C17" s="158"/>
      <c r="D17" s="158"/>
      <c r="E17" s="158"/>
      <c r="F17" s="158"/>
      <c r="G17" s="158"/>
      <c r="H17" s="158"/>
      <c r="I17" s="158"/>
      <c r="J17" s="158"/>
      <c r="K17" s="158"/>
    </row>
    <row r="18" spans="1:11" x14ac:dyDescent="0.15">
      <c r="A18" s="14" t="s">
        <v>16</v>
      </c>
      <c r="B18" s="46">
        <v>53269</v>
      </c>
      <c r="C18" s="46">
        <v>23778</v>
      </c>
      <c r="D18" s="46">
        <v>0</v>
      </c>
      <c r="E18" s="46">
        <v>25291</v>
      </c>
      <c r="F18" s="46">
        <v>3074</v>
      </c>
      <c r="G18" s="46">
        <v>4198</v>
      </c>
      <c r="H18" s="46">
        <v>2</v>
      </c>
      <c r="I18" s="46">
        <v>0</v>
      </c>
      <c r="J18" s="46">
        <v>0</v>
      </c>
      <c r="K18" s="46">
        <v>0</v>
      </c>
    </row>
    <row r="19" spans="1:11" x14ac:dyDescent="0.15">
      <c r="A19" s="14" t="s">
        <v>17</v>
      </c>
      <c r="B19" s="46">
        <v>1884</v>
      </c>
      <c r="C19" s="46">
        <v>613</v>
      </c>
      <c r="D19" s="46">
        <v>0</v>
      </c>
      <c r="E19" s="46">
        <v>1243</v>
      </c>
      <c r="F19" s="46">
        <v>0</v>
      </c>
      <c r="G19" s="46">
        <v>28</v>
      </c>
      <c r="H19" s="46">
        <v>0</v>
      </c>
      <c r="I19" s="46">
        <v>0</v>
      </c>
      <c r="J19" s="46">
        <v>0</v>
      </c>
      <c r="K19" s="46">
        <v>0</v>
      </c>
    </row>
    <row r="20" spans="1:11" x14ac:dyDescent="0.15">
      <c r="A20" s="14" t="s">
        <v>18</v>
      </c>
      <c r="B20" s="46">
        <v>15139</v>
      </c>
      <c r="C20" s="46">
        <v>2216</v>
      </c>
      <c r="D20" s="46">
        <v>0</v>
      </c>
      <c r="E20" s="46">
        <v>11228</v>
      </c>
      <c r="F20" s="46">
        <v>2768</v>
      </c>
      <c r="G20" s="46">
        <v>1694</v>
      </c>
      <c r="H20" s="46">
        <v>0</v>
      </c>
      <c r="I20" s="46">
        <v>0</v>
      </c>
      <c r="J20" s="46">
        <v>1885</v>
      </c>
      <c r="K20" s="46">
        <v>0</v>
      </c>
    </row>
    <row r="21" spans="1:11" x14ac:dyDescent="0.15">
      <c r="A21" s="14" t="s">
        <v>19</v>
      </c>
      <c r="B21" s="46">
        <v>1275</v>
      </c>
      <c r="C21" s="46">
        <v>881</v>
      </c>
      <c r="D21" s="46">
        <v>0</v>
      </c>
      <c r="E21" s="46">
        <v>356</v>
      </c>
      <c r="F21" s="46">
        <v>172</v>
      </c>
      <c r="G21" s="46">
        <v>38</v>
      </c>
      <c r="H21" s="46">
        <v>0</v>
      </c>
      <c r="I21" s="46">
        <v>0</v>
      </c>
      <c r="J21" s="46">
        <v>0</v>
      </c>
      <c r="K21" s="46">
        <v>0</v>
      </c>
    </row>
    <row r="22" spans="1:11" x14ac:dyDescent="0.15">
      <c r="A22" s="14" t="s">
        <v>20</v>
      </c>
      <c r="B22" s="46">
        <v>88495</v>
      </c>
      <c r="C22" s="46">
        <v>26418</v>
      </c>
      <c r="D22" s="46">
        <v>771</v>
      </c>
      <c r="E22" s="46">
        <v>49117</v>
      </c>
      <c r="F22" s="46">
        <v>28899</v>
      </c>
      <c r="G22" s="46">
        <v>10294</v>
      </c>
      <c r="H22" s="46">
        <v>1896</v>
      </c>
      <c r="I22" s="46">
        <v>0</v>
      </c>
      <c r="J22" s="46">
        <v>0</v>
      </c>
      <c r="K22" s="46">
        <v>0</v>
      </c>
    </row>
    <row r="23" spans="1:11" x14ac:dyDescent="0.15">
      <c r="A23" s="14" t="s">
        <v>21</v>
      </c>
      <c r="B23" s="46">
        <v>35872</v>
      </c>
      <c r="C23" s="46">
        <v>8703</v>
      </c>
      <c r="D23" s="46">
        <v>0</v>
      </c>
      <c r="E23" s="46">
        <v>24534</v>
      </c>
      <c r="F23" s="46">
        <v>11111</v>
      </c>
      <c r="G23" s="46">
        <v>1480</v>
      </c>
      <c r="H23" s="46">
        <v>1154</v>
      </c>
      <c r="I23" s="46">
        <v>1622</v>
      </c>
      <c r="J23" s="46">
        <v>7520</v>
      </c>
      <c r="K23" s="46">
        <v>0</v>
      </c>
    </row>
    <row r="24" spans="1:11" x14ac:dyDescent="0.15">
      <c r="A24" s="14" t="s">
        <v>22</v>
      </c>
      <c r="B24" s="46">
        <v>20025</v>
      </c>
      <c r="C24" s="46">
        <v>4803</v>
      </c>
      <c r="D24" s="46">
        <v>0</v>
      </c>
      <c r="E24" s="46">
        <v>15126</v>
      </c>
      <c r="F24" s="46">
        <v>6314</v>
      </c>
      <c r="G24" s="46">
        <v>1</v>
      </c>
      <c r="H24" s="46">
        <v>95</v>
      </c>
      <c r="I24" s="46">
        <v>0</v>
      </c>
      <c r="J24" s="46">
        <v>0</v>
      </c>
      <c r="K24" s="46">
        <v>0</v>
      </c>
    </row>
    <row r="25" spans="1:11" x14ac:dyDescent="0.15">
      <c r="A25" s="14" t="s">
        <v>23</v>
      </c>
      <c r="B25" s="46">
        <v>12585</v>
      </c>
      <c r="C25" s="46">
        <v>4436</v>
      </c>
      <c r="D25" s="46">
        <v>0</v>
      </c>
      <c r="E25" s="46">
        <v>6556</v>
      </c>
      <c r="F25" s="46">
        <v>5071</v>
      </c>
      <c r="G25" s="46">
        <v>1585</v>
      </c>
      <c r="H25" s="46">
        <v>0</v>
      </c>
      <c r="I25" s="46">
        <v>0</v>
      </c>
      <c r="J25" s="46">
        <v>0</v>
      </c>
      <c r="K25" s="46">
        <v>7</v>
      </c>
    </row>
    <row r="26" spans="1:11" x14ac:dyDescent="0.15">
      <c r="A26" s="14" t="s">
        <v>24</v>
      </c>
      <c r="B26" s="46">
        <v>38542</v>
      </c>
      <c r="C26" s="46">
        <v>15265</v>
      </c>
      <c r="D26" s="46">
        <v>0</v>
      </c>
      <c r="E26" s="46">
        <v>19965</v>
      </c>
      <c r="F26" s="46">
        <v>5105</v>
      </c>
      <c r="G26" s="46">
        <v>2197</v>
      </c>
      <c r="H26" s="46">
        <v>1116</v>
      </c>
      <c r="I26" s="46">
        <v>0</v>
      </c>
      <c r="J26" s="46">
        <v>0</v>
      </c>
      <c r="K26" s="46">
        <v>0</v>
      </c>
    </row>
    <row r="27" spans="1:11" x14ac:dyDescent="0.15">
      <c r="A27" s="14" t="s">
        <v>25</v>
      </c>
      <c r="B27" s="46">
        <v>27820</v>
      </c>
      <c r="C27" s="46">
        <v>10863</v>
      </c>
      <c r="D27" s="46">
        <v>0</v>
      </c>
      <c r="E27" s="46">
        <v>12887</v>
      </c>
      <c r="F27" s="46">
        <v>4280</v>
      </c>
      <c r="G27" s="46">
        <v>3005</v>
      </c>
      <c r="H27" s="46">
        <v>1066</v>
      </c>
      <c r="I27" s="46">
        <v>0</v>
      </c>
      <c r="J27" s="46">
        <v>0</v>
      </c>
      <c r="K27" s="46">
        <v>0</v>
      </c>
    </row>
    <row r="28" spans="1:11" x14ac:dyDescent="0.15">
      <c r="A28" s="210"/>
      <c r="B28" s="158"/>
      <c r="C28" s="158"/>
      <c r="D28" s="158"/>
      <c r="E28" s="158"/>
      <c r="F28" s="158"/>
      <c r="G28" s="158"/>
      <c r="H28" s="158"/>
      <c r="I28" s="158"/>
      <c r="J28" s="158"/>
      <c r="K28" s="158"/>
    </row>
    <row r="29" spans="1:11" x14ac:dyDescent="0.15">
      <c r="A29" s="14" t="s">
        <v>26</v>
      </c>
      <c r="B29" s="46">
        <v>10864</v>
      </c>
      <c r="C29" s="46">
        <v>2392</v>
      </c>
      <c r="D29" s="46">
        <v>0</v>
      </c>
      <c r="E29" s="46">
        <v>8118</v>
      </c>
      <c r="F29" s="46">
        <v>3251</v>
      </c>
      <c r="G29" s="46">
        <v>343</v>
      </c>
      <c r="H29" s="46">
        <v>0</v>
      </c>
      <c r="I29" s="46">
        <v>0</v>
      </c>
      <c r="J29" s="46">
        <v>0</v>
      </c>
      <c r="K29" s="46">
        <v>10</v>
      </c>
    </row>
    <row r="30" spans="1:11" x14ac:dyDescent="0.15">
      <c r="A30" s="14" t="s">
        <v>27</v>
      </c>
      <c r="B30" s="46">
        <v>29340</v>
      </c>
      <c r="C30" s="46">
        <v>11163</v>
      </c>
      <c r="D30" s="46">
        <v>0</v>
      </c>
      <c r="E30" s="46">
        <v>16633</v>
      </c>
      <c r="F30" s="46">
        <v>1037</v>
      </c>
      <c r="G30" s="46">
        <v>1544</v>
      </c>
      <c r="H30" s="46">
        <v>0</v>
      </c>
      <c r="I30" s="46">
        <v>0</v>
      </c>
      <c r="J30" s="46">
        <v>0</v>
      </c>
      <c r="K30" s="46">
        <v>0</v>
      </c>
    </row>
    <row r="31" spans="1:11" x14ac:dyDescent="0.15">
      <c r="A31" s="14" t="s">
        <v>28</v>
      </c>
      <c r="B31" s="46">
        <v>43895</v>
      </c>
      <c r="C31" s="46">
        <v>16196</v>
      </c>
      <c r="D31" s="46">
        <v>126</v>
      </c>
      <c r="E31" s="46">
        <v>26036</v>
      </c>
      <c r="F31" s="46">
        <v>4822</v>
      </c>
      <c r="G31" s="46">
        <v>1537</v>
      </c>
      <c r="H31" s="46">
        <v>0</v>
      </c>
      <c r="I31" s="46">
        <v>0</v>
      </c>
      <c r="J31" s="46">
        <v>19030</v>
      </c>
      <c r="K31" s="46">
        <v>0</v>
      </c>
    </row>
    <row r="32" spans="1:11" x14ac:dyDescent="0.15">
      <c r="A32" s="14" t="s">
        <v>29</v>
      </c>
      <c r="B32" s="46">
        <v>74211</v>
      </c>
      <c r="C32" s="46">
        <v>23063</v>
      </c>
      <c r="D32" s="46">
        <v>475</v>
      </c>
      <c r="E32" s="46">
        <v>43602</v>
      </c>
      <c r="F32" s="46">
        <v>15995</v>
      </c>
      <c r="G32" s="46">
        <v>6969</v>
      </c>
      <c r="H32" s="46">
        <v>102</v>
      </c>
      <c r="I32" s="46">
        <v>0</v>
      </c>
      <c r="J32" s="46">
        <v>0</v>
      </c>
      <c r="K32" s="46">
        <v>0</v>
      </c>
    </row>
    <row r="33" spans="1:11" x14ac:dyDescent="0.15">
      <c r="A33" s="14" t="s">
        <v>30</v>
      </c>
      <c r="B33" s="46">
        <v>39040</v>
      </c>
      <c r="C33" s="46">
        <v>7848</v>
      </c>
      <c r="D33" s="46">
        <v>0</v>
      </c>
      <c r="E33" s="46">
        <v>27784</v>
      </c>
      <c r="F33" s="46">
        <v>8768</v>
      </c>
      <c r="G33" s="46">
        <v>1169</v>
      </c>
      <c r="H33" s="46">
        <v>1062</v>
      </c>
      <c r="I33" s="46">
        <v>0</v>
      </c>
      <c r="J33" s="46">
        <v>2598</v>
      </c>
      <c r="K33" s="46">
        <v>1176</v>
      </c>
    </row>
    <row r="34" spans="1:11" x14ac:dyDescent="0.15">
      <c r="A34" s="14" t="s">
        <v>31</v>
      </c>
      <c r="B34" s="46">
        <v>14970</v>
      </c>
      <c r="C34" s="46">
        <v>7910</v>
      </c>
      <c r="D34" s="46">
        <v>0</v>
      </c>
      <c r="E34" s="46">
        <v>6292</v>
      </c>
      <c r="F34" s="46">
        <v>1112</v>
      </c>
      <c r="G34" s="46">
        <v>768</v>
      </c>
      <c r="H34" s="46">
        <v>0</v>
      </c>
      <c r="I34" s="46">
        <v>0</v>
      </c>
      <c r="J34" s="46">
        <v>0</v>
      </c>
      <c r="K34" s="46">
        <v>0</v>
      </c>
    </row>
    <row r="35" spans="1:11" x14ac:dyDescent="0.15">
      <c r="A35" s="14" t="s">
        <v>32</v>
      </c>
      <c r="B35" s="46">
        <v>46776</v>
      </c>
      <c r="C35" s="46">
        <v>11584</v>
      </c>
      <c r="D35" s="46">
        <v>886</v>
      </c>
      <c r="E35" s="46">
        <v>30600</v>
      </c>
      <c r="F35" s="46">
        <v>10444</v>
      </c>
      <c r="G35" s="46">
        <v>3164</v>
      </c>
      <c r="H35" s="46">
        <v>541</v>
      </c>
      <c r="I35" s="46">
        <v>0</v>
      </c>
      <c r="J35" s="46">
        <v>0</v>
      </c>
      <c r="K35" s="46">
        <v>0</v>
      </c>
    </row>
    <row r="36" spans="1:11" x14ac:dyDescent="0.15">
      <c r="A36" s="14" t="s">
        <v>33</v>
      </c>
      <c r="B36" s="46">
        <v>4555</v>
      </c>
      <c r="C36" s="46">
        <v>837</v>
      </c>
      <c r="D36" s="46">
        <v>0</v>
      </c>
      <c r="E36" s="46">
        <v>3403</v>
      </c>
      <c r="F36" s="46">
        <v>2328</v>
      </c>
      <c r="G36" s="46">
        <v>0</v>
      </c>
      <c r="H36" s="46">
        <v>115</v>
      </c>
      <c r="I36" s="46">
        <v>0</v>
      </c>
      <c r="J36" s="46">
        <v>0</v>
      </c>
      <c r="K36" s="46">
        <v>199</v>
      </c>
    </row>
    <row r="37" spans="1:11" x14ac:dyDescent="0.15">
      <c r="A37" s="14" t="s">
        <v>34</v>
      </c>
      <c r="B37" s="46">
        <v>8997</v>
      </c>
      <c r="C37" s="46">
        <v>2802</v>
      </c>
      <c r="D37" s="46">
        <v>0</v>
      </c>
      <c r="E37" s="46">
        <v>5947</v>
      </c>
      <c r="F37" s="46">
        <v>1426</v>
      </c>
      <c r="G37" s="46">
        <v>230</v>
      </c>
      <c r="H37" s="46">
        <v>0</v>
      </c>
      <c r="I37" s="46">
        <v>0</v>
      </c>
      <c r="J37" s="46">
        <v>27</v>
      </c>
      <c r="K37" s="46">
        <v>18</v>
      </c>
    </row>
    <row r="38" spans="1:11" x14ac:dyDescent="0.15">
      <c r="A38" s="14" t="s">
        <v>35</v>
      </c>
      <c r="B38" s="46">
        <v>6274</v>
      </c>
      <c r="C38" s="46">
        <v>2691</v>
      </c>
      <c r="D38" s="46">
        <v>207</v>
      </c>
      <c r="E38" s="46">
        <v>2874</v>
      </c>
      <c r="F38" s="46">
        <v>1079</v>
      </c>
      <c r="G38" s="46">
        <v>465</v>
      </c>
      <c r="H38" s="46">
        <v>36</v>
      </c>
      <c r="I38" s="46">
        <v>0</v>
      </c>
      <c r="J38" s="46">
        <v>0</v>
      </c>
      <c r="K38" s="46">
        <v>0</v>
      </c>
    </row>
    <row r="39" spans="1:11" x14ac:dyDescent="0.15">
      <c r="A39" s="210"/>
      <c r="B39" s="158"/>
      <c r="C39" s="158"/>
      <c r="D39" s="158"/>
      <c r="E39" s="158"/>
      <c r="F39" s="158"/>
      <c r="G39" s="158"/>
      <c r="H39" s="158"/>
      <c r="I39" s="158"/>
      <c r="J39" s="158"/>
      <c r="K39" s="158"/>
    </row>
    <row r="40" spans="1:11" x14ac:dyDescent="0.15">
      <c r="A40" s="14" t="s">
        <v>36</v>
      </c>
      <c r="B40" s="46">
        <v>5841</v>
      </c>
      <c r="C40" s="46">
        <v>1653</v>
      </c>
      <c r="D40" s="46">
        <v>0</v>
      </c>
      <c r="E40" s="46">
        <v>3357</v>
      </c>
      <c r="F40" s="46">
        <v>1082</v>
      </c>
      <c r="G40" s="46">
        <v>581</v>
      </c>
      <c r="H40" s="46">
        <v>250</v>
      </c>
      <c r="I40" s="46">
        <v>0</v>
      </c>
      <c r="J40" s="46">
        <v>1318</v>
      </c>
      <c r="K40" s="46">
        <v>0</v>
      </c>
    </row>
    <row r="41" spans="1:11" x14ac:dyDescent="0.15">
      <c r="A41" s="14" t="s">
        <v>37</v>
      </c>
      <c r="B41" s="46">
        <v>51630</v>
      </c>
      <c r="C41" s="46">
        <v>18562</v>
      </c>
      <c r="D41" s="46">
        <v>0</v>
      </c>
      <c r="E41" s="46">
        <v>29876</v>
      </c>
      <c r="F41" s="46">
        <v>11219</v>
      </c>
      <c r="G41" s="46">
        <v>3192</v>
      </c>
      <c r="H41" s="46">
        <v>0</v>
      </c>
      <c r="I41" s="46">
        <v>0</v>
      </c>
      <c r="J41" s="46">
        <v>0</v>
      </c>
      <c r="K41" s="46">
        <v>0</v>
      </c>
    </row>
    <row r="42" spans="1:11" x14ac:dyDescent="0.15">
      <c r="A42" s="14" t="s">
        <v>38</v>
      </c>
      <c r="B42" s="46">
        <v>23651</v>
      </c>
      <c r="C42" s="46">
        <v>4692</v>
      </c>
      <c r="D42" s="46">
        <v>18</v>
      </c>
      <c r="E42" s="46">
        <v>16394</v>
      </c>
      <c r="F42" s="46">
        <v>6054</v>
      </c>
      <c r="G42" s="46">
        <v>1653</v>
      </c>
      <c r="H42" s="46">
        <v>843</v>
      </c>
      <c r="I42" s="46">
        <v>0</v>
      </c>
      <c r="J42" s="46">
        <v>0</v>
      </c>
      <c r="K42" s="46">
        <v>51</v>
      </c>
    </row>
    <row r="43" spans="1:11" x14ac:dyDescent="0.15">
      <c r="A43" s="14" t="s">
        <v>39</v>
      </c>
      <c r="B43" s="46">
        <v>257791</v>
      </c>
      <c r="C43" s="46">
        <v>61763</v>
      </c>
      <c r="D43" s="46">
        <v>903</v>
      </c>
      <c r="E43" s="46">
        <v>164983</v>
      </c>
      <c r="F43" s="46">
        <v>54684</v>
      </c>
      <c r="G43" s="46">
        <v>9906</v>
      </c>
      <c r="H43" s="46">
        <v>20236</v>
      </c>
      <c r="I43" s="46">
        <v>0</v>
      </c>
      <c r="J43" s="46">
        <v>0</v>
      </c>
      <c r="K43" s="46">
        <v>0</v>
      </c>
    </row>
    <row r="44" spans="1:11" x14ac:dyDescent="0.15">
      <c r="A44" s="14" t="s">
        <v>40</v>
      </c>
      <c r="B44" s="46">
        <v>45725</v>
      </c>
      <c r="C44" s="46">
        <v>23191</v>
      </c>
      <c r="D44" s="46">
        <v>0</v>
      </c>
      <c r="E44" s="46">
        <v>16896</v>
      </c>
      <c r="F44" s="46">
        <v>3292</v>
      </c>
      <c r="G44" s="46">
        <v>5056</v>
      </c>
      <c r="H44" s="46">
        <v>535</v>
      </c>
      <c r="I44" s="46">
        <v>0</v>
      </c>
      <c r="J44" s="46">
        <v>0</v>
      </c>
      <c r="K44" s="46">
        <v>47</v>
      </c>
    </row>
    <row r="45" spans="1:11" x14ac:dyDescent="0.15">
      <c r="A45" s="14" t="s">
        <v>41</v>
      </c>
      <c r="B45" s="46">
        <v>2901</v>
      </c>
      <c r="C45" s="46">
        <v>863</v>
      </c>
      <c r="D45" s="46">
        <v>0</v>
      </c>
      <c r="E45" s="46">
        <v>1345</v>
      </c>
      <c r="F45" s="46">
        <v>481</v>
      </c>
      <c r="G45" s="46">
        <v>237</v>
      </c>
      <c r="H45" s="46">
        <v>0</v>
      </c>
      <c r="I45" s="46">
        <v>0</v>
      </c>
      <c r="J45" s="46">
        <v>0</v>
      </c>
      <c r="K45" s="46">
        <v>456</v>
      </c>
    </row>
    <row r="46" spans="1:11" x14ac:dyDescent="0.15">
      <c r="A46" s="14" t="s">
        <v>42</v>
      </c>
      <c r="B46" s="46">
        <v>97969</v>
      </c>
      <c r="C46" s="46">
        <v>37054</v>
      </c>
      <c r="D46" s="46">
        <v>0</v>
      </c>
      <c r="E46" s="46">
        <v>56290</v>
      </c>
      <c r="F46" s="46">
        <v>29689</v>
      </c>
      <c r="G46" s="46">
        <v>4332</v>
      </c>
      <c r="H46" s="46">
        <v>293</v>
      </c>
      <c r="I46" s="46">
        <v>0</v>
      </c>
      <c r="J46" s="46">
        <v>161</v>
      </c>
      <c r="K46" s="46">
        <v>0</v>
      </c>
    </row>
    <row r="47" spans="1:11" x14ac:dyDescent="0.15">
      <c r="A47" s="14" t="s">
        <v>43</v>
      </c>
      <c r="B47" s="46">
        <v>15111</v>
      </c>
      <c r="C47" s="46">
        <v>6476</v>
      </c>
      <c r="D47" s="46">
        <v>0</v>
      </c>
      <c r="E47" s="46">
        <v>7000</v>
      </c>
      <c r="F47" s="46">
        <v>2377</v>
      </c>
      <c r="G47" s="46">
        <v>1635</v>
      </c>
      <c r="H47" s="46">
        <v>0</v>
      </c>
      <c r="I47" s="46">
        <v>0</v>
      </c>
      <c r="J47" s="46">
        <v>0</v>
      </c>
      <c r="K47" s="46">
        <v>0</v>
      </c>
    </row>
    <row r="48" spans="1:11" x14ac:dyDescent="0.15">
      <c r="A48" s="14" t="s">
        <v>44</v>
      </c>
      <c r="B48" s="46">
        <v>18208</v>
      </c>
      <c r="C48" s="46">
        <v>6610</v>
      </c>
      <c r="D48" s="46">
        <v>0</v>
      </c>
      <c r="E48" s="46">
        <v>11598</v>
      </c>
      <c r="F48" s="46">
        <v>7386</v>
      </c>
      <c r="G48" s="46">
        <v>0</v>
      </c>
      <c r="H48" s="46">
        <v>0</v>
      </c>
      <c r="I48" s="46">
        <v>0</v>
      </c>
      <c r="J48" s="46">
        <v>0</v>
      </c>
      <c r="K48" s="46">
        <v>0</v>
      </c>
    </row>
    <row r="49" spans="1:11" x14ac:dyDescent="0.15">
      <c r="A49" s="14" t="s">
        <v>45</v>
      </c>
      <c r="B49" s="46">
        <v>94911</v>
      </c>
      <c r="C49" s="46">
        <v>27378</v>
      </c>
      <c r="D49" s="46">
        <v>6146</v>
      </c>
      <c r="E49" s="46">
        <v>56640</v>
      </c>
      <c r="F49" s="46">
        <v>6360</v>
      </c>
      <c r="G49" s="46">
        <v>4747</v>
      </c>
      <c r="H49" s="46">
        <v>0</v>
      </c>
      <c r="I49" s="46">
        <v>0</v>
      </c>
      <c r="J49" s="46">
        <v>0</v>
      </c>
      <c r="K49" s="46">
        <v>0</v>
      </c>
    </row>
    <row r="50" spans="1:11" x14ac:dyDescent="0.15">
      <c r="A50" s="210"/>
      <c r="B50" s="158"/>
      <c r="C50" s="158"/>
      <c r="D50" s="158"/>
      <c r="E50" s="158"/>
      <c r="F50" s="158"/>
      <c r="G50" s="158"/>
      <c r="H50" s="158"/>
      <c r="I50" s="158"/>
      <c r="J50" s="158"/>
      <c r="K50" s="158"/>
    </row>
    <row r="51" spans="1:11" x14ac:dyDescent="0.15">
      <c r="A51" s="14" t="s">
        <v>46</v>
      </c>
      <c r="B51" s="46">
        <v>31814</v>
      </c>
      <c r="C51" s="46">
        <v>65</v>
      </c>
      <c r="D51" s="46">
        <v>4441</v>
      </c>
      <c r="E51" s="46">
        <v>26862</v>
      </c>
      <c r="F51" s="46">
        <v>5368</v>
      </c>
      <c r="G51" s="46">
        <v>269</v>
      </c>
      <c r="H51" s="46">
        <v>178</v>
      </c>
      <c r="I51" s="46">
        <v>0</v>
      </c>
      <c r="J51" s="46">
        <v>0</v>
      </c>
      <c r="K51" s="46">
        <v>0</v>
      </c>
    </row>
    <row r="52" spans="1:11" x14ac:dyDescent="0.15">
      <c r="A52" s="14" t="s">
        <v>47</v>
      </c>
      <c r="B52" s="46">
        <v>16324</v>
      </c>
      <c r="C52" s="46">
        <v>2658</v>
      </c>
      <c r="D52" s="46">
        <v>0</v>
      </c>
      <c r="E52" s="46">
        <v>12157</v>
      </c>
      <c r="F52" s="46">
        <v>3046</v>
      </c>
      <c r="G52" s="46">
        <v>1470</v>
      </c>
      <c r="H52" s="46">
        <v>40</v>
      </c>
      <c r="I52" s="46">
        <v>0</v>
      </c>
      <c r="J52" s="46">
        <v>0</v>
      </c>
      <c r="K52" s="46">
        <v>0</v>
      </c>
    </row>
    <row r="53" spans="1:11" x14ac:dyDescent="0.15">
      <c r="A53" s="14" t="s">
        <v>48</v>
      </c>
      <c r="B53" s="46">
        <v>16059</v>
      </c>
      <c r="C53" s="46">
        <v>8510</v>
      </c>
      <c r="D53" s="46">
        <v>56</v>
      </c>
      <c r="E53" s="46">
        <v>6434</v>
      </c>
      <c r="F53" s="46">
        <v>2247</v>
      </c>
      <c r="G53" s="46">
        <v>909</v>
      </c>
      <c r="H53" s="46">
        <v>149</v>
      </c>
      <c r="I53" s="46">
        <v>0</v>
      </c>
      <c r="J53" s="46">
        <v>2203</v>
      </c>
      <c r="K53" s="46">
        <v>0</v>
      </c>
    </row>
    <row r="54" spans="1:11" x14ac:dyDescent="0.15">
      <c r="A54" s="14" t="s">
        <v>49</v>
      </c>
      <c r="B54" s="46">
        <v>2802</v>
      </c>
      <c r="C54" s="46">
        <v>1496</v>
      </c>
      <c r="D54" s="46">
        <v>1</v>
      </c>
      <c r="E54" s="46">
        <v>1057</v>
      </c>
      <c r="F54" s="46">
        <v>492</v>
      </c>
      <c r="G54" s="46">
        <v>224</v>
      </c>
      <c r="H54" s="46">
        <v>23</v>
      </c>
      <c r="I54" s="46">
        <v>0</v>
      </c>
      <c r="J54" s="46">
        <v>0</v>
      </c>
      <c r="K54" s="46">
        <v>0</v>
      </c>
    </row>
    <row r="55" spans="1:11" x14ac:dyDescent="0.15">
      <c r="A55" s="14" t="s">
        <v>50</v>
      </c>
      <c r="B55" s="46">
        <v>56477</v>
      </c>
      <c r="C55" s="46">
        <v>17215</v>
      </c>
      <c r="D55" s="46">
        <v>0</v>
      </c>
      <c r="E55" s="46">
        <v>37310</v>
      </c>
      <c r="F55" s="46">
        <v>12142</v>
      </c>
      <c r="G55" s="46">
        <v>1473</v>
      </c>
      <c r="H55" s="46">
        <v>478</v>
      </c>
      <c r="I55" s="46">
        <v>0</v>
      </c>
      <c r="J55" s="46">
        <v>3026</v>
      </c>
      <c r="K55" s="46">
        <v>0</v>
      </c>
    </row>
    <row r="56" spans="1:11" x14ac:dyDescent="0.15">
      <c r="A56" s="14" t="s">
        <v>51</v>
      </c>
      <c r="B56" s="46">
        <v>131162</v>
      </c>
      <c r="C56" s="46">
        <v>43364</v>
      </c>
      <c r="D56" s="46">
        <v>3505</v>
      </c>
      <c r="E56" s="46">
        <v>76406</v>
      </c>
      <c r="F56" s="46">
        <v>8334</v>
      </c>
      <c r="G56" s="46">
        <v>0</v>
      </c>
      <c r="H56" s="46">
        <v>7887</v>
      </c>
      <c r="I56" s="46">
        <v>0</v>
      </c>
      <c r="J56" s="46">
        <v>43670</v>
      </c>
      <c r="K56" s="46">
        <v>0</v>
      </c>
    </row>
    <row r="57" spans="1:11" x14ac:dyDescent="0.15">
      <c r="A57" s="14" t="s">
        <v>52</v>
      </c>
      <c r="B57" s="46">
        <v>8410</v>
      </c>
      <c r="C57" s="46">
        <v>2539</v>
      </c>
      <c r="D57" s="46">
        <v>0</v>
      </c>
      <c r="E57" s="46">
        <v>5664</v>
      </c>
      <c r="F57" s="46">
        <v>1768</v>
      </c>
      <c r="G57" s="46">
        <v>0</v>
      </c>
      <c r="H57" s="46">
        <v>207</v>
      </c>
      <c r="I57" s="46">
        <v>0</v>
      </c>
      <c r="J57" s="46">
        <v>0</v>
      </c>
      <c r="K57" s="46">
        <v>0</v>
      </c>
    </row>
    <row r="58" spans="1:11" x14ac:dyDescent="0.15">
      <c r="A58" s="14" t="s">
        <v>53</v>
      </c>
      <c r="B58" s="46">
        <v>6048</v>
      </c>
      <c r="C58" s="46">
        <v>886</v>
      </c>
      <c r="D58" s="46">
        <v>0</v>
      </c>
      <c r="E58" s="46">
        <v>5163</v>
      </c>
      <c r="F58" s="46">
        <v>598</v>
      </c>
      <c r="G58" s="46">
        <v>0</v>
      </c>
      <c r="H58" s="46">
        <v>0</v>
      </c>
      <c r="I58" s="46">
        <v>0</v>
      </c>
      <c r="J58" s="46">
        <v>0</v>
      </c>
      <c r="K58" s="46">
        <v>0</v>
      </c>
    </row>
    <row r="59" spans="1:11" x14ac:dyDescent="0.15">
      <c r="A59" s="14" t="s">
        <v>54</v>
      </c>
      <c r="B59" s="46">
        <v>952</v>
      </c>
      <c r="C59" s="46">
        <v>149</v>
      </c>
      <c r="D59" s="46">
        <v>0</v>
      </c>
      <c r="E59" s="46">
        <v>752</v>
      </c>
      <c r="F59" s="46">
        <v>47</v>
      </c>
      <c r="G59" s="46">
        <v>51</v>
      </c>
      <c r="H59" s="46">
        <v>0</v>
      </c>
      <c r="I59" s="46">
        <v>0</v>
      </c>
      <c r="J59" s="46">
        <v>0</v>
      </c>
      <c r="K59" s="46">
        <v>0</v>
      </c>
    </row>
    <row r="60" spans="1:11" x14ac:dyDescent="0.15">
      <c r="A60" s="14" t="s">
        <v>55</v>
      </c>
      <c r="B60" s="46">
        <v>31864</v>
      </c>
      <c r="C60" s="46">
        <v>12801</v>
      </c>
      <c r="D60" s="46">
        <v>0</v>
      </c>
      <c r="E60" s="46">
        <v>19063</v>
      </c>
      <c r="F60" s="46">
        <v>4769</v>
      </c>
      <c r="G60" s="46">
        <v>0</v>
      </c>
      <c r="H60" s="46">
        <v>0</v>
      </c>
      <c r="I60" s="46">
        <v>0</v>
      </c>
      <c r="J60" s="46">
        <v>8413</v>
      </c>
      <c r="K60" s="46">
        <v>0</v>
      </c>
    </row>
    <row r="61" spans="1:11" x14ac:dyDescent="0.15">
      <c r="A61" s="210"/>
      <c r="B61" s="158"/>
      <c r="C61" s="158"/>
      <c r="D61" s="158"/>
      <c r="E61" s="158"/>
      <c r="F61" s="158"/>
      <c r="G61" s="158"/>
      <c r="H61" s="158"/>
      <c r="I61" s="158"/>
      <c r="J61" s="158"/>
      <c r="K61" s="158"/>
    </row>
    <row r="62" spans="1:11" x14ac:dyDescent="0.15">
      <c r="A62" s="14" t="s">
        <v>56</v>
      </c>
      <c r="B62" s="46">
        <v>57001</v>
      </c>
      <c r="C62" s="46">
        <v>15549</v>
      </c>
      <c r="D62" s="46">
        <v>0</v>
      </c>
      <c r="E62" s="46">
        <v>38827</v>
      </c>
      <c r="F62" s="46">
        <v>20499</v>
      </c>
      <c r="G62" s="46">
        <v>1568</v>
      </c>
      <c r="H62" s="46">
        <v>1057</v>
      </c>
      <c r="I62" s="46">
        <v>0</v>
      </c>
      <c r="J62" s="46">
        <v>0</v>
      </c>
      <c r="K62" s="46">
        <v>0</v>
      </c>
    </row>
    <row r="63" spans="1:11" x14ac:dyDescent="0.15">
      <c r="A63" s="14" t="s">
        <v>57</v>
      </c>
      <c r="B63" s="46">
        <v>12146</v>
      </c>
      <c r="C63" s="46">
        <v>3683</v>
      </c>
      <c r="D63" s="46">
        <v>24</v>
      </c>
      <c r="E63" s="46">
        <v>7237</v>
      </c>
      <c r="F63" s="46">
        <v>1231</v>
      </c>
      <c r="G63" s="46">
        <v>796</v>
      </c>
      <c r="H63" s="46">
        <v>406</v>
      </c>
      <c r="I63" s="46">
        <v>0</v>
      </c>
      <c r="J63" s="46">
        <v>0</v>
      </c>
      <c r="K63" s="46">
        <v>0</v>
      </c>
    </row>
    <row r="64" spans="1:11" x14ac:dyDescent="0.15">
      <c r="A64" s="14" t="s">
        <v>58</v>
      </c>
      <c r="B64" s="46">
        <v>16719</v>
      </c>
      <c r="C64" s="46">
        <v>11174</v>
      </c>
      <c r="D64" s="46">
        <v>0</v>
      </c>
      <c r="E64" s="46">
        <v>4603</v>
      </c>
      <c r="F64" s="46">
        <v>3382</v>
      </c>
      <c r="G64" s="46">
        <v>256</v>
      </c>
      <c r="H64" s="46">
        <v>686</v>
      </c>
      <c r="I64" s="46">
        <v>0</v>
      </c>
      <c r="J64" s="46">
        <v>0</v>
      </c>
      <c r="K64" s="46">
        <v>0</v>
      </c>
    </row>
    <row r="65" spans="1:11" ht="14" thickBot="1" x14ac:dyDescent="0.2">
      <c r="A65" s="12" t="s">
        <v>59</v>
      </c>
      <c r="B65" s="53">
        <v>604</v>
      </c>
      <c r="C65" s="53">
        <v>394</v>
      </c>
      <c r="D65" s="53">
        <v>0</v>
      </c>
      <c r="E65" s="53">
        <v>132</v>
      </c>
      <c r="F65" s="53">
        <v>78</v>
      </c>
      <c r="G65" s="53">
        <v>17</v>
      </c>
      <c r="H65" s="53">
        <v>20</v>
      </c>
      <c r="I65" s="53">
        <v>0</v>
      </c>
      <c r="J65" s="53">
        <v>0</v>
      </c>
      <c r="K65" s="53">
        <v>41</v>
      </c>
    </row>
    <row r="67" spans="1:11" x14ac:dyDescent="0.15">
      <c r="A67" s="257" t="s">
        <v>101</v>
      </c>
      <c r="B67" s="257"/>
      <c r="C67" s="257"/>
      <c r="D67" s="257"/>
      <c r="E67" s="257"/>
      <c r="F67" s="257"/>
      <c r="G67" s="257"/>
      <c r="H67" s="257"/>
      <c r="I67" s="257"/>
      <c r="J67" s="257"/>
      <c r="K67" s="257"/>
    </row>
  </sheetData>
  <mergeCells count="10">
    <mergeCell ref="F3:F4"/>
    <mergeCell ref="A67:K67"/>
    <mergeCell ref="D3:D4"/>
    <mergeCell ref="A1:K1"/>
    <mergeCell ref="G3:K3"/>
    <mergeCell ref="B2:K2"/>
    <mergeCell ref="A2:A4"/>
    <mergeCell ref="B3:B4"/>
    <mergeCell ref="C3:C4"/>
    <mergeCell ref="E3:E4"/>
  </mergeCells>
  <printOptions horizontalCentered="1"/>
  <pageMargins left="0.25" right="0.25" top="1" bottom="1" header="0.5" footer="0.5"/>
  <pageSetup scale="5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68"/>
  <sheetViews>
    <sheetView zoomScale="75" workbookViewId="0">
      <selection sqref="A1:J1"/>
    </sheetView>
  </sheetViews>
  <sheetFormatPr baseColWidth="10" defaultColWidth="9.1640625" defaultRowHeight="13" x14ac:dyDescent="0.15"/>
  <cols>
    <col min="1" max="1" width="23.1640625" style="48" customWidth="1"/>
    <col min="2" max="2" width="11.5" style="48" customWidth="1"/>
    <col min="3" max="3" width="12.1640625" style="48" customWidth="1"/>
    <col min="4" max="4" width="14.5" style="48" customWidth="1"/>
    <col min="5" max="5" width="12.5" style="48" customWidth="1"/>
    <col min="6" max="6" width="18.6640625" style="48" customWidth="1"/>
    <col min="7" max="7" width="15.5" style="48" customWidth="1"/>
    <col min="8" max="8" width="14.5" style="48" customWidth="1"/>
    <col min="9" max="9" width="19.6640625" style="48" customWidth="1"/>
    <col min="10" max="10" width="17.83203125" style="48" customWidth="1"/>
    <col min="11" max="16384" width="9.1640625" style="48"/>
  </cols>
  <sheetData>
    <row r="1" spans="1:10" s="163" customFormat="1" ht="89.25" customHeight="1" thickBot="1" x14ac:dyDescent="0.2">
      <c r="A1" s="256" t="s">
        <v>139</v>
      </c>
      <c r="B1" s="256"/>
      <c r="C1" s="256"/>
      <c r="D1" s="256"/>
      <c r="E1" s="256"/>
      <c r="F1" s="256"/>
      <c r="G1" s="256"/>
      <c r="H1" s="256"/>
      <c r="I1" s="256"/>
      <c r="J1" s="256"/>
    </row>
    <row r="2" spans="1:10" s="162" customFormat="1" ht="14" thickBot="1" x14ac:dyDescent="0.2">
      <c r="A2" s="277" t="s">
        <v>2</v>
      </c>
      <c r="B2" s="253" t="s">
        <v>91</v>
      </c>
      <c r="C2" s="254"/>
      <c r="D2" s="254"/>
      <c r="E2" s="254"/>
      <c r="F2" s="254"/>
      <c r="G2" s="254"/>
      <c r="H2" s="254"/>
      <c r="I2" s="254"/>
      <c r="J2" s="255"/>
    </row>
    <row r="3" spans="1:10" s="162" customFormat="1" ht="14" thickBot="1" x14ac:dyDescent="0.2">
      <c r="A3" s="280"/>
      <c r="B3" s="271" t="s">
        <v>92</v>
      </c>
      <c r="C3" s="271" t="s">
        <v>93</v>
      </c>
      <c r="D3" s="271" t="s">
        <v>137</v>
      </c>
      <c r="E3" s="271" t="s">
        <v>94</v>
      </c>
      <c r="F3" s="271" t="s">
        <v>95</v>
      </c>
      <c r="G3" s="284" t="s">
        <v>138</v>
      </c>
      <c r="H3" s="285"/>
      <c r="I3" s="285"/>
      <c r="J3" s="286"/>
    </row>
    <row r="4" spans="1:10" s="162" customFormat="1" ht="71" thickBot="1" x14ac:dyDescent="0.2">
      <c r="A4" s="281"/>
      <c r="B4" s="282"/>
      <c r="C4" s="282"/>
      <c r="D4" s="282"/>
      <c r="E4" s="282"/>
      <c r="F4" s="282"/>
      <c r="G4" s="159" t="s">
        <v>87</v>
      </c>
      <c r="H4" s="159" t="s">
        <v>96</v>
      </c>
      <c r="I4" s="159" t="s">
        <v>97</v>
      </c>
      <c r="J4" s="159" t="s">
        <v>90</v>
      </c>
    </row>
    <row r="5" spans="1:10" x14ac:dyDescent="0.15">
      <c r="A5" s="177" t="s">
        <v>4</v>
      </c>
      <c r="B5" s="45">
        <f t="shared" ref="B5:J5" si="0">SUM(B7:B65)</f>
        <v>55568</v>
      </c>
      <c r="C5" s="45">
        <f t="shared" si="0"/>
        <v>7332</v>
      </c>
      <c r="D5" s="45">
        <f t="shared" si="0"/>
        <v>0</v>
      </c>
      <c r="E5" s="45">
        <f t="shared" si="0"/>
        <v>45465</v>
      </c>
      <c r="F5" s="45">
        <f t="shared" si="0"/>
        <v>20128</v>
      </c>
      <c r="G5" s="45">
        <f t="shared" si="0"/>
        <v>1901</v>
      </c>
      <c r="H5" s="45">
        <f t="shared" si="0"/>
        <v>0</v>
      </c>
      <c r="I5" s="45">
        <f t="shared" si="0"/>
        <v>4454</v>
      </c>
      <c r="J5" s="45">
        <f t="shared" si="0"/>
        <v>869</v>
      </c>
    </row>
    <row r="6" spans="1:10" x14ac:dyDescent="0.15">
      <c r="A6" s="209"/>
      <c r="B6" s="158"/>
      <c r="C6" s="158"/>
      <c r="D6" s="158"/>
      <c r="E6" s="158"/>
      <c r="F6" s="158"/>
      <c r="G6" s="158"/>
      <c r="H6" s="158"/>
      <c r="I6" s="139" t="s">
        <v>61</v>
      </c>
      <c r="J6" s="158"/>
    </row>
    <row r="7" spans="1:10" x14ac:dyDescent="0.15">
      <c r="A7" s="15" t="s">
        <v>5</v>
      </c>
      <c r="B7" s="46">
        <v>33</v>
      </c>
      <c r="C7" s="46">
        <v>33</v>
      </c>
      <c r="D7" s="46">
        <v>0</v>
      </c>
      <c r="E7" s="46">
        <v>0</v>
      </c>
      <c r="F7" s="46">
        <v>0</v>
      </c>
      <c r="G7" s="46">
        <v>0</v>
      </c>
      <c r="H7" s="46">
        <v>0</v>
      </c>
      <c r="I7" s="46">
        <v>0</v>
      </c>
      <c r="J7" s="46">
        <v>0</v>
      </c>
    </row>
    <row r="8" spans="1:10" x14ac:dyDescent="0.15">
      <c r="A8" s="15" t="s">
        <v>6</v>
      </c>
      <c r="B8" s="46">
        <v>1132</v>
      </c>
      <c r="C8" s="46">
        <v>77</v>
      </c>
      <c r="D8" s="46">
        <v>0</v>
      </c>
      <c r="E8" s="46">
        <v>718</v>
      </c>
      <c r="F8" s="46">
        <v>331</v>
      </c>
      <c r="G8" s="46">
        <v>5</v>
      </c>
      <c r="H8" s="46">
        <v>0</v>
      </c>
      <c r="I8" s="46">
        <v>0</v>
      </c>
      <c r="J8" s="46">
        <v>332</v>
      </c>
    </row>
    <row r="9" spans="1:10" x14ac:dyDescent="0.15">
      <c r="A9" s="15" t="s">
        <v>7</v>
      </c>
      <c r="B9" s="46">
        <v>640</v>
      </c>
      <c r="C9" s="46">
        <v>11</v>
      </c>
      <c r="D9" s="46">
        <v>0</v>
      </c>
      <c r="E9" s="46">
        <v>305</v>
      </c>
      <c r="F9" s="46">
        <v>206</v>
      </c>
      <c r="G9" s="46">
        <v>6</v>
      </c>
      <c r="H9" s="46">
        <v>0</v>
      </c>
      <c r="I9" s="46">
        <v>0</v>
      </c>
      <c r="J9" s="46">
        <v>318</v>
      </c>
    </row>
    <row r="10" spans="1:10" x14ac:dyDescent="0.15">
      <c r="A10" s="15" t="s">
        <v>8</v>
      </c>
      <c r="B10" s="46">
        <v>149</v>
      </c>
      <c r="C10" s="46">
        <v>47</v>
      </c>
      <c r="D10" s="46">
        <v>0</v>
      </c>
      <c r="E10" s="46">
        <v>92</v>
      </c>
      <c r="F10" s="46">
        <v>21</v>
      </c>
      <c r="G10" s="46">
        <v>11</v>
      </c>
      <c r="H10" s="46">
        <v>0</v>
      </c>
      <c r="I10" s="46">
        <v>0</v>
      </c>
      <c r="J10" s="46">
        <v>0</v>
      </c>
    </row>
    <row r="11" spans="1:10" x14ac:dyDescent="0.15">
      <c r="A11" s="15" t="s">
        <v>9</v>
      </c>
      <c r="B11" s="46">
        <v>0</v>
      </c>
      <c r="C11" s="46">
        <v>0</v>
      </c>
      <c r="D11" s="46">
        <v>0</v>
      </c>
      <c r="E11" s="46">
        <v>0</v>
      </c>
      <c r="F11" s="46">
        <v>0</v>
      </c>
      <c r="G11" s="46">
        <v>0</v>
      </c>
      <c r="H11" s="46">
        <v>0</v>
      </c>
      <c r="I11" s="46">
        <v>0</v>
      </c>
      <c r="J11" s="46">
        <v>0</v>
      </c>
    </row>
    <row r="12" spans="1:10" x14ac:dyDescent="0.15">
      <c r="A12" s="15" t="s">
        <v>10</v>
      </c>
      <c r="B12" s="46">
        <v>381</v>
      </c>
      <c r="C12" s="46">
        <v>87</v>
      </c>
      <c r="D12" s="46">
        <v>0</v>
      </c>
      <c r="E12" s="46">
        <v>287</v>
      </c>
      <c r="F12" s="46">
        <v>135</v>
      </c>
      <c r="G12" s="46">
        <v>7</v>
      </c>
      <c r="H12" s="46">
        <v>0</v>
      </c>
      <c r="I12" s="46">
        <v>0</v>
      </c>
      <c r="J12" s="46">
        <v>0</v>
      </c>
    </row>
    <row r="13" spans="1:10" x14ac:dyDescent="0.15">
      <c r="A13" s="15" t="s">
        <v>11</v>
      </c>
      <c r="B13" s="46">
        <v>0</v>
      </c>
      <c r="C13" s="46">
        <v>0</v>
      </c>
      <c r="D13" s="46">
        <v>0</v>
      </c>
      <c r="E13" s="46">
        <v>0</v>
      </c>
      <c r="F13" s="46">
        <v>0</v>
      </c>
      <c r="G13" s="46">
        <v>0</v>
      </c>
      <c r="H13" s="46">
        <v>0</v>
      </c>
      <c r="I13" s="46">
        <v>0</v>
      </c>
      <c r="J13" s="46">
        <v>0</v>
      </c>
    </row>
    <row r="14" spans="1:10" x14ac:dyDescent="0.15">
      <c r="A14" s="15" t="s">
        <v>12</v>
      </c>
      <c r="B14" s="46">
        <v>0</v>
      </c>
      <c r="C14" s="46">
        <v>0</v>
      </c>
      <c r="D14" s="46">
        <v>0</v>
      </c>
      <c r="E14" s="46">
        <v>0</v>
      </c>
      <c r="F14" s="46">
        <v>0</v>
      </c>
      <c r="G14" s="46">
        <v>0</v>
      </c>
      <c r="H14" s="46">
        <v>0</v>
      </c>
      <c r="I14" s="46">
        <v>0</v>
      </c>
      <c r="J14" s="46">
        <v>0</v>
      </c>
    </row>
    <row r="15" spans="1:10" x14ac:dyDescent="0.15">
      <c r="A15" s="15" t="s">
        <v>13</v>
      </c>
      <c r="B15" s="46">
        <v>159</v>
      </c>
      <c r="C15" s="46">
        <v>1</v>
      </c>
      <c r="D15" s="46">
        <v>0</v>
      </c>
      <c r="E15" s="46">
        <v>157</v>
      </c>
      <c r="F15" s="46">
        <v>24</v>
      </c>
      <c r="G15" s="46">
        <v>0</v>
      </c>
      <c r="H15" s="46">
        <v>0</v>
      </c>
      <c r="I15" s="46">
        <v>0</v>
      </c>
      <c r="J15" s="46">
        <v>0</v>
      </c>
    </row>
    <row r="16" spans="1:10" x14ac:dyDescent="0.15">
      <c r="A16" s="15" t="s">
        <v>14</v>
      </c>
      <c r="B16" s="46">
        <v>0</v>
      </c>
      <c r="C16" s="46">
        <v>0</v>
      </c>
      <c r="D16" s="46">
        <v>0</v>
      </c>
      <c r="E16" s="46">
        <v>0</v>
      </c>
      <c r="F16" s="46">
        <v>0</v>
      </c>
      <c r="G16" s="46">
        <v>0</v>
      </c>
      <c r="H16" s="46">
        <v>0</v>
      </c>
      <c r="I16" s="46">
        <v>0</v>
      </c>
      <c r="J16" s="46">
        <v>0</v>
      </c>
    </row>
    <row r="17" spans="1:10" x14ac:dyDescent="0.15">
      <c r="A17" s="209"/>
      <c r="B17" s="158"/>
      <c r="C17" s="158"/>
      <c r="D17" s="158"/>
      <c r="E17" s="158"/>
      <c r="F17" s="158"/>
      <c r="G17" s="158"/>
      <c r="H17" s="158"/>
      <c r="I17" s="139"/>
      <c r="J17" s="158"/>
    </row>
    <row r="18" spans="1:10" x14ac:dyDescent="0.15">
      <c r="A18" s="15" t="s">
        <v>16</v>
      </c>
      <c r="B18" s="46">
        <v>0</v>
      </c>
      <c r="C18" s="46">
        <v>0</v>
      </c>
      <c r="D18" s="46">
        <v>0</v>
      </c>
      <c r="E18" s="46">
        <v>0</v>
      </c>
      <c r="F18" s="46">
        <v>0</v>
      </c>
      <c r="G18" s="46">
        <v>0</v>
      </c>
      <c r="H18" s="46">
        <v>0</v>
      </c>
      <c r="I18" s="46">
        <v>0</v>
      </c>
      <c r="J18" s="46">
        <v>0</v>
      </c>
    </row>
    <row r="19" spans="1:10" x14ac:dyDescent="0.15">
      <c r="A19" s="15" t="s">
        <v>17</v>
      </c>
      <c r="B19" s="46">
        <v>1109</v>
      </c>
      <c r="C19" s="46">
        <v>0</v>
      </c>
      <c r="D19" s="46">
        <v>0</v>
      </c>
      <c r="E19" s="46">
        <v>1109</v>
      </c>
      <c r="F19" s="46">
        <v>0</v>
      </c>
      <c r="G19" s="46">
        <v>0</v>
      </c>
      <c r="H19" s="46">
        <v>0</v>
      </c>
      <c r="I19" s="46">
        <v>0</v>
      </c>
      <c r="J19" s="46">
        <v>0</v>
      </c>
    </row>
    <row r="20" spans="1:10" x14ac:dyDescent="0.15">
      <c r="A20" s="15" t="s">
        <v>18</v>
      </c>
      <c r="B20" s="46">
        <v>0</v>
      </c>
      <c r="C20" s="46">
        <v>0</v>
      </c>
      <c r="D20" s="46">
        <v>0</v>
      </c>
      <c r="E20" s="46">
        <v>0</v>
      </c>
      <c r="F20" s="46">
        <v>0</v>
      </c>
      <c r="G20" s="46">
        <v>0</v>
      </c>
      <c r="H20" s="46">
        <v>0</v>
      </c>
      <c r="I20" s="46">
        <v>0</v>
      </c>
      <c r="J20" s="46">
        <v>0</v>
      </c>
    </row>
    <row r="21" spans="1:10" x14ac:dyDescent="0.15">
      <c r="A21" s="15" t="s">
        <v>19</v>
      </c>
      <c r="B21" s="46">
        <v>27</v>
      </c>
      <c r="C21" s="46">
        <v>0</v>
      </c>
      <c r="D21" s="46">
        <v>0</v>
      </c>
      <c r="E21" s="46">
        <v>27</v>
      </c>
      <c r="F21" s="46">
        <v>11</v>
      </c>
      <c r="G21" s="46">
        <v>0</v>
      </c>
      <c r="H21" s="46">
        <v>0</v>
      </c>
      <c r="I21" s="46">
        <v>0</v>
      </c>
      <c r="J21" s="46">
        <v>0</v>
      </c>
    </row>
    <row r="22" spans="1:10" x14ac:dyDescent="0.15">
      <c r="A22" s="15" t="s">
        <v>20</v>
      </c>
      <c r="B22" s="46">
        <v>478</v>
      </c>
      <c r="C22" s="46">
        <v>0</v>
      </c>
      <c r="D22" s="46">
        <v>0</v>
      </c>
      <c r="E22" s="46">
        <v>471</v>
      </c>
      <c r="F22" s="46">
        <v>446</v>
      </c>
      <c r="G22" s="46">
        <v>6</v>
      </c>
      <c r="H22" s="46">
        <v>0</v>
      </c>
      <c r="I22" s="46">
        <v>0</v>
      </c>
      <c r="J22" s="46">
        <v>0</v>
      </c>
    </row>
    <row r="23" spans="1:10" x14ac:dyDescent="0.15">
      <c r="A23" s="15" t="s">
        <v>21</v>
      </c>
      <c r="B23" s="46">
        <v>0</v>
      </c>
      <c r="C23" s="46">
        <v>0</v>
      </c>
      <c r="D23" s="46">
        <v>0</v>
      </c>
      <c r="E23" s="46">
        <v>0</v>
      </c>
      <c r="F23" s="46">
        <v>0</v>
      </c>
      <c r="G23" s="46">
        <v>0</v>
      </c>
      <c r="H23" s="46">
        <v>0</v>
      </c>
      <c r="I23" s="46">
        <v>0</v>
      </c>
      <c r="J23" s="46">
        <v>0</v>
      </c>
    </row>
    <row r="24" spans="1:10" x14ac:dyDescent="0.15">
      <c r="A24" s="15" t="s">
        <v>22</v>
      </c>
      <c r="B24" s="46">
        <v>1340</v>
      </c>
      <c r="C24" s="46">
        <v>0</v>
      </c>
      <c r="D24" s="46">
        <v>0</v>
      </c>
      <c r="E24" s="46">
        <v>1334</v>
      </c>
      <c r="F24" s="46">
        <v>722</v>
      </c>
      <c r="G24" s="46">
        <v>7</v>
      </c>
      <c r="H24" s="46">
        <v>0</v>
      </c>
      <c r="I24" s="46">
        <v>0</v>
      </c>
      <c r="J24" s="46">
        <v>0</v>
      </c>
    </row>
    <row r="25" spans="1:10" x14ac:dyDescent="0.15">
      <c r="A25" s="15" t="s">
        <v>23</v>
      </c>
      <c r="B25" s="46">
        <v>458</v>
      </c>
      <c r="C25" s="46">
        <v>1</v>
      </c>
      <c r="D25" s="46">
        <v>0</v>
      </c>
      <c r="E25" s="46">
        <v>457</v>
      </c>
      <c r="F25" s="46">
        <v>349</v>
      </c>
      <c r="G25" s="46">
        <v>0</v>
      </c>
      <c r="H25" s="46">
        <v>0</v>
      </c>
      <c r="I25" s="46">
        <v>0</v>
      </c>
      <c r="J25" s="46">
        <v>1</v>
      </c>
    </row>
    <row r="26" spans="1:10" x14ac:dyDescent="0.15">
      <c r="A26" s="15" t="s">
        <v>24</v>
      </c>
      <c r="B26" s="46">
        <v>764</v>
      </c>
      <c r="C26" s="46">
        <v>7</v>
      </c>
      <c r="D26" s="46">
        <v>0</v>
      </c>
      <c r="E26" s="46">
        <v>747</v>
      </c>
      <c r="F26" s="46">
        <v>267</v>
      </c>
      <c r="G26" s="46">
        <v>10</v>
      </c>
      <c r="H26" s="46">
        <v>0</v>
      </c>
      <c r="I26" s="46">
        <v>0</v>
      </c>
      <c r="J26" s="46">
        <v>0</v>
      </c>
    </row>
    <row r="27" spans="1:10" x14ac:dyDescent="0.15">
      <c r="A27" s="15" t="s">
        <v>25</v>
      </c>
      <c r="B27" s="46">
        <v>298</v>
      </c>
      <c r="C27" s="46">
        <v>123</v>
      </c>
      <c r="D27" s="46">
        <v>0</v>
      </c>
      <c r="E27" s="46">
        <v>154</v>
      </c>
      <c r="F27" s="46">
        <v>81</v>
      </c>
      <c r="G27" s="46">
        <v>21</v>
      </c>
      <c r="H27" s="46">
        <v>0</v>
      </c>
      <c r="I27" s="46">
        <v>0</v>
      </c>
      <c r="J27" s="46">
        <v>0</v>
      </c>
    </row>
    <row r="28" spans="1:10" x14ac:dyDescent="0.15">
      <c r="A28" s="209"/>
      <c r="B28" s="158"/>
      <c r="C28" s="158"/>
      <c r="D28" s="158"/>
      <c r="E28" s="158"/>
      <c r="F28" s="158"/>
      <c r="G28" s="158"/>
      <c r="H28" s="158"/>
      <c r="I28" s="139"/>
      <c r="J28" s="158"/>
    </row>
    <row r="29" spans="1:10" x14ac:dyDescent="0.15">
      <c r="A29" s="15" t="s">
        <v>26</v>
      </c>
      <c r="B29" s="46">
        <v>407</v>
      </c>
      <c r="C29" s="46">
        <v>20</v>
      </c>
      <c r="D29" s="46">
        <v>0</v>
      </c>
      <c r="E29" s="46">
        <v>387</v>
      </c>
      <c r="F29" s="46">
        <v>208</v>
      </c>
      <c r="G29" s="46">
        <v>0</v>
      </c>
      <c r="H29" s="46">
        <v>0</v>
      </c>
      <c r="I29" s="46">
        <v>0</v>
      </c>
      <c r="J29" s="46">
        <v>0</v>
      </c>
    </row>
    <row r="30" spans="1:10" x14ac:dyDescent="0.15">
      <c r="A30" s="15" t="s">
        <v>27</v>
      </c>
      <c r="B30" s="46">
        <v>0</v>
      </c>
      <c r="C30" s="46">
        <v>0</v>
      </c>
      <c r="D30" s="46">
        <v>0</v>
      </c>
      <c r="E30" s="46">
        <v>0</v>
      </c>
      <c r="F30" s="46">
        <v>0</v>
      </c>
      <c r="G30" s="46">
        <v>0</v>
      </c>
      <c r="H30" s="46">
        <v>0</v>
      </c>
      <c r="I30" s="46">
        <v>0</v>
      </c>
      <c r="J30" s="46">
        <v>0</v>
      </c>
    </row>
    <row r="31" spans="1:10" x14ac:dyDescent="0.15">
      <c r="A31" s="15" t="s">
        <v>28</v>
      </c>
      <c r="B31" s="46">
        <v>1356</v>
      </c>
      <c r="C31" s="46">
        <v>0</v>
      </c>
      <c r="D31" s="46">
        <v>0</v>
      </c>
      <c r="E31" s="46">
        <v>1356</v>
      </c>
      <c r="F31" s="46">
        <v>269</v>
      </c>
      <c r="G31" s="46">
        <v>0</v>
      </c>
      <c r="H31" s="46">
        <v>0</v>
      </c>
      <c r="I31" s="46">
        <v>1046</v>
      </c>
      <c r="J31" s="46">
        <v>0</v>
      </c>
    </row>
    <row r="32" spans="1:10" x14ac:dyDescent="0.15">
      <c r="A32" s="15" t="s">
        <v>29</v>
      </c>
      <c r="B32" s="46">
        <v>2185</v>
      </c>
      <c r="C32" s="46">
        <v>0</v>
      </c>
      <c r="D32" s="46">
        <v>0</v>
      </c>
      <c r="E32" s="46">
        <v>2171</v>
      </c>
      <c r="F32" s="46">
        <v>1354</v>
      </c>
      <c r="G32" s="46">
        <v>13</v>
      </c>
      <c r="H32" s="46">
        <v>0</v>
      </c>
      <c r="I32" s="46">
        <v>0</v>
      </c>
      <c r="J32" s="46">
        <v>0</v>
      </c>
    </row>
    <row r="33" spans="1:10" x14ac:dyDescent="0.15">
      <c r="A33" s="15" t="s">
        <v>30</v>
      </c>
      <c r="B33" s="46">
        <v>4190</v>
      </c>
      <c r="C33" s="46">
        <v>235</v>
      </c>
      <c r="D33" s="46">
        <v>0</v>
      </c>
      <c r="E33" s="46">
        <v>3619</v>
      </c>
      <c r="F33" s="46">
        <v>1383</v>
      </c>
      <c r="G33" s="46">
        <v>126</v>
      </c>
      <c r="H33" s="46">
        <v>0</v>
      </c>
      <c r="I33" s="46">
        <v>475</v>
      </c>
      <c r="J33" s="46">
        <v>210</v>
      </c>
    </row>
    <row r="34" spans="1:10" x14ac:dyDescent="0.15">
      <c r="A34" s="15" t="s">
        <v>31</v>
      </c>
      <c r="B34" s="46">
        <v>9</v>
      </c>
      <c r="C34" s="46">
        <v>0</v>
      </c>
      <c r="D34" s="46">
        <v>0</v>
      </c>
      <c r="E34" s="46">
        <v>8</v>
      </c>
      <c r="F34" s="46">
        <v>0</v>
      </c>
      <c r="G34" s="46">
        <v>0</v>
      </c>
      <c r="H34" s="46">
        <v>0</v>
      </c>
      <c r="I34" s="46">
        <v>0</v>
      </c>
      <c r="J34" s="46">
        <v>0</v>
      </c>
    </row>
    <row r="35" spans="1:10" x14ac:dyDescent="0.15">
      <c r="A35" s="15" t="s">
        <v>32</v>
      </c>
      <c r="B35" s="46">
        <v>1344</v>
      </c>
      <c r="C35" s="46">
        <v>308</v>
      </c>
      <c r="D35" s="46">
        <v>0</v>
      </c>
      <c r="E35" s="46">
        <v>1017</v>
      </c>
      <c r="F35" s="46">
        <v>431</v>
      </c>
      <c r="G35" s="46">
        <v>19</v>
      </c>
      <c r="H35" s="46">
        <v>0</v>
      </c>
      <c r="I35" s="46">
        <v>0</v>
      </c>
      <c r="J35" s="46">
        <v>0</v>
      </c>
    </row>
    <row r="36" spans="1:10" x14ac:dyDescent="0.15">
      <c r="A36" s="15" t="s">
        <v>33</v>
      </c>
      <c r="B36" s="46">
        <v>600</v>
      </c>
      <c r="C36" s="46">
        <v>18</v>
      </c>
      <c r="D36" s="46">
        <v>0</v>
      </c>
      <c r="E36" s="46">
        <v>562</v>
      </c>
      <c r="F36" s="46">
        <v>501</v>
      </c>
      <c r="G36" s="46">
        <v>17</v>
      </c>
      <c r="H36" s="46">
        <v>0</v>
      </c>
      <c r="I36" s="46">
        <v>0</v>
      </c>
      <c r="J36" s="46">
        <v>3</v>
      </c>
    </row>
    <row r="37" spans="1:10" x14ac:dyDescent="0.15">
      <c r="A37" s="15" t="s">
        <v>34</v>
      </c>
      <c r="B37" s="46">
        <v>0</v>
      </c>
      <c r="C37" s="46">
        <v>0</v>
      </c>
      <c r="D37" s="46">
        <v>0</v>
      </c>
      <c r="E37" s="46">
        <v>0</v>
      </c>
      <c r="F37" s="46">
        <v>0</v>
      </c>
      <c r="G37" s="46">
        <v>0</v>
      </c>
      <c r="H37" s="46">
        <v>0</v>
      </c>
      <c r="I37" s="46">
        <v>0</v>
      </c>
      <c r="J37" s="46">
        <v>0</v>
      </c>
    </row>
    <row r="38" spans="1:10" x14ac:dyDescent="0.15">
      <c r="A38" s="15" t="s">
        <v>35</v>
      </c>
      <c r="B38" s="46">
        <v>178</v>
      </c>
      <c r="C38" s="46">
        <v>0</v>
      </c>
      <c r="D38" s="46">
        <v>0</v>
      </c>
      <c r="E38" s="46">
        <v>176</v>
      </c>
      <c r="F38" s="46">
        <v>107</v>
      </c>
      <c r="G38" s="46">
        <v>2</v>
      </c>
      <c r="H38" s="46">
        <v>0</v>
      </c>
      <c r="I38" s="46">
        <v>0</v>
      </c>
      <c r="J38" s="46">
        <v>0</v>
      </c>
    </row>
    <row r="39" spans="1:10" x14ac:dyDescent="0.15">
      <c r="A39" s="209"/>
      <c r="B39" s="158"/>
      <c r="C39" s="158"/>
      <c r="D39" s="158"/>
      <c r="E39" s="158"/>
      <c r="F39" s="158"/>
      <c r="G39" s="158"/>
      <c r="H39" s="158"/>
      <c r="I39" s="139"/>
      <c r="J39" s="158"/>
    </row>
    <row r="40" spans="1:10" x14ac:dyDescent="0.15">
      <c r="A40" s="15" t="s">
        <v>36</v>
      </c>
      <c r="B40" s="46">
        <v>58</v>
      </c>
      <c r="C40" s="46">
        <v>0</v>
      </c>
      <c r="D40" s="46">
        <v>0</v>
      </c>
      <c r="E40" s="46">
        <v>58</v>
      </c>
      <c r="F40" s="46">
        <v>16</v>
      </c>
      <c r="G40" s="46">
        <v>0</v>
      </c>
      <c r="H40" s="46">
        <v>0</v>
      </c>
      <c r="I40" s="46">
        <v>0</v>
      </c>
      <c r="J40" s="46">
        <v>0</v>
      </c>
    </row>
    <row r="41" spans="1:10" x14ac:dyDescent="0.15">
      <c r="A41" s="15" t="s">
        <v>37</v>
      </c>
      <c r="B41" s="46">
        <v>0</v>
      </c>
      <c r="C41" s="46">
        <v>0</v>
      </c>
      <c r="D41" s="46">
        <v>0</v>
      </c>
      <c r="E41" s="46">
        <v>0</v>
      </c>
      <c r="F41" s="46">
        <v>0</v>
      </c>
      <c r="G41" s="46">
        <v>0</v>
      </c>
      <c r="H41" s="46">
        <v>0</v>
      </c>
      <c r="I41" s="46">
        <v>0</v>
      </c>
      <c r="J41" s="46">
        <v>0</v>
      </c>
    </row>
    <row r="42" spans="1:10" x14ac:dyDescent="0.15">
      <c r="A42" s="15" t="s">
        <v>38</v>
      </c>
      <c r="B42" s="46">
        <v>1705</v>
      </c>
      <c r="C42" s="46">
        <v>0</v>
      </c>
      <c r="D42" s="46">
        <v>0</v>
      </c>
      <c r="E42" s="46">
        <v>1593</v>
      </c>
      <c r="F42" s="46">
        <v>605</v>
      </c>
      <c r="G42" s="46">
        <v>110</v>
      </c>
      <c r="H42" s="46">
        <v>0</v>
      </c>
      <c r="I42" s="46">
        <v>0</v>
      </c>
      <c r="J42" s="46">
        <v>3</v>
      </c>
    </row>
    <row r="43" spans="1:10" x14ac:dyDescent="0.15">
      <c r="A43" s="15" t="s">
        <v>39</v>
      </c>
      <c r="B43" s="46">
        <v>12578</v>
      </c>
      <c r="C43" s="46">
        <v>3231</v>
      </c>
      <c r="D43" s="46">
        <v>0</v>
      </c>
      <c r="E43" s="46">
        <v>8362</v>
      </c>
      <c r="F43" s="46">
        <v>4415</v>
      </c>
      <c r="G43" s="46">
        <v>985</v>
      </c>
      <c r="H43" s="46">
        <v>0</v>
      </c>
      <c r="I43" s="46">
        <v>0</v>
      </c>
      <c r="J43" s="46">
        <v>0</v>
      </c>
    </row>
    <row r="44" spans="1:10" x14ac:dyDescent="0.15">
      <c r="A44" s="15" t="s">
        <v>40</v>
      </c>
      <c r="B44" s="46">
        <v>476</v>
      </c>
      <c r="C44" s="46">
        <v>280</v>
      </c>
      <c r="D44" s="46">
        <v>0</v>
      </c>
      <c r="E44" s="46">
        <v>192</v>
      </c>
      <c r="F44" s="46">
        <v>62</v>
      </c>
      <c r="G44" s="46">
        <v>2</v>
      </c>
      <c r="H44" s="46">
        <v>0</v>
      </c>
      <c r="I44" s="46">
        <v>0</v>
      </c>
      <c r="J44" s="46">
        <v>2</v>
      </c>
    </row>
    <row r="45" spans="1:10" x14ac:dyDescent="0.15">
      <c r="A45" s="15" t="s">
        <v>41</v>
      </c>
      <c r="B45" s="46">
        <v>0</v>
      </c>
      <c r="C45" s="46">
        <v>0</v>
      </c>
      <c r="D45" s="46">
        <v>0</v>
      </c>
      <c r="E45" s="46">
        <v>0</v>
      </c>
      <c r="F45" s="46">
        <v>0</v>
      </c>
      <c r="G45" s="46">
        <v>0</v>
      </c>
      <c r="H45" s="46">
        <v>0</v>
      </c>
      <c r="I45" s="46">
        <v>0</v>
      </c>
      <c r="J45" s="46">
        <v>0</v>
      </c>
    </row>
    <row r="46" spans="1:10" x14ac:dyDescent="0.15">
      <c r="A46" s="15" t="s">
        <v>42</v>
      </c>
      <c r="B46" s="46">
        <v>3127</v>
      </c>
      <c r="C46" s="46">
        <v>0</v>
      </c>
      <c r="D46" s="46">
        <v>0</v>
      </c>
      <c r="E46" s="46">
        <v>3127</v>
      </c>
      <c r="F46" s="46">
        <v>2036</v>
      </c>
      <c r="G46" s="46">
        <v>0</v>
      </c>
      <c r="H46" s="46">
        <v>0</v>
      </c>
      <c r="I46" s="46">
        <v>0</v>
      </c>
      <c r="J46" s="46">
        <v>0</v>
      </c>
    </row>
    <row r="47" spans="1:10" x14ac:dyDescent="0.15">
      <c r="A47" s="15" t="s">
        <v>43</v>
      </c>
      <c r="B47" s="46">
        <v>118</v>
      </c>
      <c r="C47" s="46">
        <v>0</v>
      </c>
      <c r="D47" s="46">
        <v>0</v>
      </c>
      <c r="E47" s="46">
        <v>118</v>
      </c>
      <c r="F47" s="46">
        <v>0</v>
      </c>
      <c r="G47" s="46">
        <v>0</v>
      </c>
      <c r="H47" s="46">
        <v>0</v>
      </c>
      <c r="I47" s="46">
        <v>0</v>
      </c>
      <c r="J47" s="46">
        <v>0</v>
      </c>
    </row>
    <row r="48" spans="1:10" x14ac:dyDescent="0.15">
      <c r="A48" s="15" t="s">
        <v>44</v>
      </c>
      <c r="B48" s="46">
        <v>989</v>
      </c>
      <c r="C48" s="46">
        <v>0</v>
      </c>
      <c r="D48" s="46">
        <v>0</v>
      </c>
      <c r="E48" s="46">
        <v>989</v>
      </c>
      <c r="F48" s="46">
        <v>465</v>
      </c>
      <c r="G48" s="46">
        <v>0</v>
      </c>
      <c r="H48" s="46">
        <v>0</v>
      </c>
      <c r="I48" s="46">
        <v>0</v>
      </c>
      <c r="J48" s="46">
        <v>0</v>
      </c>
    </row>
    <row r="49" spans="1:10" x14ac:dyDescent="0.15">
      <c r="A49" s="15" t="s">
        <v>45</v>
      </c>
      <c r="B49" s="46">
        <v>2861</v>
      </c>
      <c r="C49" s="46">
        <v>1625</v>
      </c>
      <c r="D49" s="46">
        <v>0</v>
      </c>
      <c r="E49" s="46">
        <v>1236</v>
      </c>
      <c r="F49" s="46">
        <v>139</v>
      </c>
      <c r="G49" s="46">
        <v>0</v>
      </c>
      <c r="H49" s="46">
        <v>0</v>
      </c>
      <c r="I49" s="46">
        <v>0</v>
      </c>
      <c r="J49" s="46">
        <v>0</v>
      </c>
    </row>
    <row r="50" spans="1:10" x14ac:dyDescent="0.15">
      <c r="A50" s="209"/>
      <c r="B50" s="158"/>
      <c r="C50" s="158"/>
      <c r="D50" s="158"/>
      <c r="E50" s="158"/>
      <c r="F50" s="158"/>
      <c r="G50" s="158"/>
      <c r="H50" s="158"/>
      <c r="I50" s="139"/>
      <c r="J50" s="158"/>
    </row>
    <row r="51" spans="1:10" x14ac:dyDescent="0.15">
      <c r="A51" s="15" t="s">
        <v>46</v>
      </c>
      <c r="B51" s="46">
        <v>629</v>
      </c>
      <c r="C51" s="46">
        <v>0</v>
      </c>
      <c r="D51" s="46">
        <v>0</v>
      </c>
      <c r="E51" s="46">
        <v>629</v>
      </c>
      <c r="F51" s="46">
        <v>0</v>
      </c>
      <c r="G51" s="46">
        <v>0</v>
      </c>
      <c r="H51" s="46">
        <v>0</v>
      </c>
      <c r="I51" s="46">
        <v>0</v>
      </c>
      <c r="J51" s="46">
        <v>0</v>
      </c>
    </row>
    <row r="52" spans="1:10" x14ac:dyDescent="0.15">
      <c r="A52" s="15" t="s">
        <v>47</v>
      </c>
      <c r="B52" s="46">
        <v>406</v>
      </c>
      <c r="C52" s="46">
        <v>124</v>
      </c>
      <c r="D52" s="46">
        <v>0</v>
      </c>
      <c r="E52" s="46">
        <v>281</v>
      </c>
      <c r="F52" s="46">
        <v>270</v>
      </c>
      <c r="G52" s="46">
        <v>1</v>
      </c>
      <c r="H52" s="46">
        <v>0</v>
      </c>
      <c r="I52" s="46">
        <v>0</v>
      </c>
      <c r="J52" s="46">
        <v>0</v>
      </c>
    </row>
    <row r="53" spans="1:10" x14ac:dyDescent="0.15">
      <c r="A53" s="15" t="s">
        <v>48</v>
      </c>
      <c r="B53" s="46">
        <v>365</v>
      </c>
      <c r="C53" s="46">
        <v>34</v>
      </c>
      <c r="D53" s="46">
        <v>0</v>
      </c>
      <c r="E53" s="46">
        <v>328</v>
      </c>
      <c r="F53" s="46">
        <v>93</v>
      </c>
      <c r="G53" s="46">
        <v>3</v>
      </c>
      <c r="H53" s="46">
        <v>0</v>
      </c>
      <c r="I53" s="46">
        <v>208</v>
      </c>
      <c r="J53" s="46">
        <v>0</v>
      </c>
    </row>
    <row r="54" spans="1:10" x14ac:dyDescent="0.15">
      <c r="A54" s="15" t="s">
        <v>49</v>
      </c>
      <c r="B54" s="46">
        <v>0</v>
      </c>
      <c r="C54" s="46">
        <v>0</v>
      </c>
      <c r="D54" s="46">
        <v>0</v>
      </c>
      <c r="E54" s="46">
        <v>0</v>
      </c>
      <c r="F54" s="46">
        <v>0</v>
      </c>
      <c r="G54" s="46">
        <v>0</v>
      </c>
      <c r="H54" s="46">
        <v>0</v>
      </c>
      <c r="I54" s="46">
        <v>0</v>
      </c>
      <c r="J54" s="46">
        <v>0</v>
      </c>
    </row>
    <row r="55" spans="1:10" x14ac:dyDescent="0.15">
      <c r="A55" s="15" t="s">
        <v>50</v>
      </c>
      <c r="B55" s="46">
        <v>0</v>
      </c>
      <c r="C55" s="46">
        <v>0</v>
      </c>
      <c r="D55" s="46">
        <v>0</v>
      </c>
      <c r="E55" s="46">
        <v>0</v>
      </c>
      <c r="F55" s="46">
        <v>0</v>
      </c>
      <c r="G55" s="46">
        <v>0</v>
      </c>
      <c r="H55" s="46">
        <v>0</v>
      </c>
      <c r="I55" s="46">
        <v>0</v>
      </c>
      <c r="J55" s="46">
        <v>0</v>
      </c>
    </row>
    <row r="56" spans="1:10" x14ac:dyDescent="0.15">
      <c r="A56" s="15" t="s">
        <v>51</v>
      </c>
      <c r="B56" s="46">
        <v>5605</v>
      </c>
      <c r="C56" s="46">
        <v>1065</v>
      </c>
      <c r="D56" s="46">
        <v>0</v>
      </c>
      <c r="E56" s="46">
        <v>4351</v>
      </c>
      <c r="F56" s="46">
        <v>782</v>
      </c>
      <c r="G56" s="46">
        <v>189</v>
      </c>
      <c r="H56" s="46">
        <v>0</v>
      </c>
      <c r="I56" s="46">
        <v>2725</v>
      </c>
      <c r="J56" s="46">
        <v>0</v>
      </c>
    </row>
    <row r="57" spans="1:10" x14ac:dyDescent="0.15">
      <c r="A57" s="15" t="s">
        <v>52</v>
      </c>
      <c r="B57" s="46">
        <v>0</v>
      </c>
      <c r="C57" s="46">
        <v>0</v>
      </c>
      <c r="D57" s="46">
        <v>0</v>
      </c>
      <c r="E57" s="46">
        <v>0</v>
      </c>
      <c r="F57" s="46">
        <v>0</v>
      </c>
      <c r="G57" s="46">
        <v>0</v>
      </c>
      <c r="H57" s="46">
        <v>0</v>
      </c>
      <c r="I57" s="46">
        <v>0</v>
      </c>
      <c r="J57" s="46">
        <v>0</v>
      </c>
    </row>
    <row r="58" spans="1:10" x14ac:dyDescent="0.15">
      <c r="A58" s="15" t="s">
        <v>53</v>
      </c>
      <c r="B58" s="46">
        <v>484</v>
      </c>
      <c r="C58" s="46">
        <v>0</v>
      </c>
      <c r="D58" s="46">
        <v>0</v>
      </c>
      <c r="E58" s="46">
        <v>484</v>
      </c>
      <c r="F58" s="46">
        <v>145</v>
      </c>
      <c r="G58" s="46">
        <v>0</v>
      </c>
      <c r="H58" s="46">
        <v>0</v>
      </c>
      <c r="I58" s="46">
        <v>0</v>
      </c>
      <c r="J58" s="46">
        <v>0</v>
      </c>
    </row>
    <row r="59" spans="1:10" x14ac:dyDescent="0.15">
      <c r="A59" s="15" t="s">
        <v>54</v>
      </c>
      <c r="B59" s="46">
        <v>0</v>
      </c>
      <c r="C59" s="46">
        <v>0</v>
      </c>
      <c r="D59" s="46">
        <v>0</v>
      </c>
      <c r="E59" s="46">
        <v>0</v>
      </c>
      <c r="F59" s="46">
        <v>0</v>
      </c>
      <c r="G59" s="46">
        <v>0</v>
      </c>
      <c r="H59" s="46">
        <v>0</v>
      </c>
      <c r="I59" s="46">
        <v>0</v>
      </c>
      <c r="J59" s="46">
        <v>0</v>
      </c>
    </row>
    <row r="60" spans="1:10" x14ac:dyDescent="0.15">
      <c r="A60" s="15" t="s">
        <v>55</v>
      </c>
      <c r="B60" s="46">
        <v>0</v>
      </c>
      <c r="C60" s="46">
        <v>0</v>
      </c>
      <c r="D60" s="46">
        <v>0</v>
      </c>
      <c r="E60" s="46">
        <v>0</v>
      </c>
      <c r="F60" s="46">
        <v>0</v>
      </c>
      <c r="G60" s="46">
        <v>0</v>
      </c>
      <c r="H60" s="46">
        <v>0</v>
      </c>
      <c r="I60" s="46">
        <v>0</v>
      </c>
      <c r="J60" s="46">
        <v>0</v>
      </c>
    </row>
    <row r="61" spans="1:10" x14ac:dyDescent="0.15">
      <c r="A61" s="209"/>
      <c r="B61" s="158"/>
      <c r="C61" s="158"/>
      <c r="D61" s="158"/>
      <c r="E61" s="158"/>
      <c r="F61" s="158"/>
      <c r="G61" s="158"/>
      <c r="H61" s="158"/>
      <c r="I61" s="139"/>
      <c r="J61" s="158"/>
    </row>
    <row r="62" spans="1:10" x14ac:dyDescent="0.15">
      <c r="A62" s="15" t="s">
        <v>56</v>
      </c>
      <c r="B62" s="46">
        <v>6845</v>
      </c>
      <c r="C62" s="46">
        <v>0</v>
      </c>
      <c r="D62" s="46">
        <v>0</v>
      </c>
      <c r="E62" s="46">
        <v>6624</v>
      </c>
      <c r="F62" s="46">
        <v>3831</v>
      </c>
      <c r="G62" s="46">
        <v>221</v>
      </c>
      <c r="H62" s="46">
        <v>0</v>
      </c>
      <c r="I62" s="46">
        <v>0</v>
      </c>
      <c r="J62" s="46">
        <v>0</v>
      </c>
    </row>
    <row r="63" spans="1:10" x14ac:dyDescent="0.15">
      <c r="A63" s="15" t="s">
        <v>57</v>
      </c>
      <c r="B63" s="46">
        <v>1917</v>
      </c>
      <c r="C63" s="46">
        <v>0</v>
      </c>
      <c r="D63" s="46">
        <v>0</v>
      </c>
      <c r="E63" s="46">
        <v>1800</v>
      </c>
      <c r="F63" s="46">
        <v>374</v>
      </c>
      <c r="G63" s="46">
        <v>116</v>
      </c>
      <c r="H63" s="46">
        <v>0</v>
      </c>
      <c r="I63" s="46">
        <v>0</v>
      </c>
      <c r="J63" s="46">
        <v>0</v>
      </c>
    </row>
    <row r="64" spans="1:10" x14ac:dyDescent="0.15">
      <c r="A64" s="15" t="s">
        <v>58</v>
      </c>
      <c r="B64" s="46">
        <v>166</v>
      </c>
      <c r="C64" s="46">
        <v>5</v>
      </c>
      <c r="D64" s="46">
        <v>0</v>
      </c>
      <c r="E64" s="46">
        <v>137</v>
      </c>
      <c r="F64" s="46">
        <v>48</v>
      </c>
      <c r="G64" s="46">
        <v>23</v>
      </c>
      <c r="H64" s="46">
        <v>0</v>
      </c>
      <c r="I64" s="46">
        <v>0</v>
      </c>
      <c r="J64" s="46">
        <v>0</v>
      </c>
    </row>
    <row r="65" spans="1:256" ht="14" thickBot="1" x14ac:dyDescent="0.2">
      <c r="A65" s="16" t="s">
        <v>59</v>
      </c>
      <c r="B65" s="53">
        <v>2</v>
      </c>
      <c r="C65" s="53">
        <v>0</v>
      </c>
      <c r="D65" s="53">
        <v>0</v>
      </c>
      <c r="E65" s="53">
        <v>2</v>
      </c>
      <c r="F65" s="53">
        <v>1</v>
      </c>
      <c r="G65" s="53">
        <v>1</v>
      </c>
      <c r="H65" s="53">
        <v>0</v>
      </c>
      <c r="I65" s="53">
        <v>0</v>
      </c>
      <c r="J65" s="53">
        <v>0</v>
      </c>
    </row>
    <row r="66" spans="1:256" x14ac:dyDescent="0.15">
      <c r="A66" s="283" t="s">
        <v>136</v>
      </c>
      <c r="B66" s="279"/>
      <c r="C66" s="279"/>
      <c r="D66" s="279"/>
      <c r="E66" s="279"/>
      <c r="F66" s="279"/>
      <c r="G66" s="279"/>
      <c r="H66" s="279"/>
      <c r="I66" s="279"/>
      <c r="J66" s="279"/>
      <c r="K66" s="279"/>
      <c r="L66" s="279"/>
      <c r="M66" s="279"/>
      <c r="N66" s="279"/>
      <c r="O66" s="279"/>
      <c r="P66" s="279"/>
      <c r="Q66" s="279"/>
      <c r="R66" s="279"/>
      <c r="S66" s="279"/>
      <c r="T66" s="279"/>
      <c r="U66" s="279"/>
      <c r="V66" s="279"/>
      <c r="W66" s="279"/>
      <c r="X66" s="279"/>
      <c r="Y66" s="279"/>
      <c r="Z66" s="279"/>
      <c r="AA66" s="279"/>
      <c r="AB66" s="279"/>
      <c r="AC66" s="279"/>
      <c r="AD66" s="279"/>
      <c r="AE66" s="279"/>
      <c r="AF66" s="279"/>
      <c r="AG66" s="279"/>
      <c r="AH66" s="279"/>
      <c r="AI66" s="279"/>
      <c r="AJ66" s="279"/>
      <c r="AK66" s="279"/>
      <c r="AL66" s="279"/>
      <c r="AM66" s="279"/>
      <c r="AN66" s="279"/>
      <c r="AO66" s="279"/>
      <c r="AP66" s="279"/>
      <c r="AQ66" s="279"/>
      <c r="AR66" s="279"/>
      <c r="AS66" s="279"/>
      <c r="AT66" s="279"/>
      <c r="AU66" s="279"/>
      <c r="AV66" s="279"/>
      <c r="AW66" s="279"/>
      <c r="AX66" s="279"/>
      <c r="AY66" s="279"/>
      <c r="AZ66" s="279"/>
      <c r="BA66" s="279"/>
      <c r="BB66" s="279"/>
      <c r="BC66" s="279"/>
      <c r="BD66" s="279"/>
      <c r="BE66" s="279"/>
      <c r="BF66" s="279"/>
      <c r="BG66" s="279"/>
      <c r="BH66" s="279"/>
      <c r="BI66" s="279"/>
      <c r="BJ66" s="279"/>
      <c r="BK66" s="279"/>
      <c r="BL66" s="279"/>
      <c r="BM66" s="279"/>
      <c r="BN66" s="279"/>
      <c r="BO66" s="279"/>
      <c r="BP66" s="279"/>
      <c r="BQ66" s="279"/>
      <c r="BR66" s="279"/>
      <c r="BS66" s="279"/>
      <c r="BT66" s="279"/>
      <c r="BU66" s="279"/>
      <c r="BV66" s="279"/>
      <c r="BW66" s="279"/>
      <c r="BX66" s="279"/>
      <c r="BY66" s="279"/>
      <c r="BZ66" s="279"/>
      <c r="CA66" s="279"/>
      <c r="CB66" s="279"/>
      <c r="CC66" s="279"/>
      <c r="CD66" s="279"/>
      <c r="CE66" s="279"/>
      <c r="CF66" s="279"/>
      <c r="CG66" s="279"/>
      <c r="CH66" s="279"/>
      <c r="CI66" s="279"/>
      <c r="CJ66" s="279"/>
      <c r="CK66" s="279"/>
      <c r="CL66" s="279"/>
      <c r="CM66" s="279"/>
      <c r="CN66" s="279"/>
      <c r="CO66" s="279"/>
      <c r="CP66" s="279"/>
      <c r="CQ66" s="279"/>
      <c r="CR66" s="279"/>
      <c r="CS66" s="279"/>
      <c r="CT66" s="279"/>
      <c r="CU66" s="279"/>
      <c r="CV66" s="279"/>
      <c r="CW66" s="279"/>
      <c r="CX66" s="279"/>
      <c r="CY66" s="279"/>
      <c r="CZ66" s="279"/>
      <c r="DA66" s="279"/>
      <c r="DB66" s="279"/>
      <c r="DC66" s="279"/>
      <c r="DD66" s="279"/>
      <c r="DE66" s="279"/>
      <c r="DF66" s="279"/>
      <c r="DG66" s="279"/>
      <c r="DH66" s="279"/>
      <c r="DI66" s="279"/>
      <c r="DJ66" s="279"/>
      <c r="DK66" s="279"/>
      <c r="DL66" s="279"/>
      <c r="DM66" s="279"/>
      <c r="DN66" s="279"/>
      <c r="DO66" s="279"/>
      <c r="DP66" s="279"/>
      <c r="DQ66" s="279"/>
      <c r="DR66" s="279"/>
      <c r="DS66" s="279"/>
      <c r="DT66" s="279"/>
      <c r="DU66" s="279"/>
      <c r="DV66" s="279"/>
      <c r="DW66" s="279"/>
      <c r="DX66" s="279"/>
      <c r="DY66" s="279"/>
      <c r="DZ66" s="279"/>
      <c r="EA66" s="279"/>
      <c r="EB66" s="279"/>
      <c r="EC66" s="279"/>
      <c r="ED66" s="279"/>
      <c r="EE66" s="279"/>
      <c r="EF66" s="279"/>
      <c r="EG66" s="279"/>
      <c r="EH66" s="279"/>
      <c r="EI66" s="279"/>
      <c r="EJ66" s="279"/>
      <c r="EK66" s="279"/>
      <c r="EL66" s="279"/>
      <c r="EM66" s="279"/>
      <c r="EN66" s="279"/>
      <c r="EO66" s="279"/>
      <c r="EP66" s="279"/>
      <c r="EQ66" s="279"/>
      <c r="ER66" s="279"/>
      <c r="ES66" s="279"/>
      <c r="ET66" s="279"/>
      <c r="EU66" s="279"/>
      <c r="EV66" s="279"/>
      <c r="EW66" s="279"/>
      <c r="EX66" s="279"/>
      <c r="EY66" s="279"/>
      <c r="EZ66" s="279"/>
      <c r="FA66" s="279"/>
      <c r="FB66" s="279"/>
      <c r="FC66" s="279"/>
      <c r="FD66" s="279"/>
      <c r="FE66" s="279"/>
      <c r="FF66" s="279"/>
      <c r="FG66" s="279"/>
      <c r="FH66" s="279"/>
      <c r="FI66" s="279"/>
      <c r="FJ66" s="279"/>
      <c r="FK66" s="279"/>
      <c r="FL66" s="279"/>
      <c r="FM66" s="279"/>
      <c r="FN66" s="279"/>
      <c r="FO66" s="279"/>
      <c r="FP66" s="279"/>
      <c r="FQ66" s="279"/>
      <c r="FR66" s="279"/>
      <c r="FS66" s="279"/>
      <c r="FT66" s="279"/>
      <c r="FU66" s="279"/>
      <c r="FV66" s="279"/>
      <c r="FW66" s="279"/>
      <c r="FX66" s="279"/>
      <c r="FY66" s="279"/>
      <c r="FZ66" s="279"/>
      <c r="GA66" s="279"/>
      <c r="GB66" s="279"/>
      <c r="GC66" s="279"/>
      <c r="GD66" s="279"/>
      <c r="GE66" s="279"/>
      <c r="GF66" s="279"/>
      <c r="GG66" s="279"/>
      <c r="GH66" s="279"/>
      <c r="GI66" s="279"/>
      <c r="GJ66" s="279"/>
      <c r="GK66" s="279"/>
      <c r="GL66" s="279"/>
      <c r="GM66" s="279"/>
      <c r="GN66" s="279"/>
      <c r="GO66" s="279"/>
      <c r="GP66" s="279"/>
      <c r="GQ66" s="279"/>
      <c r="GR66" s="279"/>
      <c r="GS66" s="279"/>
      <c r="GT66" s="279"/>
      <c r="GU66" s="279"/>
      <c r="GV66" s="279"/>
      <c r="GW66" s="279"/>
      <c r="GX66" s="279"/>
      <c r="GY66" s="279"/>
      <c r="GZ66" s="279"/>
      <c r="HA66" s="279"/>
      <c r="HB66" s="279"/>
      <c r="HC66" s="279"/>
      <c r="HD66" s="279"/>
      <c r="HE66" s="279"/>
      <c r="HF66" s="279"/>
      <c r="HG66" s="279"/>
      <c r="HH66" s="279"/>
      <c r="HI66" s="279"/>
      <c r="HJ66" s="279"/>
      <c r="HK66" s="279"/>
      <c r="HL66" s="279"/>
      <c r="HM66" s="279"/>
      <c r="HN66" s="279"/>
      <c r="HO66" s="279"/>
      <c r="HP66" s="279"/>
      <c r="HQ66" s="279"/>
      <c r="HR66" s="279"/>
      <c r="HS66" s="279"/>
      <c r="HT66" s="279"/>
      <c r="HU66" s="279"/>
      <c r="HV66" s="279"/>
      <c r="HW66" s="279"/>
      <c r="HX66" s="279"/>
      <c r="HY66" s="279"/>
      <c r="HZ66" s="279"/>
      <c r="IA66" s="279"/>
      <c r="IB66" s="279"/>
      <c r="IC66" s="279"/>
      <c r="ID66" s="279"/>
      <c r="IE66" s="279"/>
      <c r="IF66" s="279"/>
      <c r="IG66" s="279"/>
      <c r="IH66" s="279"/>
      <c r="II66" s="279"/>
      <c r="IJ66" s="279"/>
      <c r="IK66" s="279"/>
      <c r="IL66" s="279"/>
      <c r="IM66" s="279"/>
      <c r="IN66" s="279"/>
      <c r="IO66" s="279"/>
      <c r="IP66" s="279"/>
      <c r="IQ66" s="279"/>
      <c r="IR66" s="279"/>
      <c r="IS66" s="279"/>
      <c r="IT66" s="279"/>
      <c r="IU66" s="279"/>
      <c r="IV66" s="279"/>
    </row>
    <row r="67" spans="1:256" x14ac:dyDescent="0.15">
      <c r="A67" s="175"/>
      <c r="B67" s="175"/>
      <c r="C67" s="175"/>
      <c r="D67" s="175"/>
      <c r="E67" s="175"/>
      <c r="F67" s="175"/>
      <c r="G67" s="175"/>
      <c r="H67" s="175"/>
      <c r="I67" s="175"/>
      <c r="J67" s="175"/>
    </row>
    <row r="68" spans="1:256" x14ac:dyDescent="0.15">
      <c r="A68" s="257" t="s">
        <v>102</v>
      </c>
      <c r="B68" s="257"/>
      <c r="C68" s="257"/>
      <c r="D68" s="257"/>
      <c r="E68" s="257"/>
      <c r="F68" s="257"/>
      <c r="G68" s="257"/>
      <c r="H68" s="257"/>
      <c r="I68" s="257"/>
      <c r="J68" s="257"/>
    </row>
  </sheetData>
  <mergeCells count="36">
    <mergeCell ref="A68:J68"/>
    <mergeCell ref="A66:J66"/>
    <mergeCell ref="G3:J3"/>
    <mergeCell ref="B3:B4"/>
    <mergeCell ref="C3:C4"/>
    <mergeCell ref="D3:D4"/>
    <mergeCell ref="K66:T66"/>
    <mergeCell ref="U66:AD66"/>
    <mergeCell ref="AE66:AN66"/>
    <mergeCell ref="AO66:AX66"/>
    <mergeCell ref="E3:E4"/>
    <mergeCell ref="F3:F4"/>
    <mergeCell ref="CM66:CV66"/>
    <mergeCell ref="CW66:DF66"/>
    <mergeCell ref="DG66:DP66"/>
    <mergeCell ref="DQ66:DZ66"/>
    <mergeCell ref="AY66:BH66"/>
    <mergeCell ref="BI66:BR66"/>
    <mergeCell ref="BS66:CB66"/>
    <mergeCell ref="CC66:CL66"/>
    <mergeCell ref="IQ66:IV66"/>
    <mergeCell ref="A1:J1"/>
    <mergeCell ref="A2:A4"/>
    <mergeCell ref="B2:J2"/>
    <mergeCell ref="HC66:HL66"/>
    <mergeCell ref="HM66:HV66"/>
    <mergeCell ref="HW66:IF66"/>
    <mergeCell ref="IG66:IP66"/>
    <mergeCell ref="FO66:FX66"/>
    <mergeCell ref="FY66:GH66"/>
    <mergeCell ref="GI66:GR66"/>
    <mergeCell ref="GS66:HB66"/>
    <mergeCell ref="EA66:EJ66"/>
    <mergeCell ref="EK66:ET66"/>
    <mergeCell ref="EU66:FD66"/>
    <mergeCell ref="FE66:FN66"/>
  </mergeCells>
  <printOptions horizontalCentered="1"/>
  <pageMargins left="0.25" right="0.25" top="1" bottom="1" header="0.5" footer="0.5"/>
  <pageSetup scale="6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R62"/>
  <sheetViews>
    <sheetView workbookViewId="0">
      <selection sqref="A1:R1"/>
    </sheetView>
  </sheetViews>
  <sheetFormatPr baseColWidth="10" defaultColWidth="9.1640625" defaultRowHeight="13" x14ac:dyDescent="0.15"/>
  <cols>
    <col min="1" max="1" width="18.1640625" style="48" customWidth="1"/>
    <col min="2" max="2" width="10.6640625" style="48" customWidth="1"/>
    <col min="3" max="3" width="12.6640625" style="48" customWidth="1"/>
    <col min="4" max="4" width="12.1640625" style="48" customWidth="1"/>
    <col min="5" max="5" width="12.5" style="48" customWidth="1"/>
    <col min="6" max="6" width="11" style="48" customWidth="1"/>
    <col min="7" max="7" width="11.5" style="48" customWidth="1"/>
    <col min="8" max="8" width="10.33203125" style="48" customWidth="1"/>
    <col min="9" max="9" width="10" style="48" customWidth="1"/>
    <col min="10" max="10" width="9.33203125" style="48" customWidth="1"/>
    <col min="11" max="11" width="9.83203125" style="48" customWidth="1"/>
    <col min="12" max="12" width="10.6640625" style="48" customWidth="1"/>
    <col min="13" max="13" width="9.33203125" style="48" customWidth="1"/>
    <col min="14" max="14" width="12.6640625" style="48" customWidth="1"/>
    <col min="15" max="15" width="13.6640625" style="48" customWidth="1"/>
    <col min="16" max="16" width="14.33203125" style="48" customWidth="1"/>
    <col min="17" max="17" width="12.6640625" style="48" customWidth="1"/>
    <col min="18" max="18" width="8.1640625" style="48" customWidth="1"/>
    <col min="19" max="16384" width="9.1640625" style="48"/>
  </cols>
  <sheetData>
    <row r="1" spans="1:18" s="111" customFormat="1" ht="77.25" customHeight="1" thickBot="1" x14ac:dyDescent="0.2">
      <c r="A1" s="287" t="s">
        <v>156</v>
      </c>
      <c r="B1" s="287"/>
      <c r="C1" s="287"/>
      <c r="D1" s="287"/>
      <c r="E1" s="287"/>
      <c r="F1" s="287"/>
      <c r="G1" s="287"/>
      <c r="H1" s="287"/>
      <c r="I1" s="287"/>
      <c r="J1" s="287"/>
      <c r="K1" s="287"/>
      <c r="L1" s="287"/>
      <c r="M1" s="287"/>
      <c r="N1" s="287"/>
      <c r="O1" s="287"/>
      <c r="P1" s="287"/>
      <c r="Q1" s="287"/>
      <c r="R1" s="287"/>
    </row>
    <row r="2" spans="1:18" s="166" customFormat="1" ht="12" thickBot="1" x14ac:dyDescent="0.2">
      <c r="A2" s="291" t="s">
        <v>2</v>
      </c>
      <c r="B2" s="290" t="s">
        <v>140</v>
      </c>
      <c r="C2" s="290" t="s">
        <v>141</v>
      </c>
      <c r="D2" s="290" t="s">
        <v>142</v>
      </c>
      <c r="E2" s="288" t="s">
        <v>98</v>
      </c>
      <c r="F2" s="288"/>
      <c r="G2" s="288"/>
      <c r="H2" s="288"/>
      <c r="I2" s="288"/>
      <c r="J2" s="288"/>
      <c r="K2" s="288"/>
      <c r="L2" s="288"/>
      <c r="M2" s="288"/>
      <c r="N2" s="288"/>
      <c r="O2" s="288"/>
      <c r="P2" s="288"/>
      <c r="Q2" s="288"/>
      <c r="R2" s="289"/>
    </row>
    <row r="3" spans="1:18" s="170" customFormat="1" ht="37" thickBot="1" x14ac:dyDescent="0.2">
      <c r="A3" s="292"/>
      <c r="B3" s="282"/>
      <c r="C3" s="282"/>
      <c r="D3" s="282"/>
      <c r="E3" s="169" t="s">
        <v>143</v>
      </c>
      <c r="F3" s="168" t="s">
        <v>144</v>
      </c>
      <c r="G3" s="168" t="s">
        <v>145</v>
      </c>
      <c r="H3" s="168" t="s">
        <v>146</v>
      </c>
      <c r="I3" s="167" t="s">
        <v>147</v>
      </c>
      <c r="J3" s="168" t="s">
        <v>148</v>
      </c>
      <c r="K3" s="169" t="s">
        <v>149</v>
      </c>
      <c r="L3" s="168" t="s">
        <v>150</v>
      </c>
      <c r="M3" s="168" t="s">
        <v>151</v>
      </c>
      <c r="N3" s="168" t="s">
        <v>152</v>
      </c>
      <c r="O3" s="168" t="s">
        <v>153</v>
      </c>
      <c r="P3" s="168" t="s">
        <v>154</v>
      </c>
      <c r="Q3" s="168" t="s">
        <v>155</v>
      </c>
      <c r="R3" s="168" t="s">
        <v>73</v>
      </c>
    </row>
    <row r="4" spans="1:18" x14ac:dyDescent="0.15">
      <c r="A4" s="177" t="s">
        <v>4</v>
      </c>
      <c r="B4" s="45">
        <f t="shared" ref="B4:R4" si="0">SUM(B6:B59)</f>
        <v>2273553.916666667</v>
      </c>
      <c r="C4" s="45">
        <f t="shared" si="0"/>
        <v>1260392</v>
      </c>
      <c r="D4" s="45">
        <f t="shared" si="0"/>
        <v>395812</v>
      </c>
      <c r="E4" s="45">
        <f t="shared" si="0"/>
        <v>259987</v>
      </c>
      <c r="F4" s="45">
        <f t="shared" si="0"/>
        <v>2836</v>
      </c>
      <c r="G4" s="45">
        <f t="shared" si="0"/>
        <v>2875</v>
      </c>
      <c r="H4" s="45">
        <f t="shared" si="0"/>
        <v>41931</v>
      </c>
      <c r="I4" s="45">
        <f t="shared" si="0"/>
        <v>1376</v>
      </c>
      <c r="J4" s="164">
        <f t="shared" si="0"/>
        <v>46133</v>
      </c>
      <c r="K4" s="45">
        <f t="shared" si="0"/>
        <v>25284</v>
      </c>
      <c r="L4" s="45">
        <f t="shared" si="0"/>
        <v>41750</v>
      </c>
      <c r="M4" s="45">
        <f t="shared" si="0"/>
        <v>8698</v>
      </c>
      <c r="N4" s="45">
        <f t="shared" si="0"/>
        <v>8353</v>
      </c>
      <c r="O4" s="45">
        <f t="shared" si="0"/>
        <v>14603</v>
      </c>
      <c r="P4" s="45">
        <f t="shared" si="0"/>
        <v>298</v>
      </c>
      <c r="Q4" s="45">
        <f t="shared" si="0"/>
        <v>22855</v>
      </c>
      <c r="R4" s="45">
        <f t="shared" si="0"/>
        <v>6624</v>
      </c>
    </row>
    <row r="5" spans="1:18" x14ac:dyDescent="0.15">
      <c r="A5" s="209"/>
      <c r="B5" s="139"/>
      <c r="C5" s="139"/>
      <c r="D5" s="139"/>
      <c r="E5" s="139"/>
      <c r="F5" s="139"/>
      <c r="G5" s="139"/>
      <c r="H5" s="139"/>
      <c r="I5" s="139"/>
      <c r="J5" s="139"/>
      <c r="K5" s="139"/>
      <c r="L5" s="139"/>
      <c r="M5" s="139"/>
      <c r="N5" s="139"/>
      <c r="O5" s="139"/>
      <c r="P5" s="139"/>
      <c r="Q5" s="139"/>
      <c r="R5" s="139"/>
    </row>
    <row r="6" spans="1:18" x14ac:dyDescent="0.15">
      <c r="A6" s="15" t="s">
        <v>5</v>
      </c>
      <c r="B6" s="46">
        <v>19083.166666666668</v>
      </c>
      <c r="C6" s="46">
        <v>6896</v>
      </c>
      <c r="D6" s="46">
        <v>2601</v>
      </c>
      <c r="E6" s="46">
        <v>1902</v>
      </c>
      <c r="F6" s="46">
        <v>32</v>
      </c>
      <c r="G6" s="46">
        <v>123</v>
      </c>
      <c r="H6" s="46">
        <v>145</v>
      </c>
      <c r="I6" s="46">
        <v>4</v>
      </c>
      <c r="J6" s="46">
        <v>409</v>
      </c>
      <c r="K6" s="46">
        <v>23</v>
      </c>
      <c r="L6" s="46">
        <v>243</v>
      </c>
      <c r="M6" s="46">
        <v>0</v>
      </c>
      <c r="N6" s="46">
        <v>0</v>
      </c>
      <c r="O6" s="46">
        <v>107</v>
      </c>
      <c r="P6" s="46">
        <v>0</v>
      </c>
      <c r="Q6" s="46">
        <v>0</v>
      </c>
      <c r="R6" s="46">
        <v>14</v>
      </c>
    </row>
    <row r="7" spans="1:18" x14ac:dyDescent="0.15">
      <c r="A7" s="15" t="s">
        <v>6</v>
      </c>
      <c r="B7" s="46">
        <v>7346.75</v>
      </c>
      <c r="C7" s="46">
        <v>4775</v>
      </c>
      <c r="D7" s="46">
        <v>2008</v>
      </c>
      <c r="E7" s="46">
        <v>1538</v>
      </c>
      <c r="F7" s="46">
        <v>6</v>
      </c>
      <c r="G7" s="46">
        <v>1</v>
      </c>
      <c r="H7" s="46">
        <v>51</v>
      </c>
      <c r="I7" s="46">
        <v>6</v>
      </c>
      <c r="J7" s="46">
        <v>290</v>
      </c>
      <c r="K7" s="46">
        <v>135</v>
      </c>
      <c r="L7" s="46">
        <v>392</v>
      </c>
      <c r="M7" s="46">
        <v>0</v>
      </c>
      <c r="N7" s="46">
        <v>0</v>
      </c>
      <c r="O7" s="46">
        <v>37</v>
      </c>
      <c r="P7" s="46">
        <v>0</v>
      </c>
      <c r="Q7" s="46">
        <v>0</v>
      </c>
      <c r="R7" s="46">
        <v>140</v>
      </c>
    </row>
    <row r="8" spans="1:18" x14ac:dyDescent="0.15">
      <c r="A8" s="15" t="s">
        <v>7</v>
      </c>
      <c r="B8" s="46">
        <v>33722.666666666664</v>
      </c>
      <c r="C8" s="46">
        <v>13350</v>
      </c>
      <c r="D8" s="46">
        <v>5291</v>
      </c>
      <c r="E8" s="46">
        <v>4393</v>
      </c>
      <c r="F8" s="46">
        <v>0</v>
      </c>
      <c r="G8" s="46">
        <v>1</v>
      </c>
      <c r="H8" s="46">
        <v>1020</v>
      </c>
      <c r="I8" s="46">
        <v>15</v>
      </c>
      <c r="J8" s="46">
        <v>1107</v>
      </c>
      <c r="K8" s="46">
        <v>48</v>
      </c>
      <c r="L8" s="46">
        <v>497</v>
      </c>
      <c r="M8" s="46">
        <v>39</v>
      </c>
      <c r="N8" s="46">
        <v>15</v>
      </c>
      <c r="O8" s="46">
        <v>192</v>
      </c>
      <c r="P8" s="46">
        <v>0</v>
      </c>
      <c r="Q8" s="46">
        <v>0</v>
      </c>
      <c r="R8" s="46">
        <v>0</v>
      </c>
    </row>
    <row r="9" spans="1:18" x14ac:dyDescent="0.15">
      <c r="A9" s="15" t="s">
        <v>8</v>
      </c>
      <c r="B9" s="46">
        <v>12353.583333333334</v>
      </c>
      <c r="C9" s="46">
        <v>5304</v>
      </c>
      <c r="D9" s="46">
        <v>1322</v>
      </c>
      <c r="E9" s="46">
        <v>565</v>
      </c>
      <c r="F9" s="46">
        <v>55</v>
      </c>
      <c r="G9" s="46">
        <v>19</v>
      </c>
      <c r="H9" s="46">
        <v>70</v>
      </c>
      <c r="I9" s="46">
        <v>30</v>
      </c>
      <c r="J9" s="46">
        <v>135</v>
      </c>
      <c r="K9" s="46">
        <v>5</v>
      </c>
      <c r="L9" s="46">
        <v>530</v>
      </c>
      <c r="M9" s="46">
        <v>6</v>
      </c>
      <c r="N9" s="46">
        <v>0</v>
      </c>
      <c r="O9" s="46">
        <v>13</v>
      </c>
      <c r="P9" s="46">
        <v>0</v>
      </c>
      <c r="Q9" s="46">
        <v>0</v>
      </c>
      <c r="R9" s="46">
        <v>17</v>
      </c>
    </row>
    <row r="10" spans="1:18" x14ac:dyDescent="0.15">
      <c r="A10" s="15" t="s">
        <v>9</v>
      </c>
      <c r="B10" s="46">
        <v>501018.91666666669</v>
      </c>
      <c r="C10" s="46">
        <v>225101</v>
      </c>
      <c r="D10" s="46">
        <v>61707</v>
      </c>
      <c r="E10" s="46">
        <v>47702</v>
      </c>
      <c r="F10" s="46">
        <v>150</v>
      </c>
      <c r="G10" s="46">
        <v>617</v>
      </c>
      <c r="H10" s="46">
        <v>1025</v>
      </c>
      <c r="I10" s="46">
        <v>588</v>
      </c>
      <c r="J10" s="46">
        <v>8701</v>
      </c>
      <c r="K10" s="46">
        <v>594</v>
      </c>
      <c r="L10" s="46">
        <v>6603</v>
      </c>
      <c r="M10" s="46">
        <v>314</v>
      </c>
      <c r="N10" s="46">
        <v>939</v>
      </c>
      <c r="O10" s="46">
        <v>1092</v>
      </c>
      <c r="P10" s="46">
        <v>150</v>
      </c>
      <c r="Q10" s="46">
        <v>150</v>
      </c>
      <c r="R10" s="46">
        <v>150</v>
      </c>
    </row>
    <row r="11" spans="1:18" x14ac:dyDescent="0.15">
      <c r="A11" s="15" t="s">
        <v>10</v>
      </c>
      <c r="B11" s="46">
        <v>11154.333333333334</v>
      </c>
      <c r="C11" s="46">
        <v>5625</v>
      </c>
      <c r="D11" s="46">
        <v>2078</v>
      </c>
      <c r="E11" s="46">
        <v>1121</v>
      </c>
      <c r="F11" s="46">
        <v>2</v>
      </c>
      <c r="G11" s="46">
        <v>91</v>
      </c>
      <c r="H11" s="46">
        <v>197</v>
      </c>
      <c r="I11" s="46">
        <v>10</v>
      </c>
      <c r="J11" s="46">
        <v>171</v>
      </c>
      <c r="K11" s="46">
        <v>209</v>
      </c>
      <c r="L11" s="46">
        <v>509</v>
      </c>
      <c r="M11" s="46">
        <v>0</v>
      </c>
      <c r="N11" s="46">
        <v>0</v>
      </c>
      <c r="O11" s="46">
        <v>178</v>
      </c>
      <c r="P11" s="46">
        <v>0</v>
      </c>
      <c r="Q11" s="46">
        <v>0</v>
      </c>
      <c r="R11" s="46">
        <v>0</v>
      </c>
    </row>
    <row r="12" spans="1:18" x14ac:dyDescent="0.15">
      <c r="A12" s="15" t="s">
        <v>11</v>
      </c>
      <c r="B12" s="46">
        <v>28094.583333333332</v>
      </c>
      <c r="C12" s="46">
        <v>16482</v>
      </c>
      <c r="D12" s="46">
        <v>5466</v>
      </c>
      <c r="E12" s="46">
        <v>4191</v>
      </c>
      <c r="F12" s="46">
        <v>0</v>
      </c>
      <c r="G12" s="46">
        <v>0</v>
      </c>
      <c r="H12" s="46">
        <v>26</v>
      </c>
      <c r="I12" s="46">
        <v>50</v>
      </c>
      <c r="J12" s="46">
        <v>1641</v>
      </c>
      <c r="K12" s="46">
        <v>10</v>
      </c>
      <c r="L12" s="46">
        <v>401</v>
      </c>
      <c r="M12" s="46">
        <v>0</v>
      </c>
      <c r="N12" s="46">
        <v>345</v>
      </c>
      <c r="O12" s="46">
        <v>113</v>
      </c>
      <c r="P12" s="46">
        <v>0</v>
      </c>
      <c r="Q12" s="46">
        <v>0</v>
      </c>
      <c r="R12" s="46">
        <v>0</v>
      </c>
    </row>
    <row r="13" spans="1:18" x14ac:dyDescent="0.15">
      <c r="A13" s="15" t="s">
        <v>12</v>
      </c>
      <c r="B13" s="46">
        <v>6057.916666666667</v>
      </c>
      <c r="C13" s="46">
        <v>3498</v>
      </c>
      <c r="D13" s="46">
        <v>759</v>
      </c>
      <c r="E13" s="46">
        <v>700</v>
      </c>
      <c r="F13" s="46">
        <v>0</v>
      </c>
      <c r="G13" s="46">
        <v>0</v>
      </c>
      <c r="H13" s="46">
        <v>79</v>
      </c>
      <c r="I13" s="46">
        <v>0</v>
      </c>
      <c r="J13" s="46">
        <v>0</v>
      </c>
      <c r="K13" s="46">
        <v>0</v>
      </c>
      <c r="L13" s="46">
        <v>0</v>
      </c>
      <c r="M13" s="46">
        <v>0</v>
      </c>
      <c r="N13" s="46">
        <v>0</v>
      </c>
      <c r="O13" s="46">
        <v>0</v>
      </c>
      <c r="P13" s="46">
        <v>0</v>
      </c>
      <c r="Q13" s="46">
        <v>132</v>
      </c>
      <c r="R13" s="46">
        <v>0</v>
      </c>
    </row>
    <row r="14" spans="1:18" x14ac:dyDescent="0.15">
      <c r="A14" s="15" t="s">
        <v>13</v>
      </c>
      <c r="B14" s="46">
        <v>17562.583333333332</v>
      </c>
      <c r="C14" s="46">
        <v>11096</v>
      </c>
      <c r="D14" s="46">
        <v>2716</v>
      </c>
      <c r="E14" s="46">
        <v>2483</v>
      </c>
      <c r="F14" s="46">
        <v>21</v>
      </c>
      <c r="G14" s="46">
        <v>12</v>
      </c>
      <c r="H14" s="46">
        <v>184</v>
      </c>
      <c r="I14" s="46">
        <v>22</v>
      </c>
      <c r="J14" s="46">
        <v>210</v>
      </c>
      <c r="K14" s="46">
        <v>0</v>
      </c>
      <c r="L14" s="46">
        <v>20</v>
      </c>
      <c r="M14" s="46">
        <v>20</v>
      </c>
      <c r="N14" s="46">
        <v>21</v>
      </c>
      <c r="O14" s="46">
        <v>0</v>
      </c>
      <c r="P14" s="46">
        <v>0</v>
      </c>
      <c r="Q14" s="46">
        <v>0</v>
      </c>
      <c r="R14" s="46">
        <v>196</v>
      </c>
    </row>
    <row r="15" spans="1:18" x14ac:dyDescent="0.15">
      <c r="A15" s="15" t="s">
        <v>14</v>
      </c>
      <c r="B15" s="46">
        <v>67355.083333333328</v>
      </c>
      <c r="C15" s="46">
        <v>24627</v>
      </c>
      <c r="D15" s="46">
        <v>8183</v>
      </c>
      <c r="E15" s="46">
        <v>5420</v>
      </c>
      <c r="F15" s="46">
        <v>0</v>
      </c>
      <c r="G15" s="46">
        <v>61</v>
      </c>
      <c r="H15" s="46">
        <v>611</v>
      </c>
      <c r="I15" s="46">
        <v>0</v>
      </c>
      <c r="J15" s="46">
        <v>627</v>
      </c>
      <c r="K15" s="46">
        <v>304</v>
      </c>
      <c r="L15" s="46">
        <v>1532</v>
      </c>
      <c r="M15" s="46">
        <v>23</v>
      </c>
      <c r="N15" s="46">
        <v>81</v>
      </c>
      <c r="O15" s="46">
        <v>835</v>
      </c>
      <c r="P15" s="46">
        <v>22</v>
      </c>
      <c r="Q15" s="46">
        <v>0</v>
      </c>
      <c r="R15" s="46">
        <v>0</v>
      </c>
    </row>
    <row r="16" spans="1:18" x14ac:dyDescent="0.15">
      <c r="A16" s="15" t="s">
        <v>16</v>
      </c>
      <c r="B16" s="46">
        <v>53268.833333333336</v>
      </c>
      <c r="C16" s="46">
        <v>25291</v>
      </c>
      <c r="D16" s="46">
        <v>3074</v>
      </c>
      <c r="E16" s="46">
        <v>1744</v>
      </c>
      <c r="F16" s="46">
        <v>18</v>
      </c>
      <c r="G16" s="46">
        <v>8</v>
      </c>
      <c r="H16" s="46">
        <v>204</v>
      </c>
      <c r="I16" s="46">
        <v>32</v>
      </c>
      <c r="J16" s="46">
        <v>152</v>
      </c>
      <c r="K16" s="46">
        <v>266</v>
      </c>
      <c r="L16" s="46">
        <v>804</v>
      </c>
      <c r="M16" s="46">
        <v>3</v>
      </c>
      <c r="N16" s="46">
        <v>5</v>
      </c>
      <c r="O16" s="46">
        <v>176</v>
      </c>
      <c r="P16" s="46">
        <v>3</v>
      </c>
      <c r="Q16" s="46">
        <v>0</v>
      </c>
      <c r="R16" s="46">
        <v>67</v>
      </c>
    </row>
    <row r="17" spans="1:18" x14ac:dyDescent="0.15">
      <c r="A17" s="15" t="s">
        <v>17</v>
      </c>
      <c r="B17" s="46">
        <v>2713</v>
      </c>
      <c r="C17" s="46">
        <v>1243</v>
      </c>
      <c r="D17" s="46">
        <v>0</v>
      </c>
      <c r="E17" s="46">
        <v>0</v>
      </c>
      <c r="F17" s="46">
        <v>0</v>
      </c>
      <c r="G17" s="46">
        <v>0</v>
      </c>
      <c r="H17" s="46">
        <v>0</v>
      </c>
      <c r="I17" s="46">
        <v>0</v>
      </c>
      <c r="J17" s="46">
        <v>0</v>
      </c>
      <c r="K17" s="46">
        <v>0</v>
      </c>
      <c r="L17" s="46">
        <v>0</v>
      </c>
      <c r="M17" s="46">
        <v>0</v>
      </c>
      <c r="N17" s="46">
        <v>0</v>
      </c>
      <c r="O17" s="46">
        <v>0</v>
      </c>
      <c r="P17" s="46">
        <v>0</v>
      </c>
      <c r="Q17" s="46">
        <v>0</v>
      </c>
      <c r="R17" s="46">
        <v>0</v>
      </c>
    </row>
    <row r="18" spans="1:18" x14ac:dyDescent="0.15">
      <c r="A18" s="15" t="s">
        <v>18</v>
      </c>
      <c r="B18" s="46">
        <v>14969.25</v>
      </c>
      <c r="C18" s="46">
        <v>11228</v>
      </c>
      <c r="D18" s="46">
        <v>2768</v>
      </c>
      <c r="E18" s="46">
        <v>1988</v>
      </c>
      <c r="F18" s="46">
        <v>0</v>
      </c>
      <c r="G18" s="46">
        <v>0</v>
      </c>
      <c r="H18" s="46">
        <v>805</v>
      </c>
      <c r="I18" s="46">
        <v>28</v>
      </c>
      <c r="J18" s="46">
        <v>635</v>
      </c>
      <c r="K18" s="46">
        <v>5</v>
      </c>
      <c r="L18" s="46">
        <v>322</v>
      </c>
      <c r="M18" s="46">
        <v>28</v>
      </c>
      <c r="N18" s="46">
        <v>0</v>
      </c>
      <c r="O18" s="46">
        <v>41</v>
      </c>
      <c r="P18" s="46">
        <v>0</v>
      </c>
      <c r="Q18" s="46">
        <v>0</v>
      </c>
      <c r="R18" s="46">
        <v>0</v>
      </c>
    </row>
    <row r="19" spans="1:18" x14ac:dyDescent="0.15">
      <c r="A19" s="15" t="s">
        <v>19</v>
      </c>
      <c r="B19" s="46">
        <v>1275.4166666666667</v>
      </c>
      <c r="C19" s="46">
        <v>356</v>
      </c>
      <c r="D19" s="46">
        <v>172</v>
      </c>
      <c r="E19" s="46">
        <v>88</v>
      </c>
      <c r="F19" s="46">
        <v>1</v>
      </c>
      <c r="G19" s="46">
        <v>0</v>
      </c>
      <c r="H19" s="46">
        <v>16</v>
      </c>
      <c r="I19" s="46">
        <v>0</v>
      </c>
      <c r="J19" s="46">
        <v>80</v>
      </c>
      <c r="K19" s="46">
        <v>8</v>
      </c>
      <c r="L19" s="46">
        <v>66</v>
      </c>
      <c r="M19" s="46">
        <v>0</v>
      </c>
      <c r="N19" s="46">
        <v>1</v>
      </c>
      <c r="O19" s="46">
        <v>4</v>
      </c>
      <c r="P19" s="46">
        <v>0</v>
      </c>
      <c r="Q19" s="46">
        <v>0</v>
      </c>
      <c r="R19" s="46">
        <v>25</v>
      </c>
    </row>
    <row r="20" spans="1:18" x14ac:dyDescent="0.15">
      <c r="A20" s="15" t="s">
        <v>20</v>
      </c>
      <c r="B20" s="46">
        <v>88492.583333333328</v>
      </c>
      <c r="C20" s="46">
        <v>49117</v>
      </c>
      <c r="D20" s="46">
        <v>28899</v>
      </c>
      <c r="E20" s="46">
        <v>22452</v>
      </c>
      <c r="F20" s="46">
        <v>0</v>
      </c>
      <c r="G20" s="46">
        <v>0</v>
      </c>
      <c r="H20" s="46">
        <v>2839</v>
      </c>
      <c r="I20" s="46">
        <v>0</v>
      </c>
      <c r="J20" s="46">
        <v>308</v>
      </c>
      <c r="K20" s="46">
        <v>649</v>
      </c>
      <c r="L20" s="46">
        <v>4106</v>
      </c>
      <c r="M20" s="46">
        <v>549</v>
      </c>
      <c r="N20" s="46">
        <v>382</v>
      </c>
      <c r="O20" s="46">
        <v>162</v>
      </c>
      <c r="P20" s="46">
        <v>0</v>
      </c>
      <c r="Q20" s="46">
        <v>0</v>
      </c>
      <c r="R20" s="46">
        <v>444</v>
      </c>
    </row>
    <row r="21" spans="1:18" x14ac:dyDescent="0.15">
      <c r="A21" s="15" t="s">
        <v>21</v>
      </c>
      <c r="B21" s="46">
        <v>35871.75</v>
      </c>
      <c r="C21" s="46">
        <v>24534</v>
      </c>
      <c r="D21" s="46">
        <v>11111</v>
      </c>
      <c r="E21" s="46">
        <v>9730</v>
      </c>
      <c r="F21" s="46">
        <v>73</v>
      </c>
      <c r="G21" s="46">
        <v>0</v>
      </c>
      <c r="H21" s="46">
        <v>68</v>
      </c>
      <c r="I21" s="46">
        <v>14</v>
      </c>
      <c r="J21" s="46">
        <v>470</v>
      </c>
      <c r="K21" s="46">
        <v>0</v>
      </c>
      <c r="L21" s="46">
        <v>238</v>
      </c>
      <c r="M21" s="46">
        <v>74</v>
      </c>
      <c r="N21" s="46">
        <v>488</v>
      </c>
      <c r="O21" s="46">
        <v>63</v>
      </c>
      <c r="P21" s="46">
        <v>0</v>
      </c>
      <c r="Q21" s="46">
        <v>1715</v>
      </c>
      <c r="R21" s="46">
        <v>0</v>
      </c>
    </row>
    <row r="22" spans="1:18" x14ac:dyDescent="0.15">
      <c r="A22" s="15" t="s">
        <v>22</v>
      </c>
      <c r="B22" s="46">
        <v>20024.5</v>
      </c>
      <c r="C22" s="46">
        <v>15126</v>
      </c>
      <c r="D22" s="46">
        <v>6314</v>
      </c>
      <c r="E22" s="46">
        <v>5979</v>
      </c>
      <c r="F22" s="46">
        <v>50</v>
      </c>
      <c r="G22" s="46">
        <v>0</v>
      </c>
      <c r="H22" s="46">
        <v>41</v>
      </c>
      <c r="I22" s="46">
        <v>1</v>
      </c>
      <c r="J22" s="46">
        <v>72</v>
      </c>
      <c r="K22" s="46">
        <v>14</v>
      </c>
      <c r="L22" s="46">
        <v>669</v>
      </c>
      <c r="M22" s="46">
        <v>0</v>
      </c>
      <c r="N22" s="46">
        <v>0</v>
      </c>
      <c r="O22" s="46">
        <v>215</v>
      </c>
      <c r="P22" s="46">
        <v>0</v>
      </c>
      <c r="Q22" s="46">
        <v>0</v>
      </c>
      <c r="R22" s="46">
        <v>321</v>
      </c>
    </row>
    <row r="23" spans="1:18" x14ac:dyDescent="0.15">
      <c r="A23" s="15" t="s">
        <v>23</v>
      </c>
      <c r="B23" s="46">
        <v>12585</v>
      </c>
      <c r="C23" s="46">
        <v>6556</v>
      </c>
      <c r="D23" s="46">
        <v>5071</v>
      </c>
      <c r="E23" s="46">
        <v>2683</v>
      </c>
      <c r="F23" s="46">
        <v>0</v>
      </c>
      <c r="G23" s="46">
        <v>0</v>
      </c>
      <c r="H23" s="46">
        <v>616</v>
      </c>
      <c r="I23" s="46">
        <v>7</v>
      </c>
      <c r="J23" s="46">
        <v>0</v>
      </c>
      <c r="K23" s="46">
        <v>16</v>
      </c>
      <c r="L23" s="46">
        <v>86</v>
      </c>
      <c r="M23" s="46">
        <v>49</v>
      </c>
      <c r="N23" s="46">
        <v>28</v>
      </c>
      <c r="O23" s="46">
        <v>346</v>
      </c>
      <c r="P23" s="46">
        <v>0</v>
      </c>
      <c r="Q23" s="46">
        <v>2834</v>
      </c>
      <c r="R23" s="46">
        <v>0</v>
      </c>
    </row>
    <row r="24" spans="1:18" x14ac:dyDescent="0.15">
      <c r="A24" s="15" t="s">
        <v>24</v>
      </c>
      <c r="B24" s="46">
        <v>38542.416666666664</v>
      </c>
      <c r="C24" s="46">
        <v>19965</v>
      </c>
      <c r="D24" s="46">
        <v>5105</v>
      </c>
      <c r="E24" s="46">
        <v>2428</v>
      </c>
      <c r="F24" s="46">
        <v>33</v>
      </c>
      <c r="G24" s="46">
        <v>0</v>
      </c>
      <c r="H24" s="46">
        <v>453</v>
      </c>
      <c r="I24" s="46">
        <v>22</v>
      </c>
      <c r="J24" s="46">
        <v>175</v>
      </c>
      <c r="K24" s="46">
        <v>977</v>
      </c>
      <c r="L24" s="46">
        <v>1397</v>
      </c>
      <c r="M24" s="46">
        <v>45</v>
      </c>
      <c r="N24" s="46">
        <v>30</v>
      </c>
      <c r="O24" s="46">
        <v>0</v>
      </c>
      <c r="P24" s="46">
        <v>0</v>
      </c>
      <c r="Q24" s="46">
        <v>0</v>
      </c>
      <c r="R24" s="46">
        <v>10</v>
      </c>
    </row>
    <row r="25" spans="1:18" x14ac:dyDescent="0.15">
      <c r="A25" s="15" t="s">
        <v>25</v>
      </c>
      <c r="B25" s="46">
        <v>27819.5</v>
      </c>
      <c r="C25" s="46">
        <v>12887</v>
      </c>
      <c r="D25" s="46">
        <v>4280</v>
      </c>
      <c r="E25" s="46">
        <v>3100</v>
      </c>
      <c r="F25" s="46">
        <v>5</v>
      </c>
      <c r="G25" s="46">
        <v>20</v>
      </c>
      <c r="H25" s="46">
        <v>578</v>
      </c>
      <c r="I25" s="46">
        <v>10</v>
      </c>
      <c r="J25" s="46">
        <v>190</v>
      </c>
      <c r="K25" s="46">
        <v>0</v>
      </c>
      <c r="L25" s="46">
        <v>711</v>
      </c>
      <c r="M25" s="46">
        <v>0</v>
      </c>
      <c r="N25" s="46">
        <v>14</v>
      </c>
      <c r="O25" s="46">
        <v>186</v>
      </c>
      <c r="P25" s="46">
        <v>0</v>
      </c>
      <c r="Q25" s="46">
        <v>0</v>
      </c>
      <c r="R25" s="46">
        <v>0</v>
      </c>
    </row>
    <row r="26" spans="1:18" x14ac:dyDescent="0.15">
      <c r="A26" s="15" t="s">
        <v>26</v>
      </c>
      <c r="B26" s="46">
        <v>10863.75</v>
      </c>
      <c r="C26" s="46">
        <v>8118</v>
      </c>
      <c r="D26" s="46">
        <v>3251</v>
      </c>
      <c r="E26" s="46">
        <v>2611</v>
      </c>
      <c r="F26" s="46">
        <v>0</v>
      </c>
      <c r="G26" s="46">
        <v>0</v>
      </c>
      <c r="H26" s="46">
        <v>203</v>
      </c>
      <c r="I26" s="46">
        <v>8</v>
      </c>
      <c r="J26" s="46">
        <v>336</v>
      </c>
      <c r="K26" s="46">
        <v>356</v>
      </c>
      <c r="L26" s="46">
        <v>149</v>
      </c>
      <c r="M26" s="46">
        <v>118</v>
      </c>
      <c r="N26" s="46">
        <v>5</v>
      </c>
      <c r="O26" s="46">
        <v>165</v>
      </c>
      <c r="P26" s="46">
        <v>15</v>
      </c>
      <c r="Q26" s="46">
        <v>0</v>
      </c>
      <c r="R26" s="46">
        <v>161</v>
      </c>
    </row>
    <row r="27" spans="1:18" x14ac:dyDescent="0.15">
      <c r="A27" s="15" t="s">
        <v>27</v>
      </c>
      <c r="B27" s="46">
        <v>29340.166666666668</v>
      </c>
      <c r="C27" s="46">
        <v>16633</v>
      </c>
      <c r="D27" s="46">
        <v>1037</v>
      </c>
      <c r="E27" s="46">
        <v>661</v>
      </c>
      <c r="F27" s="46">
        <v>63</v>
      </c>
      <c r="G27" s="46">
        <v>30</v>
      </c>
      <c r="H27" s="46">
        <v>101</v>
      </c>
      <c r="I27" s="46">
        <v>0</v>
      </c>
      <c r="J27" s="46">
        <v>115</v>
      </c>
      <c r="K27" s="46">
        <v>30</v>
      </c>
      <c r="L27" s="46">
        <v>130</v>
      </c>
      <c r="M27" s="46">
        <v>0</v>
      </c>
      <c r="N27" s="46">
        <v>30</v>
      </c>
      <c r="O27" s="46">
        <v>45</v>
      </c>
      <c r="P27" s="46">
        <v>0</v>
      </c>
      <c r="Q27" s="46">
        <v>0</v>
      </c>
      <c r="R27" s="46">
        <v>0</v>
      </c>
    </row>
    <row r="28" spans="1:18" x14ac:dyDescent="0.15">
      <c r="A28" s="15" t="s">
        <v>28</v>
      </c>
      <c r="B28" s="46">
        <v>44188.583333333336</v>
      </c>
      <c r="C28" s="46">
        <v>26036</v>
      </c>
      <c r="D28" s="46">
        <v>4822</v>
      </c>
      <c r="E28" s="46">
        <v>2958</v>
      </c>
      <c r="F28" s="46">
        <v>166</v>
      </c>
      <c r="G28" s="46">
        <v>25</v>
      </c>
      <c r="H28" s="46">
        <v>0</v>
      </c>
      <c r="I28" s="46">
        <v>0</v>
      </c>
      <c r="J28" s="46">
        <v>293</v>
      </c>
      <c r="K28" s="46">
        <v>215</v>
      </c>
      <c r="L28" s="46">
        <v>222</v>
      </c>
      <c r="M28" s="46">
        <v>563</v>
      </c>
      <c r="N28" s="46">
        <v>102</v>
      </c>
      <c r="O28" s="46">
        <v>492</v>
      </c>
      <c r="P28" s="46">
        <v>0</v>
      </c>
      <c r="Q28" s="46">
        <v>0</v>
      </c>
      <c r="R28" s="46">
        <v>0</v>
      </c>
    </row>
    <row r="29" spans="1:18" x14ac:dyDescent="0.15">
      <c r="A29" s="15" t="s">
        <v>29</v>
      </c>
      <c r="B29" s="46">
        <v>74709</v>
      </c>
      <c r="C29" s="46">
        <v>43602</v>
      </c>
      <c r="D29" s="46">
        <v>15995</v>
      </c>
      <c r="E29" s="46">
        <v>14794</v>
      </c>
      <c r="F29" s="46">
        <v>192</v>
      </c>
      <c r="G29" s="46">
        <v>1</v>
      </c>
      <c r="H29" s="46">
        <v>46</v>
      </c>
      <c r="I29" s="46">
        <v>2</v>
      </c>
      <c r="J29" s="46">
        <v>1105</v>
      </c>
      <c r="K29" s="46">
        <v>46</v>
      </c>
      <c r="L29" s="46">
        <v>278</v>
      </c>
      <c r="M29" s="46">
        <v>52</v>
      </c>
      <c r="N29" s="46">
        <v>69</v>
      </c>
      <c r="O29" s="46">
        <v>516</v>
      </c>
      <c r="P29" s="46">
        <v>0</v>
      </c>
      <c r="Q29" s="46">
        <v>0</v>
      </c>
      <c r="R29" s="46">
        <v>0</v>
      </c>
    </row>
    <row r="30" spans="1:18" x14ac:dyDescent="0.15">
      <c r="A30" s="15" t="s">
        <v>30</v>
      </c>
      <c r="B30" s="46">
        <v>39039.916666666664</v>
      </c>
      <c r="C30" s="46">
        <v>27784</v>
      </c>
      <c r="D30" s="46">
        <v>8768</v>
      </c>
      <c r="E30" s="46">
        <v>6001</v>
      </c>
      <c r="F30" s="46">
        <v>0</v>
      </c>
      <c r="G30" s="46">
        <v>0</v>
      </c>
      <c r="H30" s="46">
        <v>5</v>
      </c>
      <c r="I30" s="46">
        <v>0</v>
      </c>
      <c r="J30" s="46">
        <v>1828</v>
      </c>
      <c r="K30" s="46">
        <v>23</v>
      </c>
      <c r="L30" s="46">
        <v>702</v>
      </c>
      <c r="M30" s="46">
        <v>20</v>
      </c>
      <c r="N30" s="46">
        <v>233</v>
      </c>
      <c r="O30" s="46">
        <v>1612</v>
      </c>
      <c r="P30" s="46">
        <v>0</v>
      </c>
      <c r="Q30" s="46">
        <v>674</v>
      </c>
      <c r="R30" s="46">
        <v>0</v>
      </c>
    </row>
    <row r="31" spans="1:18" x14ac:dyDescent="0.15">
      <c r="A31" s="15" t="s">
        <v>31</v>
      </c>
      <c r="B31" s="46">
        <v>14970.083333333334</v>
      </c>
      <c r="C31" s="46">
        <v>6292</v>
      </c>
      <c r="D31" s="46">
        <v>1112</v>
      </c>
      <c r="E31" s="46">
        <v>838</v>
      </c>
      <c r="F31" s="46">
        <v>0</v>
      </c>
      <c r="G31" s="46">
        <v>0</v>
      </c>
      <c r="H31" s="46">
        <v>101</v>
      </c>
      <c r="I31" s="46">
        <v>0</v>
      </c>
      <c r="J31" s="46">
        <v>122</v>
      </c>
      <c r="K31" s="46">
        <v>108</v>
      </c>
      <c r="L31" s="46">
        <v>34</v>
      </c>
      <c r="M31" s="46">
        <v>0</v>
      </c>
      <c r="N31" s="46">
        <v>6</v>
      </c>
      <c r="O31" s="46">
        <v>41</v>
      </c>
      <c r="P31" s="46">
        <v>0</v>
      </c>
      <c r="Q31" s="46">
        <v>0</v>
      </c>
      <c r="R31" s="46">
        <v>0</v>
      </c>
    </row>
    <row r="32" spans="1:18" x14ac:dyDescent="0.15">
      <c r="A32" s="15" t="s">
        <v>32</v>
      </c>
      <c r="B32" s="46">
        <v>46775.5</v>
      </c>
      <c r="C32" s="46">
        <v>30600</v>
      </c>
      <c r="D32" s="46">
        <v>10444</v>
      </c>
      <c r="E32" s="46">
        <v>5945</v>
      </c>
      <c r="F32" s="46">
        <v>23</v>
      </c>
      <c r="G32" s="46">
        <v>0</v>
      </c>
      <c r="H32" s="46">
        <v>524</v>
      </c>
      <c r="I32" s="46">
        <v>29</v>
      </c>
      <c r="J32" s="46">
        <v>1840</v>
      </c>
      <c r="K32" s="46">
        <v>0</v>
      </c>
      <c r="L32" s="46">
        <v>683</v>
      </c>
      <c r="M32" s="46">
        <v>834</v>
      </c>
      <c r="N32" s="46">
        <v>738</v>
      </c>
      <c r="O32" s="46">
        <v>330</v>
      </c>
      <c r="P32" s="46">
        <v>0</v>
      </c>
      <c r="Q32" s="46">
        <v>992</v>
      </c>
      <c r="R32" s="46">
        <v>170</v>
      </c>
    </row>
    <row r="33" spans="1:18" x14ac:dyDescent="0.15">
      <c r="A33" s="15" t="s">
        <v>33</v>
      </c>
      <c r="B33" s="46">
        <v>4554.583333333333</v>
      </c>
      <c r="C33" s="46">
        <v>3403</v>
      </c>
      <c r="D33" s="46">
        <v>2328</v>
      </c>
      <c r="E33" s="46">
        <v>382</v>
      </c>
      <c r="F33" s="46">
        <v>0</v>
      </c>
      <c r="G33" s="46">
        <v>0</v>
      </c>
      <c r="H33" s="46">
        <v>1830</v>
      </c>
      <c r="I33" s="46">
        <v>0</v>
      </c>
      <c r="J33" s="46">
        <v>365</v>
      </c>
      <c r="K33" s="46">
        <v>25</v>
      </c>
      <c r="L33" s="46">
        <v>42</v>
      </c>
      <c r="M33" s="46">
        <v>0</v>
      </c>
      <c r="N33" s="46">
        <v>0</v>
      </c>
      <c r="O33" s="46">
        <v>26</v>
      </c>
      <c r="P33" s="46">
        <v>0</v>
      </c>
      <c r="Q33" s="46">
        <v>1968</v>
      </c>
      <c r="R33" s="46">
        <v>0</v>
      </c>
    </row>
    <row r="34" spans="1:18" x14ac:dyDescent="0.15">
      <c r="A34" s="15" t="s">
        <v>34</v>
      </c>
      <c r="B34" s="46">
        <v>9538.4166666666661</v>
      </c>
      <c r="C34" s="46">
        <v>5947</v>
      </c>
      <c r="D34" s="46">
        <v>1426</v>
      </c>
      <c r="E34" s="46">
        <v>655</v>
      </c>
      <c r="F34" s="46">
        <v>0</v>
      </c>
      <c r="G34" s="46">
        <v>0</v>
      </c>
      <c r="H34" s="46">
        <v>47</v>
      </c>
      <c r="I34" s="46">
        <v>11</v>
      </c>
      <c r="J34" s="46">
        <v>404</v>
      </c>
      <c r="K34" s="46">
        <v>4</v>
      </c>
      <c r="L34" s="46">
        <v>151</v>
      </c>
      <c r="M34" s="46">
        <v>176</v>
      </c>
      <c r="N34" s="46">
        <v>0</v>
      </c>
      <c r="O34" s="46">
        <v>257</v>
      </c>
      <c r="P34" s="46">
        <v>0</v>
      </c>
      <c r="Q34" s="46">
        <v>165</v>
      </c>
      <c r="R34" s="46">
        <v>18</v>
      </c>
    </row>
    <row r="35" spans="1:18" x14ac:dyDescent="0.15">
      <c r="A35" s="15" t="s">
        <v>35</v>
      </c>
      <c r="B35" s="46">
        <v>6273.5</v>
      </c>
      <c r="C35" s="46">
        <v>2874</v>
      </c>
      <c r="D35" s="46">
        <v>1079</v>
      </c>
      <c r="E35" s="46">
        <v>883</v>
      </c>
      <c r="F35" s="46">
        <v>0</v>
      </c>
      <c r="G35" s="46">
        <v>0</v>
      </c>
      <c r="H35" s="46">
        <v>8</v>
      </c>
      <c r="I35" s="46">
        <v>0</v>
      </c>
      <c r="J35" s="46">
        <v>274</v>
      </c>
      <c r="K35" s="46">
        <v>39</v>
      </c>
      <c r="L35" s="46">
        <v>137</v>
      </c>
      <c r="M35" s="46">
        <v>3</v>
      </c>
      <c r="N35" s="46">
        <v>0</v>
      </c>
      <c r="O35" s="46">
        <v>20</v>
      </c>
      <c r="P35" s="46">
        <v>0</v>
      </c>
      <c r="Q35" s="46">
        <v>0</v>
      </c>
      <c r="R35" s="46">
        <v>41</v>
      </c>
    </row>
    <row r="36" spans="1:18" x14ac:dyDescent="0.15">
      <c r="A36" s="15" t="s">
        <v>36</v>
      </c>
      <c r="B36" s="46">
        <v>5840.75</v>
      </c>
      <c r="C36" s="46">
        <v>3357</v>
      </c>
      <c r="D36" s="46">
        <v>1082</v>
      </c>
      <c r="E36" s="46">
        <v>614</v>
      </c>
      <c r="F36" s="46">
        <v>0</v>
      </c>
      <c r="G36" s="46">
        <v>0</v>
      </c>
      <c r="H36" s="46">
        <v>42</v>
      </c>
      <c r="I36" s="46">
        <v>2</v>
      </c>
      <c r="J36" s="46">
        <v>432</v>
      </c>
      <c r="K36" s="46">
        <v>0</v>
      </c>
      <c r="L36" s="46">
        <v>60</v>
      </c>
      <c r="M36" s="46">
        <v>141</v>
      </c>
      <c r="N36" s="46">
        <v>0</v>
      </c>
      <c r="O36" s="46">
        <v>141</v>
      </c>
      <c r="P36" s="46">
        <v>0</v>
      </c>
      <c r="Q36" s="46">
        <v>157</v>
      </c>
      <c r="R36" s="46">
        <v>0</v>
      </c>
    </row>
    <row r="37" spans="1:18" x14ac:dyDescent="0.15">
      <c r="A37" s="15" t="s">
        <v>37</v>
      </c>
      <c r="B37" s="46">
        <v>51630</v>
      </c>
      <c r="C37" s="46">
        <v>29876</v>
      </c>
      <c r="D37" s="46">
        <v>11219</v>
      </c>
      <c r="E37" s="46">
        <v>5195</v>
      </c>
      <c r="F37" s="46">
        <v>0</v>
      </c>
      <c r="G37" s="46">
        <v>0</v>
      </c>
      <c r="H37" s="46">
        <v>4790</v>
      </c>
      <c r="I37" s="46">
        <v>17</v>
      </c>
      <c r="J37" s="46">
        <v>1292</v>
      </c>
      <c r="K37" s="46">
        <v>22</v>
      </c>
      <c r="L37" s="46">
        <v>2892</v>
      </c>
      <c r="M37" s="46">
        <v>479</v>
      </c>
      <c r="N37" s="46">
        <v>1479</v>
      </c>
      <c r="O37" s="46">
        <v>213</v>
      </c>
      <c r="P37" s="46">
        <v>10</v>
      </c>
      <c r="Q37" s="46">
        <v>0</v>
      </c>
      <c r="R37" s="46">
        <v>0</v>
      </c>
    </row>
    <row r="38" spans="1:18" x14ac:dyDescent="0.15">
      <c r="A38" s="15" t="s">
        <v>38</v>
      </c>
      <c r="B38" s="46">
        <v>23654.833333333332</v>
      </c>
      <c r="C38" s="46">
        <v>16394</v>
      </c>
      <c r="D38" s="46">
        <v>6054</v>
      </c>
      <c r="E38" s="46">
        <v>4944</v>
      </c>
      <c r="F38" s="46">
        <v>27</v>
      </c>
      <c r="G38" s="46">
        <v>80</v>
      </c>
      <c r="H38" s="46">
        <v>121</v>
      </c>
      <c r="I38" s="46">
        <v>14</v>
      </c>
      <c r="J38" s="46">
        <v>42</v>
      </c>
      <c r="K38" s="46">
        <v>540</v>
      </c>
      <c r="L38" s="46">
        <v>559</v>
      </c>
      <c r="M38" s="46">
        <v>150</v>
      </c>
      <c r="N38" s="46">
        <v>224</v>
      </c>
      <c r="O38" s="46">
        <v>24</v>
      </c>
      <c r="P38" s="46">
        <v>92</v>
      </c>
      <c r="Q38" s="46">
        <v>0</v>
      </c>
      <c r="R38" s="46">
        <v>13</v>
      </c>
    </row>
    <row r="39" spans="1:18" x14ac:dyDescent="0.15">
      <c r="A39" s="15" t="s">
        <v>39</v>
      </c>
      <c r="B39" s="46">
        <v>258702.33333333334</v>
      </c>
      <c r="C39" s="46">
        <v>164983</v>
      </c>
      <c r="D39" s="46">
        <v>54684</v>
      </c>
      <c r="E39" s="46">
        <v>32814</v>
      </c>
      <c r="F39" s="46">
        <v>602</v>
      </c>
      <c r="G39" s="46">
        <v>131</v>
      </c>
      <c r="H39" s="46">
        <v>7370</v>
      </c>
      <c r="I39" s="46">
        <v>0</v>
      </c>
      <c r="J39" s="46">
        <v>2018</v>
      </c>
      <c r="K39" s="46">
        <v>9924</v>
      </c>
      <c r="L39" s="46">
        <v>3531</v>
      </c>
      <c r="M39" s="46">
        <v>113</v>
      </c>
      <c r="N39" s="46">
        <v>137</v>
      </c>
      <c r="O39" s="46">
        <v>165</v>
      </c>
      <c r="P39" s="46">
        <v>0</v>
      </c>
      <c r="Q39" s="46">
        <v>0</v>
      </c>
      <c r="R39" s="46">
        <v>12</v>
      </c>
    </row>
    <row r="40" spans="1:18" x14ac:dyDescent="0.15">
      <c r="A40" s="15" t="s">
        <v>40</v>
      </c>
      <c r="B40" s="46">
        <v>45725</v>
      </c>
      <c r="C40" s="46">
        <v>16896</v>
      </c>
      <c r="D40" s="46">
        <v>3292</v>
      </c>
      <c r="E40" s="46">
        <v>2401</v>
      </c>
      <c r="F40" s="46">
        <v>82</v>
      </c>
      <c r="G40" s="46">
        <v>6</v>
      </c>
      <c r="H40" s="46">
        <v>133</v>
      </c>
      <c r="I40" s="46">
        <v>16</v>
      </c>
      <c r="J40" s="46">
        <v>441</v>
      </c>
      <c r="K40" s="46">
        <v>0</v>
      </c>
      <c r="L40" s="46">
        <v>716</v>
      </c>
      <c r="M40" s="46">
        <v>0</v>
      </c>
      <c r="N40" s="46">
        <v>24</v>
      </c>
      <c r="O40" s="46">
        <v>71</v>
      </c>
      <c r="P40" s="46">
        <v>0</v>
      </c>
      <c r="Q40" s="46">
        <v>0</v>
      </c>
      <c r="R40" s="46">
        <v>0</v>
      </c>
    </row>
    <row r="41" spans="1:18" x14ac:dyDescent="0.15">
      <c r="A41" s="15" t="s">
        <v>41</v>
      </c>
      <c r="B41" s="46">
        <v>2901</v>
      </c>
      <c r="C41" s="46">
        <v>1345</v>
      </c>
      <c r="D41" s="46">
        <v>481</v>
      </c>
      <c r="E41" s="46">
        <v>286</v>
      </c>
      <c r="F41" s="46">
        <v>0</v>
      </c>
      <c r="G41" s="46">
        <v>0</v>
      </c>
      <c r="H41" s="46">
        <v>105</v>
      </c>
      <c r="I41" s="46">
        <v>1</v>
      </c>
      <c r="J41" s="46">
        <v>53</v>
      </c>
      <c r="K41" s="46">
        <v>10</v>
      </c>
      <c r="L41" s="46">
        <v>88</v>
      </c>
      <c r="M41" s="46">
        <v>2</v>
      </c>
      <c r="N41" s="46">
        <v>18</v>
      </c>
      <c r="O41" s="46">
        <v>15</v>
      </c>
      <c r="P41" s="46">
        <v>0</v>
      </c>
      <c r="Q41" s="46">
        <v>0</v>
      </c>
      <c r="R41" s="46">
        <v>0</v>
      </c>
    </row>
    <row r="42" spans="1:18" x14ac:dyDescent="0.15">
      <c r="A42" s="15" t="s">
        <v>42</v>
      </c>
      <c r="B42" s="46">
        <v>97968.916666666672</v>
      </c>
      <c r="C42" s="46">
        <v>56290</v>
      </c>
      <c r="D42" s="46">
        <v>29689</v>
      </c>
      <c r="E42" s="46">
        <v>15333</v>
      </c>
      <c r="F42" s="46">
        <v>52</v>
      </c>
      <c r="G42" s="46">
        <v>22</v>
      </c>
      <c r="H42" s="46">
        <v>11537</v>
      </c>
      <c r="I42" s="46">
        <v>45</v>
      </c>
      <c r="J42" s="46">
        <v>2161</v>
      </c>
      <c r="K42" s="46">
        <v>0</v>
      </c>
      <c r="L42" s="46">
        <v>7091</v>
      </c>
      <c r="M42" s="46">
        <v>94</v>
      </c>
      <c r="N42" s="46">
        <v>39</v>
      </c>
      <c r="O42" s="46">
        <v>2062</v>
      </c>
      <c r="P42" s="46">
        <v>0</v>
      </c>
      <c r="Q42" s="46">
        <v>0</v>
      </c>
      <c r="R42" s="46">
        <v>2236</v>
      </c>
    </row>
    <row r="43" spans="1:18" x14ac:dyDescent="0.15">
      <c r="A43" s="15" t="s">
        <v>43</v>
      </c>
      <c r="B43" s="46">
        <v>14364.416666666666</v>
      </c>
      <c r="C43" s="46">
        <v>7000</v>
      </c>
      <c r="D43" s="46">
        <v>2377</v>
      </c>
      <c r="E43" s="46">
        <v>1214</v>
      </c>
      <c r="F43" s="46">
        <v>3</v>
      </c>
      <c r="G43" s="46">
        <v>0</v>
      </c>
      <c r="H43" s="46">
        <v>68</v>
      </c>
      <c r="I43" s="46">
        <v>5</v>
      </c>
      <c r="J43" s="46">
        <v>698</v>
      </c>
      <c r="K43" s="46">
        <v>0</v>
      </c>
      <c r="L43" s="46">
        <v>260</v>
      </c>
      <c r="M43" s="46">
        <v>137</v>
      </c>
      <c r="N43" s="46">
        <v>132</v>
      </c>
      <c r="O43" s="46">
        <v>79</v>
      </c>
      <c r="P43" s="46">
        <v>0</v>
      </c>
      <c r="Q43" s="46">
        <v>0</v>
      </c>
      <c r="R43" s="46">
        <v>0</v>
      </c>
    </row>
    <row r="44" spans="1:18" x14ac:dyDescent="0.15">
      <c r="A44" s="15" t="s">
        <v>44</v>
      </c>
      <c r="B44" s="46">
        <v>18220.416666666668</v>
      </c>
      <c r="C44" s="46">
        <v>11598</v>
      </c>
      <c r="D44" s="46">
        <v>7386</v>
      </c>
      <c r="E44" s="46">
        <v>1266</v>
      </c>
      <c r="F44" s="46">
        <v>361</v>
      </c>
      <c r="G44" s="46">
        <v>76</v>
      </c>
      <c r="H44" s="46">
        <v>439</v>
      </c>
      <c r="I44" s="46">
        <v>17</v>
      </c>
      <c r="J44" s="46">
        <v>2439</v>
      </c>
      <c r="K44" s="46">
        <v>144</v>
      </c>
      <c r="L44" s="46">
        <v>0</v>
      </c>
      <c r="M44" s="46">
        <v>561</v>
      </c>
      <c r="N44" s="46">
        <v>481</v>
      </c>
      <c r="O44" s="46">
        <v>218</v>
      </c>
      <c r="P44" s="46">
        <v>0</v>
      </c>
      <c r="Q44" s="46">
        <v>7028</v>
      </c>
      <c r="R44" s="46">
        <v>650</v>
      </c>
    </row>
    <row r="45" spans="1:18" x14ac:dyDescent="0.15">
      <c r="A45" s="15" t="s">
        <v>45</v>
      </c>
      <c r="B45" s="46">
        <v>89899.083333333328</v>
      </c>
      <c r="C45" s="46">
        <v>56640</v>
      </c>
      <c r="D45" s="46">
        <v>6360</v>
      </c>
      <c r="E45" s="46">
        <v>5885</v>
      </c>
      <c r="F45" s="46">
        <v>0</v>
      </c>
      <c r="G45" s="46">
        <v>0</v>
      </c>
      <c r="H45" s="46">
        <v>608</v>
      </c>
      <c r="I45" s="46">
        <v>1</v>
      </c>
      <c r="J45" s="46">
        <v>364</v>
      </c>
      <c r="K45" s="46">
        <v>20</v>
      </c>
      <c r="L45" s="46">
        <v>55</v>
      </c>
      <c r="M45" s="46">
        <v>251</v>
      </c>
      <c r="N45" s="46">
        <v>114</v>
      </c>
      <c r="O45" s="46">
        <v>0</v>
      </c>
      <c r="P45" s="46">
        <v>0</v>
      </c>
      <c r="Q45" s="46">
        <v>0</v>
      </c>
      <c r="R45" s="46">
        <v>2</v>
      </c>
    </row>
    <row r="46" spans="1:18" x14ac:dyDescent="0.15">
      <c r="A46" s="15" t="s">
        <v>46</v>
      </c>
      <c r="B46" s="46">
        <v>31812.333333333332</v>
      </c>
      <c r="C46" s="46">
        <v>26862</v>
      </c>
      <c r="D46" s="46">
        <v>5368</v>
      </c>
      <c r="E46" s="46">
        <v>867</v>
      </c>
      <c r="F46" s="46">
        <v>269</v>
      </c>
      <c r="G46" s="46">
        <v>237</v>
      </c>
      <c r="H46" s="46">
        <v>178</v>
      </c>
      <c r="I46" s="46">
        <v>147</v>
      </c>
      <c r="J46" s="46">
        <v>2427</v>
      </c>
      <c r="K46" s="46">
        <v>707</v>
      </c>
      <c r="L46" s="46">
        <v>846</v>
      </c>
      <c r="M46" s="46">
        <v>66</v>
      </c>
      <c r="N46" s="46">
        <v>8</v>
      </c>
      <c r="O46" s="46">
        <v>12</v>
      </c>
      <c r="P46" s="46">
        <v>0</v>
      </c>
      <c r="Q46" s="46">
        <v>0</v>
      </c>
      <c r="R46" s="46">
        <v>17</v>
      </c>
    </row>
    <row r="47" spans="1:18" x14ac:dyDescent="0.15">
      <c r="A47" s="15" t="s">
        <v>47</v>
      </c>
      <c r="B47" s="46">
        <v>16324.166666666666</v>
      </c>
      <c r="C47" s="46">
        <v>12157</v>
      </c>
      <c r="D47" s="46">
        <v>3046</v>
      </c>
      <c r="E47" s="46">
        <v>2263</v>
      </c>
      <c r="F47" s="46">
        <v>32</v>
      </c>
      <c r="G47" s="46">
        <v>0</v>
      </c>
      <c r="H47" s="46">
        <v>147</v>
      </c>
      <c r="I47" s="46">
        <v>6</v>
      </c>
      <c r="J47" s="46">
        <v>176</v>
      </c>
      <c r="K47" s="46">
        <v>0</v>
      </c>
      <c r="L47" s="46">
        <v>482</v>
      </c>
      <c r="M47" s="46">
        <v>0</v>
      </c>
      <c r="N47" s="46">
        <v>183</v>
      </c>
      <c r="O47" s="46">
        <v>98</v>
      </c>
      <c r="P47" s="46">
        <v>0</v>
      </c>
      <c r="Q47" s="46">
        <v>0</v>
      </c>
      <c r="R47" s="46">
        <v>40</v>
      </c>
    </row>
    <row r="48" spans="1:18" x14ac:dyDescent="0.15">
      <c r="A48" s="15" t="s">
        <v>48</v>
      </c>
      <c r="B48" s="46">
        <v>16059.083333333334</v>
      </c>
      <c r="C48" s="46">
        <v>6434</v>
      </c>
      <c r="D48" s="46">
        <v>2247</v>
      </c>
      <c r="E48" s="46">
        <v>1423</v>
      </c>
      <c r="F48" s="46">
        <v>7</v>
      </c>
      <c r="G48" s="46">
        <v>0</v>
      </c>
      <c r="H48" s="46">
        <v>32</v>
      </c>
      <c r="I48" s="46">
        <v>9</v>
      </c>
      <c r="J48" s="46">
        <v>111</v>
      </c>
      <c r="K48" s="46">
        <v>2</v>
      </c>
      <c r="L48" s="46">
        <v>188</v>
      </c>
      <c r="M48" s="46">
        <v>87</v>
      </c>
      <c r="N48" s="46">
        <v>3</v>
      </c>
      <c r="O48" s="46">
        <v>200</v>
      </c>
      <c r="P48" s="46">
        <v>0</v>
      </c>
      <c r="Q48" s="46">
        <v>589</v>
      </c>
      <c r="R48" s="46">
        <v>0</v>
      </c>
    </row>
    <row r="49" spans="1:18" x14ac:dyDescent="0.15">
      <c r="A49" s="15" t="s">
        <v>49</v>
      </c>
      <c r="B49" s="46">
        <v>2801.75</v>
      </c>
      <c r="C49" s="46">
        <v>1057</v>
      </c>
      <c r="D49" s="46">
        <v>492</v>
      </c>
      <c r="E49" s="46">
        <v>160</v>
      </c>
      <c r="F49" s="46">
        <v>0</v>
      </c>
      <c r="G49" s="46">
        <v>0</v>
      </c>
      <c r="H49" s="46">
        <v>0</v>
      </c>
      <c r="I49" s="46">
        <v>19</v>
      </c>
      <c r="J49" s="46">
        <v>35</v>
      </c>
      <c r="K49" s="46">
        <v>283</v>
      </c>
      <c r="L49" s="46">
        <v>41</v>
      </c>
      <c r="M49" s="46">
        <v>8</v>
      </c>
      <c r="N49" s="46">
        <v>43</v>
      </c>
      <c r="O49" s="46">
        <v>14</v>
      </c>
      <c r="P49" s="46">
        <v>0</v>
      </c>
      <c r="Q49" s="46">
        <v>0</v>
      </c>
      <c r="R49" s="46">
        <v>0</v>
      </c>
    </row>
    <row r="50" spans="1:18" x14ac:dyDescent="0.15">
      <c r="A50" s="15" t="s">
        <v>50</v>
      </c>
      <c r="B50" s="46">
        <v>56476.333333333336</v>
      </c>
      <c r="C50" s="46">
        <v>37310</v>
      </c>
      <c r="D50" s="46">
        <v>12142</v>
      </c>
      <c r="E50" s="46">
        <v>6894</v>
      </c>
      <c r="F50" s="46">
        <v>0</v>
      </c>
      <c r="G50" s="46">
        <v>40</v>
      </c>
      <c r="H50" s="46">
        <v>215</v>
      </c>
      <c r="I50" s="46">
        <v>10</v>
      </c>
      <c r="J50" s="46">
        <v>4794</v>
      </c>
      <c r="K50" s="46">
        <v>79</v>
      </c>
      <c r="L50" s="46">
        <v>1677</v>
      </c>
      <c r="M50" s="46">
        <v>891</v>
      </c>
      <c r="N50" s="46">
        <v>0</v>
      </c>
      <c r="O50" s="46">
        <v>1151</v>
      </c>
      <c r="P50" s="46">
        <v>0</v>
      </c>
      <c r="Q50" s="46">
        <v>3312</v>
      </c>
      <c r="R50" s="46">
        <v>139</v>
      </c>
    </row>
    <row r="51" spans="1:18" x14ac:dyDescent="0.15">
      <c r="A51" s="15" t="s">
        <v>51</v>
      </c>
      <c r="B51" s="46">
        <v>127879.5</v>
      </c>
      <c r="C51" s="46">
        <v>76406</v>
      </c>
      <c r="D51" s="46">
        <v>8334</v>
      </c>
      <c r="E51" s="46">
        <v>4622</v>
      </c>
      <c r="F51" s="46">
        <v>52</v>
      </c>
      <c r="G51" s="46">
        <v>55</v>
      </c>
      <c r="H51" s="46">
        <v>351</v>
      </c>
      <c r="I51" s="46">
        <v>2</v>
      </c>
      <c r="J51" s="46">
        <v>2242</v>
      </c>
      <c r="K51" s="46">
        <v>52</v>
      </c>
      <c r="L51" s="46">
        <v>587</v>
      </c>
      <c r="M51" s="46">
        <v>71</v>
      </c>
      <c r="N51" s="46">
        <v>615</v>
      </c>
      <c r="O51" s="46">
        <v>298</v>
      </c>
      <c r="P51" s="46">
        <v>0</v>
      </c>
      <c r="Q51" s="46">
        <v>3139</v>
      </c>
      <c r="R51" s="46">
        <v>0</v>
      </c>
    </row>
    <row r="52" spans="1:18" x14ac:dyDescent="0.15">
      <c r="A52" s="15" t="s">
        <v>52</v>
      </c>
      <c r="B52" s="46">
        <v>8409.75</v>
      </c>
      <c r="C52" s="46">
        <v>5664</v>
      </c>
      <c r="D52" s="46">
        <v>1768</v>
      </c>
      <c r="E52" s="46">
        <v>1121</v>
      </c>
      <c r="F52" s="46">
        <v>0</v>
      </c>
      <c r="G52" s="46">
        <v>0</v>
      </c>
      <c r="H52" s="46">
        <v>57</v>
      </c>
      <c r="I52" s="46">
        <v>12</v>
      </c>
      <c r="J52" s="46">
        <v>493</v>
      </c>
      <c r="K52" s="46">
        <v>0</v>
      </c>
      <c r="L52" s="46">
        <v>139</v>
      </c>
      <c r="M52" s="46">
        <v>323</v>
      </c>
      <c r="N52" s="46">
        <v>71</v>
      </c>
      <c r="O52" s="46">
        <v>76</v>
      </c>
      <c r="P52" s="46">
        <v>0</v>
      </c>
      <c r="Q52" s="46">
        <v>0</v>
      </c>
      <c r="R52" s="46">
        <v>688</v>
      </c>
    </row>
    <row r="53" spans="1:18" x14ac:dyDescent="0.15">
      <c r="A53" s="15" t="s">
        <v>53</v>
      </c>
      <c r="B53" s="46">
        <v>6043.083333333333</v>
      </c>
      <c r="C53" s="46">
        <v>5163</v>
      </c>
      <c r="D53" s="46">
        <v>598</v>
      </c>
      <c r="E53" s="46">
        <v>428</v>
      </c>
      <c r="F53" s="46">
        <v>0</v>
      </c>
      <c r="G53" s="46">
        <v>16</v>
      </c>
      <c r="H53" s="46">
        <v>46</v>
      </c>
      <c r="I53" s="46">
        <v>5</v>
      </c>
      <c r="J53" s="46">
        <v>156</v>
      </c>
      <c r="K53" s="46">
        <v>0</v>
      </c>
      <c r="L53" s="46">
        <v>162</v>
      </c>
      <c r="M53" s="46">
        <v>9</v>
      </c>
      <c r="N53" s="46">
        <v>0</v>
      </c>
      <c r="O53" s="46">
        <v>24</v>
      </c>
      <c r="P53" s="46">
        <v>0</v>
      </c>
      <c r="Q53" s="46">
        <v>0</v>
      </c>
      <c r="R53" s="46">
        <v>62</v>
      </c>
    </row>
    <row r="54" spans="1:18" x14ac:dyDescent="0.15">
      <c r="A54" s="15" t="s">
        <v>54</v>
      </c>
      <c r="B54" s="46">
        <v>935.5</v>
      </c>
      <c r="C54" s="46">
        <v>752</v>
      </c>
      <c r="D54" s="46">
        <v>47</v>
      </c>
      <c r="E54" s="46">
        <v>19</v>
      </c>
      <c r="F54" s="46">
        <v>0</v>
      </c>
      <c r="G54" s="46">
        <v>0</v>
      </c>
      <c r="H54" s="46">
        <v>5</v>
      </c>
      <c r="I54" s="46">
        <v>12</v>
      </c>
      <c r="J54" s="46">
        <v>2</v>
      </c>
      <c r="K54" s="46">
        <v>7</v>
      </c>
      <c r="L54" s="46">
        <v>6</v>
      </c>
      <c r="M54" s="46">
        <v>1</v>
      </c>
      <c r="N54" s="46">
        <v>0</v>
      </c>
      <c r="O54" s="46">
        <v>1</v>
      </c>
      <c r="P54" s="46">
        <v>6</v>
      </c>
      <c r="Q54" s="46">
        <v>0</v>
      </c>
      <c r="R54" s="46">
        <v>0</v>
      </c>
    </row>
    <row r="55" spans="1:18" x14ac:dyDescent="0.15">
      <c r="A55" s="15" t="s">
        <v>55</v>
      </c>
      <c r="B55" s="46">
        <v>31864.166666666668</v>
      </c>
      <c r="C55" s="46">
        <v>19063</v>
      </c>
      <c r="D55" s="46">
        <v>4769</v>
      </c>
      <c r="E55" s="46">
        <v>4277</v>
      </c>
      <c r="F55" s="46">
        <v>18</v>
      </c>
      <c r="G55" s="46">
        <v>0</v>
      </c>
      <c r="H55" s="46">
        <v>113</v>
      </c>
      <c r="I55" s="46">
        <v>71</v>
      </c>
      <c r="J55" s="46">
        <v>1003</v>
      </c>
      <c r="K55" s="46">
        <v>0</v>
      </c>
      <c r="L55" s="46">
        <v>16</v>
      </c>
      <c r="M55" s="46">
        <v>140</v>
      </c>
      <c r="N55" s="46">
        <v>36</v>
      </c>
      <c r="O55" s="46">
        <v>8</v>
      </c>
      <c r="P55" s="46">
        <v>0</v>
      </c>
      <c r="Q55" s="46">
        <v>0</v>
      </c>
      <c r="R55" s="46">
        <v>0</v>
      </c>
    </row>
    <row r="56" spans="1:18" x14ac:dyDescent="0.15">
      <c r="A56" s="15" t="s">
        <v>56</v>
      </c>
      <c r="B56" s="46">
        <v>57008.416666666664</v>
      </c>
      <c r="C56" s="46">
        <v>38827</v>
      </c>
      <c r="D56" s="46">
        <v>20499</v>
      </c>
      <c r="E56" s="46">
        <v>11268</v>
      </c>
      <c r="F56" s="46">
        <v>433</v>
      </c>
      <c r="G56" s="46">
        <v>1196</v>
      </c>
      <c r="H56" s="46">
        <v>1102</v>
      </c>
      <c r="I56" s="46">
        <v>58</v>
      </c>
      <c r="J56" s="46">
        <v>1860</v>
      </c>
      <c r="K56" s="46">
        <v>8589</v>
      </c>
      <c r="L56" s="46">
        <v>347</v>
      </c>
      <c r="M56" s="46">
        <v>1337</v>
      </c>
      <c r="N56" s="46">
        <v>444</v>
      </c>
      <c r="O56" s="46">
        <v>1669</v>
      </c>
      <c r="P56" s="46">
        <v>0</v>
      </c>
      <c r="Q56" s="46">
        <v>0</v>
      </c>
      <c r="R56" s="46">
        <v>989</v>
      </c>
    </row>
    <row r="57" spans="1:18" x14ac:dyDescent="0.15">
      <c r="A57" s="15" t="s">
        <v>57</v>
      </c>
      <c r="B57" s="46">
        <v>12145.583333333334</v>
      </c>
      <c r="C57" s="46">
        <v>7237</v>
      </c>
      <c r="D57" s="46">
        <v>1231</v>
      </c>
      <c r="E57" s="46">
        <v>401</v>
      </c>
      <c r="F57" s="46">
        <v>2</v>
      </c>
      <c r="G57" s="46">
        <v>7</v>
      </c>
      <c r="H57" s="46">
        <v>415</v>
      </c>
      <c r="I57" s="46">
        <v>15</v>
      </c>
      <c r="J57" s="46">
        <v>135</v>
      </c>
      <c r="K57" s="46">
        <v>278</v>
      </c>
      <c r="L57" s="46">
        <v>115</v>
      </c>
      <c r="M57" s="46">
        <v>0</v>
      </c>
      <c r="N57" s="46">
        <v>30</v>
      </c>
      <c r="O57" s="46">
        <v>15</v>
      </c>
      <c r="P57" s="46">
        <v>0</v>
      </c>
      <c r="Q57" s="46">
        <v>0</v>
      </c>
      <c r="R57" s="46">
        <v>0</v>
      </c>
    </row>
    <row r="58" spans="1:18" x14ac:dyDescent="0.15">
      <c r="A58" s="15" t="s">
        <v>58</v>
      </c>
      <c r="B58" s="46">
        <v>16718.583333333332</v>
      </c>
      <c r="C58" s="46">
        <v>4603</v>
      </c>
      <c r="D58" s="46">
        <v>3382</v>
      </c>
      <c r="E58" s="46">
        <v>330</v>
      </c>
      <c r="F58" s="46">
        <v>6</v>
      </c>
      <c r="G58" s="46">
        <v>0</v>
      </c>
      <c r="H58" s="46">
        <v>2122</v>
      </c>
      <c r="I58" s="46">
        <v>0</v>
      </c>
      <c r="J58" s="46">
        <v>681</v>
      </c>
      <c r="K58" s="46">
        <v>518</v>
      </c>
      <c r="L58" s="46">
        <v>227</v>
      </c>
      <c r="M58" s="46">
        <v>921</v>
      </c>
      <c r="N58" s="46">
        <v>740</v>
      </c>
      <c r="O58" s="46">
        <v>782</v>
      </c>
      <c r="P58" s="46">
        <v>0</v>
      </c>
      <c r="Q58" s="46">
        <v>0</v>
      </c>
      <c r="R58" s="46">
        <v>0</v>
      </c>
    </row>
    <row r="59" spans="1:18" ht="14" thickBot="1" x14ac:dyDescent="0.2">
      <c r="A59" s="16" t="s">
        <v>59</v>
      </c>
      <c r="B59" s="53">
        <v>603.58333333333337</v>
      </c>
      <c r="C59" s="53">
        <v>132</v>
      </c>
      <c r="D59" s="53">
        <v>78</v>
      </c>
      <c r="E59" s="53">
        <v>27</v>
      </c>
      <c r="F59" s="53">
        <v>0</v>
      </c>
      <c r="G59" s="53">
        <v>0</v>
      </c>
      <c r="H59" s="53">
        <v>42</v>
      </c>
      <c r="I59" s="53">
        <v>3</v>
      </c>
      <c r="J59" s="53">
        <v>23</v>
      </c>
      <c r="K59" s="53">
        <v>0</v>
      </c>
      <c r="L59" s="53">
        <v>11</v>
      </c>
      <c r="M59" s="53">
        <v>0</v>
      </c>
      <c r="N59" s="53">
        <v>0</v>
      </c>
      <c r="O59" s="53">
        <v>3</v>
      </c>
      <c r="P59" s="53">
        <v>0</v>
      </c>
      <c r="Q59" s="53">
        <v>0</v>
      </c>
      <c r="R59" s="53">
        <v>2</v>
      </c>
    </row>
    <row r="60" spans="1:18" x14ac:dyDescent="0.15">
      <c r="A60" s="49" t="s">
        <v>61</v>
      </c>
      <c r="B60" s="165"/>
      <c r="C60" s="165"/>
      <c r="D60" s="165"/>
      <c r="E60" s="165"/>
      <c r="F60" s="165"/>
      <c r="G60" s="165"/>
      <c r="H60" s="165"/>
      <c r="I60" s="165"/>
      <c r="J60" s="165"/>
      <c r="K60" s="165"/>
      <c r="L60" s="165"/>
      <c r="M60" s="165"/>
      <c r="N60" s="165"/>
      <c r="O60" s="165"/>
      <c r="P60" s="165"/>
    </row>
    <row r="61" spans="1:18" x14ac:dyDescent="0.15">
      <c r="A61" s="257" t="s">
        <v>75</v>
      </c>
      <c r="B61" s="257"/>
      <c r="C61" s="257"/>
      <c r="D61" s="257"/>
      <c r="E61" s="257"/>
      <c r="F61" s="257"/>
      <c r="G61" s="257"/>
      <c r="H61" s="257"/>
      <c r="I61" s="257"/>
      <c r="J61" s="257"/>
      <c r="K61" s="257"/>
      <c r="L61" s="257"/>
      <c r="M61" s="257"/>
      <c r="N61" s="257"/>
      <c r="O61" s="257"/>
      <c r="P61" s="257"/>
      <c r="Q61" s="257"/>
      <c r="R61" s="257"/>
    </row>
    <row r="62" spans="1:18" x14ac:dyDescent="0.15">
      <c r="A62" s="48" t="s">
        <v>61</v>
      </c>
    </row>
  </sheetData>
  <mergeCells count="7">
    <mergeCell ref="A1:R1"/>
    <mergeCell ref="A61:R61"/>
    <mergeCell ref="E2:R2"/>
    <mergeCell ref="B2:B3"/>
    <mergeCell ref="A2:A3"/>
    <mergeCell ref="C2:C3"/>
    <mergeCell ref="D2:D3"/>
  </mergeCells>
  <printOptions horizontalCentered="1" verticalCentered="1"/>
  <pageMargins left="0.75" right="0" top="0.25" bottom="0.25" header="0.25" footer="0"/>
  <pageSetup scale="6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R61"/>
  <sheetViews>
    <sheetView workbookViewId="0">
      <selection sqref="A1:R1"/>
    </sheetView>
  </sheetViews>
  <sheetFormatPr baseColWidth="10" defaultColWidth="9.1640625" defaultRowHeight="13" x14ac:dyDescent="0.15"/>
  <cols>
    <col min="1" max="1" width="17.6640625" style="48" customWidth="1"/>
    <col min="2" max="2" width="10.5" style="48" customWidth="1"/>
    <col min="3" max="3" width="12.83203125" style="48" customWidth="1"/>
    <col min="4" max="4" width="13" style="48" customWidth="1"/>
    <col min="5" max="5" width="12.5" style="48" customWidth="1"/>
    <col min="6" max="6" width="12" style="48" customWidth="1"/>
    <col min="7" max="7" width="11.6640625" style="48" customWidth="1"/>
    <col min="8" max="8" width="11" style="48" customWidth="1"/>
    <col min="9" max="9" width="11.6640625" style="48" customWidth="1"/>
    <col min="10" max="10" width="10.5" style="48" customWidth="1"/>
    <col min="11" max="11" width="10.33203125" style="48" customWidth="1"/>
    <col min="12" max="12" width="10.83203125" style="48" customWidth="1"/>
    <col min="13" max="13" width="10.5" style="48" customWidth="1"/>
    <col min="14" max="14" width="11.33203125" style="48" customWidth="1"/>
    <col min="15" max="16" width="12.6640625" style="48" customWidth="1"/>
    <col min="17" max="17" width="11.83203125" style="48" customWidth="1"/>
    <col min="18" max="16384" width="9.1640625" style="48"/>
  </cols>
  <sheetData>
    <row r="1" spans="1:18" s="173" customFormat="1" ht="90.75" customHeight="1" thickBot="1" x14ac:dyDescent="0.2">
      <c r="A1" s="256" t="s">
        <v>157</v>
      </c>
      <c r="B1" s="256"/>
      <c r="C1" s="256"/>
      <c r="D1" s="256"/>
      <c r="E1" s="256"/>
      <c r="F1" s="256"/>
      <c r="G1" s="256"/>
      <c r="H1" s="256"/>
      <c r="I1" s="256"/>
      <c r="J1" s="256"/>
      <c r="K1" s="256"/>
      <c r="L1" s="256"/>
      <c r="M1" s="256"/>
      <c r="N1" s="256"/>
      <c r="O1" s="256"/>
      <c r="P1" s="256"/>
      <c r="Q1" s="256"/>
      <c r="R1" s="256"/>
    </row>
    <row r="2" spans="1:18" s="174" customFormat="1" ht="12" thickBot="1" x14ac:dyDescent="0.2">
      <c r="A2" s="291" t="s">
        <v>2</v>
      </c>
      <c r="B2" s="296" t="s">
        <v>140</v>
      </c>
      <c r="C2" s="298" t="s">
        <v>141</v>
      </c>
      <c r="D2" s="300" t="s">
        <v>142</v>
      </c>
      <c r="E2" s="293" t="s">
        <v>99</v>
      </c>
      <c r="F2" s="293"/>
      <c r="G2" s="293"/>
      <c r="H2" s="293"/>
      <c r="I2" s="293"/>
      <c r="J2" s="293"/>
      <c r="K2" s="293"/>
      <c r="L2" s="293"/>
      <c r="M2" s="293"/>
      <c r="N2" s="293"/>
      <c r="O2" s="293"/>
      <c r="P2" s="293"/>
      <c r="Q2" s="293"/>
      <c r="R2" s="294"/>
    </row>
    <row r="3" spans="1:18" s="174" customFormat="1" ht="37" thickBot="1" x14ac:dyDescent="0.2">
      <c r="A3" s="295"/>
      <c r="B3" s="297"/>
      <c r="C3" s="299"/>
      <c r="D3" s="301"/>
      <c r="E3" s="169" t="s">
        <v>143</v>
      </c>
      <c r="F3" s="168" t="s">
        <v>144</v>
      </c>
      <c r="G3" s="168" t="s">
        <v>145</v>
      </c>
      <c r="H3" s="168" t="s">
        <v>146</v>
      </c>
      <c r="I3" s="167" t="s">
        <v>147</v>
      </c>
      <c r="J3" s="168" t="s">
        <v>148</v>
      </c>
      <c r="K3" s="169" t="s">
        <v>149</v>
      </c>
      <c r="L3" s="168" t="s">
        <v>150</v>
      </c>
      <c r="M3" s="168" t="s">
        <v>151</v>
      </c>
      <c r="N3" s="168" t="s">
        <v>152</v>
      </c>
      <c r="O3" s="168" t="s">
        <v>153</v>
      </c>
      <c r="P3" s="168" t="s">
        <v>154</v>
      </c>
      <c r="Q3" s="168" t="s">
        <v>158</v>
      </c>
      <c r="R3" s="168" t="s">
        <v>73</v>
      </c>
    </row>
    <row r="4" spans="1:18" x14ac:dyDescent="0.15">
      <c r="A4" s="177" t="s">
        <v>4</v>
      </c>
      <c r="B4" s="45">
        <v>2273553.916666667</v>
      </c>
      <c r="C4" s="45">
        <v>1260392</v>
      </c>
      <c r="D4" s="45">
        <v>395812</v>
      </c>
      <c r="E4" s="47">
        <v>0.65684466362818716</v>
      </c>
      <c r="F4" s="47">
        <v>7.165017735692703E-3</v>
      </c>
      <c r="G4" s="47">
        <v>7.2635493618182371E-3</v>
      </c>
      <c r="H4" s="47">
        <v>0.10593665679666105</v>
      </c>
      <c r="I4" s="47">
        <v>3.4763978858650068E-3</v>
      </c>
      <c r="J4" s="47">
        <v>0.11655280789869939</v>
      </c>
      <c r="K4" s="47">
        <v>6.3878811152769499E-2</v>
      </c>
      <c r="L4" s="47">
        <v>0.10547936899336048</v>
      </c>
      <c r="M4" s="47">
        <v>2.1975079077946096E-2</v>
      </c>
      <c r="N4" s="47">
        <v>2.1103453154527906E-2</v>
      </c>
      <c r="O4" s="47">
        <v>3.6893777854132767E-2</v>
      </c>
      <c r="P4" s="47">
        <v>7.5288268167715989E-4</v>
      </c>
      <c r="Q4" s="47">
        <v>5.7742059361515059E-2</v>
      </c>
      <c r="R4" s="47">
        <v>1.6735217729629218E-2</v>
      </c>
    </row>
    <row r="5" spans="1:18" x14ac:dyDescent="0.15">
      <c r="A5" s="209"/>
      <c r="B5" s="139"/>
      <c r="C5" s="139"/>
      <c r="D5" s="139"/>
      <c r="E5" s="172"/>
      <c r="F5" s="172"/>
      <c r="G5" s="172"/>
      <c r="H5" s="172"/>
      <c r="I5" s="172"/>
      <c r="J5" s="172"/>
      <c r="K5" s="172"/>
      <c r="L5" s="172"/>
      <c r="M5" s="172"/>
      <c r="N5" s="172"/>
      <c r="O5" s="172"/>
      <c r="P5" s="172"/>
      <c r="Q5" s="172"/>
      <c r="R5" s="172"/>
    </row>
    <row r="6" spans="1:18" x14ac:dyDescent="0.15">
      <c r="A6" s="15" t="s">
        <v>5</v>
      </c>
      <c r="B6" s="46">
        <v>19083.166666666668</v>
      </c>
      <c r="C6" s="46">
        <v>6896</v>
      </c>
      <c r="D6" s="46">
        <v>2601</v>
      </c>
      <c r="E6" s="51">
        <v>0.73125720876585931</v>
      </c>
      <c r="F6" s="51">
        <v>1.2302960399846213E-2</v>
      </c>
      <c r="G6" s="51">
        <v>4.7289504036908882E-2</v>
      </c>
      <c r="H6" s="51">
        <v>5.5747789311803152E-2</v>
      </c>
      <c r="I6" s="51">
        <v>1.5378700499807767E-3</v>
      </c>
      <c r="J6" s="51">
        <v>0.1572472126105344</v>
      </c>
      <c r="K6" s="51">
        <v>8.842752787389465E-3</v>
      </c>
      <c r="L6" s="51">
        <v>9.3425605536332182E-2</v>
      </c>
      <c r="M6" s="51">
        <v>0</v>
      </c>
      <c r="N6" s="51">
        <v>0</v>
      </c>
      <c r="O6" s="51">
        <v>4.1138023836985775E-2</v>
      </c>
      <c r="P6" s="51">
        <v>0</v>
      </c>
      <c r="Q6" s="51">
        <v>0</v>
      </c>
      <c r="R6" s="51">
        <v>5.3825451749327183E-3</v>
      </c>
    </row>
    <row r="7" spans="1:18" x14ac:dyDescent="0.15">
      <c r="A7" s="15" t="s">
        <v>6</v>
      </c>
      <c r="B7" s="46">
        <v>7346.75</v>
      </c>
      <c r="C7" s="46">
        <v>4775</v>
      </c>
      <c r="D7" s="46">
        <v>2008</v>
      </c>
      <c r="E7" s="51">
        <v>0.76593625498007967</v>
      </c>
      <c r="F7" s="51">
        <v>2.9880478087649402E-3</v>
      </c>
      <c r="G7" s="51">
        <v>4.9800796812749003E-4</v>
      </c>
      <c r="H7" s="51">
        <v>2.5398406374501994E-2</v>
      </c>
      <c r="I7" s="51">
        <v>2.9880478087649402E-3</v>
      </c>
      <c r="J7" s="51">
        <v>0.14442231075697212</v>
      </c>
      <c r="K7" s="51">
        <v>6.7231075697211151E-2</v>
      </c>
      <c r="L7" s="51">
        <v>0.19521912350597609</v>
      </c>
      <c r="M7" s="51">
        <v>0</v>
      </c>
      <c r="N7" s="51">
        <v>0</v>
      </c>
      <c r="O7" s="51">
        <v>1.8426294820717132E-2</v>
      </c>
      <c r="P7" s="51">
        <v>0</v>
      </c>
      <c r="Q7" s="51">
        <v>0</v>
      </c>
      <c r="R7" s="51">
        <v>6.9721115537848599E-2</v>
      </c>
    </row>
    <row r="8" spans="1:18" x14ac:dyDescent="0.15">
      <c r="A8" s="15" t="s">
        <v>7</v>
      </c>
      <c r="B8" s="46">
        <v>33722.666666666664</v>
      </c>
      <c r="C8" s="46">
        <v>13350</v>
      </c>
      <c r="D8" s="46">
        <v>5291</v>
      </c>
      <c r="E8" s="51">
        <v>0.83027783027783031</v>
      </c>
      <c r="F8" s="51">
        <v>0</v>
      </c>
      <c r="G8" s="51">
        <v>1.8900018900018899E-4</v>
      </c>
      <c r="H8" s="51">
        <v>0.19278019278019279</v>
      </c>
      <c r="I8" s="51">
        <v>2.8350028350028352E-3</v>
      </c>
      <c r="J8" s="51">
        <v>0.20922320922320922</v>
      </c>
      <c r="K8" s="51">
        <v>9.0720090720090713E-3</v>
      </c>
      <c r="L8" s="51">
        <v>9.3933093933093931E-2</v>
      </c>
      <c r="M8" s="51">
        <v>7.3710073710073713E-3</v>
      </c>
      <c r="N8" s="51">
        <v>2.8350028350028352E-3</v>
      </c>
      <c r="O8" s="51">
        <v>3.6288036288036285E-2</v>
      </c>
      <c r="P8" s="51">
        <v>0</v>
      </c>
      <c r="Q8" s="51">
        <v>0</v>
      </c>
      <c r="R8" s="51">
        <v>0</v>
      </c>
    </row>
    <row r="9" spans="1:18" x14ac:dyDescent="0.15">
      <c r="A9" s="15" t="s">
        <v>8</v>
      </c>
      <c r="B9" s="46">
        <v>12353.583333333334</v>
      </c>
      <c r="C9" s="46">
        <v>5304</v>
      </c>
      <c r="D9" s="46">
        <v>1322</v>
      </c>
      <c r="E9" s="51">
        <v>0.42738275340393345</v>
      </c>
      <c r="F9" s="51">
        <v>4.16036308623298E-2</v>
      </c>
      <c r="G9" s="51">
        <v>1.4372163388804841E-2</v>
      </c>
      <c r="H9" s="51">
        <v>5.2950075642965201E-2</v>
      </c>
      <c r="I9" s="51">
        <v>2.2692889561270801E-2</v>
      </c>
      <c r="J9" s="51">
        <v>0.10211800302571861</v>
      </c>
      <c r="K9" s="51">
        <v>3.7821482602118004E-3</v>
      </c>
      <c r="L9" s="51">
        <v>0.40090771558245081</v>
      </c>
      <c r="M9" s="51">
        <v>4.5385779122541605E-3</v>
      </c>
      <c r="N9" s="51">
        <v>0</v>
      </c>
      <c r="O9" s="51">
        <v>9.8335854765506815E-3</v>
      </c>
      <c r="P9" s="51">
        <v>0</v>
      </c>
      <c r="Q9" s="51">
        <v>0</v>
      </c>
      <c r="R9" s="51">
        <v>1.2859304084720122E-2</v>
      </c>
    </row>
    <row r="10" spans="1:18" x14ac:dyDescent="0.15">
      <c r="A10" s="15" t="s">
        <v>9</v>
      </c>
      <c r="B10" s="46">
        <v>501018.91666666669</v>
      </c>
      <c r="C10" s="46">
        <v>225101</v>
      </c>
      <c r="D10" s="46">
        <v>61707</v>
      </c>
      <c r="E10" s="51">
        <v>0.77304033578038145</v>
      </c>
      <c r="F10" s="51">
        <v>2.4308425300209051E-3</v>
      </c>
      <c r="G10" s="51">
        <v>9.9988656068193231E-3</v>
      </c>
      <c r="H10" s="51">
        <v>1.6610757288476184E-2</v>
      </c>
      <c r="I10" s="51">
        <v>9.5289027176819491E-3</v>
      </c>
      <c r="J10" s="51">
        <v>0.1410050723580793</v>
      </c>
      <c r="K10" s="51">
        <v>9.6261364188827848E-3</v>
      </c>
      <c r="L10" s="51">
        <v>0.10700568817152024</v>
      </c>
      <c r="M10" s="51">
        <v>5.0885636961770951E-3</v>
      </c>
      <c r="N10" s="51">
        <v>1.5217074237930867E-2</v>
      </c>
      <c r="O10" s="51">
        <v>1.7696533618552189E-2</v>
      </c>
      <c r="P10" s="51">
        <v>2.4308425300209051E-3</v>
      </c>
      <c r="Q10" s="51">
        <v>2.4308425300209051E-3</v>
      </c>
      <c r="R10" s="51">
        <v>2.4308425300209051E-3</v>
      </c>
    </row>
    <row r="11" spans="1:18" x14ac:dyDescent="0.15">
      <c r="A11" s="15" t="s">
        <v>10</v>
      </c>
      <c r="B11" s="46">
        <v>11154.333333333334</v>
      </c>
      <c r="C11" s="46">
        <v>5625</v>
      </c>
      <c r="D11" s="46">
        <v>2078</v>
      </c>
      <c r="E11" s="51">
        <v>0.53946102021174203</v>
      </c>
      <c r="F11" s="51">
        <v>9.6246390760346492E-4</v>
      </c>
      <c r="G11" s="51">
        <v>4.3792107795957651E-2</v>
      </c>
      <c r="H11" s="51">
        <v>9.4802694898941289E-2</v>
      </c>
      <c r="I11" s="51">
        <v>4.8123195380173241E-3</v>
      </c>
      <c r="J11" s="51">
        <v>8.229066410009625E-2</v>
      </c>
      <c r="K11" s="51">
        <v>0.10057747834456209</v>
      </c>
      <c r="L11" s="51">
        <v>0.2449470644850818</v>
      </c>
      <c r="M11" s="51">
        <v>0</v>
      </c>
      <c r="N11" s="51">
        <v>0</v>
      </c>
      <c r="O11" s="51">
        <v>8.5659287776708379E-2</v>
      </c>
      <c r="P11" s="51">
        <v>0</v>
      </c>
      <c r="Q11" s="51">
        <v>0</v>
      </c>
      <c r="R11" s="51">
        <v>0</v>
      </c>
    </row>
    <row r="12" spans="1:18" x14ac:dyDescent="0.15">
      <c r="A12" s="15" t="s">
        <v>11</v>
      </c>
      <c r="B12" s="46">
        <v>28094.583333333332</v>
      </c>
      <c r="C12" s="46">
        <v>16482</v>
      </c>
      <c r="D12" s="46">
        <v>5466</v>
      </c>
      <c r="E12" s="51">
        <v>0.7667398463227223</v>
      </c>
      <c r="F12" s="51">
        <v>0</v>
      </c>
      <c r="G12" s="51">
        <v>0</v>
      </c>
      <c r="H12" s="51">
        <v>4.7566776436150753E-3</v>
      </c>
      <c r="I12" s="51">
        <v>9.1474570069520669E-3</v>
      </c>
      <c r="J12" s="51">
        <v>0.30021953896816683</v>
      </c>
      <c r="K12" s="51">
        <v>1.8294914013904135E-3</v>
      </c>
      <c r="L12" s="51">
        <v>7.3362605195755576E-2</v>
      </c>
      <c r="M12" s="51">
        <v>0</v>
      </c>
      <c r="N12" s="51">
        <v>6.3117453347969268E-2</v>
      </c>
      <c r="O12" s="51">
        <v>2.0673252835711673E-2</v>
      </c>
      <c r="P12" s="51">
        <v>0</v>
      </c>
      <c r="Q12" s="51">
        <v>0</v>
      </c>
      <c r="R12" s="51">
        <v>0</v>
      </c>
    </row>
    <row r="13" spans="1:18" x14ac:dyDescent="0.15">
      <c r="A13" s="15" t="s">
        <v>12</v>
      </c>
      <c r="B13" s="46">
        <v>6057.916666666667</v>
      </c>
      <c r="C13" s="46">
        <v>3498</v>
      </c>
      <c r="D13" s="46">
        <v>759</v>
      </c>
      <c r="E13" s="51">
        <v>0.92226613965744397</v>
      </c>
      <c r="F13" s="51">
        <v>0</v>
      </c>
      <c r="G13" s="51">
        <v>0</v>
      </c>
      <c r="H13" s="51">
        <v>0.10408432147562582</v>
      </c>
      <c r="I13" s="51">
        <v>0</v>
      </c>
      <c r="J13" s="51">
        <v>0</v>
      </c>
      <c r="K13" s="51">
        <v>0</v>
      </c>
      <c r="L13" s="51">
        <v>0</v>
      </c>
      <c r="M13" s="51">
        <v>0</v>
      </c>
      <c r="N13" s="51">
        <v>0</v>
      </c>
      <c r="O13" s="51">
        <v>0</v>
      </c>
      <c r="P13" s="51">
        <v>0</v>
      </c>
      <c r="Q13" s="51">
        <v>0.17391304347826086</v>
      </c>
      <c r="R13" s="51">
        <v>0</v>
      </c>
    </row>
    <row r="14" spans="1:18" x14ac:dyDescent="0.15">
      <c r="A14" s="15" t="s">
        <v>13</v>
      </c>
      <c r="B14" s="46">
        <v>17562.583333333332</v>
      </c>
      <c r="C14" s="46">
        <v>11096</v>
      </c>
      <c r="D14" s="46">
        <v>2716</v>
      </c>
      <c r="E14" s="51">
        <v>0.91421207658321058</v>
      </c>
      <c r="F14" s="51">
        <v>7.7319587628865982E-3</v>
      </c>
      <c r="G14" s="51">
        <v>4.418262150220913E-3</v>
      </c>
      <c r="H14" s="51">
        <v>6.774668630338733E-2</v>
      </c>
      <c r="I14" s="51">
        <v>8.1001472754050081E-3</v>
      </c>
      <c r="J14" s="51">
        <v>7.7319587628865982E-2</v>
      </c>
      <c r="K14" s="51">
        <v>0</v>
      </c>
      <c r="L14" s="51">
        <v>7.3637702503681884E-3</v>
      </c>
      <c r="M14" s="51">
        <v>7.3637702503681884E-3</v>
      </c>
      <c r="N14" s="51">
        <v>7.7319587628865982E-3</v>
      </c>
      <c r="O14" s="51">
        <v>0</v>
      </c>
      <c r="P14" s="51">
        <v>0</v>
      </c>
      <c r="Q14" s="51">
        <v>0</v>
      </c>
      <c r="R14" s="51">
        <v>7.2164948453608241E-2</v>
      </c>
    </row>
    <row r="15" spans="1:18" x14ac:dyDescent="0.15">
      <c r="A15" s="15" t="s">
        <v>14</v>
      </c>
      <c r="B15" s="46">
        <v>67355.083333333328</v>
      </c>
      <c r="C15" s="46">
        <v>24627</v>
      </c>
      <c r="D15" s="46">
        <v>8183</v>
      </c>
      <c r="E15" s="51">
        <v>0.66234877184406693</v>
      </c>
      <c r="F15" s="51">
        <v>0</v>
      </c>
      <c r="G15" s="51">
        <v>7.4544787975070271E-3</v>
      </c>
      <c r="H15" s="51">
        <v>7.4666992545521199E-2</v>
      </c>
      <c r="I15" s="51">
        <v>0</v>
      </c>
      <c r="J15" s="51">
        <v>7.6622265672736153E-2</v>
      </c>
      <c r="K15" s="51">
        <v>3.7150189417084201E-2</v>
      </c>
      <c r="L15" s="51">
        <v>0.18721740193083222</v>
      </c>
      <c r="M15" s="51">
        <v>2.810705120371502E-3</v>
      </c>
      <c r="N15" s="51">
        <v>9.8985702065257242E-3</v>
      </c>
      <c r="O15" s="51">
        <v>0.10204081632653061</v>
      </c>
      <c r="P15" s="51">
        <v>2.6885005499205669E-3</v>
      </c>
      <c r="Q15" s="51">
        <v>0</v>
      </c>
      <c r="R15" s="51">
        <v>0</v>
      </c>
    </row>
    <row r="16" spans="1:18" x14ac:dyDescent="0.15">
      <c r="A16" s="15" t="s">
        <v>16</v>
      </c>
      <c r="B16" s="46">
        <v>53268.833333333336</v>
      </c>
      <c r="C16" s="46">
        <v>25291</v>
      </c>
      <c r="D16" s="46">
        <v>3074</v>
      </c>
      <c r="E16" s="51">
        <v>0.56733897202342221</v>
      </c>
      <c r="F16" s="51">
        <v>5.8555627846454128E-3</v>
      </c>
      <c r="G16" s="51">
        <v>2.6024723487312949E-3</v>
      </c>
      <c r="H16" s="51">
        <v>6.6363044892648021E-2</v>
      </c>
      <c r="I16" s="51">
        <v>1.040988939492518E-2</v>
      </c>
      <c r="J16" s="51">
        <v>4.9446974625894598E-2</v>
      </c>
      <c r="K16" s="51">
        <v>8.6532205595315548E-2</v>
      </c>
      <c r="L16" s="51">
        <v>0.26154847104749512</v>
      </c>
      <c r="M16" s="51">
        <v>9.7592713077423554E-4</v>
      </c>
      <c r="N16" s="51">
        <v>1.6265452179570592E-3</v>
      </c>
      <c r="O16" s="51">
        <v>5.7254391672088484E-2</v>
      </c>
      <c r="P16" s="51">
        <v>9.7592713077423554E-4</v>
      </c>
      <c r="Q16" s="51">
        <v>0</v>
      </c>
      <c r="R16" s="51">
        <v>2.1795705920624592E-2</v>
      </c>
    </row>
    <row r="17" spans="1:18" x14ac:dyDescent="0.15">
      <c r="A17" s="15" t="s">
        <v>17</v>
      </c>
      <c r="B17" s="46">
        <v>2713</v>
      </c>
      <c r="C17" s="46">
        <v>1243</v>
      </c>
      <c r="D17" s="46">
        <v>0</v>
      </c>
      <c r="E17" s="51">
        <v>0</v>
      </c>
      <c r="F17" s="51">
        <v>0</v>
      </c>
      <c r="G17" s="51">
        <v>0</v>
      </c>
      <c r="H17" s="51">
        <v>0</v>
      </c>
      <c r="I17" s="51">
        <v>0</v>
      </c>
      <c r="J17" s="51">
        <v>0</v>
      </c>
      <c r="K17" s="51">
        <v>0</v>
      </c>
      <c r="L17" s="51">
        <v>0</v>
      </c>
      <c r="M17" s="51">
        <v>0</v>
      </c>
      <c r="N17" s="51">
        <v>0</v>
      </c>
      <c r="O17" s="51">
        <v>0</v>
      </c>
      <c r="P17" s="51">
        <v>0</v>
      </c>
      <c r="Q17" s="51">
        <v>0</v>
      </c>
      <c r="R17" s="51">
        <v>0</v>
      </c>
    </row>
    <row r="18" spans="1:18" x14ac:dyDescent="0.15">
      <c r="A18" s="15" t="s">
        <v>18</v>
      </c>
      <c r="B18" s="46">
        <v>14969.25</v>
      </c>
      <c r="C18" s="46">
        <v>11228</v>
      </c>
      <c r="D18" s="46">
        <v>2768</v>
      </c>
      <c r="E18" s="51">
        <v>0.71820809248554918</v>
      </c>
      <c r="F18" s="51">
        <v>0</v>
      </c>
      <c r="G18" s="51">
        <v>0</v>
      </c>
      <c r="H18" s="51">
        <v>0.29082369942196534</v>
      </c>
      <c r="I18" s="51">
        <v>1.0115606936416185E-2</v>
      </c>
      <c r="J18" s="51">
        <v>0.22940751445086704</v>
      </c>
      <c r="K18" s="51">
        <v>1.8063583815028901E-3</v>
      </c>
      <c r="L18" s="51">
        <v>0.11632947976878613</v>
      </c>
      <c r="M18" s="51">
        <v>1.0115606936416185E-2</v>
      </c>
      <c r="N18" s="51">
        <v>0</v>
      </c>
      <c r="O18" s="51">
        <v>1.4812138728323699E-2</v>
      </c>
      <c r="P18" s="51">
        <v>0</v>
      </c>
      <c r="Q18" s="51">
        <v>0</v>
      </c>
      <c r="R18" s="51">
        <v>0</v>
      </c>
    </row>
    <row r="19" spans="1:18" x14ac:dyDescent="0.15">
      <c r="A19" s="15" t="s">
        <v>19</v>
      </c>
      <c r="B19" s="46">
        <v>1275.4166666666667</v>
      </c>
      <c r="C19" s="46">
        <v>356</v>
      </c>
      <c r="D19" s="46">
        <v>172</v>
      </c>
      <c r="E19" s="51">
        <v>0.51162790697674421</v>
      </c>
      <c r="F19" s="51">
        <v>5.8139534883720929E-3</v>
      </c>
      <c r="G19" s="51">
        <v>0</v>
      </c>
      <c r="H19" s="51">
        <v>9.3023255813953487E-2</v>
      </c>
      <c r="I19" s="51">
        <v>0</v>
      </c>
      <c r="J19" s="51">
        <v>0.46511627906976744</v>
      </c>
      <c r="K19" s="51">
        <v>4.6511627906976744E-2</v>
      </c>
      <c r="L19" s="51">
        <v>0.38372093023255816</v>
      </c>
      <c r="M19" s="51">
        <v>0</v>
      </c>
      <c r="N19" s="51">
        <v>5.8139534883720929E-3</v>
      </c>
      <c r="O19" s="51">
        <v>2.3255813953488372E-2</v>
      </c>
      <c r="P19" s="51">
        <v>0</v>
      </c>
      <c r="Q19" s="51">
        <v>0</v>
      </c>
      <c r="R19" s="51">
        <v>0.14534883720930233</v>
      </c>
    </row>
    <row r="20" spans="1:18" x14ac:dyDescent="0.15">
      <c r="A20" s="15" t="s">
        <v>20</v>
      </c>
      <c r="B20" s="46">
        <v>88492.583333333328</v>
      </c>
      <c r="C20" s="46">
        <v>49117</v>
      </c>
      <c r="D20" s="46">
        <v>28899</v>
      </c>
      <c r="E20" s="51">
        <v>0.77691269594103607</v>
      </c>
      <c r="F20" s="51">
        <v>0</v>
      </c>
      <c r="G20" s="51">
        <v>0</v>
      </c>
      <c r="H20" s="51">
        <v>9.8238693380393788E-2</v>
      </c>
      <c r="I20" s="51">
        <v>0</v>
      </c>
      <c r="J20" s="51">
        <v>1.065780822865843E-2</v>
      </c>
      <c r="K20" s="51">
        <v>2.2457524481815979E-2</v>
      </c>
      <c r="L20" s="51">
        <v>0.14208104086646597</v>
      </c>
      <c r="M20" s="51">
        <v>1.8997197134848955E-2</v>
      </c>
      <c r="N20" s="51">
        <v>1.3218450465414028E-2</v>
      </c>
      <c r="O20" s="51">
        <v>5.6057303020865777E-3</v>
      </c>
      <c r="P20" s="51">
        <v>0</v>
      </c>
      <c r="Q20" s="51">
        <v>0</v>
      </c>
      <c r="R20" s="51">
        <v>1.5363853420533582E-2</v>
      </c>
    </row>
    <row r="21" spans="1:18" x14ac:dyDescent="0.15">
      <c r="A21" s="15" t="s">
        <v>21</v>
      </c>
      <c r="B21" s="46">
        <v>35871.75</v>
      </c>
      <c r="C21" s="46">
        <v>24534</v>
      </c>
      <c r="D21" s="46">
        <v>11111</v>
      </c>
      <c r="E21" s="51">
        <v>0.8757087570875709</v>
      </c>
      <c r="F21" s="51">
        <v>6.5700657006570063E-3</v>
      </c>
      <c r="G21" s="51">
        <v>0</v>
      </c>
      <c r="H21" s="51">
        <v>6.1200612006120057E-3</v>
      </c>
      <c r="I21" s="51">
        <v>1.2600126001260012E-3</v>
      </c>
      <c r="J21" s="51">
        <v>4.2300423004230044E-2</v>
      </c>
      <c r="K21" s="51">
        <v>0</v>
      </c>
      <c r="L21" s="51">
        <v>2.1420214202142022E-2</v>
      </c>
      <c r="M21" s="51">
        <v>6.6600666006660066E-3</v>
      </c>
      <c r="N21" s="51">
        <v>4.3920439204392044E-2</v>
      </c>
      <c r="O21" s="51">
        <v>5.670056700567006E-3</v>
      </c>
      <c r="P21" s="51">
        <v>0</v>
      </c>
      <c r="Q21" s="51">
        <v>0.15435154351543515</v>
      </c>
      <c r="R21" s="51">
        <v>0</v>
      </c>
    </row>
    <row r="22" spans="1:18" x14ac:dyDescent="0.15">
      <c r="A22" s="15" t="s">
        <v>22</v>
      </c>
      <c r="B22" s="46">
        <v>20024.5</v>
      </c>
      <c r="C22" s="46">
        <v>15126</v>
      </c>
      <c r="D22" s="46">
        <v>6314</v>
      </c>
      <c r="E22" s="51">
        <v>0.94694330060183718</v>
      </c>
      <c r="F22" s="51">
        <v>7.918910357934749E-3</v>
      </c>
      <c r="G22" s="51">
        <v>0</v>
      </c>
      <c r="H22" s="51">
        <v>6.4935064935064939E-3</v>
      </c>
      <c r="I22" s="51">
        <v>1.5837820715869496E-4</v>
      </c>
      <c r="J22" s="51">
        <v>1.1403230915426037E-2</v>
      </c>
      <c r="K22" s="51">
        <v>2.2172949002217295E-3</v>
      </c>
      <c r="L22" s="51">
        <v>0.10595502058916693</v>
      </c>
      <c r="M22" s="51">
        <v>0</v>
      </c>
      <c r="N22" s="51">
        <v>0</v>
      </c>
      <c r="O22" s="51">
        <v>3.4051314539119415E-2</v>
      </c>
      <c r="P22" s="51">
        <v>0</v>
      </c>
      <c r="Q22" s="51">
        <v>0</v>
      </c>
      <c r="R22" s="51">
        <v>5.0839404497941082E-2</v>
      </c>
    </row>
    <row r="23" spans="1:18" x14ac:dyDescent="0.15">
      <c r="A23" s="15" t="s">
        <v>23</v>
      </c>
      <c r="B23" s="46">
        <v>12585</v>
      </c>
      <c r="C23" s="46">
        <v>6556</v>
      </c>
      <c r="D23" s="46">
        <v>5071</v>
      </c>
      <c r="E23" s="51">
        <v>0.5290869650956419</v>
      </c>
      <c r="F23" s="51">
        <v>0</v>
      </c>
      <c r="G23" s="51">
        <v>0</v>
      </c>
      <c r="H23" s="51">
        <v>0.12147505422993492</v>
      </c>
      <c r="I23" s="51">
        <v>1.3803983435219877E-3</v>
      </c>
      <c r="J23" s="51">
        <v>0</v>
      </c>
      <c r="K23" s="51">
        <v>3.1551962137645437E-3</v>
      </c>
      <c r="L23" s="51">
        <v>1.695917964898442E-2</v>
      </c>
      <c r="M23" s="51">
        <v>9.6627884046539148E-3</v>
      </c>
      <c r="N23" s="51">
        <v>5.5215933740879507E-3</v>
      </c>
      <c r="O23" s="51">
        <v>6.8231118122658252E-2</v>
      </c>
      <c r="P23" s="51">
        <v>0</v>
      </c>
      <c r="Q23" s="51">
        <v>0.55886412936304475</v>
      </c>
      <c r="R23" s="51">
        <v>0</v>
      </c>
    </row>
    <row r="24" spans="1:18" x14ac:dyDescent="0.15">
      <c r="A24" s="15" t="s">
        <v>24</v>
      </c>
      <c r="B24" s="46">
        <v>38542.416666666664</v>
      </c>
      <c r="C24" s="46">
        <v>19965</v>
      </c>
      <c r="D24" s="46">
        <v>5105</v>
      </c>
      <c r="E24" s="51">
        <v>0.47561214495592558</v>
      </c>
      <c r="F24" s="51">
        <v>6.4642507345739472E-3</v>
      </c>
      <c r="G24" s="51">
        <v>0</v>
      </c>
      <c r="H24" s="51">
        <v>8.8736532810969632E-2</v>
      </c>
      <c r="I24" s="51">
        <v>4.3095004897159648E-3</v>
      </c>
      <c r="J24" s="51">
        <v>3.4280117531831536E-2</v>
      </c>
      <c r="K24" s="51">
        <v>0.19138099902056807</v>
      </c>
      <c r="L24" s="51">
        <v>0.27365328109696374</v>
      </c>
      <c r="M24" s="51">
        <v>8.8148873653281102E-3</v>
      </c>
      <c r="N24" s="51">
        <v>5.8765915768854062E-3</v>
      </c>
      <c r="O24" s="51">
        <v>0</v>
      </c>
      <c r="P24" s="51">
        <v>0</v>
      </c>
      <c r="Q24" s="51">
        <v>0</v>
      </c>
      <c r="R24" s="51">
        <v>1.9588638589618022E-3</v>
      </c>
    </row>
    <row r="25" spans="1:18" x14ac:dyDescent="0.15">
      <c r="A25" s="15" t="s">
        <v>25</v>
      </c>
      <c r="B25" s="46">
        <v>27819.5</v>
      </c>
      <c r="C25" s="46">
        <v>12887</v>
      </c>
      <c r="D25" s="46">
        <v>4280</v>
      </c>
      <c r="E25" s="51">
        <v>0.72429906542056077</v>
      </c>
      <c r="F25" s="51">
        <v>1.1682242990654205E-3</v>
      </c>
      <c r="G25" s="51">
        <v>4.6728971962616819E-3</v>
      </c>
      <c r="H25" s="51">
        <v>0.13504672897196263</v>
      </c>
      <c r="I25" s="51">
        <v>2.3364485981308409E-3</v>
      </c>
      <c r="J25" s="51">
        <v>4.4392523364485979E-2</v>
      </c>
      <c r="K25" s="51">
        <v>0</v>
      </c>
      <c r="L25" s="51">
        <v>0.1661214953271028</v>
      </c>
      <c r="M25" s="51">
        <v>0</v>
      </c>
      <c r="N25" s="51">
        <v>3.2710280373831778E-3</v>
      </c>
      <c r="O25" s="51">
        <v>4.3457943925233646E-2</v>
      </c>
      <c r="P25" s="51">
        <v>0</v>
      </c>
      <c r="Q25" s="51">
        <v>0</v>
      </c>
      <c r="R25" s="51">
        <v>0</v>
      </c>
    </row>
    <row r="26" spans="1:18" x14ac:dyDescent="0.15">
      <c r="A26" s="15" t="s">
        <v>26</v>
      </c>
      <c r="B26" s="46">
        <v>10863.75</v>
      </c>
      <c r="C26" s="46">
        <v>8118</v>
      </c>
      <c r="D26" s="46">
        <v>3251</v>
      </c>
      <c r="E26" s="51">
        <v>0.80313749615502927</v>
      </c>
      <c r="F26" s="51">
        <v>0</v>
      </c>
      <c r="G26" s="51">
        <v>0</v>
      </c>
      <c r="H26" s="51">
        <v>6.2442325438326667E-2</v>
      </c>
      <c r="I26" s="51">
        <v>2.4607812980621349E-3</v>
      </c>
      <c r="J26" s="51">
        <v>0.10335281451860966</v>
      </c>
      <c r="K26" s="51">
        <v>0.109504767763765</v>
      </c>
      <c r="L26" s="51">
        <v>4.5832051676407262E-2</v>
      </c>
      <c r="M26" s="51">
        <v>3.6296524146416487E-2</v>
      </c>
      <c r="N26" s="51">
        <v>1.5379883112888342E-3</v>
      </c>
      <c r="O26" s="51">
        <v>5.0753614272531528E-2</v>
      </c>
      <c r="P26" s="51">
        <v>4.6139649338665023E-3</v>
      </c>
      <c r="Q26" s="51">
        <v>0</v>
      </c>
      <c r="R26" s="51">
        <v>4.9523223623500465E-2</v>
      </c>
    </row>
    <row r="27" spans="1:18" x14ac:dyDescent="0.15">
      <c r="A27" s="15" t="s">
        <v>27</v>
      </c>
      <c r="B27" s="46">
        <v>29340.166666666668</v>
      </c>
      <c r="C27" s="46">
        <v>16633</v>
      </c>
      <c r="D27" s="46">
        <v>1037</v>
      </c>
      <c r="E27" s="51">
        <v>0.63741562198649948</v>
      </c>
      <c r="F27" s="51">
        <v>6.0752169720347159E-2</v>
      </c>
      <c r="G27" s="51">
        <v>2.8929604628736741E-2</v>
      </c>
      <c r="H27" s="51">
        <v>9.7396335583413693E-2</v>
      </c>
      <c r="I27" s="51">
        <v>0</v>
      </c>
      <c r="J27" s="51">
        <v>0.11089681774349083</v>
      </c>
      <c r="K27" s="51">
        <v>2.8929604628736741E-2</v>
      </c>
      <c r="L27" s="51">
        <v>0.1253616200578592</v>
      </c>
      <c r="M27" s="51">
        <v>0</v>
      </c>
      <c r="N27" s="51">
        <v>2.8929604628736741E-2</v>
      </c>
      <c r="O27" s="51">
        <v>4.3394406943105111E-2</v>
      </c>
      <c r="P27" s="51">
        <v>0</v>
      </c>
      <c r="Q27" s="51">
        <v>0</v>
      </c>
      <c r="R27" s="51">
        <v>0</v>
      </c>
    </row>
    <row r="28" spans="1:18" x14ac:dyDescent="0.15">
      <c r="A28" s="15" t="s">
        <v>28</v>
      </c>
      <c r="B28" s="46">
        <v>44188.583333333336</v>
      </c>
      <c r="C28" s="46">
        <v>26036</v>
      </c>
      <c r="D28" s="46">
        <v>4822</v>
      </c>
      <c r="E28" s="51">
        <v>0.61343840729987553</v>
      </c>
      <c r="F28" s="51">
        <v>3.4425549564496061E-2</v>
      </c>
      <c r="G28" s="51">
        <v>5.1845707175445874E-3</v>
      </c>
      <c r="H28" s="51">
        <v>0</v>
      </c>
      <c r="I28" s="51">
        <v>0</v>
      </c>
      <c r="J28" s="51">
        <v>6.0763168809622563E-2</v>
      </c>
      <c r="K28" s="51">
        <v>4.4587308170883452E-2</v>
      </c>
      <c r="L28" s="51">
        <v>4.6038987971795932E-2</v>
      </c>
      <c r="M28" s="51">
        <v>0.11675653255910411</v>
      </c>
      <c r="N28" s="51">
        <v>2.1153048527581916E-2</v>
      </c>
      <c r="O28" s="51">
        <v>0.10203235172127748</v>
      </c>
      <c r="P28" s="51">
        <v>0</v>
      </c>
      <c r="Q28" s="51">
        <v>0</v>
      </c>
      <c r="R28" s="51">
        <v>0</v>
      </c>
    </row>
    <row r="29" spans="1:18" x14ac:dyDescent="0.15">
      <c r="A29" s="15" t="s">
        <v>29</v>
      </c>
      <c r="B29" s="46">
        <v>74709</v>
      </c>
      <c r="C29" s="46">
        <v>43602</v>
      </c>
      <c r="D29" s="46">
        <v>15995</v>
      </c>
      <c r="E29" s="51">
        <v>0.92491403563613628</v>
      </c>
      <c r="F29" s="51">
        <v>1.2003751172241325E-2</v>
      </c>
      <c r="G29" s="51">
        <v>6.2519537355423574E-5</v>
      </c>
      <c r="H29" s="51">
        <v>2.8758987183494841E-3</v>
      </c>
      <c r="I29" s="51">
        <v>1.2503907471084715E-4</v>
      </c>
      <c r="J29" s="51">
        <v>6.9084088777743038E-2</v>
      </c>
      <c r="K29" s="51">
        <v>2.8758987183494841E-3</v>
      </c>
      <c r="L29" s="51">
        <v>1.7380431384807753E-2</v>
      </c>
      <c r="M29" s="51">
        <v>3.2510159424820255E-3</v>
      </c>
      <c r="N29" s="51">
        <v>4.3138480775242261E-3</v>
      </c>
      <c r="O29" s="51">
        <v>3.2260081275398561E-2</v>
      </c>
      <c r="P29" s="51">
        <v>0</v>
      </c>
      <c r="Q29" s="51">
        <v>0</v>
      </c>
      <c r="R29" s="51">
        <v>0</v>
      </c>
    </row>
    <row r="30" spans="1:18" x14ac:dyDescent="0.15">
      <c r="A30" s="15" t="s">
        <v>30</v>
      </c>
      <c r="B30" s="46">
        <v>39039.916666666664</v>
      </c>
      <c r="C30" s="46">
        <v>27784</v>
      </c>
      <c r="D30" s="46">
        <v>8768</v>
      </c>
      <c r="E30" s="51">
        <v>0.68442062043795615</v>
      </c>
      <c r="F30" s="51">
        <v>0</v>
      </c>
      <c r="G30" s="51">
        <v>0</v>
      </c>
      <c r="H30" s="51">
        <v>5.702554744525547E-4</v>
      </c>
      <c r="I30" s="51">
        <v>0</v>
      </c>
      <c r="J30" s="51">
        <v>0.208485401459854</v>
      </c>
      <c r="K30" s="51">
        <v>2.6231751824817517E-3</v>
      </c>
      <c r="L30" s="51">
        <v>8.0063868613138689E-2</v>
      </c>
      <c r="M30" s="51">
        <v>2.2810218978102188E-3</v>
      </c>
      <c r="N30" s="51">
        <v>2.6573905109489052E-2</v>
      </c>
      <c r="O30" s="51">
        <v>0.18385036496350365</v>
      </c>
      <c r="P30" s="51">
        <v>0</v>
      </c>
      <c r="Q30" s="51">
        <v>7.6870437956204379E-2</v>
      </c>
      <c r="R30" s="51">
        <v>0</v>
      </c>
    </row>
    <row r="31" spans="1:18" x14ac:dyDescent="0.15">
      <c r="A31" s="15" t="s">
        <v>31</v>
      </c>
      <c r="B31" s="46">
        <v>14970.083333333334</v>
      </c>
      <c r="C31" s="46">
        <v>6292</v>
      </c>
      <c r="D31" s="46">
        <v>1112</v>
      </c>
      <c r="E31" s="51">
        <v>0.75359712230215825</v>
      </c>
      <c r="F31" s="51">
        <v>0</v>
      </c>
      <c r="G31" s="51">
        <v>0</v>
      </c>
      <c r="H31" s="51">
        <v>9.0827338129496407E-2</v>
      </c>
      <c r="I31" s="51">
        <v>0</v>
      </c>
      <c r="J31" s="51">
        <v>0.10971223021582734</v>
      </c>
      <c r="K31" s="51">
        <v>9.7122302158273388E-2</v>
      </c>
      <c r="L31" s="51">
        <v>3.0575539568345324E-2</v>
      </c>
      <c r="M31" s="51">
        <v>0</v>
      </c>
      <c r="N31" s="51">
        <v>5.3956834532374104E-3</v>
      </c>
      <c r="O31" s="51">
        <v>3.6870503597122302E-2</v>
      </c>
      <c r="P31" s="51">
        <v>0</v>
      </c>
      <c r="Q31" s="51">
        <v>0</v>
      </c>
      <c r="R31" s="51">
        <v>0</v>
      </c>
    </row>
    <row r="32" spans="1:18" x14ac:dyDescent="0.15">
      <c r="A32" s="15" t="s">
        <v>32</v>
      </c>
      <c r="B32" s="46">
        <v>46775.5</v>
      </c>
      <c r="C32" s="46">
        <v>30600</v>
      </c>
      <c r="D32" s="46">
        <v>10444</v>
      </c>
      <c r="E32" s="51">
        <v>0.56922635005744926</v>
      </c>
      <c r="F32" s="51">
        <v>2.2022213711221754E-3</v>
      </c>
      <c r="G32" s="51">
        <v>0</v>
      </c>
      <c r="H32" s="51">
        <v>5.0172347759479125E-2</v>
      </c>
      <c r="I32" s="51">
        <v>2.7767139027192645E-3</v>
      </c>
      <c r="J32" s="51">
        <v>0.17617770968977403</v>
      </c>
      <c r="K32" s="51">
        <v>0</v>
      </c>
      <c r="L32" s="51">
        <v>6.5396399846801997E-2</v>
      </c>
      <c r="M32" s="51">
        <v>7.985446189199541E-2</v>
      </c>
      <c r="N32" s="51">
        <v>7.0662581386441978E-2</v>
      </c>
      <c r="O32" s="51">
        <v>3.1597089237839909E-2</v>
      </c>
      <c r="P32" s="51">
        <v>0</v>
      </c>
      <c r="Q32" s="51">
        <v>9.4982765224052093E-2</v>
      </c>
      <c r="R32" s="51">
        <v>1.6277288395250861E-2</v>
      </c>
    </row>
    <row r="33" spans="1:18" x14ac:dyDescent="0.15">
      <c r="A33" s="15" t="s">
        <v>33</v>
      </c>
      <c r="B33" s="46">
        <v>4554.583333333333</v>
      </c>
      <c r="C33" s="46">
        <v>3403</v>
      </c>
      <c r="D33" s="46">
        <v>2328</v>
      </c>
      <c r="E33" s="51">
        <v>0.1640893470790378</v>
      </c>
      <c r="F33" s="51">
        <v>0</v>
      </c>
      <c r="G33" s="51">
        <v>0</v>
      </c>
      <c r="H33" s="51">
        <v>0.78608247422680411</v>
      </c>
      <c r="I33" s="51">
        <v>0</v>
      </c>
      <c r="J33" s="51">
        <v>0.15678694158075601</v>
      </c>
      <c r="K33" s="51">
        <v>1.0738831615120275E-2</v>
      </c>
      <c r="L33" s="51">
        <v>1.804123711340206E-2</v>
      </c>
      <c r="M33" s="51">
        <v>0</v>
      </c>
      <c r="N33" s="51">
        <v>0</v>
      </c>
      <c r="O33" s="51">
        <v>1.1168384879725086E-2</v>
      </c>
      <c r="P33" s="51">
        <v>0</v>
      </c>
      <c r="Q33" s="51">
        <v>0.84536082474226804</v>
      </c>
      <c r="R33" s="51">
        <v>0</v>
      </c>
    </row>
    <row r="34" spans="1:18" x14ac:dyDescent="0.15">
      <c r="A34" s="15" t="s">
        <v>34</v>
      </c>
      <c r="B34" s="46">
        <v>9538.4166666666661</v>
      </c>
      <c r="C34" s="46">
        <v>5947</v>
      </c>
      <c r="D34" s="46">
        <v>1426</v>
      </c>
      <c r="E34" s="51">
        <v>0.4593267882187938</v>
      </c>
      <c r="F34" s="51">
        <v>0</v>
      </c>
      <c r="G34" s="51">
        <v>0</v>
      </c>
      <c r="H34" s="51">
        <v>3.2959326788218793E-2</v>
      </c>
      <c r="I34" s="51">
        <v>7.7138849929873771E-3</v>
      </c>
      <c r="J34" s="51">
        <v>0.28330995792426367</v>
      </c>
      <c r="K34" s="51">
        <v>2.8050490883590462E-3</v>
      </c>
      <c r="L34" s="51">
        <v>0.10589060308555399</v>
      </c>
      <c r="M34" s="51">
        <v>0.12342215988779803</v>
      </c>
      <c r="N34" s="51">
        <v>0</v>
      </c>
      <c r="O34" s="51">
        <v>0.18022440392706873</v>
      </c>
      <c r="P34" s="51">
        <v>0</v>
      </c>
      <c r="Q34" s="51">
        <v>0.11570827489481066</v>
      </c>
      <c r="R34" s="51">
        <v>1.2622720897615708E-2</v>
      </c>
    </row>
    <row r="35" spans="1:18" x14ac:dyDescent="0.15">
      <c r="A35" s="15" t="s">
        <v>35</v>
      </c>
      <c r="B35" s="46">
        <v>6273.5</v>
      </c>
      <c r="C35" s="46">
        <v>2874</v>
      </c>
      <c r="D35" s="46">
        <v>1079</v>
      </c>
      <c r="E35" s="51">
        <v>0.81835032437442079</v>
      </c>
      <c r="F35" s="51">
        <v>0</v>
      </c>
      <c r="G35" s="51">
        <v>0</v>
      </c>
      <c r="H35" s="51">
        <v>7.4142724745134385E-3</v>
      </c>
      <c r="I35" s="51">
        <v>0</v>
      </c>
      <c r="J35" s="51">
        <v>0.25393883225208524</v>
      </c>
      <c r="K35" s="51">
        <v>3.614457831325301E-2</v>
      </c>
      <c r="L35" s="51">
        <v>0.12696941612604262</v>
      </c>
      <c r="M35" s="51">
        <v>2.7803521779425394E-3</v>
      </c>
      <c r="N35" s="51">
        <v>0</v>
      </c>
      <c r="O35" s="51">
        <v>1.8535681186283594E-2</v>
      </c>
      <c r="P35" s="51">
        <v>0</v>
      </c>
      <c r="Q35" s="51">
        <v>0</v>
      </c>
      <c r="R35" s="51">
        <v>3.7998146431881374E-2</v>
      </c>
    </row>
    <row r="36" spans="1:18" x14ac:dyDescent="0.15">
      <c r="A36" s="15" t="s">
        <v>36</v>
      </c>
      <c r="B36" s="46">
        <v>5840.75</v>
      </c>
      <c r="C36" s="46">
        <v>3357</v>
      </c>
      <c r="D36" s="46">
        <v>1082</v>
      </c>
      <c r="E36" s="51">
        <v>0.56746765249537889</v>
      </c>
      <c r="F36" s="51">
        <v>0</v>
      </c>
      <c r="G36" s="51">
        <v>0</v>
      </c>
      <c r="H36" s="51">
        <v>3.8817005545286505E-2</v>
      </c>
      <c r="I36" s="51">
        <v>1.8484288354898336E-3</v>
      </c>
      <c r="J36" s="51">
        <v>0.39926062846580407</v>
      </c>
      <c r="K36" s="51">
        <v>0</v>
      </c>
      <c r="L36" s="51">
        <v>5.545286506469501E-2</v>
      </c>
      <c r="M36" s="51">
        <v>0.13031423290203328</v>
      </c>
      <c r="N36" s="51">
        <v>0</v>
      </c>
      <c r="O36" s="51">
        <v>0.13031423290203328</v>
      </c>
      <c r="P36" s="51">
        <v>0</v>
      </c>
      <c r="Q36" s="51">
        <v>0.14510166358595195</v>
      </c>
      <c r="R36" s="51">
        <v>0</v>
      </c>
    </row>
    <row r="37" spans="1:18" x14ac:dyDescent="0.15">
      <c r="A37" s="15" t="s">
        <v>37</v>
      </c>
      <c r="B37" s="46">
        <v>51630</v>
      </c>
      <c r="C37" s="46">
        <v>29876</v>
      </c>
      <c r="D37" s="46">
        <v>11219</v>
      </c>
      <c r="E37" s="51">
        <v>0.46305374810589178</v>
      </c>
      <c r="F37" s="51">
        <v>0</v>
      </c>
      <c r="G37" s="51">
        <v>0</v>
      </c>
      <c r="H37" s="51">
        <v>0.42695427399946517</v>
      </c>
      <c r="I37" s="51">
        <v>1.5152865674302523E-3</v>
      </c>
      <c r="J37" s="51">
        <v>0.11516177912469917</v>
      </c>
      <c r="K37" s="51">
        <v>1.9609590872626793E-3</v>
      </c>
      <c r="L37" s="51">
        <v>0.25777698547107586</v>
      </c>
      <c r="M37" s="51">
        <v>4.2695427399946521E-2</v>
      </c>
      <c r="N37" s="51">
        <v>0.13182993136643195</v>
      </c>
      <c r="O37" s="51">
        <v>1.8985649344861397E-2</v>
      </c>
      <c r="P37" s="51">
        <v>8.9134503966485428E-4</v>
      </c>
      <c r="Q37" s="51">
        <v>0</v>
      </c>
      <c r="R37" s="51">
        <v>0</v>
      </c>
    </row>
    <row r="38" spans="1:18" x14ac:dyDescent="0.15">
      <c r="A38" s="15" t="s">
        <v>38</v>
      </c>
      <c r="B38" s="46">
        <v>23654.833333333332</v>
      </c>
      <c r="C38" s="46">
        <v>16394</v>
      </c>
      <c r="D38" s="46">
        <v>6054</v>
      </c>
      <c r="E38" s="51">
        <v>0.81665014866204166</v>
      </c>
      <c r="F38" s="51">
        <v>4.4598612487611496E-3</v>
      </c>
      <c r="G38" s="51">
        <v>1.3214403700033036E-2</v>
      </c>
      <c r="H38" s="51">
        <v>1.9986785596299968E-2</v>
      </c>
      <c r="I38" s="51">
        <v>2.3125206475057814E-3</v>
      </c>
      <c r="J38" s="51">
        <v>6.9375619425173438E-3</v>
      </c>
      <c r="K38" s="51">
        <v>8.9197224975222991E-2</v>
      </c>
      <c r="L38" s="51">
        <v>9.2335645853980838E-2</v>
      </c>
      <c r="M38" s="51">
        <v>2.4777006937561942E-2</v>
      </c>
      <c r="N38" s="51">
        <v>3.7000330360092502E-2</v>
      </c>
      <c r="O38" s="51">
        <v>3.9643211100099107E-3</v>
      </c>
      <c r="P38" s="51">
        <v>1.5196564255037992E-2</v>
      </c>
      <c r="Q38" s="51">
        <v>0</v>
      </c>
      <c r="R38" s="51">
        <v>2.1473406012553682E-3</v>
      </c>
    </row>
    <row r="39" spans="1:18" x14ac:dyDescent="0.15">
      <c r="A39" s="15" t="s">
        <v>39</v>
      </c>
      <c r="B39" s="46">
        <v>258702.33333333334</v>
      </c>
      <c r="C39" s="46">
        <v>164983</v>
      </c>
      <c r="D39" s="46">
        <v>54684</v>
      </c>
      <c r="E39" s="51">
        <v>0.6000658327847268</v>
      </c>
      <c r="F39" s="51">
        <v>1.1008704557091653E-2</v>
      </c>
      <c r="G39" s="51">
        <v>2.3955818886694461E-3</v>
      </c>
      <c r="H39" s="51">
        <v>0.13477433984346426</v>
      </c>
      <c r="I39" s="51">
        <v>0</v>
      </c>
      <c r="J39" s="51">
        <v>3.6902933216297271E-2</v>
      </c>
      <c r="K39" s="51">
        <v>0.18147904323019531</v>
      </c>
      <c r="L39" s="51">
        <v>6.4570989686197053E-2</v>
      </c>
      <c r="M39" s="51">
        <v>2.0664179650354765E-3</v>
      </c>
      <c r="N39" s="51">
        <v>2.5053031965474363E-3</v>
      </c>
      <c r="O39" s="51">
        <v>3.0173359666447225E-3</v>
      </c>
      <c r="P39" s="51">
        <v>0</v>
      </c>
      <c r="Q39" s="51">
        <v>0</v>
      </c>
      <c r="R39" s="51">
        <v>2.1944261575597982E-4</v>
      </c>
    </row>
    <row r="40" spans="1:18" x14ac:dyDescent="0.15">
      <c r="A40" s="15" t="s">
        <v>40</v>
      </c>
      <c r="B40" s="46">
        <v>45725</v>
      </c>
      <c r="C40" s="46">
        <v>16896</v>
      </c>
      <c r="D40" s="46">
        <v>3292</v>
      </c>
      <c r="E40" s="51">
        <v>0.72934386391251516</v>
      </c>
      <c r="F40" s="51">
        <v>2.490886998784933E-2</v>
      </c>
      <c r="G40" s="51">
        <v>1.8226002430133657E-3</v>
      </c>
      <c r="H40" s="51">
        <v>4.0400972053462943E-2</v>
      </c>
      <c r="I40" s="51">
        <v>4.8602673147023082E-3</v>
      </c>
      <c r="J40" s="51">
        <v>0.13396111786148238</v>
      </c>
      <c r="K40" s="51">
        <v>0</v>
      </c>
      <c r="L40" s="51">
        <v>0.21749696233292831</v>
      </c>
      <c r="M40" s="51">
        <v>0</v>
      </c>
      <c r="N40" s="51">
        <v>7.2904009720534627E-3</v>
      </c>
      <c r="O40" s="51">
        <v>2.1567436208991493E-2</v>
      </c>
      <c r="P40" s="51">
        <v>0</v>
      </c>
      <c r="Q40" s="51">
        <v>0</v>
      </c>
      <c r="R40" s="51">
        <v>0</v>
      </c>
    </row>
    <row r="41" spans="1:18" x14ac:dyDescent="0.15">
      <c r="A41" s="15" t="s">
        <v>41</v>
      </c>
      <c r="B41" s="46">
        <v>2901</v>
      </c>
      <c r="C41" s="46">
        <v>1345</v>
      </c>
      <c r="D41" s="46">
        <v>481</v>
      </c>
      <c r="E41" s="51">
        <v>0.59459459459459463</v>
      </c>
      <c r="F41" s="51">
        <v>0</v>
      </c>
      <c r="G41" s="51">
        <v>0</v>
      </c>
      <c r="H41" s="51">
        <v>0.21829521829521831</v>
      </c>
      <c r="I41" s="51">
        <v>2.0790020790020791E-3</v>
      </c>
      <c r="J41" s="51">
        <v>0.11018711018711019</v>
      </c>
      <c r="K41" s="51">
        <v>2.0790020790020791E-2</v>
      </c>
      <c r="L41" s="51">
        <v>0.18295218295218296</v>
      </c>
      <c r="M41" s="51">
        <v>4.1580041580041582E-3</v>
      </c>
      <c r="N41" s="51">
        <v>3.7422037422037424E-2</v>
      </c>
      <c r="O41" s="51">
        <v>3.1185031185031187E-2</v>
      </c>
      <c r="P41" s="51">
        <v>0</v>
      </c>
      <c r="Q41" s="51">
        <v>0</v>
      </c>
      <c r="R41" s="51">
        <v>0</v>
      </c>
    </row>
    <row r="42" spans="1:18" x14ac:dyDescent="0.15">
      <c r="A42" s="15" t="s">
        <v>42</v>
      </c>
      <c r="B42" s="46">
        <v>97968.916666666672</v>
      </c>
      <c r="C42" s="46">
        <v>56290</v>
      </c>
      <c r="D42" s="46">
        <v>29689</v>
      </c>
      <c r="E42" s="51">
        <v>0.51645390548688064</v>
      </c>
      <c r="F42" s="51">
        <v>1.7514904510087912E-3</v>
      </c>
      <c r="G42" s="51">
        <v>7.4101519081141163E-4</v>
      </c>
      <c r="H42" s="51">
        <v>0.38859510256323893</v>
      </c>
      <c r="I42" s="51">
        <v>1.5157128902960693E-3</v>
      </c>
      <c r="J42" s="51">
        <v>7.2787901242884576E-2</v>
      </c>
      <c r="K42" s="51">
        <v>0</v>
      </c>
      <c r="L42" s="51">
        <v>0.23884266900198728</v>
      </c>
      <c r="M42" s="51">
        <v>3.1661558152851223E-3</v>
      </c>
      <c r="N42" s="51">
        <v>1.3136178382565933E-3</v>
      </c>
      <c r="O42" s="51">
        <v>6.9453332884233221E-2</v>
      </c>
      <c r="P42" s="51">
        <v>0</v>
      </c>
      <c r="Q42" s="51">
        <v>0</v>
      </c>
      <c r="R42" s="51">
        <v>7.5314089393378025E-2</v>
      </c>
    </row>
    <row r="43" spans="1:18" x14ac:dyDescent="0.15">
      <c r="A43" s="15" t="s">
        <v>43</v>
      </c>
      <c r="B43" s="46">
        <v>14364.416666666666</v>
      </c>
      <c r="C43" s="46">
        <v>7000</v>
      </c>
      <c r="D43" s="46">
        <v>2377</v>
      </c>
      <c r="E43" s="51">
        <v>0.51072780816154817</v>
      </c>
      <c r="F43" s="51">
        <v>1.2620950778291964E-3</v>
      </c>
      <c r="G43" s="51">
        <v>0</v>
      </c>
      <c r="H43" s="51">
        <v>2.8607488430795119E-2</v>
      </c>
      <c r="I43" s="51">
        <v>2.1034917963819941E-3</v>
      </c>
      <c r="J43" s="51">
        <v>0.29364745477492638</v>
      </c>
      <c r="K43" s="51">
        <v>0</v>
      </c>
      <c r="L43" s="51">
        <v>0.10938157341186369</v>
      </c>
      <c r="M43" s="51">
        <v>5.7635675220866642E-2</v>
      </c>
      <c r="N43" s="51">
        <v>5.5532183424484648E-2</v>
      </c>
      <c r="O43" s="51">
        <v>3.3235170382835508E-2</v>
      </c>
      <c r="P43" s="51">
        <v>0</v>
      </c>
      <c r="Q43" s="51">
        <v>0</v>
      </c>
      <c r="R43" s="51">
        <v>0</v>
      </c>
    </row>
    <row r="44" spans="1:18" x14ac:dyDescent="0.15">
      <c r="A44" s="15" t="s">
        <v>44</v>
      </c>
      <c r="B44" s="46">
        <v>18220.416666666668</v>
      </c>
      <c r="C44" s="46">
        <v>11598</v>
      </c>
      <c r="D44" s="46">
        <v>7386</v>
      </c>
      <c r="E44" s="51">
        <v>0.17140536149471974</v>
      </c>
      <c r="F44" s="51">
        <v>4.8876252369347416E-2</v>
      </c>
      <c r="G44" s="51">
        <v>1.0289737340915246E-2</v>
      </c>
      <c r="H44" s="51">
        <v>5.9436772271865689E-2</v>
      </c>
      <c r="I44" s="51">
        <v>2.3016517736257785E-3</v>
      </c>
      <c r="J44" s="51">
        <v>0.33021933387489844</v>
      </c>
      <c r="K44" s="51">
        <v>1.949634443541836E-2</v>
      </c>
      <c r="L44" s="51">
        <v>0</v>
      </c>
      <c r="M44" s="51">
        <v>7.5954508529650688E-2</v>
      </c>
      <c r="N44" s="51">
        <v>6.5123206065529377E-2</v>
      </c>
      <c r="O44" s="51">
        <v>2.9515299214730572E-2</v>
      </c>
      <c r="P44" s="51">
        <v>0</v>
      </c>
      <c r="Q44" s="51">
        <v>0.95152992147305715</v>
      </c>
      <c r="R44" s="51">
        <v>8.8004332520985648E-2</v>
      </c>
    </row>
    <row r="45" spans="1:18" x14ac:dyDescent="0.15">
      <c r="A45" s="15" t="s">
        <v>45</v>
      </c>
      <c r="B45" s="46">
        <v>89899.083333333328</v>
      </c>
      <c r="C45" s="46">
        <v>56640</v>
      </c>
      <c r="D45" s="46">
        <v>6360</v>
      </c>
      <c r="E45" s="51">
        <v>0.92531446540880502</v>
      </c>
      <c r="F45" s="51">
        <v>0</v>
      </c>
      <c r="G45" s="51">
        <v>0</v>
      </c>
      <c r="H45" s="51">
        <v>9.5597484276729566E-2</v>
      </c>
      <c r="I45" s="51">
        <v>1.5723270440251572E-4</v>
      </c>
      <c r="J45" s="51">
        <v>5.7232704402515724E-2</v>
      </c>
      <c r="K45" s="51">
        <v>3.1446540880503146E-3</v>
      </c>
      <c r="L45" s="51">
        <v>8.6477987421383646E-3</v>
      </c>
      <c r="M45" s="51">
        <v>3.9465408805031445E-2</v>
      </c>
      <c r="N45" s="51">
        <v>1.7924528301886792E-2</v>
      </c>
      <c r="O45" s="51">
        <v>0</v>
      </c>
      <c r="P45" s="51">
        <v>0</v>
      </c>
      <c r="Q45" s="51">
        <v>0</v>
      </c>
      <c r="R45" s="51">
        <v>3.1446540880503143E-4</v>
      </c>
    </row>
    <row r="46" spans="1:18" x14ac:dyDescent="0.15">
      <c r="A46" s="15" t="s">
        <v>46</v>
      </c>
      <c r="B46" s="46">
        <v>31812.333333333332</v>
      </c>
      <c r="C46" s="46">
        <v>26862</v>
      </c>
      <c r="D46" s="46">
        <v>5368</v>
      </c>
      <c r="E46" s="51">
        <v>0.16151266766020864</v>
      </c>
      <c r="F46" s="51">
        <v>5.0111773472429212E-2</v>
      </c>
      <c r="G46" s="51">
        <v>4.4150521609538002E-2</v>
      </c>
      <c r="H46" s="51">
        <v>3.3159463487332341E-2</v>
      </c>
      <c r="I46" s="51">
        <v>2.7384500745156484E-2</v>
      </c>
      <c r="J46" s="51">
        <v>0.45212369597615498</v>
      </c>
      <c r="K46" s="51">
        <v>0.13170640834575262</v>
      </c>
      <c r="L46" s="51">
        <v>0.15760059612518629</v>
      </c>
      <c r="M46" s="51">
        <v>1.2295081967213115E-2</v>
      </c>
      <c r="N46" s="51">
        <v>1.4903129657228018E-3</v>
      </c>
      <c r="O46" s="51">
        <v>2.2354694485842027E-3</v>
      </c>
      <c r="P46" s="51">
        <v>0</v>
      </c>
      <c r="Q46" s="51">
        <v>0</v>
      </c>
      <c r="R46" s="51">
        <v>3.1669150521609537E-3</v>
      </c>
    </row>
    <row r="47" spans="1:18" x14ac:dyDescent="0.15">
      <c r="A47" s="15" t="s">
        <v>47</v>
      </c>
      <c r="B47" s="46">
        <v>16324.166666666666</v>
      </c>
      <c r="C47" s="46">
        <v>12157</v>
      </c>
      <c r="D47" s="46">
        <v>3046</v>
      </c>
      <c r="E47" s="51">
        <v>0.74294156270518708</v>
      </c>
      <c r="F47" s="51">
        <v>1.0505581089954037E-2</v>
      </c>
      <c r="G47" s="51">
        <v>0</v>
      </c>
      <c r="H47" s="51">
        <v>4.8260013131976365E-2</v>
      </c>
      <c r="I47" s="51">
        <v>1.969796454366382E-3</v>
      </c>
      <c r="J47" s="51">
        <v>5.7780695994747208E-2</v>
      </c>
      <c r="K47" s="51">
        <v>0</v>
      </c>
      <c r="L47" s="51">
        <v>0.1582403151674327</v>
      </c>
      <c r="M47" s="51">
        <v>0</v>
      </c>
      <c r="N47" s="51">
        <v>6.0078791858174656E-2</v>
      </c>
      <c r="O47" s="51">
        <v>3.2173342087984239E-2</v>
      </c>
      <c r="P47" s="51">
        <v>0</v>
      </c>
      <c r="Q47" s="51">
        <v>0</v>
      </c>
      <c r="R47" s="51">
        <v>1.3131976362442548E-2</v>
      </c>
    </row>
    <row r="48" spans="1:18" x14ac:dyDescent="0.15">
      <c r="A48" s="15" t="s">
        <v>48</v>
      </c>
      <c r="B48" s="46">
        <v>16059.083333333334</v>
      </c>
      <c r="C48" s="46">
        <v>6434</v>
      </c>
      <c r="D48" s="46">
        <v>2247</v>
      </c>
      <c r="E48" s="51">
        <v>0.6332888295505118</v>
      </c>
      <c r="F48" s="51">
        <v>3.1152647975077881E-3</v>
      </c>
      <c r="G48" s="51">
        <v>0</v>
      </c>
      <c r="H48" s="51">
        <v>1.4241210502892745E-2</v>
      </c>
      <c r="I48" s="51">
        <v>4.0053404539385851E-3</v>
      </c>
      <c r="J48" s="51">
        <v>4.9399198931909215E-2</v>
      </c>
      <c r="K48" s="51">
        <v>8.9007565643079659E-4</v>
      </c>
      <c r="L48" s="51">
        <v>8.3667111704494881E-2</v>
      </c>
      <c r="M48" s="51">
        <v>3.8718291054739652E-2</v>
      </c>
      <c r="N48" s="51">
        <v>1.3351134846461949E-3</v>
      </c>
      <c r="O48" s="51">
        <v>8.9007565643079656E-2</v>
      </c>
      <c r="P48" s="51">
        <v>0</v>
      </c>
      <c r="Q48" s="51">
        <v>0.2621272808188696</v>
      </c>
      <c r="R48" s="51">
        <v>0</v>
      </c>
    </row>
    <row r="49" spans="1:18" x14ac:dyDescent="0.15">
      <c r="A49" s="15" t="s">
        <v>49</v>
      </c>
      <c r="B49" s="46">
        <v>2801.75</v>
      </c>
      <c r="C49" s="46">
        <v>1057</v>
      </c>
      <c r="D49" s="46">
        <v>492</v>
      </c>
      <c r="E49" s="51">
        <v>0.32520325203252032</v>
      </c>
      <c r="F49" s="51">
        <v>0</v>
      </c>
      <c r="G49" s="51">
        <v>0</v>
      </c>
      <c r="H49" s="51">
        <v>0</v>
      </c>
      <c r="I49" s="51">
        <v>3.8617886178861791E-2</v>
      </c>
      <c r="J49" s="51">
        <v>7.113821138211382E-2</v>
      </c>
      <c r="K49" s="51">
        <v>0.57520325203252032</v>
      </c>
      <c r="L49" s="51">
        <v>8.3333333333333329E-2</v>
      </c>
      <c r="M49" s="51">
        <v>1.6260162601626018E-2</v>
      </c>
      <c r="N49" s="51">
        <v>8.7398373983739841E-2</v>
      </c>
      <c r="O49" s="51">
        <v>2.8455284552845527E-2</v>
      </c>
      <c r="P49" s="51">
        <v>0</v>
      </c>
      <c r="Q49" s="51">
        <v>0</v>
      </c>
      <c r="R49" s="51">
        <v>0</v>
      </c>
    </row>
    <row r="50" spans="1:18" x14ac:dyDescent="0.15">
      <c r="A50" s="15" t="s">
        <v>50</v>
      </c>
      <c r="B50" s="46">
        <v>56476.333333333336</v>
      </c>
      <c r="C50" s="46">
        <v>37310</v>
      </c>
      <c r="D50" s="46">
        <v>12142</v>
      </c>
      <c r="E50" s="51">
        <v>0.56778125514742217</v>
      </c>
      <c r="F50" s="51">
        <v>0</v>
      </c>
      <c r="G50" s="51">
        <v>3.2943501894251359E-3</v>
      </c>
      <c r="H50" s="51">
        <v>1.7707132268160106E-2</v>
      </c>
      <c r="I50" s="51">
        <v>8.2358754735628397E-4</v>
      </c>
      <c r="J50" s="51">
        <v>0.39482787020260252</v>
      </c>
      <c r="K50" s="51">
        <v>6.5063416241146433E-3</v>
      </c>
      <c r="L50" s="51">
        <v>0.13811563169164881</v>
      </c>
      <c r="M50" s="51">
        <v>7.3381650469444906E-2</v>
      </c>
      <c r="N50" s="51">
        <v>0</v>
      </c>
      <c r="O50" s="51">
        <v>9.4794926700708285E-2</v>
      </c>
      <c r="P50" s="51">
        <v>0</v>
      </c>
      <c r="Q50" s="51">
        <v>0.27277219568440125</v>
      </c>
      <c r="R50" s="51">
        <v>1.1447866908252348E-2</v>
      </c>
    </row>
    <row r="51" spans="1:18" x14ac:dyDescent="0.15">
      <c r="A51" s="15" t="s">
        <v>51</v>
      </c>
      <c r="B51" s="46">
        <v>127879.5</v>
      </c>
      <c r="C51" s="46">
        <v>76406</v>
      </c>
      <c r="D51" s="46">
        <v>8334</v>
      </c>
      <c r="E51" s="51">
        <v>0.554595632349412</v>
      </c>
      <c r="F51" s="51">
        <v>6.239500839932805E-3</v>
      </c>
      <c r="G51" s="51">
        <v>6.5994720422366208E-3</v>
      </c>
      <c r="H51" s="51">
        <v>4.2116630669546434E-2</v>
      </c>
      <c r="I51" s="51">
        <v>2.3998080153587713E-4</v>
      </c>
      <c r="J51" s="51">
        <v>0.26901847852171829</v>
      </c>
      <c r="K51" s="51">
        <v>6.239500839932805E-3</v>
      </c>
      <c r="L51" s="51">
        <v>7.0434365250779937E-2</v>
      </c>
      <c r="M51" s="51">
        <v>8.5193184545236389E-3</v>
      </c>
      <c r="N51" s="51">
        <v>7.3794096472282217E-2</v>
      </c>
      <c r="O51" s="51">
        <v>3.5757139428845695E-2</v>
      </c>
      <c r="P51" s="51">
        <v>0</v>
      </c>
      <c r="Q51" s="51">
        <v>0.37664986801055916</v>
      </c>
      <c r="R51" s="51">
        <v>0</v>
      </c>
    </row>
    <row r="52" spans="1:18" x14ac:dyDescent="0.15">
      <c r="A52" s="15" t="s">
        <v>52</v>
      </c>
      <c r="B52" s="46">
        <v>8409.75</v>
      </c>
      <c r="C52" s="46">
        <v>5664</v>
      </c>
      <c r="D52" s="46">
        <v>1768</v>
      </c>
      <c r="E52" s="51">
        <v>0.63404977375565608</v>
      </c>
      <c r="F52" s="51">
        <v>0</v>
      </c>
      <c r="G52" s="51">
        <v>0</v>
      </c>
      <c r="H52" s="51">
        <v>3.223981900452489E-2</v>
      </c>
      <c r="I52" s="51">
        <v>6.7873303167420816E-3</v>
      </c>
      <c r="J52" s="51">
        <v>0.27884615384615385</v>
      </c>
      <c r="K52" s="51">
        <v>0</v>
      </c>
      <c r="L52" s="51">
        <v>7.8619909502262442E-2</v>
      </c>
      <c r="M52" s="51">
        <v>0.18269230769230768</v>
      </c>
      <c r="N52" s="51">
        <v>4.0158371040723985E-2</v>
      </c>
      <c r="O52" s="51">
        <v>4.2986425339366516E-2</v>
      </c>
      <c r="P52" s="51">
        <v>0</v>
      </c>
      <c r="Q52" s="51">
        <v>0</v>
      </c>
      <c r="R52" s="51">
        <v>0.38914027149321267</v>
      </c>
    </row>
    <row r="53" spans="1:18" x14ac:dyDescent="0.15">
      <c r="A53" s="15" t="s">
        <v>53</v>
      </c>
      <c r="B53" s="46">
        <v>6043.083333333333</v>
      </c>
      <c r="C53" s="46">
        <v>5163</v>
      </c>
      <c r="D53" s="46">
        <v>598</v>
      </c>
      <c r="E53" s="51">
        <v>0.71571906354515047</v>
      </c>
      <c r="F53" s="51">
        <v>0</v>
      </c>
      <c r="G53" s="51">
        <v>2.6755852842809364E-2</v>
      </c>
      <c r="H53" s="51">
        <v>7.6923076923076927E-2</v>
      </c>
      <c r="I53" s="51">
        <v>8.3612040133779261E-3</v>
      </c>
      <c r="J53" s="51">
        <v>0.2608695652173913</v>
      </c>
      <c r="K53" s="51">
        <v>0</v>
      </c>
      <c r="L53" s="51">
        <v>0.2709030100334448</v>
      </c>
      <c r="M53" s="51">
        <v>1.5050167224080268E-2</v>
      </c>
      <c r="N53" s="51">
        <v>0</v>
      </c>
      <c r="O53" s="51">
        <v>4.0133779264214048E-2</v>
      </c>
      <c r="P53" s="51">
        <v>0</v>
      </c>
      <c r="Q53" s="51">
        <v>0</v>
      </c>
      <c r="R53" s="51">
        <v>0.10367892976588629</v>
      </c>
    </row>
    <row r="54" spans="1:18" x14ac:dyDescent="0.15">
      <c r="A54" s="15" t="s">
        <v>54</v>
      </c>
      <c r="B54" s="46">
        <v>935.5</v>
      </c>
      <c r="C54" s="46">
        <v>752</v>
      </c>
      <c r="D54" s="46">
        <v>47</v>
      </c>
      <c r="E54" s="51">
        <v>0.40425531914893614</v>
      </c>
      <c r="F54" s="51">
        <v>0</v>
      </c>
      <c r="G54" s="51">
        <v>0</v>
      </c>
      <c r="H54" s="51">
        <v>0.10638297872340426</v>
      </c>
      <c r="I54" s="51">
        <v>0.25531914893617019</v>
      </c>
      <c r="J54" s="51">
        <v>4.2553191489361701E-2</v>
      </c>
      <c r="K54" s="51">
        <v>0.14893617021276595</v>
      </c>
      <c r="L54" s="51">
        <v>0.1276595744680851</v>
      </c>
      <c r="M54" s="51">
        <v>2.1276595744680851E-2</v>
      </c>
      <c r="N54" s="51">
        <v>0</v>
      </c>
      <c r="O54" s="51">
        <v>2.1276595744680851E-2</v>
      </c>
      <c r="P54" s="51">
        <v>0.1276595744680851</v>
      </c>
      <c r="Q54" s="51">
        <v>0</v>
      </c>
      <c r="R54" s="51">
        <v>0</v>
      </c>
    </row>
    <row r="55" spans="1:18" x14ac:dyDescent="0.15">
      <c r="A55" s="15" t="s">
        <v>55</v>
      </c>
      <c r="B55" s="46">
        <v>31864.166666666668</v>
      </c>
      <c r="C55" s="46">
        <v>19063</v>
      </c>
      <c r="D55" s="46">
        <v>4769</v>
      </c>
      <c r="E55" s="51">
        <v>0.89683371776053677</v>
      </c>
      <c r="F55" s="51">
        <v>3.7743761794925561E-3</v>
      </c>
      <c r="G55" s="51">
        <v>0</v>
      </c>
      <c r="H55" s="51">
        <v>2.3694694904592157E-2</v>
      </c>
      <c r="I55" s="51">
        <v>1.488781715244286E-2</v>
      </c>
      <c r="J55" s="51">
        <v>0.21031662822394631</v>
      </c>
      <c r="K55" s="51">
        <v>0</v>
      </c>
      <c r="L55" s="51">
        <v>3.3550010484378278E-3</v>
      </c>
      <c r="M55" s="51">
        <v>2.935625917383099E-2</v>
      </c>
      <c r="N55" s="51">
        <v>7.5487523589851122E-3</v>
      </c>
      <c r="O55" s="51">
        <v>1.6775005242189139E-3</v>
      </c>
      <c r="P55" s="51">
        <v>0</v>
      </c>
      <c r="Q55" s="51">
        <v>0</v>
      </c>
      <c r="R55" s="51">
        <v>0</v>
      </c>
    </row>
    <row r="56" spans="1:18" x14ac:dyDescent="0.15">
      <c r="A56" s="15" t="s">
        <v>56</v>
      </c>
      <c r="B56" s="46">
        <v>57008.416666666664</v>
      </c>
      <c r="C56" s="46">
        <v>38827</v>
      </c>
      <c r="D56" s="46">
        <v>20499</v>
      </c>
      <c r="E56" s="51">
        <v>0.54968535050490264</v>
      </c>
      <c r="F56" s="51">
        <v>2.1122981608858969E-2</v>
      </c>
      <c r="G56" s="51">
        <v>5.8344309478511144E-2</v>
      </c>
      <c r="H56" s="51">
        <v>5.3758719937557931E-2</v>
      </c>
      <c r="I56" s="51">
        <v>2.8294063125030491E-3</v>
      </c>
      <c r="J56" s="51">
        <v>9.0736133469925359E-2</v>
      </c>
      <c r="K56" s="51">
        <v>0.41899604858773598</v>
      </c>
      <c r="L56" s="51">
        <v>1.6927655007561344E-2</v>
      </c>
      <c r="M56" s="51">
        <v>6.5222693789940972E-2</v>
      </c>
      <c r="N56" s="51">
        <v>2.165959315088541E-2</v>
      </c>
      <c r="O56" s="51">
        <v>8.1418605785648079E-2</v>
      </c>
      <c r="P56" s="51">
        <v>0</v>
      </c>
      <c r="Q56" s="51">
        <v>0</v>
      </c>
      <c r="R56" s="51">
        <v>4.8246255914922681E-2</v>
      </c>
    </row>
    <row r="57" spans="1:18" x14ac:dyDescent="0.15">
      <c r="A57" s="15" t="s">
        <v>57</v>
      </c>
      <c r="B57" s="46">
        <v>12145.583333333334</v>
      </c>
      <c r="C57" s="46">
        <v>7237</v>
      </c>
      <c r="D57" s="46">
        <v>1231</v>
      </c>
      <c r="E57" s="51">
        <v>0.32575142160844839</v>
      </c>
      <c r="F57" s="51">
        <v>1.6246953696181965E-3</v>
      </c>
      <c r="G57" s="51">
        <v>5.686433793663688E-3</v>
      </c>
      <c r="H57" s="51">
        <v>0.33712428919577581</v>
      </c>
      <c r="I57" s="51">
        <v>1.2185215272136474E-2</v>
      </c>
      <c r="J57" s="51">
        <v>0.10966693744922827</v>
      </c>
      <c r="K57" s="51">
        <v>0.22583265637692931</v>
      </c>
      <c r="L57" s="51">
        <v>9.3419983753046304E-2</v>
      </c>
      <c r="M57" s="51">
        <v>0</v>
      </c>
      <c r="N57" s="51">
        <v>2.4370430544272948E-2</v>
      </c>
      <c r="O57" s="51">
        <v>1.2185215272136474E-2</v>
      </c>
      <c r="P57" s="51">
        <v>0</v>
      </c>
      <c r="Q57" s="51">
        <v>0</v>
      </c>
      <c r="R57" s="51">
        <v>0</v>
      </c>
    </row>
    <row r="58" spans="1:18" x14ac:dyDescent="0.15">
      <c r="A58" s="15" t="s">
        <v>58</v>
      </c>
      <c r="B58" s="46">
        <v>16718.583333333332</v>
      </c>
      <c r="C58" s="46">
        <v>4603</v>
      </c>
      <c r="D58" s="46">
        <v>3382</v>
      </c>
      <c r="E58" s="51">
        <v>9.7575399172087518E-2</v>
      </c>
      <c r="F58" s="51">
        <v>1.7740981667652277E-3</v>
      </c>
      <c r="G58" s="51">
        <v>0</v>
      </c>
      <c r="H58" s="51">
        <v>0.62743938497930218</v>
      </c>
      <c r="I58" s="51">
        <v>0</v>
      </c>
      <c r="J58" s="51">
        <v>0.20136014192785334</v>
      </c>
      <c r="K58" s="51">
        <v>0.15316380839739799</v>
      </c>
      <c r="L58" s="51">
        <v>6.7120047309284447E-2</v>
      </c>
      <c r="M58" s="51">
        <v>0.27232406859846242</v>
      </c>
      <c r="N58" s="51">
        <v>0.21880544056771142</v>
      </c>
      <c r="O58" s="51">
        <v>0.23122412773506801</v>
      </c>
      <c r="P58" s="51">
        <v>0</v>
      </c>
      <c r="Q58" s="51">
        <v>0</v>
      </c>
      <c r="R58" s="51">
        <v>0</v>
      </c>
    </row>
    <row r="59" spans="1:18" ht="14" thickBot="1" x14ac:dyDescent="0.2">
      <c r="A59" s="16" t="s">
        <v>59</v>
      </c>
      <c r="B59" s="53">
        <v>603.58333333333337</v>
      </c>
      <c r="C59" s="53">
        <v>132</v>
      </c>
      <c r="D59" s="53">
        <v>78</v>
      </c>
      <c r="E59" s="54">
        <v>0.34615384615384615</v>
      </c>
      <c r="F59" s="54">
        <v>0</v>
      </c>
      <c r="G59" s="54">
        <v>0</v>
      </c>
      <c r="H59" s="54">
        <v>0.53846153846153844</v>
      </c>
      <c r="I59" s="54">
        <v>3.8461538461538464E-2</v>
      </c>
      <c r="J59" s="54">
        <v>0.29487179487179488</v>
      </c>
      <c r="K59" s="54">
        <v>0</v>
      </c>
      <c r="L59" s="54">
        <v>0.14102564102564102</v>
      </c>
      <c r="M59" s="54">
        <v>0</v>
      </c>
      <c r="N59" s="54">
        <v>0</v>
      </c>
      <c r="O59" s="54">
        <v>3.8461538461538464E-2</v>
      </c>
      <c r="P59" s="54">
        <v>0</v>
      </c>
      <c r="Q59" s="54">
        <v>0</v>
      </c>
      <c r="R59" s="54">
        <v>2.564102564102564E-2</v>
      </c>
    </row>
    <row r="60" spans="1:18" x14ac:dyDescent="0.15">
      <c r="A60" s="49" t="s">
        <v>61</v>
      </c>
      <c r="B60" s="165"/>
      <c r="C60" s="165"/>
      <c r="D60" s="165"/>
      <c r="E60" s="165"/>
      <c r="F60" s="165"/>
      <c r="G60" s="165"/>
      <c r="H60" s="165"/>
      <c r="I60" s="165"/>
      <c r="J60" s="165"/>
      <c r="K60" s="165"/>
      <c r="L60" s="165"/>
      <c r="M60" s="165"/>
      <c r="N60" s="165"/>
      <c r="O60" s="165"/>
      <c r="P60" s="165"/>
    </row>
    <row r="61" spans="1:18" x14ac:dyDescent="0.15">
      <c r="A61" s="257" t="s">
        <v>103</v>
      </c>
      <c r="B61" s="257"/>
      <c r="C61" s="257"/>
      <c r="D61" s="257"/>
      <c r="E61" s="257"/>
      <c r="F61" s="257"/>
      <c r="G61" s="257"/>
      <c r="H61" s="257"/>
      <c r="I61" s="257"/>
      <c r="J61" s="257"/>
      <c r="K61" s="257"/>
      <c r="L61" s="257"/>
      <c r="M61" s="257"/>
      <c r="N61" s="257"/>
      <c r="O61" s="257"/>
      <c r="P61" s="257"/>
      <c r="Q61" s="257"/>
      <c r="R61" s="257"/>
    </row>
  </sheetData>
  <mergeCells count="7">
    <mergeCell ref="A61:R61"/>
    <mergeCell ref="E2:R2"/>
    <mergeCell ref="A1:R1"/>
    <mergeCell ref="A2:A3"/>
    <mergeCell ref="B2:B3"/>
    <mergeCell ref="C2:C3"/>
    <mergeCell ref="D2:D3"/>
  </mergeCells>
  <printOptions horizontalCentered="1" verticalCentered="1"/>
  <pageMargins left="0.25" right="0.25" top="0.25" bottom="0.25" header="0.5" footer="0.5"/>
  <pageSetup scale="6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Sheet2</vt:lpstr>
      <vt:lpstr>TABLE 1A</vt:lpstr>
      <vt:lpstr>TABLE 1B</vt:lpstr>
      <vt:lpstr>TABLE 1C</vt:lpstr>
      <vt:lpstr>TABLE 2</vt:lpstr>
      <vt:lpstr>TABLE 3A</vt:lpstr>
      <vt:lpstr>TABLE 3B</vt:lpstr>
      <vt:lpstr>TABLE 4A</vt:lpstr>
      <vt:lpstr>TABLE 4B</vt:lpstr>
      <vt:lpstr>TABLE 5A</vt:lpstr>
      <vt:lpstr>TABLE 5B</vt:lpstr>
      <vt:lpstr>TABLE 6A</vt:lpstr>
      <vt:lpstr>TABLE 6B</vt:lpstr>
      <vt:lpstr>TABLE 6C</vt:lpstr>
      <vt:lpstr>TABLE 7</vt:lpstr>
      <vt:lpstr>TABLE 8A</vt:lpstr>
      <vt:lpstr>TABLE 8B</vt:lpstr>
      <vt:lpstr>Sheet1</vt:lpstr>
      <vt:lpstr>'TABLE 2'!Print_Area</vt:lpstr>
      <vt:lpstr>'TABLE 3B'!Print_Area</vt:lpstr>
      <vt:lpstr>'TABLE 6B'!Print_Area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&amp; Kay Brannen</dc:creator>
  <cp:keywords/>
  <dc:description/>
  <cp:lastModifiedBy>Goehring, Benjamin</cp:lastModifiedBy>
  <cp:lastPrinted>2002-02-12T13:11:41Z</cp:lastPrinted>
  <dcterms:created xsi:type="dcterms:W3CDTF">1999-01-06T14:30:02Z</dcterms:created>
  <dcterms:modified xsi:type="dcterms:W3CDTF">2018-09-14T20:02:34Z</dcterms:modified>
</cp:coreProperties>
</file>