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en/Desktop/TANF_Expenditures/Workers/"/>
    </mc:Choice>
  </mc:AlternateContent>
  <xr:revisionPtr revIDLastSave="0" documentId="13_ncr:1_{08FF8B2D-5149-3844-9AF8-29D4439E04CC}" xr6:coauthVersionLast="36" xr6:coauthVersionMax="36" xr10:uidLastSave="{00000000-0000-0000-0000-000000000000}"/>
  <bookViews>
    <workbookView xWindow="0" yWindow="440" windowWidth="25600" windowHeight="14300" tabRatio="601" xr2:uid="{00000000-000D-0000-FFFF-FFFF00000000}"/>
  </bookViews>
  <sheets>
    <sheet name="Sheet1" sheetId="34" r:id="rId1"/>
    <sheet name="FINAL" sheetId="1" r:id="rId2"/>
    <sheet name="FINAL2" sheetId="26" r:id="rId3"/>
    <sheet name="WPR-CHG" sheetId="15" r:id="rId4"/>
    <sheet name="CRC" sheetId="33" r:id="rId5"/>
    <sheet name="AFSTATUS" sheetId="17" r:id="rId6"/>
    <sheet name="TP STATUS" sheetId="16" r:id="rId7"/>
    <sheet name="AFWRKACT" sheetId="2" r:id="rId8"/>
    <sheet name="AFWRKPCT" sheetId="7" r:id="rId9"/>
    <sheet name="TPWRKACT" sheetId="8" r:id="rId10"/>
    <sheet name="TPWRKPCT" sheetId="9" r:id="rId11"/>
    <sheet name="TOTWRKACT" sheetId="10" r:id="rId12"/>
    <sheet name="TOTWRKPCT" sheetId="12" r:id="rId13"/>
    <sheet name="TOTWRKPCT2" sheetId="14" r:id="rId14"/>
    <sheet name="THRS" sheetId="23" r:id="rId15"/>
    <sheet name="AVGHRSACT" sheetId="19" r:id="rId16"/>
    <sheet name="not_parti_hrs" sheetId="25" r:id="rId17"/>
    <sheet name="NOT_PARTI_PCT" sheetId="24" r:id="rId18"/>
    <sheet name="DV EXEMPT" sheetId="27" r:id="rId19"/>
    <sheet name="HLTPER" sheetId="31" r:id="rId20"/>
    <sheet name="HLTHRS" sheetId="30" r:id="rId21"/>
    <sheet name="EATPER" sheetId="29" r:id="rId22"/>
    <sheet name="EATHRS" sheetId="32" r:id="rId23"/>
  </sheets>
  <definedNames>
    <definedName name="_xlnm.Print_Area" localSheetId="7">AFWRKACT!$A$1:$Q$67</definedName>
    <definedName name="_xlnm.Print_Area" localSheetId="8">AFWRKPCT!$A$1:$Q$67</definedName>
    <definedName name="_xlnm.Print_Area" localSheetId="4">CRC!$A$1:$F$65</definedName>
    <definedName name="_xlnm.Print_Area" localSheetId="18">'DV EXEMPT'!$A$1:$G$65</definedName>
    <definedName name="_xlnm.Print_Area" localSheetId="1">FINAL!$A$1:$I$68</definedName>
    <definedName name="_xlnm.Print_Area" localSheetId="2">FINAL2!$A$1:$H$67</definedName>
    <definedName name="_xlnm.Print_Area" localSheetId="17">NOT_PARTI_PCT!$A$1:$I$67</definedName>
    <definedName name="_xlnm.Print_Area" localSheetId="11">TOTWRKACT!$A$1:$P$65</definedName>
    <definedName name="_xlnm.Print_Area" localSheetId="12">TOTWRKPCT!$A$1:$P$66</definedName>
    <definedName name="_xlnm.Print_Area" localSheetId="6">'TP STATUS'!$A$1:$H$68</definedName>
    <definedName name="_xlnm.Print_Area" localSheetId="9">TPWRKACT!$A$1:$Q$68</definedName>
    <definedName name="_xlnm.Print_Area" localSheetId="10">TPWRKPCT!$A$1:$Q$65</definedName>
    <definedName name="_xlnm.Print_Area" localSheetId="3">'WPR-CHG'!$A$1:$J$67</definedName>
  </definedNames>
  <calcPr calcId="162913"/>
</workbook>
</file>

<file path=xl/calcChain.xml><?xml version="1.0" encoding="utf-8"?>
<calcChain xmlns="http://schemas.openxmlformats.org/spreadsheetml/2006/main">
  <c r="A50" i="34" l="1"/>
  <c r="B50" i="34"/>
  <c r="A51" i="34"/>
  <c r="B51" i="34"/>
  <c r="A52" i="34"/>
  <c r="B52" i="34"/>
  <c r="A2" i="34"/>
  <c r="B2" i="34"/>
  <c r="A3" i="34"/>
  <c r="B3" i="34"/>
  <c r="A4" i="34"/>
  <c r="B4" i="34"/>
  <c r="A5" i="34"/>
  <c r="B5" i="34"/>
  <c r="A6" i="34"/>
  <c r="B6" i="34"/>
  <c r="A7" i="34"/>
  <c r="B7" i="34"/>
  <c r="A8" i="34"/>
  <c r="B8" i="34"/>
  <c r="A9" i="34"/>
  <c r="B9" i="34"/>
  <c r="A10" i="34"/>
  <c r="B10" i="34"/>
  <c r="A11" i="34"/>
  <c r="B11" i="34"/>
  <c r="A12" i="34"/>
  <c r="B12" i="34"/>
  <c r="A13" i="34"/>
  <c r="B13" i="34"/>
  <c r="A14" i="34"/>
  <c r="B14" i="34"/>
  <c r="A15" i="34"/>
  <c r="B15" i="34"/>
  <c r="A16" i="34"/>
  <c r="B16" i="34"/>
  <c r="A17" i="34"/>
  <c r="B17" i="34"/>
  <c r="A18" i="34"/>
  <c r="B18" i="34"/>
  <c r="A19" i="34"/>
  <c r="B19" i="34"/>
  <c r="A20" i="34"/>
  <c r="B20" i="34"/>
  <c r="A21" i="34"/>
  <c r="B21" i="34"/>
  <c r="A22" i="34"/>
  <c r="B22" i="34"/>
  <c r="A23" i="34"/>
  <c r="B23" i="34"/>
  <c r="A24" i="34"/>
  <c r="B24" i="34"/>
  <c r="A25" i="34"/>
  <c r="B25" i="34"/>
  <c r="A26" i="34"/>
  <c r="B26" i="34"/>
  <c r="A27" i="34"/>
  <c r="B27" i="34"/>
  <c r="A28" i="34"/>
  <c r="B28" i="34"/>
  <c r="A29" i="34"/>
  <c r="B29" i="34"/>
  <c r="A30" i="34"/>
  <c r="B30" i="34"/>
  <c r="A31" i="34"/>
  <c r="B31" i="34"/>
  <c r="A32" i="34"/>
  <c r="B32" i="34"/>
  <c r="A33" i="34"/>
  <c r="B33" i="34"/>
  <c r="A34" i="34"/>
  <c r="B34" i="34"/>
  <c r="A35" i="34"/>
  <c r="B35" i="34"/>
  <c r="A36" i="34"/>
  <c r="B36" i="34"/>
  <c r="A37" i="34"/>
  <c r="B37" i="34"/>
  <c r="A38" i="34"/>
  <c r="B38" i="34"/>
  <c r="A39" i="34"/>
  <c r="B39" i="34"/>
  <c r="A40" i="34"/>
  <c r="B40" i="34"/>
  <c r="A41" i="34"/>
  <c r="B41" i="34"/>
  <c r="A42" i="34"/>
  <c r="B42" i="34"/>
  <c r="A43" i="34"/>
  <c r="B43" i="34"/>
  <c r="A44" i="34"/>
  <c r="B44" i="34"/>
  <c r="A45" i="34"/>
  <c r="B45" i="34"/>
  <c r="A46" i="34"/>
  <c r="B46" i="34"/>
  <c r="A47" i="34"/>
  <c r="B47" i="34"/>
  <c r="A48" i="34"/>
  <c r="B48" i="34"/>
  <c r="A49" i="34"/>
  <c r="B49" i="34"/>
  <c r="C7" i="9" l="1"/>
  <c r="D7" i="9"/>
  <c r="B7" i="9" l="1"/>
  <c r="H32" i="15"/>
  <c r="I32" i="15" s="1"/>
  <c r="J32" i="15" s="1"/>
  <c r="Q7" i="8" l="1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H7" i="16" l="1"/>
  <c r="G7" i="16"/>
  <c r="F7" i="16"/>
  <c r="E7" i="16"/>
  <c r="D7" i="16"/>
  <c r="C7" i="16"/>
  <c r="B7" i="16"/>
  <c r="A2" i="31" l="1"/>
  <c r="A2" i="32"/>
  <c r="A2" i="29"/>
  <c r="A2" i="30"/>
  <c r="A2" i="27"/>
  <c r="A2" i="24"/>
  <c r="A2" i="25"/>
  <c r="A2" i="19"/>
  <c r="A2" i="23"/>
  <c r="A2" i="14"/>
  <c r="A2" i="12"/>
  <c r="A2" i="10"/>
  <c r="A2" i="8"/>
  <c r="A2" i="7"/>
  <c r="A2" i="2"/>
  <c r="A2" i="16"/>
  <c r="A2" i="17"/>
  <c r="A2" i="15"/>
  <c r="B6" i="19" l="1"/>
  <c r="C6" i="19"/>
  <c r="B9" i="7"/>
  <c r="C9" i="7"/>
  <c r="D9" i="7"/>
  <c r="E9" i="7" s="1"/>
  <c r="B10" i="7"/>
  <c r="C10" i="7"/>
  <c r="D10" i="7"/>
  <c r="E10" i="7" s="1"/>
  <c r="B11" i="7"/>
  <c r="C11" i="7"/>
  <c r="D11" i="7"/>
  <c r="E11" i="7" s="1"/>
  <c r="B12" i="7"/>
  <c r="C12" i="7"/>
  <c r="D12" i="7"/>
  <c r="L12" i="7" s="1"/>
  <c r="B13" i="7"/>
  <c r="C13" i="7"/>
  <c r="D13" i="7"/>
  <c r="E13" i="7" s="1"/>
  <c r="B14" i="7"/>
  <c r="C14" i="7"/>
  <c r="D14" i="7"/>
  <c r="E14" i="7" s="1"/>
  <c r="B15" i="7"/>
  <c r="C15" i="7"/>
  <c r="D15" i="7"/>
  <c r="E15" i="7" s="1"/>
  <c r="B16" i="7"/>
  <c r="C16" i="7"/>
  <c r="D16" i="7"/>
  <c r="L16" i="7" s="1"/>
  <c r="B17" i="7"/>
  <c r="C17" i="7"/>
  <c r="D17" i="7"/>
  <c r="E17" i="7" s="1"/>
  <c r="B18" i="7"/>
  <c r="C18" i="7"/>
  <c r="D18" i="7"/>
  <c r="E18" i="7" s="1"/>
  <c r="B20" i="7"/>
  <c r="C20" i="7"/>
  <c r="D20" i="7"/>
  <c r="E20" i="7" s="1"/>
  <c r="B21" i="7"/>
  <c r="C21" i="7"/>
  <c r="D21" i="7"/>
  <c r="L21" i="7" s="1"/>
  <c r="B22" i="7"/>
  <c r="C22" i="7"/>
  <c r="D22" i="7"/>
  <c r="G22" i="7" s="1"/>
  <c r="B23" i="7"/>
  <c r="C23" i="7"/>
  <c r="D23" i="7"/>
  <c r="G23" i="7" s="1"/>
  <c r="B24" i="7"/>
  <c r="C24" i="7"/>
  <c r="D24" i="7"/>
  <c r="H24" i="7" s="1"/>
  <c r="B25" i="7"/>
  <c r="C25" i="7"/>
  <c r="D25" i="7"/>
  <c r="G25" i="7" s="1"/>
  <c r="B26" i="7"/>
  <c r="C26" i="7"/>
  <c r="D26" i="7"/>
  <c r="G26" i="7" s="1"/>
  <c r="B27" i="7"/>
  <c r="C27" i="7"/>
  <c r="D27" i="7"/>
  <c r="G27" i="7" s="1"/>
  <c r="B28" i="7"/>
  <c r="C28" i="7"/>
  <c r="D28" i="7"/>
  <c r="H28" i="7" s="1"/>
  <c r="B29" i="7"/>
  <c r="C29" i="7"/>
  <c r="D29" i="7"/>
  <c r="G29" i="7" s="1"/>
  <c r="B31" i="7"/>
  <c r="C31" i="7"/>
  <c r="D31" i="7"/>
  <c r="G31" i="7" s="1"/>
  <c r="B32" i="7"/>
  <c r="C32" i="7"/>
  <c r="D32" i="7"/>
  <c r="G32" i="7" s="1"/>
  <c r="B33" i="7"/>
  <c r="C33" i="7"/>
  <c r="D33" i="7"/>
  <c r="K33" i="7" s="1"/>
  <c r="B34" i="7"/>
  <c r="C34" i="7"/>
  <c r="D34" i="7"/>
  <c r="G34" i="7" s="1"/>
  <c r="B35" i="7"/>
  <c r="C35" i="7"/>
  <c r="D35" i="7"/>
  <c r="G35" i="7" s="1"/>
  <c r="B36" i="7"/>
  <c r="C36" i="7"/>
  <c r="D36" i="7"/>
  <c r="G36" i="7" s="1"/>
  <c r="B37" i="7"/>
  <c r="C37" i="7"/>
  <c r="D37" i="7"/>
  <c r="H37" i="7" s="1"/>
  <c r="B38" i="7"/>
  <c r="C38" i="7"/>
  <c r="D38" i="7"/>
  <c r="G38" i="7" s="1"/>
  <c r="B39" i="7"/>
  <c r="C39" i="7"/>
  <c r="D39" i="7"/>
  <c r="G39" i="7" s="1"/>
  <c r="B40" i="7"/>
  <c r="C40" i="7"/>
  <c r="D40" i="7"/>
  <c r="G40" i="7" s="1"/>
  <c r="B42" i="7"/>
  <c r="C42" i="7"/>
  <c r="D42" i="7"/>
  <c r="H42" i="7" s="1"/>
  <c r="B43" i="7"/>
  <c r="C43" i="7"/>
  <c r="D43" i="7"/>
  <c r="G43" i="7" s="1"/>
  <c r="B44" i="7"/>
  <c r="C44" i="7"/>
  <c r="D44" i="7"/>
  <c r="H44" i="7" s="1"/>
  <c r="B45" i="7"/>
  <c r="C45" i="7"/>
  <c r="D45" i="7"/>
  <c r="G45" i="7" s="1"/>
  <c r="B46" i="7"/>
  <c r="C46" i="7"/>
  <c r="D46" i="7"/>
  <c r="H46" i="7" s="1"/>
  <c r="B47" i="7"/>
  <c r="C47" i="7"/>
  <c r="D47" i="7"/>
  <c r="F47" i="7" s="1"/>
  <c r="J47" i="7"/>
  <c r="B48" i="7"/>
  <c r="C48" i="7"/>
  <c r="D48" i="7"/>
  <c r="E48" i="7" s="1"/>
  <c r="B49" i="7"/>
  <c r="C49" i="7"/>
  <c r="D49" i="7"/>
  <c r="E49" i="7" s="1"/>
  <c r="B50" i="7"/>
  <c r="C50" i="7"/>
  <c r="D50" i="7"/>
  <c r="E50" i="7" s="1"/>
  <c r="B51" i="7"/>
  <c r="C51" i="7"/>
  <c r="D51" i="7"/>
  <c r="E51" i="7" s="1"/>
  <c r="B53" i="7"/>
  <c r="C53" i="7"/>
  <c r="D53" i="7"/>
  <c r="E53" i="7" s="1"/>
  <c r="B54" i="7"/>
  <c r="C54" i="7"/>
  <c r="D54" i="7"/>
  <c r="F54" i="7" s="1"/>
  <c r="B55" i="7"/>
  <c r="C55" i="7"/>
  <c r="D55" i="7"/>
  <c r="E55" i="7" s="1"/>
  <c r="B56" i="7"/>
  <c r="C56" i="7"/>
  <c r="D56" i="7"/>
  <c r="E56" i="7" s="1"/>
  <c r="B57" i="7"/>
  <c r="C57" i="7"/>
  <c r="D57" i="7"/>
  <c r="E57" i="7" s="1"/>
  <c r="B58" i="7"/>
  <c r="C58" i="7"/>
  <c r="D58" i="7"/>
  <c r="E58" i="7" s="1"/>
  <c r="B59" i="7"/>
  <c r="C59" i="7"/>
  <c r="D59" i="7"/>
  <c r="E59" i="7" s="1"/>
  <c r="B60" i="7"/>
  <c r="C60" i="7"/>
  <c r="D60" i="7"/>
  <c r="E60" i="7" s="1"/>
  <c r="B61" i="7"/>
  <c r="C61" i="7"/>
  <c r="D61" i="7"/>
  <c r="E61" i="7" s="1"/>
  <c r="B62" i="7"/>
  <c r="C62" i="7"/>
  <c r="D62" i="7"/>
  <c r="F62" i="7" s="1"/>
  <c r="B64" i="7"/>
  <c r="C64" i="7"/>
  <c r="D64" i="7"/>
  <c r="E64" i="7" s="1"/>
  <c r="B65" i="7"/>
  <c r="C65" i="7"/>
  <c r="D65" i="7"/>
  <c r="G65" i="7" s="1"/>
  <c r="B66" i="7"/>
  <c r="C66" i="7"/>
  <c r="D66" i="7"/>
  <c r="E66" i="7" s="1"/>
  <c r="B67" i="7"/>
  <c r="C67" i="7"/>
  <c r="D67" i="7"/>
  <c r="E67" i="7" s="1"/>
  <c r="O9" i="7" l="1"/>
  <c r="K9" i="7"/>
  <c r="J11" i="7"/>
  <c r="J9" i="7"/>
  <c r="F9" i="7"/>
  <c r="N9" i="7"/>
  <c r="H9" i="7"/>
  <c r="L9" i="7"/>
  <c r="G9" i="7"/>
  <c r="L56" i="7"/>
  <c r="M47" i="7"/>
  <c r="O47" i="7"/>
  <c r="E47" i="7"/>
  <c r="O46" i="7"/>
  <c r="N34" i="7"/>
  <c r="O17" i="7"/>
  <c r="K47" i="7"/>
  <c r="N43" i="7"/>
  <c r="L42" i="7"/>
  <c r="L31" i="7"/>
  <c r="N29" i="7"/>
  <c r="O58" i="7"/>
  <c r="O49" i="7"/>
  <c r="L34" i="7"/>
  <c r="J17" i="7"/>
  <c r="K58" i="7"/>
  <c r="I34" i="7"/>
  <c r="G58" i="7"/>
  <c r="F34" i="7"/>
  <c r="L33" i="7"/>
  <c r="K67" i="7"/>
  <c r="N45" i="7"/>
  <c r="J25" i="7"/>
  <c r="F67" i="7"/>
  <c r="J58" i="7"/>
  <c r="I45" i="7"/>
  <c r="H25" i="7"/>
  <c r="J20" i="7"/>
  <c r="K17" i="7"/>
  <c r="L67" i="7"/>
  <c r="L58" i="7"/>
  <c r="F58" i="7"/>
  <c r="H56" i="7"/>
  <c r="J49" i="7"/>
  <c r="N47" i="7"/>
  <c r="I47" i="7"/>
  <c r="L39" i="7"/>
  <c r="H33" i="7"/>
  <c r="M25" i="7"/>
  <c r="F17" i="7"/>
  <c r="E16" i="7"/>
  <c r="O15" i="7"/>
  <c r="L65" i="7"/>
  <c r="L54" i="7"/>
  <c r="H53" i="7"/>
  <c r="L51" i="7"/>
  <c r="H50" i="7"/>
  <c r="G46" i="7"/>
  <c r="O45" i="7"/>
  <c r="E45" i="7"/>
  <c r="O44" i="7"/>
  <c r="J43" i="7"/>
  <c r="G42" i="7"/>
  <c r="N40" i="7"/>
  <c r="O39" i="7"/>
  <c r="J34" i="7"/>
  <c r="E34" i="7"/>
  <c r="O33" i="7"/>
  <c r="G33" i="7"/>
  <c r="L25" i="7"/>
  <c r="E25" i="7"/>
  <c r="O24" i="7"/>
  <c r="K13" i="7"/>
  <c r="L44" i="7"/>
  <c r="I43" i="7"/>
  <c r="N38" i="7"/>
  <c r="N36" i="7"/>
  <c r="K24" i="7"/>
  <c r="H61" i="7"/>
  <c r="G47" i="7"/>
  <c r="J45" i="7"/>
  <c r="G44" i="7"/>
  <c r="O43" i="7"/>
  <c r="E43" i="7"/>
  <c r="O42" i="7"/>
  <c r="I38" i="7"/>
  <c r="E36" i="7"/>
  <c r="M34" i="7"/>
  <c r="H34" i="7"/>
  <c r="E27" i="7"/>
  <c r="L26" i="7"/>
  <c r="N25" i="7"/>
  <c r="I25" i="7"/>
  <c r="G24" i="7"/>
  <c r="N23" i="7"/>
  <c r="L22" i="7"/>
  <c r="E21" i="7"/>
  <c r="O20" i="7"/>
  <c r="J65" i="7"/>
  <c r="L29" i="7"/>
  <c r="L15" i="7"/>
  <c r="J13" i="7"/>
  <c r="O67" i="7"/>
  <c r="J67" i="7"/>
  <c r="H65" i="7"/>
  <c r="L62" i="7"/>
  <c r="L46" i="7"/>
  <c r="M45" i="7"/>
  <c r="H45" i="7"/>
  <c r="K44" i="7"/>
  <c r="M43" i="7"/>
  <c r="H43" i="7"/>
  <c r="K42" i="7"/>
  <c r="J36" i="7"/>
  <c r="N32" i="7"/>
  <c r="I29" i="7"/>
  <c r="N27" i="7"/>
  <c r="N17" i="7"/>
  <c r="H17" i="7"/>
  <c r="J15" i="7"/>
  <c r="O13" i="7"/>
  <c r="H13" i="7"/>
  <c r="N67" i="7"/>
  <c r="H67" i="7"/>
  <c r="N65" i="7"/>
  <c r="F65" i="7"/>
  <c r="H62" i="7"/>
  <c r="L61" i="7"/>
  <c r="N58" i="7"/>
  <c r="H58" i="7"/>
  <c r="L47" i="7"/>
  <c r="H47" i="7"/>
  <c r="K46" i="7"/>
  <c r="L45" i="7"/>
  <c r="F45" i="7"/>
  <c r="L43" i="7"/>
  <c r="F43" i="7"/>
  <c r="I36" i="7"/>
  <c r="I32" i="7"/>
  <c r="O31" i="7"/>
  <c r="F29" i="7"/>
  <c r="J27" i="7"/>
  <c r="L24" i="7"/>
  <c r="L17" i="7"/>
  <c r="G17" i="7"/>
  <c r="G15" i="7"/>
  <c r="N13" i="7"/>
  <c r="F13" i="7"/>
  <c r="E12" i="7"/>
  <c r="O11" i="7"/>
  <c r="M65" i="7"/>
  <c r="I65" i="7"/>
  <c r="E65" i="7"/>
  <c r="L64" i="7"/>
  <c r="M62" i="7"/>
  <c r="E62" i="7"/>
  <c r="O56" i="7"/>
  <c r="K56" i="7"/>
  <c r="G56" i="7"/>
  <c r="I54" i="7"/>
  <c r="N49" i="7"/>
  <c r="H49" i="7"/>
  <c r="J40" i="7"/>
  <c r="M38" i="7"/>
  <c r="H38" i="7"/>
  <c r="E32" i="7"/>
  <c r="J29" i="7"/>
  <c r="E29" i="7"/>
  <c r="L28" i="7"/>
  <c r="K26" i="7"/>
  <c r="J23" i="7"/>
  <c r="N20" i="7"/>
  <c r="H20" i="7"/>
  <c r="K15" i="7"/>
  <c r="F15" i="7"/>
  <c r="H14" i="7"/>
  <c r="N11" i="7"/>
  <c r="H11" i="7"/>
  <c r="L60" i="7"/>
  <c r="N56" i="7"/>
  <c r="J56" i="7"/>
  <c r="F56" i="7"/>
  <c r="H54" i="7"/>
  <c r="L49" i="7"/>
  <c r="G49" i="7"/>
  <c r="I40" i="7"/>
  <c r="L38" i="7"/>
  <c r="F38" i="7"/>
  <c r="L35" i="7"/>
  <c r="I23" i="7"/>
  <c r="L20" i="7"/>
  <c r="G20" i="7"/>
  <c r="L11" i="7"/>
  <c r="G11" i="7"/>
  <c r="G67" i="7"/>
  <c r="O65" i="7"/>
  <c r="K65" i="7"/>
  <c r="I62" i="7"/>
  <c r="H60" i="7"/>
  <c r="H59" i="7"/>
  <c r="M56" i="7"/>
  <c r="I56" i="7"/>
  <c r="L55" i="7"/>
  <c r="M54" i="7"/>
  <c r="E54" i="7"/>
  <c r="L53" i="7"/>
  <c r="K49" i="7"/>
  <c r="F49" i="7"/>
  <c r="E40" i="7"/>
  <c r="J38" i="7"/>
  <c r="E38" i="7"/>
  <c r="L37" i="7"/>
  <c r="K35" i="7"/>
  <c r="J32" i="7"/>
  <c r="M29" i="7"/>
  <c r="H29" i="7"/>
  <c r="I27" i="7"/>
  <c r="F25" i="7"/>
  <c r="E23" i="7"/>
  <c r="O22" i="7"/>
  <c r="K20" i="7"/>
  <c r="F20" i="7"/>
  <c r="H18" i="7"/>
  <c r="N15" i="7"/>
  <c r="H15" i="7"/>
  <c r="L13" i="7"/>
  <c r="G13" i="7"/>
  <c r="K11" i="7"/>
  <c r="F11" i="7"/>
  <c r="H10" i="7"/>
  <c r="H51" i="7"/>
  <c r="O60" i="7"/>
  <c r="G60" i="7"/>
  <c r="O51" i="7"/>
  <c r="G51" i="7"/>
  <c r="M67" i="7"/>
  <c r="I67" i="7"/>
  <c r="L66" i="7"/>
  <c r="H64" i="7"/>
  <c r="O62" i="7"/>
  <c r="K62" i="7"/>
  <c r="G62" i="7"/>
  <c r="N60" i="7"/>
  <c r="J60" i="7"/>
  <c r="F60" i="7"/>
  <c r="M58" i="7"/>
  <c r="I58" i="7"/>
  <c r="L57" i="7"/>
  <c r="H55" i="7"/>
  <c r="O54" i="7"/>
  <c r="K54" i="7"/>
  <c r="G54" i="7"/>
  <c r="N51" i="7"/>
  <c r="J51" i="7"/>
  <c r="F51" i="7"/>
  <c r="M49" i="7"/>
  <c r="I49" i="7"/>
  <c r="L48" i="7"/>
  <c r="M40" i="7"/>
  <c r="H40" i="7"/>
  <c r="M36" i="7"/>
  <c r="H36" i="7"/>
  <c r="H35" i="7"/>
  <c r="M32" i="7"/>
  <c r="H32" i="7"/>
  <c r="M27" i="7"/>
  <c r="H27" i="7"/>
  <c r="H26" i="7"/>
  <c r="M23" i="7"/>
  <c r="H23" i="7"/>
  <c r="M21" i="7"/>
  <c r="M20" i="7"/>
  <c r="I20" i="7"/>
  <c r="L18" i="7"/>
  <c r="M17" i="7"/>
  <c r="I17" i="7"/>
  <c r="M16" i="7"/>
  <c r="M15" i="7"/>
  <c r="I15" i="7"/>
  <c r="L14" i="7"/>
  <c r="M13" i="7"/>
  <c r="I13" i="7"/>
  <c r="M12" i="7"/>
  <c r="M11" i="7"/>
  <c r="I11" i="7"/>
  <c r="L10" i="7"/>
  <c r="M9" i="7"/>
  <c r="I9" i="7"/>
  <c r="K60" i="7"/>
  <c r="K51" i="7"/>
  <c r="H66" i="7"/>
  <c r="N62" i="7"/>
  <c r="J62" i="7"/>
  <c r="M60" i="7"/>
  <c r="I60" i="7"/>
  <c r="L59" i="7"/>
  <c r="H57" i="7"/>
  <c r="N54" i="7"/>
  <c r="J54" i="7"/>
  <c r="M51" i="7"/>
  <c r="I51" i="7"/>
  <c r="L50" i="7"/>
  <c r="H48" i="7"/>
  <c r="L40" i="7"/>
  <c r="F40" i="7"/>
  <c r="L36" i="7"/>
  <c r="F36" i="7"/>
  <c r="L32" i="7"/>
  <c r="F32" i="7"/>
  <c r="L27" i="7"/>
  <c r="F27" i="7"/>
  <c r="L23" i="7"/>
  <c r="F23" i="7"/>
  <c r="I18" i="7"/>
  <c r="I14" i="7"/>
  <c r="I10" i="7"/>
  <c r="K66" i="7"/>
  <c r="K64" i="7"/>
  <c r="O61" i="7"/>
  <c r="K61" i="7"/>
  <c r="G61" i="7"/>
  <c r="O59" i="7"/>
  <c r="K59" i="7"/>
  <c r="G59" i="7"/>
  <c r="O57" i="7"/>
  <c r="K57" i="7"/>
  <c r="G57" i="7"/>
  <c r="O55" i="7"/>
  <c r="K55" i="7"/>
  <c r="G55" i="7"/>
  <c r="O53" i="7"/>
  <c r="K53" i="7"/>
  <c r="G53" i="7"/>
  <c r="O50" i="7"/>
  <c r="K50" i="7"/>
  <c r="G50" i="7"/>
  <c r="O48" i="7"/>
  <c r="K48" i="7"/>
  <c r="G48" i="7"/>
  <c r="E39" i="7"/>
  <c r="I39" i="7"/>
  <c r="M39" i="7"/>
  <c r="F39" i="7"/>
  <c r="J39" i="7"/>
  <c r="N39" i="7"/>
  <c r="K37" i="7"/>
  <c r="E31" i="7"/>
  <c r="I31" i="7"/>
  <c r="M31" i="7"/>
  <c r="F31" i="7"/>
  <c r="J31" i="7"/>
  <c r="N31" i="7"/>
  <c r="K28" i="7"/>
  <c r="E22" i="7"/>
  <c r="I22" i="7"/>
  <c r="M22" i="7"/>
  <c r="F22" i="7"/>
  <c r="J22" i="7"/>
  <c r="N22" i="7"/>
  <c r="F21" i="7"/>
  <c r="J21" i="7"/>
  <c r="N21" i="7"/>
  <c r="G21" i="7"/>
  <c r="K21" i="7"/>
  <c r="F16" i="7"/>
  <c r="J16" i="7"/>
  <c r="N16" i="7"/>
  <c r="G16" i="7"/>
  <c r="K16" i="7"/>
  <c r="O16" i="7"/>
  <c r="F12" i="7"/>
  <c r="J12" i="7"/>
  <c r="N12" i="7"/>
  <c r="G12" i="7"/>
  <c r="K12" i="7"/>
  <c r="O12" i="7"/>
  <c r="N66" i="7"/>
  <c r="J66" i="7"/>
  <c r="F66" i="7"/>
  <c r="N64" i="7"/>
  <c r="J64" i="7"/>
  <c r="F64" i="7"/>
  <c r="N61" i="7"/>
  <c r="J61" i="7"/>
  <c r="F61" i="7"/>
  <c r="N59" i="7"/>
  <c r="J59" i="7"/>
  <c r="F59" i="7"/>
  <c r="N57" i="7"/>
  <c r="J57" i="7"/>
  <c r="F57" i="7"/>
  <c r="N55" i="7"/>
  <c r="J55" i="7"/>
  <c r="F55" i="7"/>
  <c r="N53" i="7"/>
  <c r="J53" i="7"/>
  <c r="F53" i="7"/>
  <c r="N50" i="7"/>
  <c r="J50" i="7"/>
  <c r="F50" i="7"/>
  <c r="N48" i="7"/>
  <c r="J48" i="7"/>
  <c r="F48" i="7"/>
  <c r="E46" i="7"/>
  <c r="I46" i="7"/>
  <c r="M46" i="7"/>
  <c r="F46" i="7"/>
  <c r="J46" i="7"/>
  <c r="N46" i="7"/>
  <c r="E44" i="7"/>
  <c r="I44" i="7"/>
  <c r="M44" i="7"/>
  <c r="F44" i="7"/>
  <c r="J44" i="7"/>
  <c r="N44" i="7"/>
  <c r="E42" i="7"/>
  <c r="I42" i="7"/>
  <c r="M42" i="7"/>
  <c r="F42" i="7"/>
  <c r="J42" i="7"/>
  <c r="N42" i="7"/>
  <c r="K39" i="7"/>
  <c r="O35" i="7"/>
  <c r="E33" i="7"/>
  <c r="I33" i="7"/>
  <c r="M33" i="7"/>
  <c r="F33" i="7"/>
  <c r="J33" i="7"/>
  <c r="N33" i="7"/>
  <c r="K31" i="7"/>
  <c r="O26" i="7"/>
  <c r="E24" i="7"/>
  <c r="I24" i="7"/>
  <c r="M24" i="7"/>
  <c r="F24" i="7"/>
  <c r="J24" i="7"/>
  <c r="N24" i="7"/>
  <c r="K22" i="7"/>
  <c r="I21" i="7"/>
  <c r="M18" i="7"/>
  <c r="I16" i="7"/>
  <c r="M14" i="7"/>
  <c r="I12" i="7"/>
  <c r="M10" i="7"/>
  <c r="E37" i="7"/>
  <c r="I37" i="7"/>
  <c r="M37" i="7"/>
  <c r="F37" i="7"/>
  <c r="J37" i="7"/>
  <c r="N37" i="7"/>
  <c r="E28" i="7"/>
  <c r="I28" i="7"/>
  <c r="M28" i="7"/>
  <c r="F28" i="7"/>
  <c r="J28" i="7"/>
  <c r="N28" i="7"/>
  <c r="O66" i="7"/>
  <c r="G66" i="7"/>
  <c r="O64" i="7"/>
  <c r="G64" i="7"/>
  <c r="M66" i="7"/>
  <c r="I66" i="7"/>
  <c r="M64" i="7"/>
  <c r="I64" i="7"/>
  <c r="M61" i="7"/>
  <c r="I61" i="7"/>
  <c r="M59" i="7"/>
  <c r="I59" i="7"/>
  <c r="M57" i="7"/>
  <c r="I57" i="7"/>
  <c r="M55" i="7"/>
  <c r="I55" i="7"/>
  <c r="M53" i="7"/>
  <c r="I53" i="7"/>
  <c r="M50" i="7"/>
  <c r="I50" i="7"/>
  <c r="M48" i="7"/>
  <c r="I48" i="7"/>
  <c r="H39" i="7"/>
  <c r="O37" i="7"/>
  <c r="G37" i="7"/>
  <c r="E35" i="7"/>
  <c r="I35" i="7"/>
  <c r="M35" i="7"/>
  <c r="F35" i="7"/>
  <c r="J35" i="7"/>
  <c r="N35" i="7"/>
  <c r="H31" i="7"/>
  <c r="O28" i="7"/>
  <c r="G28" i="7"/>
  <c r="E26" i="7"/>
  <c r="I26" i="7"/>
  <c r="M26" i="7"/>
  <c r="F26" i="7"/>
  <c r="J26" i="7"/>
  <c r="N26" i="7"/>
  <c r="H22" i="7"/>
  <c r="H21" i="7"/>
  <c r="F18" i="7"/>
  <c r="J18" i="7"/>
  <c r="N18" i="7"/>
  <c r="G18" i="7"/>
  <c r="K18" i="7"/>
  <c r="O18" i="7"/>
  <c r="H16" i="7"/>
  <c r="F14" i="7"/>
  <c r="J14" i="7"/>
  <c r="N14" i="7"/>
  <c r="G14" i="7"/>
  <c r="K14" i="7"/>
  <c r="O14" i="7"/>
  <c r="H12" i="7"/>
  <c r="F10" i="7"/>
  <c r="J10" i="7"/>
  <c r="N10" i="7"/>
  <c r="G10" i="7"/>
  <c r="K10" i="7"/>
  <c r="O10" i="7"/>
  <c r="K45" i="7"/>
  <c r="K43" i="7"/>
  <c r="O40" i="7"/>
  <c r="K40" i="7"/>
  <c r="O38" i="7"/>
  <c r="K38" i="7"/>
  <c r="O36" i="7"/>
  <c r="K36" i="7"/>
  <c r="O34" i="7"/>
  <c r="K34" i="7"/>
  <c r="O32" i="7"/>
  <c r="K32" i="7"/>
  <c r="O29" i="7"/>
  <c r="K29" i="7"/>
  <c r="O27" i="7"/>
  <c r="K27" i="7"/>
  <c r="O25" i="7"/>
  <c r="K25" i="7"/>
  <c r="O23" i="7"/>
  <c r="K23" i="7"/>
  <c r="B6" i="17" l="1"/>
  <c r="C6" i="17"/>
  <c r="D6" i="17"/>
  <c r="E6" i="17"/>
  <c r="F6" i="17"/>
  <c r="G6" i="17"/>
  <c r="H6" i="17"/>
  <c r="C6" i="15" l="1"/>
  <c r="D6" i="15" s="1"/>
  <c r="E6" i="15" s="1"/>
  <c r="C8" i="15"/>
  <c r="D8" i="15" s="1"/>
  <c r="E8" i="15" s="1"/>
  <c r="C9" i="15"/>
  <c r="D9" i="15" s="1"/>
  <c r="E9" i="15" s="1"/>
  <c r="C10" i="15"/>
  <c r="D10" i="15" s="1"/>
  <c r="E10" i="15" s="1"/>
  <c r="C11" i="15"/>
  <c r="D11" i="15" s="1"/>
  <c r="E11" i="15" s="1"/>
  <c r="C12" i="15"/>
  <c r="D12" i="15" s="1"/>
  <c r="E12" i="15" s="1"/>
  <c r="C13" i="15"/>
  <c r="D13" i="15" s="1"/>
  <c r="E13" i="15" s="1"/>
  <c r="C14" i="15"/>
  <c r="D14" i="15" s="1"/>
  <c r="E14" i="15" s="1"/>
  <c r="C15" i="15"/>
  <c r="D15" i="15" s="1"/>
  <c r="E15" i="15" s="1"/>
  <c r="C16" i="15"/>
  <c r="D16" i="15" s="1"/>
  <c r="E16" i="15" s="1"/>
  <c r="C17" i="15"/>
  <c r="D17" i="15" s="1"/>
  <c r="E17" i="15" s="1"/>
  <c r="C18" i="15"/>
  <c r="C19" i="15"/>
  <c r="D19" i="15" s="1"/>
  <c r="E19" i="15" s="1"/>
  <c r="C20" i="15"/>
  <c r="D20" i="15" s="1"/>
  <c r="E20" i="15" s="1"/>
  <c r="C21" i="15"/>
  <c r="D21" i="15" s="1"/>
  <c r="E21" i="15" s="1"/>
  <c r="C22" i="15"/>
  <c r="D22" i="15" s="1"/>
  <c r="E22" i="15" s="1"/>
  <c r="C23" i="15"/>
  <c r="D23" i="15" s="1"/>
  <c r="E23" i="15" s="1"/>
  <c r="C24" i="15"/>
  <c r="D24" i="15" s="1"/>
  <c r="E24" i="15" s="1"/>
  <c r="C25" i="15"/>
  <c r="D25" i="15" s="1"/>
  <c r="E25" i="15" s="1"/>
  <c r="C26" i="15"/>
  <c r="D26" i="15" s="1"/>
  <c r="E26" i="15" s="1"/>
  <c r="C27" i="15"/>
  <c r="D27" i="15" s="1"/>
  <c r="E27" i="15" s="1"/>
  <c r="C28" i="15"/>
  <c r="D28" i="15" s="1"/>
  <c r="E28" i="15" s="1"/>
  <c r="C29" i="15"/>
  <c r="C30" i="15"/>
  <c r="D30" i="15" s="1"/>
  <c r="E30" i="15" s="1"/>
  <c r="C31" i="15"/>
  <c r="D31" i="15" s="1"/>
  <c r="E31" i="15" s="1"/>
  <c r="C32" i="15"/>
  <c r="D32" i="15" s="1"/>
  <c r="E32" i="15" s="1"/>
  <c r="C33" i="15"/>
  <c r="D33" i="15" s="1"/>
  <c r="E33" i="15" s="1"/>
  <c r="C34" i="15"/>
  <c r="D34" i="15" s="1"/>
  <c r="E34" i="15" s="1"/>
  <c r="C35" i="15"/>
  <c r="D35" i="15" s="1"/>
  <c r="E35" i="15" s="1"/>
  <c r="C36" i="15"/>
  <c r="D36" i="15" s="1"/>
  <c r="E36" i="15" s="1"/>
  <c r="C37" i="15"/>
  <c r="D37" i="15" s="1"/>
  <c r="E37" i="15" s="1"/>
  <c r="C38" i="15"/>
  <c r="D38" i="15" s="1"/>
  <c r="E38" i="15" s="1"/>
  <c r="C39" i="15"/>
  <c r="D39" i="15" s="1"/>
  <c r="E39" i="15" s="1"/>
  <c r="C40" i="15"/>
  <c r="C41" i="15"/>
  <c r="D41" i="15" s="1"/>
  <c r="E41" i="15" s="1"/>
  <c r="C42" i="15"/>
  <c r="D42" i="15" s="1"/>
  <c r="E42" i="15" s="1"/>
  <c r="C43" i="15"/>
  <c r="D43" i="15" s="1"/>
  <c r="E43" i="15" s="1"/>
  <c r="C44" i="15"/>
  <c r="D44" i="15" s="1"/>
  <c r="E44" i="15" s="1"/>
  <c r="C45" i="15"/>
  <c r="D45" i="15" s="1"/>
  <c r="E45" i="15" s="1"/>
  <c r="C46" i="15"/>
  <c r="D46" i="15" s="1"/>
  <c r="E46" i="15" s="1"/>
  <c r="C47" i="15"/>
  <c r="D47" i="15" s="1"/>
  <c r="E47" i="15" s="1"/>
  <c r="C48" i="15"/>
  <c r="D48" i="15" s="1"/>
  <c r="E48" i="15" s="1"/>
  <c r="C49" i="15"/>
  <c r="D49" i="15" s="1"/>
  <c r="E49" i="15" s="1"/>
  <c r="C50" i="15"/>
  <c r="D50" i="15" s="1"/>
  <c r="E50" i="15" s="1"/>
  <c r="C51" i="15"/>
  <c r="C52" i="15"/>
  <c r="D52" i="15" s="1"/>
  <c r="E52" i="15" s="1"/>
  <c r="C53" i="15"/>
  <c r="D53" i="15" s="1"/>
  <c r="E53" i="15" s="1"/>
  <c r="C54" i="15"/>
  <c r="D54" i="15" s="1"/>
  <c r="E54" i="15" s="1"/>
  <c r="C55" i="15"/>
  <c r="D55" i="15" s="1"/>
  <c r="E55" i="15" s="1"/>
  <c r="C56" i="15"/>
  <c r="D56" i="15" s="1"/>
  <c r="E56" i="15" s="1"/>
  <c r="C57" i="15"/>
  <c r="D57" i="15" s="1"/>
  <c r="E57" i="15" s="1"/>
  <c r="C58" i="15"/>
  <c r="D58" i="15" s="1"/>
  <c r="E58" i="15" s="1"/>
  <c r="C59" i="15"/>
  <c r="D59" i="15" s="1"/>
  <c r="E59" i="15" s="1"/>
  <c r="C60" i="15"/>
  <c r="D60" i="15" s="1"/>
  <c r="E60" i="15" s="1"/>
  <c r="C61" i="15"/>
  <c r="D61" i="15" s="1"/>
  <c r="E61" i="15" s="1"/>
  <c r="C62" i="15"/>
  <c r="C63" i="15"/>
  <c r="D63" i="15" s="1"/>
  <c r="E63" i="15" s="1"/>
  <c r="C64" i="15"/>
  <c r="D64" i="15" s="1"/>
  <c r="E64" i="15" s="1"/>
  <c r="C65" i="15"/>
  <c r="D65" i="15" s="1"/>
  <c r="E65" i="15" s="1"/>
  <c r="C66" i="15"/>
  <c r="D66" i="15" s="1"/>
  <c r="E66" i="15" s="1"/>
  <c r="H6" i="15"/>
  <c r="I6" i="15" s="1"/>
  <c r="J6" i="15" s="1"/>
  <c r="H8" i="15"/>
  <c r="I8" i="15" s="1"/>
  <c r="J8" i="15" s="1"/>
  <c r="H9" i="15"/>
  <c r="I9" i="15" s="1"/>
  <c r="J9" i="15" s="1"/>
  <c r="H10" i="15"/>
  <c r="I10" i="15" s="1"/>
  <c r="J10" i="15" s="1"/>
  <c r="H11" i="15"/>
  <c r="I11" i="15" s="1"/>
  <c r="J11" i="15" s="1"/>
  <c r="H12" i="15"/>
  <c r="I12" i="15" s="1"/>
  <c r="J12" i="15" s="1"/>
  <c r="H13" i="15"/>
  <c r="I13" i="15" s="1"/>
  <c r="J13" i="15" s="1"/>
  <c r="H17" i="15"/>
  <c r="I17" i="15" s="1"/>
  <c r="J17" i="15" s="1"/>
  <c r="H18" i="15"/>
  <c r="H20" i="15"/>
  <c r="I20" i="15" s="1"/>
  <c r="J20" i="15" s="1"/>
  <c r="H21" i="15"/>
  <c r="I21" i="15" s="1"/>
  <c r="J21" i="15" s="1"/>
  <c r="H24" i="15"/>
  <c r="I24" i="15" s="1"/>
  <c r="J24" i="15" s="1"/>
  <c r="H25" i="15"/>
  <c r="I25" i="15" s="1"/>
  <c r="J25" i="15" s="1"/>
  <c r="H26" i="15"/>
  <c r="I26" i="15" s="1"/>
  <c r="J26" i="15" s="1"/>
  <c r="H27" i="15"/>
  <c r="I27" i="15" s="1"/>
  <c r="J27" i="15" s="1"/>
  <c r="H29" i="15"/>
  <c r="H30" i="15"/>
  <c r="H37" i="15"/>
  <c r="I37" i="15" s="1"/>
  <c r="J37" i="15" s="1"/>
  <c r="H39" i="15"/>
  <c r="I39" i="15" s="1"/>
  <c r="J39" i="15" s="1"/>
  <c r="H40" i="15"/>
  <c r="H43" i="15"/>
  <c r="I43" i="15" s="1"/>
  <c r="J43" i="15" s="1"/>
  <c r="H45" i="15"/>
  <c r="I45" i="15" s="1"/>
  <c r="J45" i="15" s="1"/>
  <c r="H47" i="15"/>
  <c r="I47" i="15" s="1"/>
  <c r="J47" i="15" s="1"/>
  <c r="H49" i="15"/>
  <c r="I49" i="15" s="1"/>
  <c r="J49" i="15" s="1"/>
  <c r="H50" i="15"/>
  <c r="I50" i="15" s="1"/>
  <c r="J50" i="15" s="1"/>
  <c r="H51" i="15"/>
  <c r="H53" i="15"/>
  <c r="I53" i="15" s="1"/>
  <c r="J53" i="15" s="1"/>
  <c r="H59" i="15"/>
  <c r="I59" i="15" s="1"/>
  <c r="J59" i="15" s="1"/>
  <c r="H62" i="15"/>
  <c r="H63" i="15"/>
  <c r="I63" i="15" s="1"/>
  <c r="J63" i="15" s="1"/>
  <c r="H65" i="15"/>
  <c r="I65" i="15" s="1"/>
  <c r="J65" i="15" s="1"/>
  <c r="H66" i="15"/>
  <c r="I66" i="15" s="1"/>
  <c r="J66" i="15" s="1"/>
  <c r="J4" i="32"/>
  <c r="I4" i="32"/>
  <c r="H4" i="32"/>
  <c r="G4" i="32"/>
  <c r="F4" i="32"/>
  <c r="E4" i="32"/>
  <c r="D4" i="32"/>
  <c r="C4" i="32"/>
  <c r="B4" i="32"/>
  <c r="K4" i="29"/>
  <c r="J4" i="29"/>
  <c r="I4" i="29"/>
  <c r="H4" i="29"/>
  <c r="G4" i="29"/>
  <c r="F4" i="29"/>
  <c r="E4" i="29"/>
  <c r="D4" i="29"/>
  <c r="C4" i="29"/>
  <c r="B4" i="29"/>
  <c r="J4" i="30"/>
  <c r="I4" i="30"/>
  <c r="H4" i="30"/>
  <c r="G4" i="30"/>
  <c r="F4" i="30"/>
  <c r="E4" i="30"/>
  <c r="D4" i="30"/>
  <c r="C4" i="30"/>
  <c r="B4" i="30"/>
  <c r="K4" i="31"/>
  <c r="J4" i="31"/>
  <c r="I4" i="31"/>
  <c r="H4" i="31"/>
  <c r="G4" i="31"/>
  <c r="F4" i="31"/>
  <c r="E4" i="31"/>
  <c r="D4" i="31"/>
  <c r="C4" i="31"/>
  <c r="B4" i="31"/>
  <c r="G64" i="27"/>
  <c r="G63" i="27"/>
  <c r="G62" i="27"/>
  <c r="G61" i="27"/>
  <c r="G59" i="27"/>
  <c r="G58" i="27"/>
  <c r="G57" i="27"/>
  <c r="G56" i="27"/>
  <c r="G55" i="27"/>
  <c r="G54" i="27"/>
  <c r="G53" i="27"/>
  <c r="G52" i="27"/>
  <c r="G51" i="27"/>
  <c r="G50" i="27"/>
  <c r="G48" i="27"/>
  <c r="G47" i="27"/>
  <c r="G46" i="27"/>
  <c r="G45" i="27"/>
  <c r="G44" i="27"/>
  <c r="G43" i="27"/>
  <c r="G42" i="27"/>
  <c r="G41" i="27"/>
  <c r="G40" i="27"/>
  <c r="G39" i="27"/>
  <c r="G37" i="27"/>
  <c r="G36" i="27"/>
  <c r="G35" i="27"/>
  <c r="G34" i="27"/>
  <c r="G33" i="27"/>
  <c r="G32" i="27"/>
  <c r="G31" i="27"/>
  <c r="G30" i="27"/>
  <c r="G29" i="27"/>
  <c r="G28" i="27"/>
  <c r="G26" i="27"/>
  <c r="G25" i="27"/>
  <c r="G24" i="27"/>
  <c r="G23" i="27"/>
  <c r="G22" i="27"/>
  <c r="G21" i="27"/>
  <c r="G20" i="27"/>
  <c r="G19" i="27"/>
  <c r="G18" i="27"/>
  <c r="G17" i="27"/>
  <c r="G15" i="27"/>
  <c r="G14" i="27"/>
  <c r="G13" i="27"/>
  <c r="G12" i="27"/>
  <c r="G11" i="27"/>
  <c r="G10" i="27"/>
  <c r="G9" i="27"/>
  <c r="G8" i="27"/>
  <c r="G7" i="27"/>
  <c r="G6" i="27"/>
  <c r="F4" i="27"/>
  <c r="C4" i="27"/>
  <c r="E4" i="27"/>
  <c r="D4" i="27"/>
  <c r="B4" i="27"/>
  <c r="B7" i="24"/>
  <c r="F7" i="24" s="1"/>
  <c r="B8" i="24"/>
  <c r="E8" i="24" s="1"/>
  <c r="B9" i="24"/>
  <c r="F9" i="24" s="1"/>
  <c r="B10" i="24"/>
  <c r="I10" i="24" s="1"/>
  <c r="B11" i="24"/>
  <c r="C11" i="24" s="1"/>
  <c r="B12" i="24"/>
  <c r="E12" i="24" s="1"/>
  <c r="B13" i="24"/>
  <c r="C13" i="24" s="1"/>
  <c r="B14" i="24"/>
  <c r="G14" i="24" s="1"/>
  <c r="B15" i="24"/>
  <c r="H15" i="24" s="1"/>
  <c r="B16" i="24"/>
  <c r="D16" i="24" s="1"/>
  <c r="B18" i="24"/>
  <c r="G18" i="24" s="1"/>
  <c r="B19" i="24"/>
  <c r="B20" i="24"/>
  <c r="C20" i="24" s="1"/>
  <c r="B21" i="24"/>
  <c r="D21" i="24" s="1"/>
  <c r="B22" i="24"/>
  <c r="C22" i="24" s="1"/>
  <c r="B23" i="24"/>
  <c r="I23" i="24" s="1"/>
  <c r="B24" i="24"/>
  <c r="D24" i="24" s="1"/>
  <c r="B25" i="24"/>
  <c r="G25" i="24" s="1"/>
  <c r="B26" i="24"/>
  <c r="F26" i="24" s="1"/>
  <c r="B27" i="24"/>
  <c r="G27" i="24" s="1"/>
  <c r="B29" i="24"/>
  <c r="C29" i="24" s="1"/>
  <c r="B30" i="24"/>
  <c r="H30" i="24" s="1"/>
  <c r="B31" i="24"/>
  <c r="C31" i="24" s="1"/>
  <c r="B32" i="24"/>
  <c r="C32" i="24" s="1"/>
  <c r="B33" i="24"/>
  <c r="I33" i="24" s="1"/>
  <c r="B34" i="24"/>
  <c r="E34" i="24" s="1"/>
  <c r="B35" i="24"/>
  <c r="H35" i="24" s="1"/>
  <c r="B36" i="24"/>
  <c r="H36" i="24" s="1"/>
  <c r="C36" i="24"/>
  <c r="B37" i="24"/>
  <c r="D37" i="24" s="1"/>
  <c r="B38" i="24"/>
  <c r="C38" i="24" s="1"/>
  <c r="B40" i="24"/>
  <c r="H40" i="24" s="1"/>
  <c r="B41" i="24"/>
  <c r="F41" i="24" s="1"/>
  <c r="B42" i="24"/>
  <c r="E42" i="24" s="1"/>
  <c r="B43" i="24"/>
  <c r="D43" i="24" s="1"/>
  <c r="B44" i="24"/>
  <c r="G44" i="24" s="1"/>
  <c r="B45" i="24"/>
  <c r="G45" i="24" s="1"/>
  <c r="B46" i="24"/>
  <c r="I46" i="24" s="1"/>
  <c r="B47" i="24"/>
  <c r="H47" i="24" s="1"/>
  <c r="B48" i="24"/>
  <c r="I48" i="24" s="1"/>
  <c r="B49" i="24"/>
  <c r="E49" i="24" s="1"/>
  <c r="B51" i="24"/>
  <c r="G51" i="24" s="1"/>
  <c r="B52" i="24"/>
  <c r="C52" i="24" s="1"/>
  <c r="B53" i="24"/>
  <c r="I53" i="24" s="1"/>
  <c r="B54" i="24"/>
  <c r="E54" i="24" s="1"/>
  <c r="B55" i="24"/>
  <c r="E55" i="24" s="1"/>
  <c r="B56" i="24"/>
  <c r="G56" i="24" s="1"/>
  <c r="B57" i="24"/>
  <c r="I57" i="24" s="1"/>
  <c r="B58" i="24"/>
  <c r="I58" i="24" s="1"/>
  <c r="B59" i="24"/>
  <c r="H59" i="24" s="1"/>
  <c r="B60" i="24"/>
  <c r="D60" i="24" s="1"/>
  <c r="B62" i="24"/>
  <c r="F62" i="24" s="1"/>
  <c r="B63" i="24"/>
  <c r="G63" i="24" s="1"/>
  <c r="B64" i="24"/>
  <c r="C64" i="24" s="1"/>
  <c r="B65" i="24"/>
  <c r="G65" i="24" s="1"/>
  <c r="C5" i="25"/>
  <c r="D5" i="25"/>
  <c r="E5" i="25"/>
  <c r="F5" i="25"/>
  <c r="G5" i="25"/>
  <c r="H5" i="25"/>
  <c r="I5" i="25"/>
  <c r="B5" i="25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B6" i="14"/>
  <c r="J6" i="14" s="1"/>
  <c r="B7" i="14"/>
  <c r="C7" i="14" s="1"/>
  <c r="B8" i="14"/>
  <c r="M8" i="14" s="1"/>
  <c r="B9" i="14"/>
  <c r="K9" i="14" s="1"/>
  <c r="B10" i="14"/>
  <c r="E10" i="14" s="1"/>
  <c r="B11" i="14"/>
  <c r="C11" i="14" s="1"/>
  <c r="B12" i="14"/>
  <c r="I12" i="14" s="1"/>
  <c r="B13" i="14"/>
  <c r="O13" i="14" s="1"/>
  <c r="B14" i="14"/>
  <c r="E14" i="14" s="1"/>
  <c r="B15" i="14"/>
  <c r="P15" i="14" s="1"/>
  <c r="B17" i="14"/>
  <c r="B18" i="14"/>
  <c r="B19" i="14"/>
  <c r="L19" i="14" s="1"/>
  <c r="B20" i="14"/>
  <c r="G20" i="14" s="1"/>
  <c r="B21" i="14"/>
  <c r="J21" i="14" s="1"/>
  <c r="B22" i="14"/>
  <c r="H22" i="14" s="1"/>
  <c r="B23" i="14"/>
  <c r="P23" i="14" s="1"/>
  <c r="B24" i="14"/>
  <c r="N24" i="14" s="1"/>
  <c r="B25" i="14"/>
  <c r="P25" i="14" s="1"/>
  <c r="B26" i="14"/>
  <c r="C26" i="14" s="1"/>
  <c r="B28" i="14"/>
  <c r="O28" i="14" s="1"/>
  <c r="B29" i="14"/>
  <c r="K29" i="14" s="1"/>
  <c r="B30" i="14"/>
  <c r="O30" i="14" s="1"/>
  <c r="B31" i="14"/>
  <c r="F31" i="14" s="1"/>
  <c r="B32" i="14"/>
  <c r="N32" i="14" s="1"/>
  <c r="B33" i="14"/>
  <c r="E33" i="14" s="1"/>
  <c r="B34" i="14"/>
  <c r="K34" i="14" s="1"/>
  <c r="B35" i="14"/>
  <c r="L35" i="14" s="1"/>
  <c r="B36" i="14"/>
  <c r="D36" i="14" s="1"/>
  <c r="B37" i="14"/>
  <c r="P37" i="14" s="1"/>
  <c r="B39" i="14"/>
  <c r="G39" i="14" s="1"/>
  <c r="B40" i="14"/>
  <c r="L40" i="14" s="1"/>
  <c r="B41" i="14"/>
  <c r="E41" i="14" s="1"/>
  <c r="B42" i="14"/>
  <c r="L42" i="14" s="1"/>
  <c r="B43" i="14"/>
  <c r="N43" i="14" s="1"/>
  <c r="B44" i="14"/>
  <c r="I44" i="14" s="1"/>
  <c r="B45" i="14"/>
  <c r="C45" i="14" s="1"/>
  <c r="B46" i="14"/>
  <c r="M46" i="14" s="1"/>
  <c r="B47" i="14"/>
  <c r="G47" i="14" s="1"/>
  <c r="B48" i="14"/>
  <c r="H48" i="14" s="1"/>
  <c r="B50" i="14"/>
  <c r="P50" i="14" s="1"/>
  <c r="B51" i="14"/>
  <c r="M51" i="14" s="1"/>
  <c r="B52" i="14"/>
  <c r="H52" i="14" s="1"/>
  <c r="B53" i="14"/>
  <c r="O53" i="14" s="1"/>
  <c r="B54" i="14"/>
  <c r="F54" i="14" s="1"/>
  <c r="B55" i="14"/>
  <c r="H55" i="14" s="1"/>
  <c r="B56" i="14"/>
  <c r="H56" i="14" s="1"/>
  <c r="B57" i="14"/>
  <c r="L57" i="14" s="1"/>
  <c r="B58" i="14"/>
  <c r="N58" i="14" s="1"/>
  <c r="B59" i="14"/>
  <c r="J59" i="14" s="1"/>
  <c r="B61" i="14"/>
  <c r="G61" i="14" s="1"/>
  <c r="B62" i="14"/>
  <c r="L62" i="14" s="1"/>
  <c r="B63" i="14"/>
  <c r="L63" i="14" s="1"/>
  <c r="B64" i="14"/>
  <c r="F64" i="14" s="1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B6" i="12"/>
  <c r="B7" i="12"/>
  <c r="B8" i="12"/>
  <c r="B9" i="12"/>
  <c r="B10" i="12"/>
  <c r="B11" i="12"/>
  <c r="B12" i="12"/>
  <c r="B13" i="12"/>
  <c r="B14" i="12"/>
  <c r="B15" i="12"/>
  <c r="B17" i="12"/>
  <c r="B18" i="12"/>
  <c r="B19" i="12"/>
  <c r="B20" i="12"/>
  <c r="B21" i="12"/>
  <c r="B22" i="12"/>
  <c r="B23" i="12"/>
  <c r="B24" i="12"/>
  <c r="B25" i="12"/>
  <c r="B26" i="12"/>
  <c r="B28" i="12"/>
  <c r="B29" i="12"/>
  <c r="B30" i="12"/>
  <c r="B31" i="12"/>
  <c r="B32" i="12"/>
  <c r="B33" i="12"/>
  <c r="B34" i="12"/>
  <c r="B35" i="12"/>
  <c r="B36" i="12"/>
  <c r="B37" i="12"/>
  <c r="B39" i="12"/>
  <c r="B40" i="12"/>
  <c r="B41" i="12"/>
  <c r="B42" i="12"/>
  <c r="B43" i="12"/>
  <c r="B44" i="12"/>
  <c r="B45" i="12"/>
  <c r="B46" i="12"/>
  <c r="B47" i="12"/>
  <c r="B48" i="12"/>
  <c r="B50" i="12"/>
  <c r="B51" i="12"/>
  <c r="B52" i="12"/>
  <c r="B53" i="12"/>
  <c r="B54" i="12"/>
  <c r="B55" i="12"/>
  <c r="B56" i="12"/>
  <c r="B57" i="12"/>
  <c r="B58" i="12"/>
  <c r="B59" i="12"/>
  <c r="B61" i="12"/>
  <c r="B62" i="12"/>
  <c r="B63" i="12"/>
  <c r="B64" i="12"/>
  <c r="C6" i="12"/>
  <c r="D6" i="12" s="1"/>
  <c r="C7" i="12"/>
  <c r="M7" i="12" s="1"/>
  <c r="C8" i="12"/>
  <c r="F8" i="12" s="1"/>
  <c r="C9" i="12"/>
  <c r="G9" i="12" s="1"/>
  <c r="C10" i="12"/>
  <c r="K10" i="12" s="1"/>
  <c r="C11" i="12"/>
  <c r="F11" i="12" s="1"/>
  <c r="C12" i="12"/>
  <c r="L12" i="12" s="1"/>
  <c r="C13" i="12"/>
  <c r="N13" i="12" s="1"/>
  <c r="C14" i="12"/>
  <c r="H14" i="12" s="1"/>
  <c r="C15" i="12"/>
  <c r="L15" i="12" s="1"/>
  <c r="C17" i="12"/>
  <c r="J17" i="12" s="1"/>
  <c r="C18" i="12"/>
  <c r="C19" i="12"/>
  <c r="J19" i="12" s="1"/>
  <c r="C20" i="12"/>
  <c r="N20" i="12" s="1"/>
  <c r="C21" i="12"/>
  <c r="G21" i="12" s="1"/>
  <c r="C22" i="12"/>
  <c r="I22" i="12" s="1"/>
  <c r="C23" i="12"/>
  <c r="F23" i="12" s="1"/>
  <c r="C24" i="12"/>
  <c r="F24" i="12" s="1"/>
  <c r="C25" i="12"/>
  <c r="M25" i="12" s="1"/>
  <c r="C26" i="12"/>
  <c r="M26" i="12" s="1"/>
  <c r="C28" i="12"/>
  <c r="N28" i="12" s="1"/>
  <c r="C29" i="12"/>
  <c r="C30" i="12"/>
  <c r="F30" i="12" s="1"/>
  <c r="C31" i="12"/>
  <c r="G31" i="12" s="1"/>
  <c r="C32" i="12"/>
  <c r="F32" i="12" s="1"/>
  <c r="C33" i="12"/>
  <c r="J33" i="12" s="1"/>
  <c r="C34" i="12"/>
  <c r="H34" i="12" s="1"/>
  <c r="C35" i="12"/>
  <c r="E35" i="12" s="1"/>
  <c r="C36" i="12"/>
  <c r="G36" i="12" s="1"/>
  <c r="C37" i="12"/>
  <c r="L37" i="12" s="1"/>
  <c r="C39" i="12"/>
  <c r="G39" i="12" s="1"/>
  <c r="C40" i="12"/>
  <c r="I40" i="12" s="1"/>
  <c r="C41" i="12"/>
  <c r="I41" i="12" s="1"/>
  <c r="C42" i="12"/>
  <c r="D42" i="12" s="1"/>
  <c r="C43" i="12"/>
  <c r="D43" i="12" s="1"/>
  <c r="C44" i="12"/>
  <c r="E44" i="12" s="1"/>
  <c r="C45" i="12"/>
  <c r="H45" i="12" s="1"/>
  <c r="C46" i="12"/>
  <c r="C47" i="12"/>
  <c r="J47" i="12" s="1"/>
  <c r="C48" i="12"/>
  <c r="O48" i="12" s="1"/>
  <c r="C50" i="12"/>
  <c r="K50" i="12" s="1"/>
  <c r="C51" i="12"/>
  <c r="L51" i="12" s="1"/>
  <c r="C52" i="12"/>
  <c r="H52" i="12" s="1"/>
  <c r="C53" i="12"/>
  <c r="J53" i="12" s="1"/>
  <c r="C54" i="12"/>
  <c r="D54" i="12" s="1"/>
  <c r="C55" i="12"/>
  <c r="F55" i="12" s="1"/>
  <c r="C56" i="12"/>
  <c r="I56" i="12" s="1"/>
  <c r="C57" i="12"/>
  <c r="I57" i="12" s="1"/>
  <c r="C58" i="12"/>
  <c r="G58" i="12" s="1"/>
  <c r="C59" i="12"/>
  <c r="M59" i="12" s="1"/>
  <c r="C61" i="12"/>
  <c r="G61" i="12" s="1"/>
  <c r="C62" i="12"/>
  <c r="I62" i="12" s="1"/>
  <c r="C63" i="12"/>
  <c r="I63" i="12" s="1"/>
  <c r="C64" i="12"/>
  <c r="F64" i="12" s="1"/>
  <c r="B4" i="10"/>
  <c r="E7" i="2"/>
  <c r="F7" i="2"/>
  <c r="G7" i="2"/>
  <c r="H7" i="2"/>
  <c r="I7" i="2"/>
  <c r="J7" i="2"/>
  <c r="K7" i="2"/>
  <c r="L7" i="2"/>
  <c r="M7" i="2"/>
  <c r="N7" i="2"/>
  <c r="O7" i="2"/>
  <c r="P7" i="2"/>
  <c r="Q7" i="2"/>
  <c r="B7" i="2"/>
  <c r="C7" i="2"/>
  <c r="D7" i="2"/>
  <c r="D11" i="24"/>
  <c r="E15" i="24"/>
  <c r="F48" i="24"/>
  <c r="E27" i="24"/>
  <c r="G58" i="24"/>
  <c r="G36" i="24"/>
  <c r="E46" i="24"/>
  <c r="D32" i="24"/>
  <c r="H20" i="24"/>
  <c r="D15" i="24"/>
  <c r="I32" i="24"/>
  <c r="C24" i="24"/>
  <c r="D44" i="24"/>
  <c r="G43" i="24"/>
  <c r="F32" i="24"/>
  <c r="F52" i="24"/>
  <c r="C23" i="24"/>
  <c r="G32" i="24"/>
  <c r="I56" i="24"/>
  <c r="F20" i="24"/>
  <c r="E36" i="24"/>
  <c r="E32" i="24"/>
  <c r="C49" i="24"/>
  <c r="H27" i="24"/>
  <c r="I30" i="15" l="1"/>
  <c r="J30" i="15" s="1"/>
  <c r="G4" i="27"/>
  <c r="F24" i="24"/>
  <c r="G47" i="24"/>
  <c r="I11" i="24"/>
  <c r="G15" i="24"/>
  <c r="G59" i="24"/>
  <c r="D7" i="24"/>
  <c r="C7" i="24"/>
  <c r="E13" i="24"/>
  <c r="G48" i="24"/>
  <c r="I15" i="24"/>
  <c r="E47" i="24"/>
  <c r="C58" i="24"/>
  <c r="H58" i="24"/>
  <c r="E58" i="24"/>
  <c r="G46" i="24"/>
  <c r="I25" i="24"/>
  <c r="E20" i="24"/>
  <c r="E60" i="24"/>
  <c r="I60" i="24"/>
  <c r="C15" i="24"/>
  <c r="G7" i="24"/>
  <c r="D58" i="24"/>
  <c r="D48" i="24"/>
  <c r="C41" i="24"/>
  <c r="G20" i="24"/>
  <c r="H45" i="24"/>
  <c r="C60" i="24"/>
  <c r="I20" i="24"/>
  <c r="I54" i="24"/>
  <c r="E7" i="24"/>
  <c r="H32" i="24"/>
  <c r="F15" i="24"/>
  <c r="E52" i="24"/>
  <c r="I44" i="24"/>
  <c r="C54" i="24"/>
  <c r="F58" i="24"/>
  <c r="D27" i="24"/>
  <c r="E45" i="24"/>
  <c r="D52" i="24"/>
  <c r="F49" i="24"/>
  <c r="G41" i="24"/>
  <c r="I27" i="24"/>
  <c r="H49" i="24"/>
  <c r="E10" i="24"/>
  <c r="I38" i="24"/>
  <c r="H52" i="24"/>
  <c r="C45" i="24"/>
  <c r="F45" i="24"/>
  <c r="F27" i="24"/>
  <c r="E53" i="24"/>
  <c r="I52" i="24"/>
  <c r="F38" i="24"/>
  <c r="E38" i="24"/>
  <c r="I31" i="24"/>
  <c r="D38" i="24"/>
  <c r="C27" i="24"/>
  <c r="E48" i="24"/>
  <c r="I41" i="24"/>
  <c r="E41" i="24"/>
  <c r="G37" i="24"/>
  <c r="D41" i="24"/>
  <c r="H55" i="24"/>
  <c r="G52" i="24"/>
  <c r="H13" i="24"/>
  <c r="G64" i="24"/>
  <c r="I9" i="24"/>
  <c r="D63" i="24"/>
  <c r="H48" i="24"/>
  <c r="F30" i="24"/>
  <c r="C30" i="24"/>
  <c r="F11" i="24"/>
  <c r="D34" i="24"/>
  <c r="F55" i="24"/>
  <c r="D29" i="24"/>
  <c r="C37" i="24"/>
  <c r="G13" i="24"/>
  <c r="H18" i="24"/>
  <c r="C48" i="24"/>
  <c r="E25" i="24"/>
  <c r="H41" i="24"/>
  <c r="I24" i="24"/>
  <c r="H60" i="24"/>
  <c r="D49" i="24"/>
  <c r="H65" i="24"/>
  <c r="D56" i="24"/>
  <c r="E23" i="24"/>
  <c r="D23" i="24"/>
  <c r="E56" i="24"/>
  <c r="C56" i="24"/>
  <c r="F31" i="24"/>
  <c r="D40" i="24"/>
  <c r="E21" i="24"/>
  <c r="I13" i="24"/>
  <c r="E31" i="24"/>
  <c r="G38" i="24"/>
  <c r="G54" i="24"/>
  <c r="F33" i="24"/>
  <c r="D30" i="24"/>
  <c r="I30" i="24"/>
  <c r="F47" i="24"/>
  <c r="H10" i="24"/>
  <c r="G21" i="24"/>
  <c r="C47" i="24"/>
  <c r="G30" i="24"/>
  <c r="F56" i="24"/>
  <c r="G49" i="24"/>
  <c r="I47" i="24"/>
  <c r="E30" i="24"/>
  <c r="G23" i="24"/>
  <c r="F60" i="24"/>
  <c r="G60" i="24"/>
  <c r="G24" i="24"/>
  <c r="I49" i="24"/>
  <c r="H56" i="24"/>
  <c r="D13" i="24"/>
  <c r="D47" i="24"/>
  <c r="F13" i="24"/>
  <c r="E24" i="24"/>
  <c r="H38" i="24"/>
  <c r="H57" i="24"/>
  <c r="H26" i="24"/>
  <c r="F23" i="24"/>
  <c r="H23" i="24"/>
  <c r="I65" i="24"/>
  <c r="O48" i="14"/>
  <c r="H44" i="14"/>
  <c r="C57" i="14"/>
  <c r="N48" i="14"/>
  <c r="N53" i="14"/>
  <c r="M44" i="14"/>
  <c r="P35" i="14"/>
  <c r="N15" i="12"/>
  <c r="O15" i="12"/>
  <c r="K15" i="12"/>
  <c r="L53" i="14"/>
  <c r="G57" i="14"/>
  <c r="H13" i="14"/>
  <c r="N59" i="12"/>
  <c r="E42" i="12"/>
  <c r="J44" i="14"/>
  <c r="I26" i="14"/>
  <c r="M57" i="14"/>
  <c r="N35" i="14"/>
  <c r="J15" i="12"/>
  <c r="F7" i="12"/>
  <c r="D19" i="14"/>
  <c r="I45" i="14"/>
  <c r="K12" i="12"/>
  <c r="P64" i="14"/>
  <c r="G53" i="12"/>
  <c r="K62" i="12"/>
  <c r="D35" i="12"/>
  <c r="I55" i="14"/>
  <c r="E57" i="12"/>
  <c r="D40" i="12"/>
  <c r="G19" i="12"/>
  <c r="M6" i="12"/>
  <c r="F21" i="12"/>
  <c r="H10" i="12"/>
  <c r="M30" i="12"/>
  <c r="O6" i="12"/>
  <c r="J52" i="14"/>
  <c r="M52" i="14"/>
  <c r="F10" i="14"/>
  <c r="E28" i="12"/>
  <c r="J45" i="12"/>
  <c r="J25" i="14"/>
  <c r="N32" i="12"/>
  <c r="M36" i="12"/>
  <c r="I6" i="12"/>
  <c r="H43" i="14"/>
  <c r="L45" i="12"/>
  <c r="N19" i="12"/>
  <c r="F28" i="12"/>
  <c r="M28" i="12"/>
  <c r="K36" i="12"/>
  <c r="I36" i="12"/>
  <c r="I9" i="12"/>
  <c r="N6" i="12"/>
  <c r="G54" i="12"/>
  <c r="E45" i="12"/>
  <c r="N45" i="12"/>
  <c r="O36" i="12"/>
  <c r="K32" i="12"/>
  <c r="N56" i="14"/>
  <c r="H39" i="14"/>
  <c r="E54" i="12"/>
  <c r="D36" i="12"/>
  <c r="O28" i="12"/>
  <c r="H36" i="12"/>
  <c r="L28" i="12"/>
  <c r="G48" i="12"/>
  <c r="D9" i="12"/>
  <c r="F36" i="12"/>
  <c r="E36" i="12"/>
  <c r="P14" i="14"/>
  <c r="N52" i="14"/>
  <c r="D28" i="12"/>
  <c r="M63" i="12"/>
  <c r="K45" i="12"/>
  <c r="H41" i="12"/>
  <c r="I32" i="12"/>
  <c r="M45" i="12"/>
  <c r="G45" i="12"/>
  <c r="I28" i="12"/>
  <c r="F6" i="12"/>
  <c r="I45" i="12"/>
  <c r="F45" i="12"/>
  <c r="E21" i="12"/>
  <c r="O41" i="12"/>
  <c r="D45" i="12"/>
  <c r="N47" i="14"/>
  <c r="F30" i="14"/>
  <c r="N21" i="14"/>
  <c r="E43" i="14"/>
  <c r="F23" i="14"/>
  <c r="K28" i="12"/>
  <c r="N63" i="12"/>
  <c r="G28" i="12"/>
  <c r="J36" i="12"/>
  <c r="L32" i="12"/>
  <c r="L6" i="12"/>
  <c r="H28" i="12"/>
  <c r="H19" i="12"/>
  <c r="J28" i="12"/>
  <c r="L36" i="12"/>
  <c r="N36" i="12"/>
  <c r="O21" i="12"/>
  <c r="D39" i="12"/>
  <c r="K21" i="12"/>
  <c r="O45" i="12"/>
  <c r="M54" i="12"/>
  <c r="H6" i="12"/>
  <c r="I10" i="14"/>
  <c r="E6" i="14"/>
  <c r="M61" i="12"/>
  <c r="H21" i="12"/>
  <c r="F17" i="12"/>
  <c r="F19" i="14"/>
  <c r="L14" i="14"/>
  <c r="G19" i="14"/>
  <c r="E23" i="14"/>
  <c r="K23" i="14"/>
  <c r="G53" i="14"/>
  <c r="P44" i="14"/>
  <c r="C48" i="14"/>
  <c r="I57" i="14"/>
  <c r="O22" i="14"/>
  <c r="E57" i="14"/>
  <c r="M26" i="14"/>
  <c r="C23" i="14"/>
  <c r="J19" i="14"/>
  <c r="F14" i="14"/>
  <c r="J25" i="12"/>
  <c r="O42" i="12"/>
  <c r="L21" i="12"/>
  <c r="F12" i="12"/>
  <c r="N52" i="12"/>
  <c r="G52" i="12"/>
  <c r="N21" i="12"/>
  <c r="H12" i="12"/>
  <c r="K19" i="14"/>
  <c r="D23" i="14"/>
  <c r="G23" i="14"/>
  <c r="P19" i="14"/>
  <c r="D21" i="12"/>
  <c r="E12" i="12"/>
  <c r="J21" i="12"/>
  <c r="I14" i="14"/>
  <c r="E19" i="14"/>
  <c r="J23" i="14"/>
  <c r="M53" i="14"/>
  <c r="M9" i="14"/>
  <c r="I50" i="14"/>
  <c r="K57" i="14"/>
  <c r="M6" i="14"/>
  <c r="D40" i="14"/>
  <c r="E9" i="14"/>
  <c r="C22" i="14"/>
  <c r="O19" i="14"/>
  <c r="I6" i="14"/>
  <c r="M21" i="12"/>
  <c r="E33" i="12"/>
  <c r="H56" i="12"/>
  <c r="L61" i="12"/>
  <c r="I21" i="12"/>
  <c r="O56" i="12"/>
  <c r="E24" i="12"/>
  <c r="L24" i="12"/>
  <c r="M14" i="14"/>
  <c r="H14" i="14"/>
  <c r="H19" i="14"/>
  <c r="O23" i="14"/>
  <c r="H23" i="14"/>
  <c r="K48" i="14"/>
  <c r="M33" i="14"/>
  <c r="J53" i="14"/>
  <c r="D53" i="14"/>
  <c r="L23" i="14"/>
  <c r="J26" i="14"/>
  <c r="C44" i="14"/>
  <c r="O57" i="14"/>
  <c r="F57" i="14"/>
  <c r="P57" i="14"/>
  <c r="P21" i="14"/>
  <c r="M10" i="14"/>
  <c r="D57" i="14"/>
  <c r="C53" i="14"/>
  <c r="M19" i="14"/>
  <c r="F6" i="14"/>
  <c r="O14" i="14"/>
  <c r="N57" i="14"/>
  <c r="F37" i="12"/>
  <c r="I15" i="12"/>
  <c r="F15" i="12"/>
  <c r="E6" i="12"/>
  <c r="K6" i="12"/>
  <c r="D57" i="12"/>
  <c r="J6" i="12"/>
  <c r="G6" i="12"/>
  <c r="H48" i="12"/>
  <c r="G14" i="14"/>
  <c r="N19" i="14"/>
  <c r="C19" i="14"/>
  <c r="N23" i="14"/>
  <c r="M23" i="14"/>
  <c r="F53" i="14"/>
  <c r="P53" i="14"/>
  <c r="P48" i="14"/>
  <c r="K44" i="14"/>
  <c r="M48" i="14"/>
  <c r="J57" i="14"/>
  <c r="H57" i="14"/>
  <c r="L6" i="14"/>
  <c r="I53" i="14"/>
  <c r="H21" i="14"/>
  <c r="K53" i="14"/>
  <c r="C6" i="14"/>
  <c r="I23" i="14"/>
  <c r="I19" i="14"/>
  <c r="D58" i="14"/>
  <c r="O7" i="12"/>
  <c r="G15" i="12"/>
  <c r="J37" i="12"/>
  <c r="J7" i="12"/>
  <c r="M44" i="12"/>
  <c r="K48" i="12"/>
  <c r="O59" i="12"/>
  <c r="P55" i="14"/>
  <c r="I34" i="24"/>
  <c r="D25" i="24"/>
  <c r="F22" i="24"/>
  <c r="F36" i="24"/>
  <c r="D45" i="24"/>
  <c r="F65" i="24"/>
  <c r="I62" i="24"/>
  <c r="D36" i="24"/>
  <c r="E65" i="24"/>
  <c r="C34" i="24"/>
  <c r="F43" i="24"/>
  <c r="H7" i="24"/>
  <c r="H11" i="24"/>
  <c r="E11" i="24"/>
  <c r="E18" i="24"/>
  <c r="G22" i="24"/>
  <c r="E63" i="24"/>
  <c r="H22" i="24"/>
  <c r="I22" i="24"/>
  <c r="C14" i="24"/>
  <c r="I43" i="24"/>
  <c r="I7" i="24"/>
  <c r="H54" i="24"/>
  <c r="C65" i="24"/>
  <c r="E43" i="24"/>
  <c r="E22" i="24"/>
  <c r="C63" i="24"/>
  <c r="I63" i="24"/>
  <c r="C25" i="24"/>
  <c r="I36" i="24"/>
  <c r="I45" i="24"/>
  <c r="H24" i="24"/>
  <c r="I51" i="24"/>
  <c r="D65" i="24"/>
  <c r="F34" i="24"/>
  <c r="G34" i="24"/>
  <c r="H34" i="24"/>
  <c r="H25" i="24"/>
  <c r="C43" i="24"/>
  <c r="H43" i="24"/>
  <c r="F63" i="24"/>
  <c r="D54" i="24"/>
  <c r="C53" i="24"/>
  <c r="D22" i="24"/>
  <c r="H63" i="24"/>
  <c r="F25" i="24"/>
  <c r="F54" i="24"/>
  <c r="I36" i="14"/>
  <c r="O50" i="14"/>
  <c r="J34" i="12"/>
  <c r="M39" i="12"/>
  <c r="D14" i="12"/>
  <c r="L22" i="12"/>
  <c r="L10" i="12"/>
  <c r="K34" i="12"/>
  <c r="I52" i="12"/>
  <c r="E56" i="12"/>
  <c r="F56" i="12"/>
  <c r="E34" i="12"/>
  <c r="K52" i="12"/>
  <c r="L52" i="12"/>
  <c r="D52" i="12"/>
  <c r="J52" i="12"/>
  <c r="O52" i="12"/>
  <c r="G32" i="14"/>
  <c r="G50" i="14"/>
  <c r="J32" i="14"/>
  <c r="E30" i="12"/>
  <c r="L26" i="12"/>
  <c r="M47" i="12"/>
  <c r="G10" i="12"/>
  <c r="M10" i="12"/>
  <c r="I61" i="12"/>
  <c r="F52" i="12"/>
  <c r="N56" i="12"/>
  <c r="N30" i="12"/>
  <c r="H47" i="12"/>
  <c r="H61" i="12"/>
  <c r="M52" i="12"/>
  <c r="E52" i="12"/>
  <c r="K56" i="12"/>
  <c r="L45" i="14"/>
  <c r="G36" i="14"/>
  <c r="O47" i="12"/>
  <c r="I30" i="12"/>
  <c r="K14" i="12"/>
  <c r="J10" i="12"/>
  <c r="L14" i="12"/>
  <c r="J30" i="12"/>
  <c r="G22" i="12"/>
  <c r="I26" i="12"/>
  <c r="D10" i="12"/>
  <c r="G56" i="12"/>
  <c r="M56" i="12"/>
  <c r="D30" i="12"/>
  <c r="J56" i="12"/>
  <c r="L56" i="12"/>
  <c r="D56" i="12"/>
  <c r="O10" i="12"/>
  <c r="H7" i="14"/>
  <c r="O26" i="12"/>
  <c r="I14" i="12"/>
  <c r="C33" i="24"/>
  <c r="D46" i="24"/>
  <c r="C55" i="24"/>
  <c r="E35" i="24"/>
  <c r="I35" i="24"/>
  <c r="C18" i="24"/>
  <c r="H21" i="24"/>
  <c r="D59" i="24"/>
  <c r="F46" i="24"/>
  <c r="D26" i="24"/>
  <c r="C9" i="24"/>
  <c r="C57" i="24"/>
  <c r="G53" i="24"/>
  <c r="G31" i="24"/>
  <c r="H33" i="24"/>
  <c r="I42" i="24"/>
  <c r="E33" i="24"/>
  <c r="G62" i="24"/>
  <c r="H46" i="24"/>
  <c r="D33" i="24"/>
  <c r="C59" i="24"/>
  <c r="C35" i="24"/>
  <c r="G35" i="24"/>
  <c r="F53" i="24"/>
  <c r="H29" i="24"/>
  <c r="D55" i="24"/>
  <c r="I26" i="24"/>
  <c r="G57" i="24"/>
  <c r="E44" i="24"/>
  <c r="F29" i="24"/>
  <c r="G11" i="24"/>
  <c r="B5" i="24"/>
  <c r="I5" i="24" s="1"/>
  <c r="F64" i="24"/>
  <c r="G29" i="24"/>
  <c r="I21" i="24"/>
  <c r="F40" i="24"/>
  <c r="I29" i="24"/>
  <c r="D64" i="24"/>
  <c r="E64" i="24"/>
  <c r="C26" i="24"/>
  <c r="E9" i="24"/>
  <c r="F42" i="24"/>
  <c r="G40" i="24"/>
  <c r="E57" i="24"/>
  <c r="G42" i="24"/>
  <c r="G26" i="24"/>
  <c r="F35" i="24"/>
  <c r="G55" i="24"/>
  <c r="F37" i="24"/>
  <c r="C8" i="24"/>
  <c r="F19" i="24"/>
  <c r="I19" i="24"/>
  <c r="E19" i="24"/>
  <c r="H19" i="24"/>
  <c r="D19" i="24"/>
  <c r="G19" i="24"/>
  <c r="C19" i="24"/>
  <c r="H51" i="24"/>
  <c r="D35" i="24"/>
  <c r="F57" i="24"/>
  <c r="F51" i="24"/>
  <c r="H64" i="24"/>
  <c r="F21" i="24"/>
  <c r="E51" i="24"/>
  <c r="C21" i="24"/>
  <c r="D9" i="24"/>
  <c r="I64" i="24"/>
  <c r="I37" i="24"/>
  <c r="D31" i="24"/>
  <c r="I55" i="24"/>
  <c r="I40" i="24"/>
  <c r="F5" i="24"/>
  <c r="H42" i="24"/>
  <c r="C42" i="24"/>
  <c r="C51" i="24"/>
  <c r="I59" i="24"/>
  <c r="D42" i="24"/>
  <c r="E29" i="24"/>
  <c r="H37" i="24"/>
  <c r="D57" i="24"/>
  <c r="H62" i="24"/>
  <c r="D62" i="24"/>
  <c r="E59" i="24"/>
  <c r="H44" i="24"/>
  <c r="C46" i="24"/>
  <c r="D18" i="24"/>
  <c r="E40" i="24"/>
  <c r="F59" i="24"/>
  <c r="H9" i="24"/>
  <c r="F18" i="24"/>
  <c r="G9" i="24"/>
  <c r="C40" i="24"/>
  <c r="D20" i="24"/>
  <c r="F44" i="24"/>
  <c r="E26" i="24"/>
  <c r="H53" i="24"/>
  <c r="G33" i="24"/>
  <c r="D51" i="24"/>
  <c r="H31" i="24"/>
  <c r="C44" i="24"/>
  <c r="C62" i="24"/>
  <c r="I18" i="24"/>
  <c r="E62" i="24"/>
  <c r="D53" i="24"/>
  <c r="E37" i="24"/>
  <c r="H14" i="24"/>
  <c r="C37" i="14"/>
  <c r="E21" i="14"/>
  <c r="K58" i="12"/>
  <c r="E40" i="12"/>
  <c r="G47" i="12"/>
  <c r="N18" i="12"/>
  <c r="J18" i="12"/>
  <c r="F18" i="12"/>
  <c r="M18" i="12"/>
  <c r="I18" i="12"/>
  <c r="E18" i="12"/>
  <c r="L18" i="12"/>
  <c r="H18" i="12"/>
  <c r="D18" i="12"/>
  <c r="O18" i="12"/>
  <c r="K18" i="12"/>
  <c r="G18" i="12"/>
  <c r="I33" i="14"/>
  <c r="D41" i="14"/>
  <c r="F41" i="14"/>
  <c r="G33" i="14"/>
  <c r="F21" i="14"/>
  <c r="E29" i="14"/>
  <c r="E32" i="14"/>
  <c r="H58" i="14"/>
  <c r="K39" i="12"/>
  <c r="E47" i="12"/>
  <c r="O30" i="12"/>
  <c r="I19" i="12"/>
  <c r="J26" i="12"/>
  <c r="L30" i="12"/>
  <c r="E14" i="12"/>
  <c r="H54" i="12"/>
  <c r="H30" i="12"/>
  <c r="E10" i="12"/>
  <c r="O14" i="12"/>
  <c r="K54" i="12"/>
  <c r="K26" i="12"/>
  <c r="O35" i="12"/>
  <c r="G7" i="12"/>
  <c r="J14" i="12"/>
  <c r="K30" i="12"/>
  <c r="G40" i="12"/>
  <c r="K55" i="14"/>
  <c r="M14" i="12"/>
  <c r="M63" i="14"/>
  <c r="F55" i="14"/>
  <c r="O29" i="14"/>
  <c r="C21" i="14"/>
  <c r="L47" i="12"/>
  <c r="L7" i="12"/>
  <c r="N47" i="12"/>
  <c r="F47" i="12"/>
  <c r="O55" i="14"/>
  <c r="J55" i="14"/>
  <c r="D44" i="12"/>
  <c r="D11" i="14"/>
  <c r="D33" i="14"/>
  <c r="L41" i="14"/>
  <c r="F32" i="14"/>
  <c r="K21" i="14"/>
  <c r="I21" i="14"/>
  <c r="I47" i="12"/>
  <c r="D7" i="12"/>
  <c r="E26" i="12"/>
  <c r="G30" i="12"/>
  <c r="N10" i="12"/>
  <c r="G14" i="12"/>
  <c r="N26" i="12"/>
  <c r="F10" i="12"/>
  <c r="F14" i="12"/>
  <c r="N14" i="12"/>
  <c r="I10" i="12"/>
  <c r="H44" i="12"/>
  <c r="K47" i="12"/>
  <c r="D47" i="12"/>
  <c r="O44" i="12"/>
  <c r="L57" i="12"/>
  <c r="L55" i="14"/>
  <c r="M18" i="14"/>
  <c r="I18" i="14"/>
  <c r="E18" i="14"/>
  <c r="P18" i="14"/>
  <c r="L18" i="14"/>
  <c r="H18" i="14"/>
  <c r="D18" i="14"/>
  <c r="O18" i="14"/>
  <c r="K18" i="14"/>
  <c r="G18" i="14"/>
  <c r="C18" i="14"/>
  <c r="N18" i="14"/>
  <c r="J18" i="14"/>
  <c r="F18" i="14"/>
  <c r="H5" i="24"/>
  <c r="F14" i="24"/>
  <c r="I8" i="24"/>
  <c r="G16" i="24"/>
  <c r="C5" i="24"/>
  <c r="E16" i="24"/>
  <c r="F16" i="24"/>
  <c r="G12" i="24"/>
  <c r="C12" i="24"/>
  <c r="H8" i="24"/>
  <c r="I16" i="24"/>
  <c r="H16" i="24"/>
  <c r="E14" i="24"/>
  <c r="D14" i="24"/>
  <c r="C16" i="24"/>
  <c r="I14" i="24"/>
  <c r="H12" i="24"/>
  <c r="D10" i="24"/>
  <c r="D8" i="24"/>
  <c r="G8" i="24"/>
  <c r="F8" i="24"/>
  <c r="D12" i="24"/>
  <c r="F12" i="24"/>
  <c r="I12" i="24"/>
  <c r="F10" i="24"/>
  <c r="C10" i="24"/>
  <c r="G10" i="24"/>
  <c r="E30" i="14"/>
  <c r="L52" i="14"/>
  <c r="N9" i="14"/>
  <c r="I52" i="14"/>
  <c r="G52" i="14"/>
  <c r="D59" i="14"/>
  <c r="J56" i="14"/>
  <c r="I43" i="14"/>
  <c r="G43" i="14"/>
  <c r="K47" i="14"/>
  <c r="O64" i="14"/>
  <c r="J39" i="12"/>
  <c r="L11" i="12"/>
  <c r="M19" i="12"/>
  <c r="O53" i="12"/>
  <c r="E50" i="12"/>
  <c r="J23" i="12"/>
  <c r="E39" i="12"/>
  <c r="F39" i="12"/>
  <c r="N61" i="12"/>
  <c r="G8" i="12"/>
  <c r="G35" i="12"/>
  <c r="P47" i="14"/>
  <c r="D11" i="12"/>
  <c r="I30" i="14"/>
  <c r="F52" i="14"/>
  <c r="O9" i="14"/>
  <c r="C52" i="14"/>
  <c r="O59" i="14"/>
  <c r="D64" i="14"/>
  <c r="F25" i="14"/>
  <c r="C43" i="14"/>
  <c r="E47" i="14"/>
  <c r="G11" i="12"/>
  <c r="I39" i="12"/>
  <c r="O19" i="12"/>
  <c r="H11" i="12"/>
  <c r="L23" i="12"/>
  <c r="D19" i="12"/>
  <c r="K19" i="12"/>
  <c r="L39" i="12"/>
  <c r="H39" i="12"/>
  <c r="K61" i="12"/>
  <c r="N39" i="12"/>
  <c r="O11" i="12"/>
  <c r="I47" i="14"/>
  <c r="H23" i="12"/>
  <c r="O52" i="14"/>
  <c r="D53" i="12"/>
  <c r="D61" i="12"/>
  <c r="J35" i="12"/>
  <c r="M34" i="14"/>
  <c r="H64" i="14"/>
  <c r="G9" i="14"/>
  <c r="L39" i="14"/>
  <c r="N39" i="14"/>
  <c r="O39" i="12"/>
  <c r="L19" i="12"/>
  <c r="F19" i="12"/>
  <c r="E19" i="12"/>
  <c r="H35" i="12"/>
  <c r="J61" i="12"/>
  <c r="E61" i="12"/>
  <c r="F61" i="12"/>
  <c r="O61" i="12"/>
  <c r="K39" i="14"/>
  <c r="C39" i="14"/>
  <c r="B7" i="7"/>
  <c r="C7" i="7"/>
  <c r="D7" i="7"/>
  <c r="O7" i="7" s="1"/>
  <c r="P11" i="14"/>
  <c r="G15" i="14"/>
  <c r="D15" i="14"/>
  <c r="D32" i="14"/>
  <c r="P36" i="14"/>
  <c r="E36" i="14"/>
  <c r="D62" i="14"/>
  <c r="L32" i="14"/>
  <c r="O36" i="14"/>
  <c r="D17" i="12"/>
  <c r="D58" i="12"/>
  <c r="H17" i="12"/>
  <c r="O13" i="12"/>
  <c r="M7" i="14"/>
  <c r="L7" i="14"/>
  <c r="F50" i="12"/>
  <c r="L50" i="12"/>
  <c r="G50" i="12"/>
  <c r="O50" i="12"/>
  <c r="N50" i="12"/>
  <c r="D50" i="12"/>
  <c r="H46" i="12"/>
  <c r="M46" i="12"/>
  <c r="H43" i="12"/>
  <c r="G43" i="12"/>
  <c r="L43" i="12"/>
  <c r="M43" i="12"/>
  <c r="I43" i="12"/>
  <c r="F43" i="12"/>
  <c r="M31" i="12"/>
  <c r="O31" i="12"/>
  <c r="D31" i="12"/>
  <c r="L31" i="12"/>
  <c r="N31" i="12"/>
  <c r="I31" i="12"/>
  <c r="K23" i="12"/>
  <c r="D23" i="12"/>
  <c r="I23" i="12"/>
  <c r="G23" i="12"/>
  <c r="K8" i="12"/>
  <c r="J8" i="12"/>
  <c r="H8" i="12"/>
  <c r="I8" i="12"/>
  <c r="E8" i="12"/>
  <c r="O8" i="12"/>
  <c r="M8" i="12"/>
  <c r="B4" i="12"/>
  <c r="D25" i="14"/>
  <c r="H25" i="14"/>
  <c r="E25" i="14"/>
  <c r="N13" i="14"/>
  <c r="P13" i="14"/>
  <c r="F13" i="14"/>
  <c r="C9" i="14"/>
  <c r="J9" i="14"/>
  <c r="K11" i="14"/>
  <c r="H30" i="14"/>
  <c r="L59" i="14"/>
  <c r="L9" i="14"/>
  <c r="I56" i="14"/>
  <c r="G59" i="14"/>
  <c r="P9" i="14"/>
  <c r="F59" i="14"/>
  <c r="C32" i="14"/>
  <c r="H36" i="14"/>
  <c r="H9" i="14"/>
  <c r="L22" i="14"/>
  <c r="G25" i="14"/>
  <c r="J13" i="14"/>
  <c r="N43" i="12"/>
  <c r="E23" i="12"/>
  <c r="L58" i="12"/>
  <c r="J50" i="12"/>
  <c r="O43" i="12"/>
  <c r="D25" i="12"/>
  <c r="M23" i="12"/>
  <c r="N8" i="12"/>
  <c r="J43" i="12"/>
  <c r="L8" i="12"/>
  <c r="L11" i="14"/>
  <c r="I50" i="12"/>
  <c r="F63" i="12"/>
  <c r="G63" i="12"/>
  <c r="J63" i="12"/>
  <c r="H63" i="12"/>
  <c r="K63" i="12"/>
  <c r="O63" i="12"/>
  <c r="E63" i="12"/>
  <c r="L63" i="12"/>
  <c r="D63" i="12"/>
  <c r="O37" i="12"/>
  <c r="G37" i="12"/>
  <c r="I34" i="12"/>
  <c r="D34" i="12"/>
  <c r="G34" i="12"/>
  <c r="M34" i="12"/>
  <c r="O34" i="12"/>
  <c r="F34" i="12"/>
  <c r="N34" i="12"/>
  <c r="L34" i="12"/>
  <c r="J22" i="12"/>
  <c r="N22" i="12"/>
  <c r="H22" i="12"/>
  <c r="M22" i="12"/>
  <c r="E22" i="12"/>
  <c r="F58" i="12"/>
  <c r="E58" i="12"/>
  <c r="M58" i="12"/>
  <c r="H58" i="12"/>
  <c r="N58" i="12"/>
  <c r="J58" i="12"/>
  <c r="O58" i="12"/>
  <c r="G55" i="12"/>
  <c r="O55" i="12"/>
  <c r="I55" i="12"/>
  <c r="J41" i="12"/>
  <c r="L41" i="12"/>
  <c r="M41" i="12"/>
  <c r="F41" i="12"/>
  <c r="K41" i="12"/>
  <c r="D41" i="12"/>
  <c r="G41" i="12"/>
  <c r="L29" i="12"/>
  <c r="G29" i="12"/>
  <c r="E29" i="12"/>
  <c r="I29" i="12"/>
  <c r="F25" i="12"/>
  <c r="E25" i="12"/>
  <c r="K25" i="12"/>
  <c r="G25" i="12"/>
  <c r="O25" i="12"/>
  <c r="N25" i="12"/>
  <c r="I25" i="12"/>
  <c r="H25" i="12"/>
  <c r="O17" i="12"/>
  <c r="M17" i="12"/>
  <c r="K17" i="12"/>
  <c r="I17" i="12"/>
  <c r="E17" i="12"/>
  <c r="L17" i="12"/>
  <c r="N17" i="12"/>
  <c r="H13" i="12"/>
  <c r="F13" i="12"/>
  <c r="H54" i="14"/>
  <c r="M54" i="14"/>
  <c r="L36" i="14"/>
  <c r="J36" i="14"/>
  <c r="K36" i="14"/>
  <c r="C36" i="14"/>
  <c r="M36" i="14"/>
  <c r="H32" i="14"/>
  <c r="K32" i="14"/>
  <c r="O32" i="14"/>
  <c r="H28" i="14"/>
  <c r="G28" i="14"/>
  <c r="C20" i="14"/>
  <c r="P20" i="14"/>
  <c r="J7" i="14"/>
  <c r="F7" i="14"/>
  <c r="G7" i="14"/>
  <c r="I7" i="14"/>
  <c r="E7" i="14"/>
  <c r="O7" i="14"/>
  <c r="P7" i="14"/>
  <c r="D7" i="14"/>
  <c r="G11" i="14"/>
  <c r="H15" i="14"/>
  <c r="E15" i="14"/>
  <c r="G56" i="14"/>
  <c r="O20" i="14"/>
  <c r="I9" i="14"/>
  <c r="F9" i="14"/>
  <c r="C59" i="14"/>
  <c r="P32" i="14"/>
  <c r="F36" i="14"/>
  <c r="N36" i="14"/>
  <c r="P62" i="14"/>
  <c r="F56" i="14"/>
  <c r="M32" i="14"/>
  <c r="D9" i="14"/>
  <c r="M13" i="14"/>
  <c r="I25" i="14"/>
  <c r="E62" i="14"/>
  <c r="I32" i="14"/>
  <c r="L25" i="12"/>
  <c r="E41" i="12"/>
  <c r="O23" i="12"/>
  <c r="H50" i="12"/>
  <c r="N41" i="12"/>
  <c r="I46" i="12"/>
  <c r="N23" i="12"/>
  <c r="I58" i="12"/>
  <c r="E43" i="12"/>
  <c r="G17" i="12"/>
  <c r="D8" i="12"/>
  <c r="K43" i="12"/>
  <c r="G13" i="12"/>
  <c r="J31" i="12"/>
  <c r="K7" i="14"/>
  <c r="M50" i="12"/>
  <c r="N7" i="14"/>
  <c r="I54" i="12"/>
  <c r="N54" i="12"/>
  <c r="J54" i="12"/>
  <c r="O54" i="12"/>
  <c r="L54" i="12"/>
  <c r="F54" i="12"/>
  <c r="D51" i="12"/>
  <c r="O51" i="12"/>
  <c r="O40" i="12"/>
  <c r="N40" i="12"/>
  <c r="L40" i="12"/>
  <c r="G32" i="12"/>
  <c r="E32" i="12"/>
  <c r="J32" i="12"/>
  <c r="D32" i="12"/>
  <c r="M32" i="12"/>
  <c r="O32" i="12"/>
  <c r="H32" i="12"/>
  <c r="G20" i="12"/>
  <c r="J20" i="12"/>
  <c r="I20" i="12"/>
  <c r="L20" i="12"/>
  <c r="I12" i="12"/>
  <c r="N12" i="12"/>
  <c r="M12" i="12"/>
  <c r="O12" i="12"/>
  <c r="G12" i="12"/>
  <c r="D12" i="12"/>
  <c r="J12" i="12"/>
  <c r="M9" i="12"/>
  <c r="O9" i="12"/>
  <c r="N9" i="12"/>
  <c r="H53" i="14"/>
  <c r="E53" i="14"/>
  <c r="F40" i="14"/>
  <c r="K40" i="14"/>
  <c r="G40" i="14"/>
  <c r="C40" i="14"/>
  <c r="G42" i="12"/>
  <c r="M42" i="12"/>
  <c r="N42" i="12"/>
  <c r="I42" i="12"/>
  <c r="H42" i="12"/>
  <c r="J42" i="12"/>
  <c r="K33" i="12"/>
  <c r="O33" i="12"/>
  <c r="M33" i="12"/>
  <c r="G33" i="12"/>
  <c r="I33" i="12"/>
  <c r="F33" i="12"/>
  <c r="I24" i="12"/>
  <c r="M24" i="12"/>
  <c r="J24" i="12"/>
  <c r="D24" i="12"/>
  <c r="H24" i="12"/>
  <c r="O24" i="12"/>
  <c r="L9" i="12"/>
  <c r="J9" i="12"/>
  <c r="H9" i="12"/>
  <c r="E9" i="12"/>
  <c r="K51" i="12"/>
  <c r="M37" i="12"/>
  <c r="O20" i="12"/>
  <c r="L33" i="12"/>
  <c r="I37" i="12"/>
  <c r="G62" i="12"/>
  <c r="G46" i="12"/>
  <c r="L55" i="12"/>
  <c r="F51" i="12"/>
  <c r="H37" i="12"/>
  <c r="F42" i="12"/>
  <c r="M51" i="12"/>
  <c r="J13" i="12"/>
  <c r="I48" i="12"/>
  <c r="M57" i="12"/>
  <c r="F9" i="12"/>
  <c r="E48" i="12"/>
  <c r="M64" i="12"/>
  <c r="M29" i="12"/>
  <c r="K64" i="12"/>
  <c r="G59" i="12"/>
  <c r="G24" i="12"/>
  <c r="J62" i="12"/>
  <c r="F29" i="12"/>
  <c r="K9" i="12"/>
  <c r="F44" i="12"/>
  <c r="J44" i="12"/>
  <c r="L44" i="12"/>
  <c r="K44" i="12"/>
  <c r="N44" i="12"/>
  <c r="G44" i="12"/>
  <c r="I44" i="12"/>
  <c r="K35" i="12"/>
  <c r="I35" i="12"/>
  <c r="L35" i="12"/>
  <c r="N35" i="12"/>
  <c r="F35" i="12"/>
  <c r="M35" i="12"/>
  <c r="F26" i="12"/>
  <c r="G26" i="12"/>
  <c r="D26" i="12"/>
  <c r="H26" i="12"/>
  <c r="M11" i="12"/>
  <c r="J11" i="12"/>
  <c r="N11" i="12"/>
  <c r="K11" i="12"/>
  <c r="E11" i="12"/>
  <c r="I11" i="12"/>
  <c r="D64" i="12"/>
  <c r="J64" i="12"/>
  <c r="L64" i="12"/>
  <c r="O64" i="12"/>
  <c r="N64" i="12"/>
  <c r="E64" i="12"/>
  <c r="G64" i="12"/>
  <c r="D62" i="12"/>
  <c r="L62" i="12"/>
  <c r="E62" i="12"/>
  <c r="F62" i="12"/>
  <c r="M62" i="12"/>
  <c r="O62" i="12"/>
  <c r="H62" i="12"/>
  <c r="H59" i="12"/>
  <c r="K59" i="12"/>
  <c r="E59" i="12"/>
  <c r="D59" i="12"/>
  <c r="J59" i="12"/>
  <c r="I59" i="12"/>
  <c r="G57" i="12"/>
  <c r="O57" i="12"/>
  <c r="J57" i="12"/>
  <c r="F57" i="12"/>
  <c r="K57" i="12"/>
  <c r="N57" i="12"/>
  <c r="E55" i="12"/>
  <c r="H55" i="12"/>
  <c r="N55" i="12"/>
  <c r="K55" i="12"/>
  <c r="I53" i="12"/>
  <c r="H53" i="12"/>
  <c r="K53" i="12"/>
  <c r="F53" i="12"/>
  <c r="L53" i="12"/>
  <c r="M53" i="12"/>
  <c r="N53" i="12"/>
  <c r="J51" i="12"/>
  <c r="G51" i="12"/>
  <c r="N51" i="12"/>
  <c r="E51" i="12"/>
  <c r="D48" i="12"/>
  <c r="L48" i="12"/>
  <c r="F48" i="12"/>
  <c r="M48" i="12"/>
  <c r="E46" i="12"/>
  <c r="D46" i="12"/>
  <c r="O46" i="12"/>
  <c r="J46" i="12"/>
  <c r="K46" i="12"/>
  <c r="F46" i="12"/>
  <c r="N46" i="12"/>
  <c r="K37" i="12"/>
  <c r="D37" i="12"/>
  <c r="E37" i="12"/>
  <c r="N37" i="12"/>
  <c r="D29" i="12"/>
  <c r="K29" i="12"/>
  <c r="N29" i="12"/>
  <c r="O29" i="12"/>
  <c r="J29" i="12"/>
  <c r="F20" i="12"/>
  <c r="K20" i="12"/>
  <c r="E20" i="12"/>
  <c r="H20" i="12"/>
  <c r="D20" i="12"/>
  <c r="E13" i="12"/>
  <c r="L13" i="12"/>
  <c r="M13" i="12"/>
  <c r="I13" i="12"/>
  <c r="K13" i="12"/>
  <c r="F59" i="12"/>
  <c r="D55" i="12"/>
  <c r="L46" i="12"/>
  <c r="M20" i="12"/>
  <c r="H33" i="12"/>
  <c r="M55" i="12"/>
  <c r="I51" i="12"/>
  <c r="K42" i="12"/>
  <c r="H51" i="12"/>
  <c r="J55" i="12"/>
  <c r="D33" i="12"/>
  <c r="L59" i="12"/>
  <c r="N62" i="12"/>
  <c r="H57" i="12"/>
  <c r="J48" i="12"/>
  <c r="K24" i="12"/>
  <c r="H29" i="12"/>
  <c r="I64" i="12"/>
  <c r="D13" i="12"/>
  <c r="N48" i="12"/>
  <c r="E53" i="12"/>
  <c r="H64" i="12"/>
  <c r="L42" i="12"/>
  <c r="J40" i="12"/>
  <c r="K40" i="12"/>
  <c r="H40" i="12"/>
  <c r="M40" i="12"/>
  <c r="F40" i="12"/>
  <c r="N33" i="12"/>
  <c r="F31" i="12"/>
  <c r="H31" i="12"/>
  <c r="E31" i="12"/>
  <c r="K31" i="12"/>
  <c r="N24" i="12"/>
  <c r="F22" i="12"/>
  <c r="K22" i="12"/>
  <c r="D22" i="12"/>
  <c r="O22" i="12"/>
  <c r="H15" i="12"/>
  <c r="M15" i="12"/>
  <c r="D15" i="12"/>
  <c r="E15" i="12"/>
  <c r="H7" i="12"/>
  <c r="E7" i="12"/>
  <c r="N7" i="12"/>
  <c r="K7" i="12"/>
  <c r="C4" i="12"/>
  <c r="I7" i="12"/>
  <c r="C42" i="14"/>
  <c r="M31" i="14"/>
  <c r="M37" i="14"/>
  <c r="N20" i="14"/>
  <c r="E28" i="14"/>
  <c r="K28" i="14"/>
  <c r="O62" i="14"/>
  <c r="I62" i="14"/>
  <c r="J28" i="14"/>
  <c r="L28" i="14"/>
  <c r="D28" i="14"/>
  <c r="N12" i="14"/>
  <c r="F37" i="14"/>
  <c r="H20" i="14"/>
  <c r="F28" i="14"/>
  <c r="C62" i="14"/>
  <c r="K62" i="14"/>
  <c r="L37" i="14"/>
  <c r="O34" i="14"/>
  <c r="M28" i="14"/>
  <c r="F62" i="14"/>
  <c r="I28" i="14"/>
  <c r="E54" i="14"/>
  <c r="C51" i="14"/>
  <c r="K12" i="14"/>
  <c r="K37" i="14"/>
  <c r="D20" i="14"/>
  <c r="C28" i="14"/>
  <c r="N28" i="14"/>
  <c r="J62" i="14"/>
  <c r="M62" i="14"/>
  <c r="N62" i="14"/>
  <c r="G62" i="14"/>
  <c r="P28" i="14"/>
  <c r="H62" i="14"/>
  <c r="N51" i="14"/>
  <c r="K51" i="14"/>
  <c r="I51" i="14"/>
  <c r="G51" i="14"/>
  <c r="E51" i="14"/>
  <c r="J51" i="14"/>
  <c r="O51" i="14"/>
  <c r="L51" i="14"/>
  <c r="L46" i="14"/>
  <c r="N46" i="14"/>
  <c r="F46" i="14"/>
  <c r="E46" i="14"/>
  <c r="P46" i="14"/>
  <c r="D34" i="14"/>
  <c r="C34" i="14"/>
  <c r="L34" i="14"/>
  <c r="F34" i="14"/>
  <c r="N34" i="14"/>
  <c r="E31" i="14"/>
  <c r="J31" i="14"/>
  <c r="P17" i="14"/>
  <c r="D17" i="14"/>
  <c r="N17" i="14"/>
  <c r="M17" i="14"/>
  <c r="E8" i="14"/>
  <c r="P8" i="14"/>
  <c r="E34" i="14"/>
  <c r="G42" i="14"/>
  <c r="P12" i="14"/>
  <c r="H12" i="14"/>
  <c r="E12" i="14"/>
  <c r="P31" i="14"/>
  <c r="N8" i="14"/>
  <c r="I34" i="14"/>
  <c r="J46" i="14"/>
  <c r="P51" i="14"/>
  <c r="H51" i="14"/>
  <c r="D51" i="14"/>
  <c r="K64" i="14"/>
  <c r="I64" i="14"/>
  <c r="C64" i="14"/>
  <c r="M61" i="14"/>
  <c r="K61" i="14"/>
  <c r="L61" i="14"/>
  <c r="J45" i="14"/>
  <c r="G45" i="14"/>
  <c r="F45" i="14"/>
  <c r="M45" i="14"/>
  <c r="H45" i="14"/>
  <c r="H41" i="14"/>
  <c r="J41" i="14"/>
  <c r="G41" i="14"/>
  <c r="N41" i="14"/>
  <c r="G30" i="14"/>
  <c r="J30" i="14"/>
  <c r="D30" i="14"/>
  <c r="M30" i="14"/>
  <c r="N26" i="14"/>
  <c r="F26" i="14"/>
  <c r="D26" i="14"/>
  <c r="N15" i="14"/>
  <c r="F15" i="14"/>
  <c r="I15" i="14"/>
  <c r="N11" i="14"/>
  <c r="F11" i="14"/>
  <c r="I11" i="14"/>
  <c r="H11" i="14"/>
  <c r="O11" i="14"/>
  <c r="P30" i="14"/>
  <c r="L30" i="14"/>
  <c r="H34" i="14"/>
  <c r="K42" i="14"/>
  <c r="H26" i="14"/>
  <c r="F12" i="14"/>
  <c r="G12" i="14"/>
  <c r="O15" i="14"/>
  <c r="L31" i="14"/>
  <c r="O41" i="14"/>
  <c r="I41" i="14"/>
  <c r="O45" i="14"/>
  <c r="C61" i="14"/>
  <c r="D12" i="14"/>
  <c r="O31" i="14"/>
  <c r="E26" i="14"/>
  <c r="K41" i="14"/>
  <c r="J61" i="14"/>
  <c r="N64" i="14"/>
  <c r="N45" i="14"/>
  <c r="K17" i="14"/>
  <c r="J64" i="14"/>
  <c r="C30" i="14"/>
  <c r="E64" i="14"/>
  <c r="K30" i="14"/>
  <c r="G34" i="14"/>
  <c r="O42" i="14"/>
  <c r="J11" i="14"/>
  <c r="M15" i="14"/>
  <c r="P59" i="14"/>
  <c r="I59" i="14"/>
  <c r="E59" i="14"/>
  <c r="K59" i="14"/>
  <c r="H59" i="14"/>
  <c r="M59" i="14"/>
  <c r="N59" i="14"/>
  <c r="E56" i="14"/>
  <c r="L56" i="14"/>
  <c r="O56" i="14"/>
  <c r="J48" i="14"/>
  <c r="E48" i="14"/>
  <c r="G48" i="14"/>
  <c r="L44" i="14"/>
  <c r="D44" i="14"/>
  <c r="M40" i="14"/>
  <c r="E40" i="14"/>
  <c r="N40" i="14"/>
  <c r="K25" i="14"/>
  <c r="M25" i="14"/>
  <c r="L25" i="14"/>
  <c r="N25" i="14"/>
  <c r="C25" i="14"/>
  <c r="O25" i="14"/>
  <c r="N22" i="14"/>
  <c r="E22" i="14"/>
  <c r="I22" i="14"/>
  <c r="C14" i="14"/>
  <c r="J14" i="14"/>
  <c r="N14" i="14"/>
  <c r="P10" i="14"/>
  <c r="C10" i="14"/>
  <c r="K10" i="14"/>
  <c r="E11" i="14"/>
  <c r="M11" i="14"/>
  <c r="N30" i="14"/>
  <c r="P34" i="14"/>
  <c r="D42" i="14"/>
  <c r="F42" i="14"/>
  <c r="C15" i="14"/>
  <c r="J15" i="14"/>
  <c r="J12" i="14"/>
  <c r="K15" i="14"/>
  <c r="L15" i="14"/>
  <c r="I31" i="14"/>
  <c r="M41" i="14"/>
  <c r="K45" i="14"/>
  <c r="D45" i="14"/>
  <c r="M64" i="14"/>
  <c r="B4" i="14"/>
  <c r="F4" i="14" s="1"/>
  <c r="H31" i="14"/>
  <c r="K26" i="14"/>
  <c r="G26" i="14"/>
  <c r="C41" i="14"/>
  <c r="P45" i="14"/>
  <c r="G64" i="14"/>
  <c r="H17" i="14"/>
  <c r="F17" i="14"/>
  <c r="M12" i="14"/>
  <c r="L64" i="14"/>
  <c r="P41" i="14"/>
  <c r="E45" i="14"/>
  <c r="J34" i="14"/>
  <c r="F51" i="14"/>
  <c r="L12" i="14"/>
  <c r="H42" i="14"/>
  <c r="E55" i="14"/>
  <c r="N55" i="14"/>
  <c r="G55" i="14"/>
  <c r="M55" i="14"/>
  <c r="C55" i="14"/>
  <c r="D55" i="14"/>
  <c r="D52" i="14"/>
  <c r="E52" i="14"/>
  <c r="P52" i="14"/>
  <c r="K52" i="14"/>
  <c r="O47" i="14"/>
  <c r="H47" i="14"/>
  <c r="F47" i="14"/>
  <c r="J47" i="14"/>
  <c r="C47" i="14"/>
  <c r="D47" i="14"/>
  <c r="L47" i="14"/>
  <c r="M47" i="14"/>
  <c r="J43" i="14"/>
  <c r="L43" i="14"/>
  <c r="K43" i="14"/>
  <c r="F43" i="14"/>
  <c r="O43" i="14"/>
  <c r="M43" i="14"/>
  <c r="D43" i="14"/>
  <c r="P43" i="14"/>
  <c r="E39" i="14"/>
  <c r="P39" i="14"/>
  <c r="D39" i="14"/>
  <c r="I39" i="14"/>
  <c r="F39" i="14"/>
  <c r="J39" i="14"/>
  <c r="O39" i="14"/>
  <c r="M39" i="14"/>
  <c r="H35" i="14"/>
  <c r="I35" i="14"/>
  <c r="G21" i="14"/>
  <c r="L21" i="14"/>
  <c r="O21" i="14"/>
  <c r="D21" i="14"/>
  <c r="M21" i="14"/>
  <c r="E13" i="14"/>
  <c r="K13" i="14"/>
  <c r="C13" i="14"/>
  <c r="G13" i="14"/>
  <c r="L13" i="14"/>
  <c r="D13" i="14"/>
  <c r="I13" i="14"/>
  <c r="P54" i="14"/>
  <c r="K24" i="14"/>
  <c r="N54" i="14"/>
  <c r="I63" i="14"/>
  <c r="F58" i="14"/>
  <c r="E58" i="14"/>
  <c r="L58" i="14"/>
  <c r="P58" i="14"/>
  <c r="M58" i="14"/>
  <c r="C58" i="14"/>
  <c r="G58" i="14"/>
  <c r="I58" i="14"/>
  <c r="L50" i="14"/>
  <c r="M50" i="14"/>
  <c r="F50" i="14"/>
  <c r="C50" i="14"/>
  <c r="D50" i="14"/>
  <c r="N50" i="14"/>
  <c r="J50" i="14"/>
  <c r="H50" i="14"/>
  <c r="I37" i="14"/>
  <c r="E37" i="14"/>
  <c r="G29" i="14"/>
  <c r="L29" i="14"/>
  <c r="P29" i="14"/>
  <c r="H29" i="14"/>
  <c r="N29" i="14"/>
  <c r="F29" i="14"/>
  <c r="D29" i="14"/>
  <c r="I29" i="14"/>
  <c r="J8" i="14"/>
  <c r="D8" i="14"/>
  <c r="O8" i="14"/>
  <c r="E20" i="14"/>
  <c r="K8" i="14"/>
  <c r="O33" i="14"/>
  <c r="H33" i="14"/>
  <c r="D37" i="14"/>
  <c r="G37" i="14"/>
  <c r="I8" i="14"/>
  <c r="C8" i="14"/>
  <c r="L20" i="14"/>
  <c r="M20" i="14"/>
  <c r="K50" i="14"/>
  <c r="O24" i="14"/>
  <c r="C29" i="14"/>
  <c r="J24" i="14"/>
  <c r="M29" i="14"/>
  <c r="J37" i="14"/>
  <c r="O58" i="14"/>
  <c r="J58" i="14"/>
  <c r="I20" i="14"/>
  <c r="H61" i="14"/>
  <c r="F61" i="14"/>
  <c r="N61" i="14"/>
  <c r="I61" i="14"/>
  <c r="D61" i="14"/>
  <c r="O61" i="14"/>
  <c r="E61" i="14"/>
  <c r="P61" i="14"/>
  <c r="I48" i="14"/>
  <c r="L48" i="14"/>
  <c r="D48" i="14"/>
  <c r="F48" i="14"/>
  <c r="D46" i="14"/>
  <c r="C46" i="14"/>
  <c r="G46" i="14"/>
  <c r="I46" i="14"/>
  <c r="O46" i="14"/>
  <c r="H46" i="14"/>
  <c r="K46" i="14"/>
  <c r="F44" i="14"/>
  <c r="G44" i="14"/>
  <c r="O44" i="14"/>
  <c r="E44" i="14"/>
  <c r="N44" i="14"/>
  <c r="J42" i="14"/>
  <c r="P42" i="14"/>
  <c r="N42" i="14"/>
  <c r="E42" i="14"/>
  <c r="I42" i="14"/>
  <c r="M42" i="14"/>
  <c r="O40" i="14"/>
  <c r="P40" i="14"/>
  <c r="I40" i="14"/>
  <c r="J40" i="14"/>
  <c r="H40" i="14"/>
  <c r="G31" i="14"/>
  <c r="N31" i="14"/>
  <c r="K31" i="14"/>
  <c r="C31" i="14"/>
  <c r="D31" i="14"/>
  <c r="M22" i="14"/>
  <c r="F22" i="14"/>
  <c r="D22" i="14"/>
  <c r="K22" i="14"/>
  <c r="P22" i="14"/>
  <c r="J22" i="14"/>
  <c r="G22" i="14"/>
  <c r="I17" i="14"/>
  <c r="L17" i="14"/>
  <c r="E17" i="14"/>
  <c r="O17" i="14"/>
  <c r="C17" i="14"/>
  <c r="G17" i="14"/>
  <c r="J17" i="14"/>
  <c r="K14" i="14"/>
  <c r="D14" i="14"/>
  <c r="C12" i="14"/>
  <c r="O12" i="14"/>
  <c r="N10" i="14"/>
  <c r="L10" i="14"/>
  <c r="H10" i="14"/>
  <c r="G10" i="14"/>
  <c r="J10" i="14"/>
  <c r="O10" i="14"/>
  <c r="D10" i="14"/>
  <c r="J63" i="14"/>
  <c r="O63" i="14"/>
  <c r="N63" i="14"/>
  <c r="F63" i="14"/>
  <c r="K63" i="14"/>
  <c r="C63" i="14"/>
  <c r="P63" i="14"/>
  <c r="H63" i="14"/>
  <c r="E63" i="14"/>
  <c r="O54" i="14"/>
  <c r="G54" i="14"/>
  <c r="I54" i="14"/>
  <c r="D54" i="14"/>
  <c r="L54" i="14"/>
  <c r="C54" i="14"/>
  <c r="J33" i="14"/>
  <c r="F33" i="14"/>
  <c r="P33" i="14"/>
  <c r="C33" i="14"/>
  <c r="K33" i="14"/>
  <c r="L33" i="14"/>
  <c r="H24" i="14"/>
  <c r="E24" i="14"/>
  <c r="D24" i="14"/>
  <c r="P24" i="14"/>
  <c r="M24" i="14"/>
  <c r="G24" i="14"/>
  <c r="L24" i="14"/>
  <c r="I24" i="14"/>
  <c r="F24" i="14"/>
  <c r="N33" i="14"/>
  <c r="H37" i="14"/>
  <c r="N37" i="14"/>
  <c r="L8" i="14"/>
  <c r="G8" i="14"/>
  <c r="F20" i="14"/>
  <c r="J20" i="14"/>
  <c r="E50" i="14"/>
  <c r="J54" i="14"/>
  <c r="C24" i="14"/>
  <c r="J29" i="14"/>
  <c r="O37" i="14"/>
  <c r="K54" i="14"/>
  <c r="K58" i="14"/>
  <c r="G63" i="14"/>
  <c r="K20" i="14"/>
  <c r="F8" i="14"/>
  <c r="D63" i="14"/>
  <c r="C56" i="14"/>
  <c r="D56" i="14"/>
  <c r="P56" i="14"/>
  <c r="M56" i="14"/>
  <c r="K56" i="14"/>
  <c r="D35" i="14"/>
  <c r="C35" i="14"/>
  <c r="E35" i="14"/>
  <c r="J35" i="14"/>
  <c r="M35" i="14"/>
  <c r="O35" i="14"/>
  <c r="K35" i="14"/>
  <c r="G35" i="14"/>
  <c r="F35" i="14"/>
  <c r="P26" i="14"/>
  <c r="O26" i="14"/>
  <c r="L26" i="14"/>
  <c r="H8" i="14"/>
  <c r="P6" i="14"/>
  <c r="D6" i="14"/>
  <c r="H6" i="14"/>
  <c r="N6" i="14"/>
  <c r="O6" i="14"/>
  <c r="G6" i="14"/>
  <c r="K6" i="14"/>
  <c r="E5" i="24" l="1"/>
  <c r="N4" i="14"/>
  <c r="L4" i="14"/>
  <c r="G5" i="24"/>
  <c r="D5" i="24"/>
  <c r="K4" i="14"/>
  <c r="I4" i="14"/>
  <c r="J4" i="14"/>
  <c r="M4" i="14"/>
  <c r="C4" i="14"/>
  <c r="O4" i="14"/>
  <c r="H7" i="7"/>
  <c r="M7" i="7"/>
  <c r="F7" i="7"/>
  <c r="K7" i="7"/>
  <c r="E7" i="7"/>
  <c r="N7" i="7"/>
  <c r="J7" i="7"/>
  <c r="L7" i="7"/>
  <c r="I7" i="7"/>
  <c r="G7" i="7"/>
  <c r="P4" i="14"/>
  <c r="N4" i="12"/>
  <c r="L4" i="12"/>
  <c r="I4" i="12"/>
  <c r="D4" i="12"/>
  <c r="G4" i="12"/>
  <c r="H4" i="12"/>
  <c r="M4" i="12"/>
  <c r="J4" i="12"/>
  <c r="F4" i="12"/>
  <c r="O4" i="12"/>
  <c r="E4" i="12"/>
  <c r="K4" i="12"/>
  <c r="H4" i="14"/>
  <c r="E4" i="14"/>
  <c r="D4" i="14"/>
  <c r="G4" i="14"/>
</calcChain>
</file>

<file path=xl/sharedStrings.xml><?xml version="1.0" encoding="utf-8"?>
<sst xmlns="http://schemas.openxmlformats.org/spreadsheetml/2006/main" count="3013" uniqueCount="210">
  <si>
    <t>STATE</t>
  </si>
  <si>
    <t>1/</t>
  </si>
  <si>
    <t xml:space="preserve"> </t>
  </si>
  <si>
    <t>United States</t>
  </si>
  <si>
    <t>AVERAGE MONTHLY NUMBER OF FAMILIES</t>
  </si>
  <si>
    <t>AVERAGE MONTHLY NUMBER OF TWO-PARENT FAMILIES</t>
  </si>
  <si>
    <t xml:space="preserve">  </t>
  </si>
  <si>
    <t>SSP-MOE</t>
  </si>
  <si>
    <t>ALL FAMILIES</t>
  </si>
  <si>
    <t>TWO-PARENT FAMILIES</t>
  </si>
  <si>
    <t>Alabama</t>
  </si>
  <si>
    <t>Alaska</t>
  </si>
  <si>
    <t>Arizona</t>
  </si>
  <si>
    <t>Arkansas</t>
  </si>
  <si>
    <t>California</t>
  </si>
  <si>
    <t>Colorado</t>
  </si>
  <si>
    <t xml:space="preserve">Connecticut </t>
  </si>
  <si>
    <t>Delaware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</si>
  <si>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</si>
  <si>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</si>
  <si>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</si>
  <si>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</si>
  <si>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</si>
  <si>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</si>
  <si>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</si>
  <si>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</si>
  <si>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</si>
  <si>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</si>
  <si>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</si>
  <si>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</si>
  <si>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</si>
  <si>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</si>
  <si>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</si>
  <si>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</si>
  <si>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</si>
  <si>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</si>
  <si>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</si>
  <si>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</si>
  <si>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</si>
  <si>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</si>
  <si>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</si>
  <si>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</si>
  <si>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</si>
  <si>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</si>
  <si>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</si>
  <si>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</si>
  <si>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</si>
  <si>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</si>
  <si>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</si>
  <si>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</si>
  <si>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</si>
  <si>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</si>
  <si>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</si>
  <si>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</si>
  <si>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</si>
  <si>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</si>
  <si>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</si>
  <si>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</si>
  <si>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</si>
  <si>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</si>
  <si>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</si>
  <si>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</si>
  <si>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</si>
  <si>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ALL FAMILIES RATE</t>
  </si>
  <si>
    <t>TWO-PARENT FAMILIES RATE</t>
  </si>
  <si>
    <t>1/ State has no TANF and/or SSP-MOE families subject to the two-parent rate</t>
  </si>
  <si>
    <t>TWO-PARENT FAMILY RATE</t>
  </si>
  <si>
    <t xml:space="preserve">Georgia </t>
  </si>
  <si>
    <t xml:space="preserve">Illinois </t>
  </si>
  <si>
    <t xml:space="preserve">Louisiana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</si>
  <si>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</si>
  <si>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</si>
  <si>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</si>
  <si>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</si>
  <si>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</si>
  <si>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</si>
  <si>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Nebraska </t>
  </si>
  <si>
    <t xml:space="preserve">New Hampshire </t>
  </si>
  <si>
    <t xml:space="preserve">New Jersey </t>
  </si>
  <si>
    <t xml:space="preserve">New York </t>
  </si>
  <si>
    <t xml:space="preserve">Oklahoma </t>
  </si>
  <si>
    <t xml:space="preserve">West Virginia </t>
  </si>
  <si>
    <t>TWO-PARENT  FAMILIES  RATE</t>
  </si>
  <si>
    <t>***  State exempt cases includes DV waiver case</t>
  </si>
  <si>
    <t>District of Col.</t>
  </si>
  <si>
    <t>Rate</t>
  </si>
  <si>
    <t>ALL-FAMILIES RATE</t>
  </si>
  <si>
    <t>Combined</t>
  </si>
  <si>
    <t>1/ State has no TANF and/or SSP-MOE families subject to the two-parent rate.</t>
  </si>
  <si>
    <t>Adjusted Standard</t>
  </si>
  <si>
    <t>Caseload    Reduction Credit</t>
  </si>
  <si>
    <t>Number of TANF and SSP-MOE Families</t>
  </si>
  <si>
    <t>Number of Two-Parent Families</t>
  </si>
  <si>
    <t>Two-Parent Families with a Disabled Parent</t>
  </si>
  <si>
    <t xml:space="preserve">Two-Parent Families with a Non-Custodial Parent  </t>
  </si>
  <si>
    <t>Number of Participating Families in Two-Parent Families Rate</t>
  </si>
  <si>
    <t>Participation in a Tribal Work Program</t>
  </si>
  <si>
    <t>Total</t>
  </si>
  <si>
    <t>Other</t>
  </si>
  <si>
    <t>Families</t>
  </si>
  <si>
    <t>Job Search</t>
  </si>
  <si>
    <t>Number of Families Used in All Families Rate</t>
  </si>
  <si>
    <t>Number of Families Disregarded from All Families Rate</t>
  </si>
  <si>
    <t>Number of Families State Exempted from All Families Rate ***</t>
  </si>
  <si>
    <t>Number of Families with a Good Cause Domestic Violence Waiver</t>
  </si>
  <si>
    <t>Work Experience</t>
  </si>
  <si>
    <t>Community Service</t>
  </si>
  <si>
    <t>Vocational Educational Training</t>
  </si>
  <si>
    <t>Job Skills Training</t>
  </si>
  <si>
    <t>Education Related to Employment</t>
  </si>
  <si>
    <t>Satisfactory School Attendance</t>
  </si>
  <si>
    <t>Providing Child Care</t>
  </si>
  <si>
    <t>Disregarded from Participation Rate Due to</t>
  </si>
  <si>
    <t>Number of Families with No Work-Eligible Individual</t>
  </si>
  <si>
    <t>Number of Families Used in All-Families Rate</t>
  </si>
  <si>
    <t>Number of Participating Families in All-Families Rate</t>
  </si>
  <si>
    <t>Subject to a Sanction</t>
  </si>
  <si>
    <t>Number of Families Used in Two-Parent Families Rate</t>
  </si>
  <si>
    <t>Number of Families</t>
  </si>
  <si>
    <t>Number of Work-Eligible Individuals by Activity</t>
  </si>
  <si>
    <t>Percentage of Work-Eligible Individuals by Activity</t>
  </si>
  <si>
    <t>11 to 20 Hours of Participation</t>
  </si>
  <si>
    <t>0 Hours of Participation</t>
  </si>
  <si>
    <t>21 to 30 Hours of Participation</t>
  </si>
  <si>
    <t>31 or More Hours of Participation</t>
  </si>
  <si>
    <t>Families in All-Families Rate</t>
  </si>
  <si>
    <t>Participating Families</t>
  </si>
  <si>
    <t>Number of Families with Insufficient Hours to Count in the All-Families Work Rate</t>
  </si>
  <si>
    <t>Percentage of Families with Insufficient Hours to Count in the All-Families Work Rate</t>
  </si>
  <si>
    <t>Number of Families in All-Families Rate</t>
  </si>
  <si>
    <t>Families with a DV Waiver as a Percentage of Families Used in All Families Rate</t>
  </si>
  <si>
    <t>Total Number of WEIs</t>
  </si>
  <si>
    <t>WEIs with Holiday Hours</t>
  </si>
  <si>
    <t>* Work-Eligible Individuals with participation in more than one activity are included only once in this total.</t>
  </si>
  <si>
    <t>Sum of all Activities</t>
  </si>
  <si>
    <t>*  Work-Eligible-Individuals participating in more than one activity are included in once in this total.</t>
  </si>
  <si>
    <t>Total Families with Insufficient Hours to Count in All- Families Rate</t>
  </si>
  <si>
    <t>1 to 10 Hours of Participation</t>
  </si>
  <si>
    <t>** Weighted average monthly data; may differ from official work participation rate.</t>
  </si>
  <si>
    <t xml:space="preserve">Work Experience  </t>
  </si>
  <si>
    <t>WEIs with Excused Absence Hours</t>
  </si>
  <si>
    <t>Single Custodial Parent with Child Under 1</t>
  </si>
  <si>
    <t>Adjusted Standard 2/</t>
  </si>
  <si>
    <t>Met Target</t>
  </si>
  <si>
    <t>1/ State has no TANF and/or SSP-MOE families subject to the two-parent rate.
2/ Statutory standards of 50% for all-families rate and 90% for 2-parent rate are adjusted 
by each state's caseload reduction credit.</t>
  </si>
  <si>
    <t xml:space="preserve">TANF </t>
  </si>
  <si>
    <t>FY2011 Rate</t>
  </si>
  <si>
    <t>FY2012 Rate</t>
  </si>
  <si>
    <t>Point Difference</t>
  </si>
  <si>
    <t>Percent Change</t>
  </si>
  <si>
    <t>TABLE 2
TEMPORARY ASSISTANCE FOR NEEDY FAMILIES
CASELOAD REDUCTION CREDITS
FY 2012</t>
  </si>
  <si>
    <t>TABLE 3B
TEMPORARY ASSISTANCE FOR NEEDY FAMILIES
STATUS OF TANF AND SSP-MOE TWO-PARENT FAMILIES AS RELATES TO TWO-PARENT WORK PARTICIPATION RATE
FISCAL YEAR 2012</t>
  </si>
  <si>
    <t>Disregarded from Two-Parent
 Rate Due to</t>
  </si>
  <si>
    <t>TABLE 4A
TEMPORARY ASSISTANCE FOR NEEDY FAMILIES
AVERAGE MONTHLY NUMBER OF WORK-ELIGIBLE INDIVIDUALS PARTICIPATING IN WORK ACTIVITIES FOR SUFFICIENT HOURS
 FOR THE FAMILY TO COUNT AS MEETING THE ALL-FAMILIES WORK REQUIREMENT
FISCAL YEAR 2012</t>
  </si>
  <si>
    <t>Total Families</t>
  </si>
  <si>
    <t>Families in All- Families Rate</t>
  </si>
  <si>
    <t>Subsidized Private Employment</t>
  </si>
  <si>
    <t>Subsidized
Public
Employment</t>
  </si>
  <si>
    <t>Participating
Families</t>
  </si>
  <si>
    <t>Unsubsidized
Employment</t>
  </si>
  <si>
    <t>Work
Experience</t>
  </si>
  <si>
    <t>On-the-Job
Training</t>
  </si>
  <si>
    <t>Job
Search</t>
  </si>
  <si>
    <t>Community
Service</t>
  </si>
  <si>
    <t>Vocational
Education</t>
  </si>
  <si>
    <t>Job Skills
Training</t>
  </si>
  <si>
    <t>Education
Related to
Employment</t>
  </si>
  <si>
    <t>Satisfactory
school
Attendance</t>
  </si>
  <si>
    <t>Providing
Child Care</t>
  </si>
  <si>
    <t>TABLE 4B
TEMPORARY ASSISTANCE FOR NEEDY FAMILIES
AVERAGE MONTHLY PERCENTAGE OF WORK-ELIGIBLE INDIVIDUALS PARTICIPATING IN WORK ACTIVITIES FOR SUFFICIENT HOURS FOR THE FAMILY TO COUNT AS 
MEETING THE ALL-FAMILIES WORK REQUIREMENT
FY 2012</t>
  </si>
  <si>
    <t>Total
Families</t>
  </si>
  <si>
    <t>Families in All-
Families Rate</t>
  </si>
  <si>
    <t>Subsidized
Private
Employment</t>
  </si>
  <si>
    <t>Satisfactory
School
Attendance</t>
  </si>
  <si>
    <t>TABLE 5A
TEMPORARY ASSISTANCE FOR NEEDY FAMILIES
AVERAGE MONTHLY NUMBER OF WORK-ELIGIBLE INDIVIDUALS PARTICIPATING IN WORK ACTIVITES FOR SUFFICIENT HOURS FOR THE FAMILY TO COUNT AS
 MEETING THE TWO-PARENT FAMILIES WORK REQUIREMENT
FISCAL YEAR 2012</t>
  </si>
  <si>
    <t>TABLE 5B
TEMPORARY ASSISTANCE FOR NEEDY FAMILIES
AVERAGE MONTHLY PERCENTAGE OF WORK-ELIGIBLE INDIVIDUALS PARTICIPATING IN WORK ACTIVITIES FOR SUFFICIENT HOURS FOR THE FAMILY TO COUNT AS 
MEETING THE TWO-PARENT FAMILIES WORK REQUIREMENT
FISCAL YEAR 2012</t>
  </si>
  <si>
    <t>TABLE 6A
TEMPORARY ASSISTANCE FOR NEEDY FAMILIES
 AVERAGE MONTHLY NUMBER OF WORK-ELIGIBLE INDIVIDUALS WITH HOURS OF PARTICIPATION IN WORK ACTIVITIES   
FISCAL YEAR 2012</t>
  </si>
  <si>
    <t xml:space="preserve"> STATE</t>
  </si>
  <si>
    <t>Families in
Two-Parent
Rate</t>
  </si>
  <si>
    <t>Total
Number of
WEIs</t>
  </si>
  <si>
    <t>WEI with
Hours of
Participation*</t>
  </si>
  <si>
    <t>TABLE 6B
TEMPORARY ASSISTANCE FOR NEEDY FAMILIES
AVERAGE MONTHLY NUMBER OF WORK-ELIGIBLE INDIVIDUALS WITH HOURS OF PARTICIPATION BY WORK ACTIVITY AS A PERCENT OF 
THE NUMBER OF PARTICIPATING WORK-ELIGIBLE INDIVIDUALS
FISCAL YEAR 2012</t>
  </si>
  <si>
    <t>TABLE 6C
TEMPORARY ASSISTANCE FOR NEEDY FAMILIES
AVERAGE MONTHLY NUMBER OF WORK-ELIGIBLE INDIVIDUALS WITH HOURS OF PARTICIPATION BY WORK ACTIVITY AS A PERCENT OF THE TOTAL NUMBER OF WORK-ELIGIBLE INDIVIDUALS
FISCAL YEAR 2012</t>
  </si>
  <si>
    <t>TABLE 7B
TEMPORARY ASSISTANCE FOR NEEDY FAMILIES
AVERAGE MONTHLY NUMBER OF HOURS OF PARTICIPATION PER WEEK FOR ALL WORK-ELIGIBLE INDIVIDUALS PARTICIPATING IN THE WORK ACTIVITY
FISCAL YEAR 2012</t>
  </si>
  <si>
    <t>TABLE 8A
TEMPORARY ASSISTANCE FOR NEEDY FAMILIES
AVERAGE MONTHLY NUMBER OF FAMILIES WITH INSUFFICIENT HOURS TO COUNT IN THE ALL-FAMILIES WORK PARTICIPATION RATE
FISCAL YEAR 2012</t>
  </si>
  <si>
    <t>TABLE 8B
TEMPORARY ASSISTANCE FOR NEEDY FAMILIES
AVG MONTHLY PERCENTAGE OF FAMILIES WITH INSUFFICIENT HOURS TO COUNT IN THE ALL-FAMILIES WORK PARTICIPATION RATE
FISCAL YEAR 2012</t>
  </si>
  <si>
    <t>TABLE 10A
TEMPORARY ASSISTANCE FOR NEEDY FAMILIES
 AVERAGE MONTHLY NUMBER OF WORK-ELIGIBLE INDIVIDUALS WITH HOLIDAY HOURS FOR PARTICIPATING FAMILIES  
FISCAL YEAR 2012</t>
  </si>
  <si>
    <t xml:space="preserve">TABLE 7A
AVERAGE MONTHLY NUMBER OF HOURS OF PARTICIPATION PER WEEK FOR ALL WORK-ELIGIBLE INDIVIDUALS
FISCAL YEAR 2012
</t>
  </si>
  <si>
    <t>TABLE 9
TEMPORARY ASSISTANCE FOR NEEDY FAMILIES
NUMBER OF FAMILIES WITH A DOMESTIC VIOLENCE EXEMPTION
FISCAL YEAR 2012</t>
  </si>
  <si>
    <t>TABLE 10B
TEMPORARY ASSISTANCE FOR NEEDY FAMILIES
 AVERAGE MONTHLY NUMBER OF HOLIDAY HOURS PER WEEK FOR PARTICIPATING FAMILIES  
FISCAL YEAR 2012</t>
  </si>
  <si>
    <t>TABLE 11A
TEMPORARY ASSISTANCE FOR NEEDY FAMILIES
AVERAGE MONTHLY NUMBER OF WORK-ELIGIBLE INDIVIDUALS WITH HOURS OF EXCUSED ABSENSES FOR PARTICIPATING FAMILIES 
FISCAL YEAR 2012</t>
  </si>
  <si>
    <t>TABLE 11B
TEMPORARY ASSISTANCE FOR NEEDY FAMILIES
 AVERAGE MONTHLY NUMBER OF EXCUSED ABSENCE HOURS PER WEEK FOR PARTICIPATING FAMILIES  
FISCAL YEAR 2012</t>
  </si>
  <si>
    <t>no data</t>
  </si>
  <si>
    <t>ACF/OFA: 01/08/2015</t>
  </si>
  <si>
    <t xml:space="preserve">no data </t>
  </si>
  <si>
    <t xml:space="preserve">Total Number of WEIs
</t>
  </si>
  <si>
    <t>Number of WEIs
With Hours of
Participation*</t>
  </si>
  <si>
    <t>On-the-job
Training</t>
  </si>
  <si>
    <t>All
Activities</t>
  </si>
  <si>
    <t>Yes</t>
  </si>
  <si>
    <t>No</t>
  </si>
  <si>
    <t>50%*</t>
  </si>
  <si>
    <t xml:space="preserve">*Preliminary, pending additional data. </t>
  </si>
  <si>
    <t>0.0%*</t>
  </si>
  <si>
    <t xml:space="preserve">TABLE 1A
TEMPORARY ASSISTANCE FOR NEEDY FAMILIES
COMBINED TANF AND SSP-MOE WORK PARTICIPATION RATES
FISCAL YEAR 2012
</t>
  </si>
  <si>
    <t>TABLE 1B
TEMPORARY ASSISTANCE FOR NEEDY FAMILIES
COMBINED TANF AND SSP-MOE WORK PARTICIPATION RATES
FISCAL YEAR 2012</t>
  </si>
  <si>
    <t>TABLE 1C
TEMPORARY ASSISTANCE FOR NEEDY FAMILIES
CHANGES IN COMBINED WORK PARTICIPATION RATES
FROM FY 2011 TO FY 2012</t>
  </si>
  <si>
    <t>TABLE 3A
TEMPORARY ASSISTANCE FOR NEEDY FAMILIES
STATUS OF TANF AND SSP-MOE FAMILIES AS RELATES TO ALL-FAMILIES WORK PARTICIPATION RATE 
FISCAL YEAR 2012</t>
  </si>
  <si>
    <t>state</t>
  </si>
  <si>
    <t>workers_2012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</si>
</sst>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,##0.0_);\(#,##0.0\)"/>
    <numFmt numFmtId="168" formatCode="0.0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8" tint="0.39997558519241921"/>
      <name val="Arial"/>
      <family val="2"/>
    </font>
    <font>
      <b/>
      <sz val="10"/>
      <color theme="8" tint="0.39997558519241921"/>
      <name val="Arial"/>
      <family val="2"/>
    </font>
    <font>
      <sz val="10"/>
      <color theme="8" tint="0.59999389629810485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</cellStyleXfs>
  <cellXfs count="310">
    <xf numFmtId="0" fontId="0" fillId="0" borderId="0" xfId="0"/>
    <xf numFmtId="0" fontId="2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/>
    <xf numFmtId="0" fontId="2" fillId="0" borderId="0" xfId="0" applyFont="1" applyAlignment="1"/>
    <xf numFmtId="0" fontId="1" fillId="0" borderId="0" xfId="0" applyFont="1"/>
    <xf numFmtId="0" fontId="2" fillId="0" borderId="0" xfId="0" applyFont="1" applyBorder="1" applyAlignment="1">
      <alignment horizontal="center"/>
    </xf>
    <xf numFmtId="164" fontId="2" fillId="0" borderId="0" xfId="5" applyNumberFormat="1" applyFont="1"/>
    <xf numFmtId="0" fontId="2" fillId="0" borderId="0" xfId="0" applyFont="1" applyFill="1"/>
    <xf numFmtId="164" fontId="2" fillId="0" borderId="0" xfId="5" applyNumberFormat="1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5" applyNumberFormat="1" applyFont="1" applyFill="1" applyBorder="1"/>
    <xf numFmtId="10" fontId="2" fillId="0" borderId="0" xfId="0" applyNumberFormat="1" applyFont="1" applyFill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1" fillId="0" borderId="0" xfId="0" applyFont="1" applyFill="1" applyAlignment="1">
      <alignment horizontal="left"/>
    </xf>
    <xf numFmtId="0" fontId="1" fillId="0" borderId="0" xfId="0" quotePrefix="1" applyFont="1" applyFill="1" applyAlignment="1">
      <alignment horizontal="left"/>
    </xf>
    <xf numFmtId="0" fontId="1" fillId="0" borderId="11" xfId="0" applyFont="1" applyBorder="1"/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165" fontId="2" fillId="0" borderId="11" xfId="1" applyNumberFormat="1" applyFont="1" applyBorder="1"/>
    <xf numFmtId="165" fontId="2" fillId="0" borderId="10" xfId="1" applyNumberFormat="1" applyFont="1" applyBorder="1"/>
    <xf numFmtId="0" fontId="1" fillId="0" borderId="4" xfId="0" applyFont="1" applyBorder="1" applyAlignment="1">
      <alignment horizontal="center" wrapText="1"/>
    </xf>
    <xf numFmtId="3" fontId="2" fillId="0" borderId="11" xfId="1" applyNumberFormat="1" applyFont="1" applyBorder="1" applyAlignment="1"/>
    <xf numFmtId="3" fontId="2" fillId="0" borderId="11" xfId="0" applyNumberFormat="1" applyFont="1" applyBorder="1" applyAlignment="1"/>
    <xf numFmtId="3" fontId="2" fillId="0" borderId="10" xfId="0" applyNumberFormat="1" applyFont="1" applyBorder="1" applyAlignment="1"/>
    <xf numFmtId="0" fontId="2" fillId="0" borderId="11" xfId="0" applyFont="1" applyBorder="1" applyAlignment="1">
      <alignment horizontal="right"/>
    </xf>
    <xf numFmtId="164" fontId="2" fillId="0" borderId="11" xfId="5" applyNumberFormat="1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164" fontId="2" fillId="0" borderId="10" xfId="5" applyNumberFormat="1" applyFont="1" applyBorder="1" applyAlignment="1">
      <alignment horizontal="right"/>
    </xf>
    <xf numFmtId="164" fontId="2" fillId="0" borderId="11" xfId="5" applyNumberFormat="1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164" fontId="2" fillId="0" borderId="10" xfId="5" applyNumberFormat="1" applyFont="1" applyFill="1" applyBorder="1" applyAlignment="1">
      <alignment horizontal="right"/>
    </xf>
    <xf numFmtId="164" fontId="2" fillId="0" borderId="13" xfId="5" applyNumberFormat="1" applyFont="1" applyFill="1" applyBorder="1" applyAlignment="1">
      <alignment horizontal="right"/>
    </xf>
    <xf numFmtId="164" fontId="2" fillId="0" borderId="14" xfId="5" applyNumberFormat="1" applyFont="1" applyFill="1" applyBorder="1" applyAlignment="1">
      <alignment horizontal="right"/>
    </xf>
    <xf numFmtId="0" fontId="2" fillId="0" borderId="11" xfId="0" applyFont="1" applyFill="1" applyBorder="1" applyAlignment="1">
      <alignment horizontal="center"/>
    </xf>
    <xf numFmtId="164" fontId="2" fillId="0" borderId="0" xfId="5" applyNumberFormat="1" applyFont="1" applyFill="1" applyBorder="1" applyAlignment="1">
      <alignment horizontal="right"/>
    </xf>
    <xf numFmtId="164" fontId="2" fillId="0" borderId="11" xfId="5" applyNumberFormat="1" applyFont="1" applyFill="1" applyBorder="1"/>
    <xf numFmtId="49" fontId="2" fillId="0" borderId="1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Alignment="1"/>
    <xf numFmtId="0" fontId="2" fillId="0" borderId="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2" borderId="11" xfId="0" applyFont="1" applyFill="1" applyBorder="1"/>
    <xf numFmtId="164" fontId="1" fillId="0" borderId="11" xfId="5" applyNumberFormat="1" applyFont="1" applyFill="1" applyBorder="1" applyAlignment="1">
      <alignment horizontal="left"/>
    </xf>
    <xf numFmtId="0" fontId="1" fillId="2" borderId="10" xfId="0" applyFont="1" applyFill="1" applyBorder="1"/>
    <xf numFmtId="164" fontId="2" fillId="0" borderId="16" xfId="5" applyNumberFormat="1" applyFont="1" applyFill="1" applyBorder="1" applyAlignment="1">
      <alignment horizontal="right"/>
    </xf>
    <xf numFmtId="164" fontId="2" fillId="0" borderId="15" xfId="5" applyNumberFormat="1" applyFont="1" applyFill="1" applyBorder="1" applyAlignment="1">
      <alignment horizontal="right"/>
    </xf>
    <xf numFmtId="0" fontId="1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right"/>
    </xf>
    <xf numFmtId="164" fontId="2" fillId="0" borderId="16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164" fontId="2" fillId="0" borderId="13" xfId="5" applyNumberFormat="1" applyFont="1" applyBorder="1" applyAlignment="1">
      <alignment horizontal="right"/>
    </xf>
    <xf numFmtId="164" fontId="2" fillId="0" borderId="14" xfId="5" applyNumberFormat="1" applyFont="1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37" fontId="2" fillId="0" borderId="11" xfId="1" applyNumberFormat="1" applyFont="1" applyBorder="1"/>
    <xf numFmtId="37" fontId="2" fillId="0" borderId="10" xfId="1" applyNumberFormat="1" applyFont="1" applyBorder="1"/>
    <xf numFmtId="165" fontId="2" fillId="0" borderId="11" xfId="1" applyNumberFormat="1" applyFont="1" applyBorder="1" applyAlignment="1">
      <alignment horizontal="right"/>
    </xf>
    <xf numFmtId="0" fontId="2" fillId="0" borderId="0" xfId="0" applyFont="1" applyFill="1" applyAlignment="1">
      <alignment horizontal="left"/>
    </xf>
    <xf numFmtId="164" fontId="2" fillId="0" borderId="13" xfId="5" applyNumberFormat="1" applyFont="1" applyFill="1" applyBorder="1" applyAlignment="1">
      <alignment horizontal="left"/>
    </xf>
    <xf numFmtId="9" fontId="2" fillId="0" borderId="13" xfId="5" applyFont="1" applyBorder="1" applyAlignment="1">
      <alignment horizontal="left"/>
    </xf>
    <xf numFmtId="165" fontId="2" fillId="0" borderId="11" xfId="1" applyNumberFormat="1" applyFont="1" applyBorder="1" applyAlignment="1">
      <alignment horizontal="left"/>
    </xf>
    <xf numFmtId="0" fontId="1" fillId="0" borderId="11" xfId="0" applyFont="1" applyFill="1" applyBorder="1"/>
    <xf numFmtId="0" fontId="1" fillId="0" borderId="10" xfId="0" applyFont="1" applyFill="1" applyBorder="1"/>
    <xf numFmtId="0" fontId="1" fillId="3" borderId="11" xfId="0" applyFont="1" applyFill="1" applyBorder="1"/>
    <xf numFmtId="164" fontId="2" fillId="3" borderId="11" xfId="5" applyNumberFormat="1" applyFont="1" applyFill="1" applyBorder="1"/>
    <xf numFmtId="0" fontId="2" fillId="3" borderId="11" xfId="0" applyFont="1" applyFill="1" applyBorder="1" applyAlignment="1">
      <alignment horizontal="right"/>
    </xf>
    <xf numFmtId="164" fontId="2" fillId="3" borderId="11" xfId="5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6" fillId="3" borderId="11" xfId="0" applyFont="1" applyFill="1" applyBorder="1"/>
    <xf numFmtId="164" fontId="5" fillId="3" borderId="13" xfId="5" applyNumberFormat="1" applyFont="1" applyFill="1" applyBorder="1" applyAlignment="1">
      <alignment horizontal="right"/>
    </xf>
    <xf numFmtId="164" fontId="5" fillId="3" borderId="11" xfId="5" applyNumberFormat="1" applyFont="1" applyFill="1" applyBorder="1" applyAlignment="1">
      <alignment horizontal="right"/>
    </xf>
    <xf numFmtId="0" fontId="5" fillId="3" borderId="16" xfId="0" applyFont="1" applyFill="1" applyBorder="1" applyAlignment="1">
      <alignment horizontal="right"/>
    </xf>
    <xf numFmtId="164" fontId="7" fillId="3" borderId="13" xfId="5" applyNumberFormat="1" applyFont="1" applyFill="1" applyBorder="1" applyAlignment="1">
      <alignment horizontal="right"/>
    </xf>
    <xf numFmtId="164" fontId="5" fillId="3" borderId="16" xfId="5" applyNumberFormat="1" applyFont="1" applyFill="1" applyBorder="1" applyAlignment="1">
      <alignment horizontal="right"/>
    </xf>
    <xf numFmtId="164" fontId="2" fillId="3" borderId="16" xfId="0" applyNumberFormat="1" applyFont="1" applyFill="1" applyBorder="1" applyAlignment="1">
      <alignment horizontal="right"/>
    </xf>
    <xf numFmtId="9" fontId="2" fillId="3" borderId="13" xfId="5" applyFont="1" applyFill="1" applyBorder="1" applyAlignment="1">
      <alignment horizontal="right"/>
    </xf>
    <xf numFmtId="3" fontId="2" fillId="3" borderId="11" xfId="0" applyNumberFormat="1" applyFont="1" applyFill="1" applyBorder="1" applyAlignment="1"/>
    <xf numFmtId="0" fontId="2" fillId="3" borderId="11" xfId="0" applyFont="1" applyFill="1" applyBorder="1"/>
    <xf numFmtId="165" fontId="2" fillId="3" borderId="11" xfId="1" applyNumberFormat="1" applyFont="1" applyFill="1" applyBorder="1"/>
    <xf numFmtId="165" fontId="2" fillId="3" borderId="11" xfId="1" applyNumberFormat="1" applyFont="1" applyFill="1" applyBorder="1" applyAlignment="1">
      <alignment horizontal="right"/>
    </xf>
    <xf numFmtId="37" fontId="2" fillId="0" borderId="11" xfId="1" applyNumberFormat="1" applyFont="1" applyBorder="1" applyAlignment="1">
      <alignment horizontal="right"/>
    </xf>
    <xf numFmtId="37" fontId="2" fillId="0" borderId="16" xfId="1" applyNumberFormat="1" applyFont="1" applyBorder="1" applyAlignment="1">
      <alignment horizontal="right"/>
    </xf>
    <xf numFmtId="165" fontId="2" fillId="0" borderId="10" xfId="1" applyNumberFormat="1" applyFont="1" applyBorder="1" applyAlignment="1">
      <alignment horizontal="right"/>
    </xf>
    <xf numFmtId="37" fontId="2" fillId="0" borderId="10" xfId="1" applyNumberFormat="1" applyFont="1" applyBorder="1" applyAlignment="1">
      <alignment horizontal="right"/>
    </xf>
    <xf numFmtId="165" fontId="2" fillId="0" borderId="13" xfId="1" applyNumberFormat="1" applyFont="1" applyBorder="1" applyAlignment="1">
      <alignment horizontal="right"/>
    </xf>
    <xf numFmtId="165" fontId="2" fillId="3" borderId="13" xfId="1" applyNumberFormat="1" applyFont="1" applyFill="1" applyBorder="1" applyAlignment="1">
      <alignment horizontal="right"/>
    </xf>
    <xf numFmtId="164" fontId="2" fillId="2" borderId="11" xfId="5" applyNumberFormat="1" applyFont="1" applyFill="1" applyBorder="1" applyAlignment="1">
      <alignment horizontal="right"/>
    </xf>
    <xf numFmtId="164" fontId="2" fillId="0" borderId="16" xfId="5" applyNumberFormat="1" applyFont="1" applyBorder="1" applyAlignment="1">
      <alignment horizontal="right"/>
    </xf>
    <xf numFmtId="164" fontId="2" fillId="3" borderId="16" xfId="5" applyNumberFormat="1" applyFont="1" applyFill="1" applyBorder="1" applyAlignment="1">
      <alignment horizontal="right"/>
    </xf>
    <xf numFmtId="165" fontId="2" fillId="0" borderId="14" xfId="1" applyNumberFormat="1" applyFont="1" applyBorder="1" applyAlignment="1">
      <alignment horizontal="right"/>
    </xf>
    <xf numFmtId="164" fontId="2" fillId="0" borderId="15" xfId="5" applyNumberFormat="1" applyFont="1" applyBorder="1" applyAlignment="1">
      <alignment horizontal="right"/>
    </xf>
    <xf numFmtId="37" fontId="2" fillId="0" borderId="13" xfId="1" applyNumberFormat="1" applyFont="1" applyBorder="1" applyAlignment="1">
      <alignment horizontal="right"/>
    </xf>
    <xf numFmtId="1" fontId="2" fillId="0" borderId="13" xfId="1" applyNumberFormat="1" applyFont="1" applyBorder="1" applyAlignment="1">
      <alignment horizontal="right"/>
    </xf>
    <xf numFmtId="1" fontId="2" fillId="0" borderId="11" xfId="1" applyNumberFormat="1" applyFont="1" applyBorder="1" applyAlignment="1">
      <alignment horizontal="right"/>
    </xf>
    <xf numFmtId="1" fontId="2" fillId="0" borderId="0" xfId="0" applyNumberFormat="1" applyFont="1"/>
    <xf numFmtId="164" fontId="2" fillId="3" borderId="13" xfId="5" applyNumberFormat="1" applyFont="1" applyFill="1" applyBorder="1" applyAlignment="1">
      <alignment horizontal="right"/>
    </xf>
    <xf numFmtId="165" fontId="2" fillId="0" borderId="18" xfId="1" applyNumberFormat="1" applyFont="1" applyBorder="1" applyAlignment="1">
      <alignment horizontal="right"/>
    </xf>
    <xf numFmtId="165" fontId="2" fillId="3" borderId="18" xfId="1" applyNumberFormat="1" applyFont="1" applyFill="1" applyBorder="1" applyAlignment="1">
      <alignment horizontal="right"/>
    </xf>
    <xf numFmtId="37" fontId="2" fillId="0" borderId="18" xfId="1" applyNumberFormat="1" applyFont="1" applyBorder="1" applyAlignment="1">
      <alignment horizontal="right"/>
    </xf>
    <xf numFmtId="1" fontId="2" fillId="0" borderId="18" xfId="1" applyNumberFormat="1" applyFont="1" applyBorder="1" applyAlignment="1">
      <alignment horizontal="right"/>
    </xf>
    <xf numFmtId="165" fontId="2" fillId="0" borderId="19" xfId="1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164" fontId="2" fillId="0" borderId="10" xfId="5" applyNumberFormat="1" applyFont="1" applyBorder="1"/>
    <xf numFmtId="0" fontId="2" fillId="2" borderId="0" xfId="0" quotePrefix="1" applyFont="1" applyFill="1" applyBorder="1"/>
    <xf numFmtId="165" fontId="2" fillId="0" borderId="11" xfId="0" applyNumberFormat="1" applyFont="1" applyBorder="1" applyAlignment="1">
      <alignment horizontal="right"/>
    </xf>
    <xf numFmtId="165" fontId="2" fillId="3" borderId="11" xfId="0" applyNumberFormat="1" applyFont="1" applyFill="1" applyBorder="1" applyAlignment="1">
      <alignment horizontal="right"/>
    </xf>
    <xf numFmtId="165" fontId="2" fillId="0" borderId="10" xfId="0" applyNumberFormat="1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9" fontId="2" fillId="0" borderId="13" xfId="5" applyFont="1" applyBorder="1" applyAlignment="1">
      <alignment horizontal="right"/>
    </xf>
    <xf numFmtId="0" fontId="1" fillId="0" borderId="14" xfId="0" applyFont="1" applyBorder="1" applyAlignment="1">
      <alignment horizontal="center" wrapText="1"/>
    </xf>
    <xf numFmtId="166" fontId="2" fillId="0" borderId="11" xfId="1" applyNumberFormat="1" applyFont="1" applyBorder="1" applyAlignment="1">
      <alignment horizontal="right"/>
    </xf>
    <xf numFmtId="165" fontId="1" fillId="3" borderId="11" xfId="1" applyNumberFormat="1" applyFont="1" applyFill="1" applyBorder="1" applyAlignment="1">
      <alignment horizontal="right"/>
    </xf>
    <xf numFmtId="166" fontId="1" fillId="3" borderId="11" xfId="1" applyNumberFormat="1" applyFont="1" applyFill="1" applyBorder="1" applyAlignment="1">
      <alignment horizontal="right"/>
    </xf>
    <xf numFmtId="166" fontId="2" fillId="3" borderId="11" xfId="1" applyNumberFormat="1" applyFont="1" applyFill="1" applyBorder="1" applyAlignment="1">
      <alignment horizontal="right"/>
    </xf>
    <xf numFmtId="167" fontId="2" fillId="0" borderId="11" xfId="1" applyNumberFormat="1" applyFont="1" applyBorder="1" applyAlignment="1">
      <alignment horizontal="right"/>
    </xf>
    <xf numFmtId="168" fontId="2" fillId="0" borderId="11" xfId="1" applyNumberFormat="1" applyFont="1" applyBorder="1" applyAlignment="1">
      <alignment horizontal="right"/>
    </xf>
    <xf numFmtId="168" fontId="2" fillId="3" borderId="11" xfId="1" applyNumberFormat="1" applyFont="1" applyFill="1" applyBorder="1" applyAlignment="1">
      <alignment horizontal="right"/>
    </xf>
    <xf numFmtId="166" fontId="2" fillId="0" borderId="10" xfId="1" applyNumberFormat="1" applyFont="1" applyBorder="1" applyAlignment="1">
      <alignment horizontal="right"/>
    </xf>
    <xf numFmtId="168" fontId="2" fillId="0" borderId="10" xfId="1" applyNumberFormat="1" applyFont="1" applyBorder="1" applyAlignment="1">
      <alignment horizontal="right"/>
    </xf>
    <xf numFmtId="165" fontId="2" fillId="0" borderId="11" xfId="0" applyNumberFormat="1" applyFont="1" applyBorder="1" applyAlignment="1">
      <alignment horizontal="right" wrapText="1"/>
    </xf>
    <xf numFmtId="165" fontId="2" fillId="0" borderId="11" xfId="0" applyNumberFormat="1" applyFont="1" applyBorder="1" applyAlignment="1">
      <alignment horizontal="center"/>
    </xf>
    <xf numFmtId="0" fontId="2" fillId="3" borderId="11" xfId="0" applyFont="1" applyFill="1" applyBorder="1" applyAlignment="1">
      <alignment horizontal="right" wrapText="1"/>
    </xf>
    <xf numFmtId="165" fontId="2" fillId="0" borderId="11" xfId="1" applyNumberFormat="1" applyFont="1" applyBorder="1" applyAlignment="1">
      <alignment horizontal="center"/>
    </xf>
    <xf numFmtId="165" fontId="2" fillId="3" borderId="11" xfId="1" applyNumberFormat="1" applyFont="1" applyFill="1" applyBorder="1" applyAlignment="1">
      <alignment horizontal="center"/>
    </xf>
    <xf numFmtId="165" fontId="2" fillId="0" borderId="10" xfId="1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wrapText="1"/>
    </xf>
    <xf numFmtId="164" fontId="2" fillId="0" borderId="11" xfId="5" applyNumberFormat="1" applyFont="1" applyBorder="1" applyAlignment="1">
      <alignment wrapText="1"/>
    </xf>
    <xf numFmtId="0" fontId="2" fillId="3" borderId="11" xfId="0" applyFont="1" applyFill="1" applyBorder="1" applyAlignment="1">
      <alignment wrapText="1"/>
    </xf>
    <xf numFmtId="164" fontId="2" fillId="0" borderId="11" xfId="5" applyNumberFormat="1" applyFont="1" applyBorder="1"/>
    <xf numFmtId="0" fontId="1" fillId="0" borderId="4" xfId="0" applyFont="1" applyFill="1" applyBorder="1" applyAlignment="1">
      <alignment horizontal="center" wrapText="1"/>
    </xf>
    <xf numFmtId="164" fontId="2" fillId="3" borderId="11" xfId="0" applyNumberFormat="1" applyFont="1" applyFill="1" applyBorder="1"/>
    <xf numFmtId="0" fontId="2" fillId="0" borderId="0" xfId="4" applyFont="1"/>
    <xf numFmtId="0" fontId="1" fillId="0" borderId="4" xfId="4" applyFont="1" applyBorder="1" applyAlignment="1">
      <alignment horizontal="center"/>
    </xf>
    <xf numFmtId="0" fontId="1" fillId="0" borderId="4" xfId="4" applyFont="1" applyBorder="1" applyAlignment="1">
      <alignment horizontal="center" wrapText="1"/>
    </xf>
    <xf numFmtId="165" fontId="2" fillId="0" borderId="9" xfId="2" applyNumberFormat="1" applyFont="1" applyBorder="1" applyAlignment="1">
      <alignment horizontal="right"/>
    </xf>
    <xf numFmtId="165" fontId="2" fillId="3" borderId="11" xfId="2" applyNumberFormat="1" applyFont="1" applyFill="1" applyBorder="1" applyAlignment="1">
      <alignment horizontal="right"/>
    </xf>
    <xf numFmtId="165" fontId="2" fillId="0" borderId="11" xfId="2" applyNumberFormat="1" applyFont="1" applyBorder="1" applyAlignment="1">
      <alignment horizontal="right"/>
    </xf>
    <xf numFmtId="37" fontId="2" fillId="0" borderId="11" xfId="2" applyNumberFormat="1" applyFont="1" applyBorder="1" applyAlignment="1">
      <alignment horizontal="right"/>
    </xf>
    <xf numFmtId="37" fontId="2" fillId="3" borderId="11" xfId="2" applyNumberFormat="1" applyFont="1" applyFill="1" applyBorder="1" applyAlignment="1">
      <alignment horizontal="right"/>
    </xf>
    <xf numFmtId="165" fontId="2" fillId="0" borderId="10" xfId="2" applyNumberFormat="1" applyFont="1" applyBorder="1" applyAlignment="1">
      <alignment horizontal="right"/>
    </xf>
    <xf numFmtId="37" fontId="2" fillId="0" borderId="10" xfId="2" applyNumberFormat="1" applyFont="1" applyBorder="1" applyAlignment="1">
      <alignment horizontal="right"/>
    </xf>
    <xf numFmtId="0" fontId="1" fillId="0" borderId="4" xfId="4" applyFont="1" applyFill="1" applyBorder="1" applyAlignment="1">
      <alignment horizontal="center" wrapText="1"/>
    </xf>
    <xf numFmtId="3" fontId="2" fillId="0" borderId="11" xfId="5" applyNumberFormat="1" applyFont="1" applyBorder="1"/>
    <xf numFmtId="3" fontId="2" fillId="0" borderId="11" xfId="5" applyNumberFormat="1" applyFont="1" applyBorder="1" applyAlignment="1">
      <alignment horizontal="right"/>
    </xf>
    <xf numFmtId="3" fontId="2" fillId="3" borderId="11" xfId="5" applyNumberFormat="1" applyFont="1" applyFill="1" applyBorder="1"/>
    <xf numFmtId="3" fontId="2" fillId="3" borderId="11" xfId="5" applyNumberFormat="1" applyFont="1" applyFill="1" applyBorder="1" applyAlignment="1">
      <alignment horizontal="right"/>
    </xf>
    <xf numFmtId="3" fontId="2" fillId="0" borderId="10" xfId="5" applyNumberFormat="1" applyFont="1" applyBorder="1"/>
    <xf numFmtId="37" fontId="2" fillId="0" borderId="11" xfId="2" applyNumberFormat="1" applyFont="1" applyBorder="1"/>
    <xf numFmtId="37" fontId="2" fillId="3" borderId="11" xfId="2" applyNumberFormat="1" applyFont="1" applyFill="1" applyBorder="1"/>
    <xf numFmtId="37" fontId="2" fillId="0" borderId="10" xfId="2" applyNumberFormat="1" applyFont="1" applyBorder="1"/>
    <xf numFmtId="37" fontId="2" fillId="3" borderId="11" xfId="1" applyNumberFormat="1" applyFont="1" applyFill="1" applyBorder="1" applyAlignment="1">
      <alignment horizontal="right"/>
    </xf>
    <xf numFmtId="0" fontId="2" fillId="3" borderId="16" xfId="0" applyFont="1" applyFill="1" applyBorder="1"/>
    <xf numFmtId="0" fontId="2" fillId="3" borderId="20" xfId="0" applyFont="1" applyFill="1" applyBorder="1"/>
    <xf numFmtId="165" fontId="2" fillId="0" borderId="13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165" fontId="2" fillId="0" borderId="13" xfId="1" applyNumberFormat="1" applyFont="1" applyBorder="1" applyAlignment="1">
      <alignment horizontal="center"/>
    </xf>
    <xf numFmtId="165" fontId="2" fillId="3" borderId="13" xfId="1" applyNumberFormat="1" applyFont="1" applyFill="1" applyBorder="1" applyAlignment="1">
      <alignment horizontal="center"/>
    </xf>
    <xf numFmtId="165" fontId="2" fillId="0" borderId="14" xfId="1" applyNumberFormat="1" applyFont="1" applyBorder="1" applyAlignment="1">
      <alignment horizontal="center"/>
    </xf>
    <xf numFmtId="165" fontId="2" fillId="0" borderId="18" xfId="0" applyNumberFormat="1" applyFont="1" applyBorder="1" applyAlignment="1">
      <alignment horizontal="right"/>
    </xf>
    <xf numFmtId="0" fontId="2" fillId="3" borderId="18" xfId="0" applyFont="1" applyFill="1" applyBorder="1" applyAlignment="1">
      <alignment horizontal="right"/>
    </xf>
    <xf numFmtId="0" fontId="1" fillId="0" borderId="19" xfId="0" applyFont="1" applyBorder="1" applyAlignment="1">
      <alignment horizontal="center" wrapText="1"/>
    </xf>
    <xf numFmtId="164" fontId="2" fillId="0" borderId="13" xfId="5" applyNumberFormat="1" applyFont="1" applyBorder="1" applyAlignment="1">
      <alignment wrapText="1"/>
    </xf>
    <xf numFmtId="0" fontId="2" fillId="3" borderId="13" xfId="0" applyFont="1" applyFill="1" applyBorder="1"/>
    <xf numFmtId="164" fontId="2" fillId="0" borderId="13" xfId="5" applyNumberFormat="1" applyFont="1" applyBorder="1"/>
    <xf numFmtId="164" fontId="2" fillId="3" borderId="13" xfId="5" applyNumberFormat="1" applyFont="1" applyFill="1" applyBorder="1"/>
    <xf numFmtId="164" fontId="2" fillId="0" borderId="14" xfId="5" applyNumberFormat="1" applyFont="1" applyBorder="1"/>
    <xf numFmtId="164" fontId="2" fillId="0" borderId="18" xfId="5" applyNumberFormat="1" applyFont="1" applyBorder="1" applyAlignment="1">
      <alignment wrapText="1"/>
    </xf>
    <xf numFmtId="0" fontId="2" fillId="3" borderId="18" xfId="0" applyFont="1" applyFill="1" applyBorder="1"/>
    <xf numFmtId="164" fontId="2" fillId="3" borderId="18" xfId="5" applyNumberFormat="1" applyFont="1" applyFill="1" applyBorder="1" applyAlignment="1">
      <alignment wrapText="1"/>
    </xf>
    <xf numFmtId="164" fontId="2" fillId="0" borderId="19" xfId="5" applyNumberFormat="1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164" fontId="1" fillId="0" borderId="16" xfId="5" applyNumberFormat="1" applyFont="1" applyFill="1" applyBorder="1" applyAlignment="1">
      <alignment horizontal="left"/>
    </xf>
    <xf numFmtId="0" fontId="1" fillId="3" borderId="16" xfId="0" applyFont="1" applyFill="1" applyBorder="1"/>
    <xf numFmtId="0" fontId="1" fillId="0" borderId="16" xfId="0" applyFont="1" applyFill="1" applyBorder="1"/>
    <xf numFmtId="0" fontId="1" fillId="0" borderId="15" xfId="0" applyFont="1" applyFill="1" applyBorder="1"/>
    <xf numFmtId="164" fontId="0" fillId="0" borderId="5" xfId="5" applyNumberFormat="1" applyFont="1" applyBorder="1"/>
    <xf numFmtId="164" fontId="0" fillId="3" borderId="16" xfId="5" applyNumberFormat="1" applyFont="1" applyFill="1" applyBorder="1"/>
    <xf numFmtId="164" fontId="0" fillId="0" borderId="16" xfId="5" applyNumberFormat="1" applyFont="1" applyBorder="1"/>
    <xf numFmtId="164" fontId="0" fillId="0" borderId="15" xfId="5" applyNumberFormat="1" applyFont="1" applyBorder="1"/>
    <xf numFmtId="164" fontId="0" fillId="0" borderId="12" xfId="5" applyNumberFormat="1" applyFont="1" applyBorder="1"/>
    <xf numFmtId="164" fontId="0" fillId="3" borderId="13" xfId="5" applyNumberFormat="1" applyFont="1" applyFill="1" applyBorder="1"/>
    <xf numFmtId="164" fontId="0" fillId="0" borderId="13" xfId="5" applyNumberFormat="1" applyFont="1" applyBorder="1"/>
    <xf numFmtId="164" fontId="0" fillId="0" borderId="9" xfId="5" applyNumberFormat="1" applyFont="1" applyBorder="1"/>
    <xf numFmtId="164" fontId="0" fillId="3" borderId="11" xfId="5" applyNumberFormat="1" applyFont="1" applyFill="1" applyBorder="1"/>
    <xf numFmtId="164" fontId="0" fillId="0" borderId="11" xfId="5" applyNumberFormat="1" applyFont="1" applyBorder="1"/>
    <xf numFmtId="164" fontId="0" fillId="0" borderId="10" xfId="5" applyNumberFormat="1" applyFont="1" applyBorder="1"/>
    <xf numFmtId="0" fontId="8" fillId="0" borderId="11" xfId="0" applyFont="1" applyBorder="1" applyAlignment="1">
      <alignment horizontal="right"/>
    </xf>
    <xf numFmtId="164" fontId="8" fillId="0" borderId="13" xfId="5" applyNumberFormat="1" applyFont="1" applyBorder="1" applyAlignment="1">
      <alignment horizontal="right"/>
    </xf>
    <xf numFmtId="0" fontId="9" fillId="0" borderId="16" xfId="0" applyFont="1" applyFill="1" applyBorder="1" applyAlignment="1">
      <alignment horizontal="center"/>
    </xf>
    <xf numFmtId="164" fontId="2" fillId="0" borderId="11" xfId="5" quotePrefix="1" applyNumberFormat="1" applyFont="1" applyBorder="1" applyAlignment="1">
      <alignment horizontal="left"/>
    </xf>
    <xf numFmtId="164" fontId="8" fillId="0" borderId="11" xfId="5" applyNumberFormat="1" applyFont="1" applyBorder="1" applyAlignment="1">
      <alignment horizontal="right"/>
    </xf>
    <xf numFmtId="164" fontId="8" fillId="0" borderId="10" xfId="5" applyNumberFormat="1" applyFont="1" applyBorder="1" applyAlignment="1">
      <alignment horizontal="right"/>
    </xf>
    <xf numFmtId="164" fontId="8" fillId="0" borderId="11" xfId="5" applyNumberFormat="1" applyFont="1" applyFill="1" applyBorder="1" applyAlignment="1">
      <alignment horizontal="right"/>
    </xf>
    <xf numFmtId="37" fontId="8" fillId="0" borderId="11" xfId="1" applyNumberFormat="1" applyFont="1" applyBorder="1"/>
    <xf numFmtId="37" fontId="8" fillId="0" borderId="18" xfId="1" applyNumberFormat="1" applyFont="1" applyBorder="1" applyAlignment="1">
      <alignment horizontal="right"/>
    </xf>
    <xf numFmtId="37" fontId="8" fillId="0" borderId="25" xfId="1" applyNumberFormat="1" applyFont="1" applyBorder="1" applyAlignment="1">
      <alignment horizontal="right"/>
    </xf>
    <xf numFmtId="37" fontId="8" fillId="0" borderId="11" xfId="1" applyNumberFormat="1" applyFont="1" applyBorder="1" applyAlignment="1">
      <alignment horizontal="right"/>
    </xf>
    <xf numFmtId="37" fontId="8" fillId="0" borderId="0" xfId="1" applyNumberFormat="1" applyFont="1" applyBorder="1" applyAlignment="1">
      <alignment horizontal="right"/>
    </xf>
    <xf numFmtId="37" fontId="8" fillId="0" borderId="13" xfId="1" applyNumberFormat="1" applyFont="1" applyBorder="1" applyAlignment="1">
      <alignment horizontal="right"/>
    </xf>
    <xf numFmtId="0" fontId="9" fillId="0" borderId="11" xfId="0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right"/>
    </xf>
    <xf numFmtId="164" fontId="2" fillId="2" borderId="13" xfId="5" applyNumberFormat="1" applyFont="1" applyFill="1" applyBorder="1" applyAlignment="1">
      <alignment horizontal="right"/>
    </xf>
    <xf numFmtId="164" fontId="2" fillId="0" borderId="13" xfId="0" applyNumberFormat="1" applyFont="1" applyBorder="1" applyAlignment="1">
      <alignment horizontal="right"/>
    </xf>
    <xf numFmtId="0" fontId="2" fillId="0" borderId="0" xfId="0" applyFont="1"/>
    <xf numFmtId="0" fontId="2" fillId="0" borderId="0" xfId="0" applyFont="1"/>
    <xf numFmtId="0" fontId="1" fillId="3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1" fillId="0" borderId="0" xfId="0" applyFont="1" applyFill="1" applyAlignment="1">
      <alignment horizontal="center" vertical="top" wrapText="1"/>
    </xf>
    <xf numFmtId="0" fontId="2" fillId="0" borderId="0" xfId="0" applyFont="1" applyFill="1" applyBorder="1"/>
    <xf numFmtId="0" fontId="1" fillId="0" borderId="9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44" fontId="1" fillId="0" borderId="9" xfId="3" applyFont="1" applyFill="1" applyBorder="1" applyAlignment="1">
      <alignment horizontal="center"/>
    </xf>
    <xf numFmtId="44" fontId="1" fillId="0" borderId="10" xfId="3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/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0" fontId="2" fillId="0" borderId="0" xfId="0" applyFont="1" applyFill="1"/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0" borderId="0" xfId="0" applyFont="1" applyAlignment="1">
      <alignment horizontal="center" vertical="top" wrapText="1"/>
    </xf>
    <xf numFmtId="0" fontId="1" fillId="0" borderId="23" xfId="0" applyFont="1" applyBorder="1"/>
    <xf numFmtId="0" fontId="1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0" borderId="23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22" xfId="0" applyFont="1" applyFill="1" applyBorder="1"/>
    <xf numFmtId="0" fontId="1" fillId="0" borderId="11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3" xfId="0" applyFont="1" applyBorder="1" applyAlignment="1">
      <alignment horizontal="left" vertical="top" wrapText="1"/>
    </xf>
    <xf numFmtId="0" fontId="2" fillId="0" borderId="22" xfId="0" applyFont="1" applyBorder="1"/>
    <xf numFmtId="0" fontId="2" fillId="0" borderId="23" xfId="0" applyFont="1" applyBorder="1" applyAlignment="1">
      <alignment horizontal="left" vertical="center"/>
    </xf>
    <xf numFmtId="0" fontId="2" fillId="0" borderId="23" xfId="0" applyFont="1" applyBorder="1" applyAlignment="1">
      <alignment horizontal="left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0" xfId="4" applyFont="1" applyAlignment="1">
      <alignment horizontal="center" vertical="top" wrapText="1"/>
    </xf>
  </cellXfs>
  <cellStyles count="6">
    <cellStyle name="Comma" xfId="1" builtinId="3"/>
    <cellStyle name="Comma 2" xfId="2" xr:uid="{00000000-0005-0000-0000-000001000000}"/>
    <cellStyle name="Currency" xfId="3" builtinId="4"/>
    <cellStyle name="Normal" xfId="0" builtinId="0"/>
    <cellStyle name="Normal 2" xfId="4" xr:uid="{00000000-0005-0000-0000-000004000000}"/>
    <cellStyle name="Percent" xfId="5" builtinId="5"/>
  </cellStyles>
  <dxfs count="2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file:///A:/THRS1VFY.W02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B081-6445-DB47-ADE5-D1C8BBC5F699}">
  <dimension ref="A1:B52"/>
  <sheetViews>
    <sheetView tabSelected="1" workbookViewId="0"/>
  </sheetViews>
  <sheetFormatPr baseColWidth="10" defaultRowHeight="13" x14ac:dyDescent="0.15"/>
  <sheetData>
    <row r="1" spans="1:2" x14ac:dyDescent="0.15">
      <c r="A1" s="232" t="s">
        <v>208</v>
      </c>
      <c r="B1" s="232" t="s">
        <v>209</v>
      </c>
    </row>
    <row r="2" spans="1:2" x14ac:dyDescent="0.15">
      <c r="A2" t="str">
        <f>AFWRKACT!A9</f>
        <v>Alabama</v>
      </c>
      <c r="B2">
        <f>AFWRKACT!C9</f>
        <v>11251</v>
      </c>
    </row>
    <row r="3" spans="1:2" x14ac:dyDescent="0.15">
      <c r="A3" t="str">
        <f>AFWRKACT!A10</f>
        <v>Alaska</v>
      </c>
      <c r="B3">
        <f>AFWRKACT!C10</f>
        <v>2339</v>
      </c>
    </row>
    <row r="4" spans="1:2" x14ac:dyDescent="0.15">
      <c r="A4" t="str">
        <f>AFWRKACT!A11</f>
        <v>Arizona</v>
      </c>
      <c r="B4">
        <f>AFWRKACT!C11</f>
        <v>9311</v>
      </c>
    </row>
    <row r="5" spans="1:2" x14ac:dyDescent="0.15">
      <c r="A5" t="str">
        <f>AFWRKACT!A12</f>
        <v>Arkansas</v>
      </c>
      <c r="B5">
        <f>AFWRKACT!C12</f>
        <v>3644</v>
      </c>
    </row>
    <row r="6" spans="1:2" x14ac:dyDescent="0.15">
      <c r="A6" t="str">
        <f>AFWRKACT!A13</f>
        <v>California</v>
      </c>
      <c r="B6">
        <f>AFWRKACT!C13</f>
        <v>358614</v>
      </c>
    </row>
    <row r="7" spans="1:2" x14ac:dyDescent="0.15">
      <c r="A7" t="str">
        <f>AFWRKACT!A14</f>
        <v>Colorado</v>
      </c>
      <c r="B7">
        <f>AFWRKACT!C14</f>
        <v>8216</v>
      </c>
    </row>
    <row r="8" spans="1:2" x14ac:dyDescent="0.15">
      <c r="A8" t="str">
        <f>AFWRKACT!A15</f>
        <v xml:space="preserve">Connecticut </v>
      </c>
      <c r="B8">
        <f>AFWRKACT!C15</f>
        <v>6791</v>
      </c>
    </row>
    <row r="9" spans="1:2" x14ac:dyDescent="0.15">
      <c r="A9" t="str">
        <f>AFWRKACT!A16</f>
        <v>Delaware</v>
      </c>
      <c r="B9">
        <f>AFWRKACT!C16</f>
        <v>1645</v>
      </c>
    </row>
    <row r="10" spans="1:2" x14ac:dyDescent="0.15">
      <c r="A10" t="str">
        <f>AFWRKACT!A17</f>
        <v>District of Col.</v>
      </c>
      <c r="B10">
        <f>AFWRKACT!C17</f>
        <v>2473</v>
      </c>
    </row>
    <row r="11" spans="1:2" x14ac:dyDescent="0.15">
      <c r="A11" t="str">
        <f>AFWRKACT!A18</f>
        <v>Florida</v>
      </c>
      <c r="B11">
        <f>AFWRKACT!C18</f>
        <v>10805</v>
      </c>
    </row>
    <row r="12" spans="1:2" x14ac:dyDescent="0.15">
      <c r="A12" t="str">
        <f>AFWRKACT!A20</f>
        <v>Georgia</v>
      </c>
      <c r="B12">
        <f>AFWRKACT!C20</f>
        <v>3711</v>
      </c>
    </row>
    <row r="13" spans="1:2" x14ac:dyDescent="0.15">
      <c r="A13" t="str">
        <f>AFWRKACT!A22</f>
        <v>Hawaii</v>
      </c>
      <c r="B13">
        <f>AFWRKACT!C22</f>
        <v>6730</v>
      </c>
    </row>
    <row r="14" spans="1:2" x14ac:dyDescent="0.15">
      <c r="A14" t="str">
        <f>AFWRKACT!A23</f>
        <v>Idaho</v>
      </c>
      <c r="B14">
        <f>AFWRKACT!C23</f>
        <v>176</v>
      </c>
    </row>
    <row r="15" spans="1:2" x14ac:dyDescent="0.15">
      <c r="A15" t="str">
        <f>AFWRKACT!A24</f>
        <v>Illinois</v>
      </c>
      <c r="B15">
        <f>AFWRKACT!C24</f>
        <v>18243</v>
      </c>
    </row>
    <row r="16" spans="1:2" x14ac:dyDescent="0.15">
      <c r="A16" t="str">
        <f>AFWRKACT!A25</f>
        <v>Indiana</v>
      </c>
      <c r="B16">
        <f>AFWRKACT!C25</f>
        <v>6819</v>
      </c>
    </row>
    <row r="17" spans="1:2" x14ac:dyDescent="0.15">
      <c r="A17" t="str">
        <f>AFWRKACT!A26</f>
        <v>Iowa</v>
      </c>
      <c r="B17">
        <f>AFWRKACT!C26</f>
        <v>10208</v>
      </c>
    </row>
    <row r="18" spans="1:2" x14ac:dyDescent="0.15">
      <c r="A18" t="str">
        <f>AFWRKACT!A27</f>
        <v>Kansas</v>
      </c>
      <c r="B18">
        <f>AFWRKACT!C27</f>
        <v>6536</v>
      </c>
    </row>
    <row r="19" spans="1:2" x14ac:dyDescent="0.15">
      <c r="A19" t="str">
        <f>AFWRKACT!A28</f>
        <v>Kentucky</v>
      </c>
      <c r="B19">
        <f>AFWRKACT!C28</f>
        <v>9229</v>
      </c>
    </row>
    <row r="20" spans="1:2" x14ac:dyDescent="0.15">
      <c r="A20" t="str">
        <f>AFWRKACT!A29</f>
        <v>Louisiana</v>
      </c>
      <c r="B20">
        <f>AFWRKACT!C29</f>
        <v>2712</v>
      </c>
    </row>
    <row r="21" spans="1:2" x14ac:dyDescent="0.15">
      <c r="A21" t="str">
        <f>AFWRKACT!A31</f>
        <v>Maine</v>
      </c>
      <c r="B21">
        <f>AFWRKACT!C31</f>
        <v>15475</v>
      </c>
    </row>
    <row r="22" spans="1:2" x14ac:dyDescent="0.15">
      <c r="A22" t="str">
        <f>AFWRKACT!A32</f>
        <v>Maryland</v>
      </c>
      <c r="B22">
        <f>AFWRKACT!C32</f>
        <v>10880</v>
      </c>
    </row>
    <row r="23" spans="1:2" x14ac:dyDescent="0.15">
      <c r="A23" t="str">
        <f>AFWRKACT!A33</f>
        <v>Massachusetts</v>
      </c>
      <c r="B23">
        <f>AFWRKACT!C33</f>
        <v>40966</v>
      </c>
    </row>
    <row r="24" spans="1:2" x14ac:dyDescent="0.15">
      <c r="A24" t="str">
        <f>AFWRKACT!A34</f>
        <v>Michigan</v>
      </c>
      <c r="B24">
        <f>AFWRKACT!C34</f>
        <v>23377</v>
      </c>
    </row>
    <row r="25" spans="1:2" x14ac:dyDescent="0.15">
      <c r="A25" t="str">
        <f>AFWRKACT!A35</f>
        <v>Minnesota</v>
      </c>
      <c r="B25">
        <f>AFWRKACT!C35</f>
        <v>10075</v>
      </c>
    </row>
    <row r="26" spans="1:2" x14ac:dyDescent="0.15">
      <c r="A26" t="str">
        <f>AFWRKACT!A36</f>
        <v>Mississippi</v>
      </c>
      <c r="B26">
        <f>AFWRKACT!C36</f>
        <v>5193</v>
      </c>
    </row>
    <row r="27" spans="1:2" x14ac:dyDescent="0.15">
      <c r="A27" t="str">
        <f>AFWRKACT!A37</f>
        <v>Missouri</v>
      </c>
      <c r="B27">
        <f>AFWRKACT!C37</f>
        <v>24468</v>
      </c>
    </row>
    <row r="28" spans="1:2" x14ac:dyDescent="0.15">
      <c r="A28" t="str">
        <f>AFWRKACT!A38</f>
        <v>Montana</v>
      </c>
      <c r="B28">
        <f>AFWRKACT!C38</f>
        <v>1301</v>
      </c>
    </row>
    <row r="29" spans="1:2" x14ac:dyDescent="0.15">
      <c r="A29" t="str">
        <f>AFWRKACT!A39</f>
        <v>Nebraska</v>
      </c>
      <c r="B29">
        <f>AFWRKACT!C39</f>
        <v>3142</v>
      </c>
    </row>
    <row r="30" spans="1:2" x14ac:dyDescent="0.15">
      <c r="A30" t="str">
        <f>AFWRKACT!A40</f>
        <v>Nevada</v>
      </c>
      <c r="B30">
        <f>AFWRKACT!C40</f>
        <v>5375</v>
      </c>
    </row>
    <row r="31" spans="1:2" x14ac:dyDescent="0.15">
      <c r="A31" t="str">
        <f>AFWRKACT!A42</f>
        <v>New Hampshire</v>
      </c>
      <c r="B31">
        <f>AFWRKACT!C42</f>
        <v>4304</v>
      </c>
    </row>
    <row r="32" spans="1:2" x14ac:dyDescent="0.15">
      <c r="A32" t="str">
        <f>AFWRKACT!A43</f>
        <v>New Jersey</v>
      </c>
      <c r="B32">
        <f>AFWRKACT!C43</f>
        <v>21711</v>
      </c>
    </row>
    <row r="33" spans="1:2" x14ac:dyDescent="0.15">
      <c r="A33" t="str">
        <f>AFWRKACT!A44</f>
        <v>New Mexico</v>
      </c>
      <c r="B33">
        <f>AFWRKACT!C44</f>
        <v>9337</v>
      </c>
    </row>
    <row r="34" spans="1:2" x14ac:dyDescent="0.15">
      <c r="A34" t="str">
        <f>AFWRKACT!A45</f>
        <v>New York</v>
      </c>
      <c r="B34">
        <f>AFWRKACT!C45</f>
        <v>90564</v>
      </c>
    </row>
    <row r="35" spans="1:2" x14ac:dyDescent="0.15">
      <c r="A35" t="str">
        <f>AFWRKACT!A46</f>
        <v>North Carolina</v>
      </c>
      <c r="B35">
        <f>AFWRKACT!C46</f>
        <v>4353</v>
      </c>
    </row>
    <row r="36" spans="1:2" x14ac:dyDescent="0.15">
      <c r="A36" t="str">
        <f>AFWRKACT!A47</f>
        <v>North Dakota</v>
      </c>
      <c r="B36">
        <f>AFWRKACT!C47</f>
        <v>617</v>
      </c>
    </row>
    <row r="37" spans="1:2" x14ac:dyDescent="0.15">
      <c r="A37" t="str">
        <f>AFWRKACT!A48</f>
        <v>Ohio</v>
      </c>
      <c r="B37">
        <f>AFWRKACT!C48</f>
        <v>68198</v>
      </c>
    </row>
    <row r="38" spans="1:2" x14ac:dyDescent="0.15">
      <c r="A38" t="str">
        <f>AFWRKACT!A49</f>
        <v>Oklahoma</v>
      </c>
      <c r="B38">
        <f>AFWRKACT!C49</f>
        <v>2746</v>
      </c>
    </row>
    <row r="39" spans="1:2" x14ac:dyDescent="0.15">
      <c r="A39" t="str">
        <f>AFWRKACT!A50</f>
        <v>Oregon</v>
      </c>
      <c r="B39">
        <f>AFWRKACT!C50</f>
        <v>30704</v>
      </c>
    </row>
    <row r="40" spans="1:2" x14ac:dyDescent="0.15">
      <c r="A40" t="str">
        <f>AFWRKACT!A51</f>
        <v>Pennsylvania</v>
      </c>
      <c r="B40">
        <f>AFWRKACT!C51</f>
        <v>44700</v>
      </c>
    </row>
    <row r="41" spans="1:2" x14ac:dyDescent="0.15">
      <c r="A41" t="str">
        <f>AFWRKACT!A54</f>
        <v>Rhode Island</v>
      </c>
      <c r="B41">
        <f>AFWRKACT!C54</f>
        <v>4142</v>
      </c>
    </row>
    <row r="42" spans="1:2" x14ac:dyDescent="0.15">
      <c r="A42" t="str">
        <f>AFWRKACT!A55</f>
        <v>South Carolina</v>
      </c>
      <c r="B42">
        <f>AFWRKACT!C55</f>
        <v>6665</v>
      </c>
    </row>
    <row r="43" spans="1:2" x14ac:dyDescent="0.15">
      <c r="A43" t="str">
        <f>AFWRKACT!A56</f>
        <v>South Dakota</v>
      </c>
      <c r="B43">
        <f>AFWRKACT!C56</f>
        <v>772</v>
      </c>
    </row>
    <row r="44" spans="1:2" x14ac:dyDescent="0.15">
      <c r="A44" t="str">
        <f>AFWRKACT!A57</f>
        <v>Tennessee</v>
      </c>
      <c r="B44">
        <f>AFWRKACT!C57</f>
        <v>33051</v>
      </c>
    </row>
    <row r="45" spans="1:2" x14ac:dyDescent="0.15">
      <c r="A45" t="str">
        <f>AFWRKACT!A58</f>
        <v>Texas</v>
      </c>
      <c r="B45">
        <f>AFWRKACT!C58</f>
        <v>13828</v>
      </c>
    </row>
    <row r="46" spans="1:2" x14ac:dyDescent="0.15">
      <c r="A46" t="str">
        <f>AFWRKACT!A59</f>
        <v>Utah</v>
      </c>
      <c r="B46">
        <f>AFWRKACT!C59</f>
        <v>2098</v>
      </c>
    </row>
    <row r="47" spans="1:2" x14ac:dyDescent="0.15">
      <c r="A47" t="str">
        <f>AFWRKACT!A60</f>
        <v>Vermont</v>
      </c>
      <c r="B47">
        <f>AFWRKACT!C60</f>
        <v>1761</v>
      </c>
    </row>
    <row r="48" spans="1:2" x14ac:dyDescent="0.15">
      <c r="A48" t="str">
        <f>AFWRKACT!A62</f>
        <v>Virginia</v>
      </c>
      <c r="B48">
        <f>AFWRKACT!C62</f>
        <v>18050</v>
      </c>
    </row>
    <row r="49" spans="1:2" x14ac:dyDescent="0.15">
      <c r="A49" t="str">
        <f>AFWRKACT!A64</f>
        <v>Washington</v>
      </c>
      <c r="B49">
        <f>AFWRKACT!C64</f>
        <v>27580</v>
      </c>
    </row>
    <row r="50" spans="1:2" x14ac:dyDescent="0.15">
      <c r="A50" t="str">
        <f>AFWRKACT!A65</f>
        <v>West Virginia</v>
      </c>
      <c r="B50">
        <f>AFWRKACT!C65</f>
        <v>3688</v>
      </c>
    </row>
    <row r="51" spans="1:2" x14ac:dyDescent="0.15">
      <c r="A51" t="str">
        <f>AFWRKACT!A66</f>
        <v>Wisconsin</v>
      </c>
      <c r="B51">
        <f>AFWRKACT!C66</f>
        <v>10293</v>
      </c>
    </row>
    <row r="52" spans="1:2" x14ac:dyDescent="0.15">
      <c r="A52" t="str">
        <f>AFWRKACT!A67</f>
        <v>Wyoming</v>
      </c>
      <c r="B52">
        <f>AFWRKACT!C67</f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69"/>
  <sheetViews>
    <sheetView zoomScaleNormal="100" zoomScaleSheetLayoutView="100" workbookViewId="0">
      <selection activeCell="G69" sqref="G69"/>
    </sheetView>
  </sheetViews>
  <sheetFormatPr baseColWidth="10" defaultColWidth="9.1640625" defaultRowHeight="13" x14ac:dyDescent="0.15"/>
  <cols>
    <col min="1" max="1" width="15.6640625" style="2" customWidth="1"/>
    <col min="2" max="2" width="11.5" style="2" bestFit="1" customWidth="1"/>
    <col min="3" max="3" width="13.5" style="2" bestFit="1" customWidth="1"/>
    <col min="4" max="4" width="13.33203125" style="2" bestFit="1" customWidth="1"/>
    <col min="5" max="5" width="13.1640625" style="2" bestFit="1" customWidth="1"/>
    <col min="6" max="7" width="12.33203125" style="2" bestFit="1" customWidth="1"/>
    <col min="8" max="8" width="11.33203125" style="2" bestFit="1" customWidth="1"/>
    <col min="9" max="9" width="10.83203125" style="2" bestFit="1" customWidth="1"/>
    <col min="10" max="10" width="7.6640625" style="2" bestFit="1" customWidth="1"/>
    <col min="11" max="11" width="11.33203125" style="2" bestFit="1" customWidth="1"/>
    <col min="12" max="12" width="10.6640625" style="2" bestFit="1" customWidth="1"/>
    <col min="13" max="13" width="9.6640625" style="2" bestFit="1" customWidth="1"/>
    <col min="14" max="14" width="12.33203125" style="2" bestFit="1" customWidth="1"/>
    <col min="15" max="15" width="11.5" style="2" bestFit="1" customWidth="1"/>
    <col min="16" max="16" width="10.5" style="2" bestFit="1" customWidth="1"/>
    <col min="17" max="17" width="9.6640625" style="2" bestFit="1" customWidth="1"/>
    <col min="18" max="16384" width="9.1640625" style="2"/>
  </cols>
  <sheetData>
    <row r="1" spans="1:17" ht="65.25" customHeight="1" x14ac:dyDescent="0.15">
      <c r="A1" s="265" t="s">
        <v>174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</row>
    <row r="2" spans="1:17" ht="15" customHeight="1" x14ac:dyDescent="0.15">
      <c r="A2" s="278" t="str">
        <f>FINAL2!$A$2</f>
        <v>ACF/OFA: 01/08/2015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</row>
    <row r="3" spans="1:17" s="84" customFormat="1" ht="12.75" customHeight="1" x14ac:dyDescent="0.15">
      <c r="A3" s="272" t="s">
        <v>177</v>
      </c>
      <c r="B3" s="256" t="s">
        <v>92</v>
      </c>
      <c r="C3" s="297"/>
      <c r="D3" s="298"/>
      <c r="E3" s="257" t="s">
        <v>119</v>
      </c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8"/>
    </row>
    <row r="4" spans="1:17" s="83" customFormat="1" ht="12.75" customHeight="1" x14ac:dyDescent="0.15">
      <c r="A4" s="284"/>
      <c r="B4" s="272" t="s">
        <v>170</v>
      </c>
      <c r="C4" s="272" t="s">
        <v>178</v>
      </c>
      <c r="D4" s="288" t="s">
        <v>158</v>
      </c>
      <c r="E4" s="291" t="s">
        <v>159</v>
      </c>
      <c r="F4" s="272" t="s">
        <v>172</v>
      </c>
      <c r="G4" s="272" t="s">
        <v>157</v>
      </c>
      <c r="H4" s="272" t="s">
        <v>160</v>
      </c>
      <c r="I4" s="272" t="s">
        <v>161</v>
      </c>
      <c r="J4" s="272" t="s">
        <v>162</v>
      </c>
      <c r="K4" s="272" t="s">
        <v>163</v>
      </c>
      <c r="L4" s="272" t="s">
        <v>164</v>
      </c>
      <c r="M4" s="272" t="s">
        <v>165</v>
      </c>
      <c r="N4" s="272" t="s">
        <v>166</v>
      </c>
      <c r="O4" s="272" t="s">
        <v>173</v>
      </c>
      <c r="P4" s="272" t="s">
        <v>168</v>
      </c>
      <c r="Q4" s="252" t="s">
        <v>98</v>
      </c>
    </row>
    <row r="5" spans="1:17" s="83" customFormat="1" ht="12.75" customHeight="1" x14ac:dyDescent="0.15">
      <c r="A5" s="284"/>
      <c r="B5" s="284"/>
      <c r="C5" s="284"/>
      <c r="D5" s="289"/>
      <c r="E5" s="292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53"/>
    </row>
    <row r="6" spans="1:17" s="83" customFormat="1" ht="12.75" customHeight="1" x14ac:dyDescent="0.15">
      <c r="A6" s="287"/>
      <c r="B6" s="287"/>
      <c r="C6" s="287"/>
      <c r="D6" s="290"/>
      <c r="E6" s="293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54"/>
    </row>
    <row r="7" spans="1:17" ht="12.75" customHeight="1" x14ac:dyDescent="0.15">
      <c r="A7" s="56" t="s">
        <v>3</v>
      </c>
      <c r="B7" s="69">
        <f>SUM(B9:B67)</f>
        <v>97533</v>
      </c>
      <c r="C7" s="69">
        <f t="shared" ref="C7:Q7" si="0">SUM(C9:C67)</f>
        <v>87525</v>
      </c>
      <c r="D7" s="69">
        <f t="shared" si="0"/>
        <v>29724</v>
      </c>
      <c r="E7" s="69">
        <f t="shared" si="0"/>
        <v>25029</v>
      </c>
      <c r="F7" s="69">
        <f t="shared" si="0"/>
        <v>919</v>
      </c>
      <c r="G7" s="69">
        <f t="shared" si="0"/>
        <v>596</v>
      </c>
      <c r="H7" s="69">
        <f t="shared" si="0"/>
        <v>3745</v>
      </c>
      <c r="I7" s="69">
        <f t="shared" si="0"/>
        <v>59</v>
      </c>
      <c r="J7" s="69">
        <f t="shared" si="0"/>
        <v>12485</v>
      </c>
      <c r="K7" s="69">
        <f t="shared" si="0"/>
        <v>3455</v>
      </c>
      <c r="L7" s="69">
        <f t="shared" si="0"/>
        <v>5426</v>
      </c>
      <c r="M7" s="69">
        <f t="shared" si="0"/>
        <v>2099</v>
      </c>
      <c r="N7" s="69">
        <f t="shared" si="0"/>
        <v>1435</v>
      </c>
      <c r="O7" s="69">
        <f t="shared" si="0"/>
        <v>302</v>
      </c>
      <c r="P7" s="69">
        <f t="shared" si="0"/>
        <v>1</v>
      </c>
      <c r="Q7" s="69">
        <f t="shared" si="0"/>
        <v>1256</v>
      </c>
    </row>
    <row r="8" spans="1:17" ht="7.5" customHeight="1" x14ac:dyDescent="0.15">
      <c r="A8" s="76"/>
      <c r="B8" s="97"/>
      <c r="C8" s="97"/>
      <c r="D8" s="115"/>
      <c r="E8" s="103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</row>
    <row r="9" spans="1:17" ht="12.75" customHeight="1" x14ac:dyDescent="0.15">
      <c r="A9" s="74" t="s">
        <v>10</v>
      </c>
      <c r="B9" s="69">
        <v>205</v>
      </c>
      <c r="C9" s="69">
        <v>185</v>
      </c>
      <c r="D9" s="116">
        <v>74</v>
      </c>
      <c r="E9" s="109">
        <v>92</v>
      </c>
      <c r="F9" s="98">
        <v>0</v>
      </c>
      <c r="G9" s="98">
        <v>3</v>
      </c>
      <c r="H9" s="98">
        <v>10</v>
      </c>
      <c r="I9" s="98">
        <v>1</v>
      </c>
      <c r="J9" s="98">
        <v>4</v>
      </c>
      <c r="K9" s="98">
        <v>0</v>
      </c>
      <c r="L9" s="98">
        <v>5</v>
      </c>
      <c r="M9" s="98">
        <v>4</v>
      </c>
      <c r="N9" s="98">
        <v>0</v>
      </c>
      <c r="O9" s="98">
        <v>1</v>
      </c>
      <c r="P9" s="98">
        <v>0</v>
      </c>
      <c r="Q9" s="98">
        <v>2</v>
      </c>
    </row>
    <row r="10" spans="1:17" ht="12.75" customHeight="1" x14ac:dyDescent="0.15">
      <c r="A10" s="74" t="s">
        <v>11</v>
      </c>
      <c r="B10" s="69">
        <v>454</v>
      </c>
      <c r="C10" s="69">
        <v>351</v>
      </c>
      <c r="D10" s="116">
        <v>133</v>
      </c>
      <c r="E10" s="109">
        <v>168</v>
      </c>
      <c r="F10" s="98">
        <v>0</v>
      </c>
      <c r="G10" s="98">
        <v>1</v>
      </c>
      <c r="H10" s="98">
        <v>1</v>
      </c>
      <c r="I10" s="98">
        <v>1</v>
      </c>
      <c r="J10" s="98">
        <v>46</v>
      </c>
      <c r="K10" s="98">
        <v>24</v>
      </c>
      <c r="L10" s="98">
        <v>9</v>
      </c>
      <c r="M10" s="98">
        <v>1</v>
      </c>
      <c r="N10" s="98">
        <v>6</v>
      </c>
      <c r="O10" s="98">
        <v>1</v>
      </c>
      <c r="P10" s="98">
        <v>0</v>
      </c>
      <c r="Q10" s="98">
        <v>2</v>
      </c>
    </row>
    <row r="11" spans="1:17" ht="12.75" customHeight="1" x14ac:dyDescent="0.15">
      <c r="A11" s="74" t="s">
        <v>12</v>
      </c>
      <c r="B11" s="69">
        <v>667</v>
      </c>
      <c r="C11" s="69">
        <v>447</v>
      </c>
      <c r="D11" s="116">
        <v>295</v>
      </c>
      <c r="E11" s="109">
        <v>499</v>
      </c>
      <c r="F11" s="98">
        <v>0</v>
      </c>
      <c r="G11" s="98">
        <v>0</v>
      </c>
      <c r="H11" s="98">
        <v>58</v>
      </c>
      <c r="I11" s="98">
        <v>2</v>
      </c>
      <c r="J11" s="98">
        <v>304</v>
      </c>
      <c r="K11" s="98">
        <v>62</v>
      </c>
      <c r="L11" s="98">
        <v>68</v>
      </c>
      <c r="M11" s="98">
        <v>3</v>
      </c>
      <c r="N11" s="98">
        <v>23</v>
      </c>
      <c r="O11" s="98">
        <v>4</v>
      </c>
      <c r="P11" s="98">
        <v>0</v>
      </c>
      <c r="Q11" s="98">
        <v>0</v>
      </c>
    </row>
    <row r="12" spans="1:17" ht="12.75" customHeight="1" x14ac:dyDescent="0.15">
      <c r="A12" s="74" t="s">
        <v>13</v>
      </c>
      <c r="B12" s="69">
        <v>206</v>
      </c>
      <c r="C12" s="69">
        <v>155</v>
      </c>
      <c r="D12" s="116">
        <v>41</v>
      </c>
      <c r="E12" s="109">
        <v>46</v>
      </c>
      <c r="F12" s="98">
        <v>0</v>
      </c>
      <c r="G12" s="98">
        <v>0</v>
      </c>
      <c r="H12" s="98">
        <v>3</v>
      </c>
      <c r="I12" s="98">
        <v>0</v>
      </c>
      <c r="J12" s="98">
        <v>5</v>
      </c>
      <c r="K12" s="98">
        <v>1</v>
      </c>
      <c r="L12" s="98">
        <v>6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</row>
    <row r="13" spans="1:17" ht="12.75" customHeight="1" x14ac:dyDescent="0.15">
      <c r="A13" s="74" t="s">
        <v>14</v>
      </c>
      <c r="B13" s="69">
        <v>63536</v>
      </c>
      <c r="C13" s="69">
        <v>60213</v>
      </c>
      <c r="D13" s="116">
        <v>18546</v>
      </c>
      <c r="E13" s="109">
        <v>12970</v>
      </c>
      <c r="F13" s="98">
        <v>695</v>
      </c>
      <c r="G13" s="98">
        <v>539</v>
      </c>
      <c r="H13" s="98">
        <v>1582</v>
      </c>
      <c r="I13" s="98">
        <v>0</v>
      </c>
      <c r="J13" s="98">
        <v>10856</v>
      </c>
      <c r="K13" s="98">
        <v>2640</v>
      </c>
      <c r="L13" s="98">
        <v>3872</v>
      </c>
      <c r="M13" s="98">
        <v>1247</v>
      </c>
      <c r="N13" s="98">
        <v>1219</v>
      </c>
      <c r="O13" s="98">
        <v>79</v>
      </c>
      <c r="P13" s="98">
        <v>0</v>
      </c>
      <c r="Q13" s="98">
        <v>468</v>
      </c>
    </row>
    <row r="14" spans="1:17" ht="12.75" customHeight="1" x14ac:dyDescent="0.15">
      <c r="A14" s="74" t="s">
        <v>15</v>
      </c>
      <c r="B14" s="69">
        <v>1002</v>
      </c>
      <c r="C14" s="69">
        <v>987</v>
      </c>
      <c r="D14" s="116">
        <v>200</v>
      </c>
      <c r="E14" s="109">
        <v>147</v>
      </c>
      <c r="F14" s="98">
        <v>7</v>
      </c>
      <c r="G14" s="98">
        <v>0</v>
      </c>
      <c r="H14" s="98">
        <v>40</v>
      </c>
      <c r="I14" s="98">
        <v>45</v>
      </c>
      <c r="J14" s="98">
        <v>54</v>
      </c>
      <c r="K14" s="98">
        <v>40</v>
      </c>
      <c r="L14" s="98">
        <v>72</v>
      </c>
      <c r="M14" s="98">
        <v>0</v>
      </c>
      <c r="N14" s="98">
        <v>3</v>
      </c>
      <c r="O14" s="98">
        <v>5</v>
      </c>
      <c r="P14" s="98">
        <v>0</v>
      </c>
      <c r="Q14" s="98">
        <v>8</v>
      </c>
    </row>
    <row r="15" spans="1:17" ht="12.75" customHeight="1" x14ac:dyDescent="0.15">
      <c r="A15" s="74" t="s">
        <v>16</v>
      </c>
      <c r="B15" s="98">
        <v>0</v>
      </c>
      <c r="C15" s="73" t="s">
        <v>1</v>
      </c>
      <c r="D15" s="222" t="s">
        <v>192</v>
      </c>
      <c r="E15" s="223" t="s">
        <v>192</v>
      </c>
      <c r="F15" s="224" t="s">
        <v>192</v>
      </c>
      <c r="G15" s="224" t="s">
        <v>192</v>
      </c>
      <c r="H15" s="225" t="s">
        <v>192</v>
      </c>
      <c r="I15" s="224" t="s">
        <v>192</v>
      </c>
      <c r="J15" s="225" t="s">
        <v>192</v>
      </c>
      <c r="K15" s="224" t="s">
        <v>192</v>
      </c>
      <c r="L15" s="224" t="s">
        <v>192</v>
      </c>
      <c r="M15" s="226" t="s">
        <v>192</v>
      </c>
      <c r="N15" s="225" t="s">
        <v>192</v>
      </c>
      <c r="O15" s="224" t="s">
        <v>192</v>
      </c>
      <c r="P15" s="224" t="s">
        <v>192</v>
      </c>
      <c r="Q15" s="226" t="s">
        <v>192</v>
      </c>
    </row>
    <row r="16" spans="1:17" ht="12.75" customHeight="1" x14ac:dyDescent="0.15">
      <c r="A16" s="74" t="s">
        <v>17</v>
      </c>
      <c r="B16" s="69">
        <v>29</v>
      </c>
      <c r="C16" s="73" t="s">
        <v>1</v>
      </c>
      <c r="D16" s="222" t="s">
        <v>192</v>
      </c>
      <c r="E16" s="223" t="s">
        <v>192</v>
      </c>
      <c r="F16" s="224" t="s">
        <v>192</v>
      </c>
      <c r="G16" s="224" t="s">
        <v>192</v>
      </c>
      <c r="H16" s="225" t="s">
        <v>192</v>
      </c>
      <c r="I16" s="224" t="s">
        <v>192</v>
      </c>
      <c r="J16" s="225" t="s">
        <v>192</v>
      </c>
      <c r="K16" s="224" t="s">
        <v>192</v>
      </c>
      <c r="L16" s="224" t="s">
        <v>192</v>
      </c>
      <c r="M16" s="226" t="s">
        <v>192</v>
      </c>
      <c r="N16" s="225" t="s">
        <v>192</v>
      </c>
      <c r="O16" s="224" t="s">
        <v>192</v>
      </c>
      <c r="P16" s="224" t="s">
        <v>192</v>
      </c>
      <c r="Q16" s="226" t="s">
        <v>192</v>
      </c>
    </row>
    <row r="17" spans="1:17" ht="12.75" customHeight="1" x14ac:dyDescent="0.15">
      <c r="A17" s="74" t="s">
        <v>84</v>
      </c>
      <c r="B17" s="98">
        <v>0</v>
      </c>
      <c r="C17" s="73" t="s">
        <v>1</v>
      </c>
      <c r="D17" s="222" t="s">
        <v>192</v>
      </c>
      <c r="E17" s="223" t="s">
        <v>192</v>
      </c>
      <c r="F17" s="224" t="s">
        <v>192</v>
      </c>
      <c r="G17" s="224" t="s">
        <v>192</v>
      </c>
      <c r="H17" s="225" t="s">
        <v>192</v>
      </c>
      <c r="I17" s="224" t="s">
        <v>192</v>
      </c>
      <c r="J17" s="225" t="s">
        <v>192</v>
      </c>
      <c r="K17" s="224" t="s">
        <v>192</v>
      </c>
      <c r="L17" s="224" t="s">
        <v>192</v>
      </c>
      <c r="M17" s="226" t="s">
        <v>192</v>
      </c>
      <c r="N17" s="225" t="s">
        <v>192</v>
      </c>
      <c r="O17" s="224" t="s">
        <v>192</v>
      </c>
      <c r="P17" s="224" t="s">
        <v>192</v>
      </c>
      <c r="Q17" s="226" t="s">
        <v>192</v>
      </c>
    </row>
    <row r="18" spans="1:17" s="112" customFormat="1" ht="12.75" customHeight="1" x14ac:dyDescent="0.15">
      <c r="A18" s="74" t="s">
        <v>18</v>
      </c>
      <c r="B18" s="111">
        <v>746</v>
      </c>
      <c r="C18" s="111">
        <v>677</v>
      </c>
      <c r="D18" s="117">
        <v>356</v>
      </c>
      <c r="E18" s="110">
        <v>162</v>
      </c>
      <c r="F18" s="111">
        <v>1</v>
      </c>
      <c r="G18" s="111">
        <v>1</v>
      </c>
      <c r="H18" s="111">
        <v>177</v>
      </c>
      <c r="I18" s="111">
        <v>0</v>
      </c>
      <c r="J18" s="111">
        <v>50</v>
      </c>
      <c r="K18" s="111">
        <v>85</v>
      </c>
      <c r="L18" s="111">
        <v>183</v>
      </c>
      <c r="M18" s="111">
        <v>187</v>
      </c>
      <c r="N18" s="111">
        <v>2</v>
      </c>
      <c r="O18" s="111">
        <v>17</v>
      </c>
      <c r="P18" s="98">
        <v>0</v>
      </c>
      <c r="Q18" s="111">
        <v>60</v>
      </c>
    </row>
    <row r="19" spans="1:17" ht="7.5" customHeight="1" x14ac:dyDescent="0.15">
      <c r="A19" s="76"/>
      <c r="B19" s="97"/>
      <c r="C19" s="97"/>
      <c r="D19" s="115"/>
      <c r="E19" s="103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</row>
    <row r="20" spans="1:17" ht="12.75" customHeight="1" x14ac:dyDescent="0.15">
      <c r="A20" s="74" t="s">
        <v>19</v>
      </c>
      <c r="B20" s="98">
        <v>0</v>
      </c>
      <c r="C20" s="73" t="s">
        <v>1</v>
      </c>
      <c r="D20" s="222" t="s">
        <v>192</v>
      </c>
      <c r="E20" s="223" t="s">
        <v>192</v>
      </c>
      <c r="F20" s="224" t="s">
        <v>192</v>
      </c>
      <c r="G20" s="224" t="s">
        <v>192</v>
      </c>
      <c r="H20" s="225" t="s">
        <v>192</v>
      </c>
      <c r="I20" s="224" t="s">
        <v>192</v>
      </c>
      <c r="J20" s="225" t="s">
        <v>192</v>
      </c>
      <c r="K20" s="224" t="s">
        <v>192</v>
      </c>
      <c r="L20" s="224" t="s">
        <v>192</v>
      </c>
      <c r="M20" s="226" t="s">
        <v>192</v>
      </c>
      <c r="N20" s="225" t="s">
        <v>192</v>
      </c>
      <c r="O20" s="224" t="s">
        <v>192</v>
      </c>
      <c r="P20" s="224" t="s">
        <v>192</v>
      </c>
      <c r="Q20" s="226" t="s">
        <v>192</v>
      </c>
    </row>
    <row r="21" spans="1:17" s="112" customFormat="1" ht="12.75" customHeight="1" x14ac:dyDescent="0.15">
      <c r="A21" s="74" t="s">
        <v>20</v>
      </c>
      <c r="B21" s="69">
        <v>224</v>
      </c>
      <c r="C21" s="69">
        <v>220</v>
      </c>
      <c r="D21" s="114">
        <v>136</v>
      </c>
      <c r="E21" s="109">
        <v>12</v>
      </c>
      <c r="F21" s="98">
        <v>0</v>
      </c>
      <c r="G21" s="98">
        <v>0</v>
      </c>
      <c r="H21" s="69">
        <v>245</v>
      </c>
      <c r="I21" s="111">
        <v>2</v>
      </c>
      <c r="J21" s="111">
        <v>3</v>
      </c>
      <c r="K21" s="111">
        <v>1</v>
      </c>
      <c r="L21" s="111">
        <v>9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</row>
    <row r="22" spans="1:17" s="112" customFormat="1" ht="12.75" customHeight="1" x14ac:dyDescent="0.15">
      <c r="A22" s="74" t="s">
        <v>21</v>
      </c>
      <c r="B22" s="69">
        <v>2141</v>
      </c>
      <c r="C22" s="69">
        <v>2139</v>
      </c>
      <c r="D22" s="114">
        <v>1255</v>
      </c>
      <c r="E22" s="102">
        <v>1215</v>
      </c>
      <c r="F22" s="69">
        <v>60</v>
      </c>
      <c r="G22" s="69">
        <v>18</v>
      </c>
      <c r="H22" s="69">
        <v>156</v>
      </c>
      <c r="I22" s="111">
        <v>0</v>
      </c>
      <c r="J22" s="111">
        <v>67</v>
      </c>
      <c r="K22" s="111">
        <v>84</v>
      </c>
      <c r="L22" s="111">
        <v>40</v>
      </c>
      <c r="M22" s="98">
        <v>6</v>
      </c>
      <c r="N22" s="98">
        <v>4</v>
      </c>
      <c r="O22" s="98">
        <v>0</v>
      </c>
      <c r="P22" s="98">
        <v>0</v>
      </c>
      <c r="Q22" s="111">
        <v>17</v>
      </c>
    </row>
    <row r="23" spans="1:17" ht="12.75" customHeight="1" x14ac:dyDescent="0.15">
      <c r="A23" s="74" t="s">
        <v>22</v>
      </c>
      <c r="B23" s="98">
        <v>0</v>
      </c>
      <c r="C23" s="73" t="s">
        <v>1</v>
      </c>
      <c r="D23" s="222" t="s">
        <v>192</v>
      </c>
      <c r="E23" s="223" t="s">
        <v>192</v>
      </c>
      <c r="F23" s="224" t="s">
        <v>192</v>
      </c>
      <c r="G23" s="224" t="s">
        <v>192</v>
      </c>
      <c r="H23" s="225" t="s">
        <v>192</v>
      </c>
      <c r="I23" s="224" t="s">
        <v>192</v>
      </c>
      <c r="J23" s="225" t="s">
        <v>192</v>
      </c>
      <c r="K23" s="224" t="s">
        <v>192</v>
      </c>
      <c r="L23" s="224" t="s">
        <v>192</v>
      </c>
      <c r="M23" s="226" t="s">
        <v>192</v>
      </c>
      <c r="N23" s="225" t="s">
        <v>192</v>
      </c>
      <c r="O23" s="224" t="s">
        <v>192</v>
      </c>
      <c r="P23" s="224" t="s">
        <v>192</v>
      </c>
      <c r="Q23" s="226" t="s">
        <v>192</v>
      </c>
    </row>
    <row r="24" spans="1:17" ht="12.75" customHeight="1" x14ac:dyDescent="0.15">
      <c r="A24" s="74" t="s">
        <v>23</v>
      </c>
      <c r="B24" s="98">
        <v>0</v>
      </c>
      <c r="C24" s="73" t="s">
        <v>1</v>
      </c>
      <c r="D24" s="222" t="s">
        <v>192</v>
      </c>
      <c r="E24" s="223" t="s">
        <v>192</v>
      </c>
      <c r="F24" s="224" t="s">
        <v>192</v>
      </c>
      <c r="G24" s="224" t="s">
        <v>192</v>
      </c>
      <c r="H24" s="225" t="s">
        <v>192</v>
      </c>
      <c r="I24" s="224" t="s">
        <v>192</v>
      </c>
      <c r="J24" s="225" t="s">
        <v>192</v>
      </c>
      <c r="K24" s="224" t="s">
        <v>192</v>
      </c>
      <c r="L24" s="224" t="s">
        <v>192</v>
      </c>
      <c r="M24" s="226" t="s">
        <v>192</v>
      </c>
      <c r="N24" s="225" t="s">
        <v>192</v>
      </c>
      <c r="O24" s="224" t="s">
        <v>192</v>
      </c>
      <c r="P24" s="224" t="s">
        <v>192</v>
      </c>
      <c r="Q24" s="226" t="s">
        <v>192</v>
      </c>
    </row>
    <row r="25" spans="1:17" ht="12.75" customHeight="1" x14ac:dyDescent="0.15">
      <c r="A25" s="74" t="s">
        <v>24</v>
      </c>
      <c r="B25" s="69">
        <v>382</v>
      </c>
      <c r="C25" s="69">
        <v>357</v>
      </c>
      <c r="D25" s="114">
        <v>89</v>
      </c>
      <c r="E25" s="102">
        <v>106</v>
      </c>
      <c r="F25" s="98">
        <v>0</v>
      </c>
      <c r="G25" s="111">
        <v>0</v>
      </c>
      <c r="H25" s="69">
        <v>8</v>
      </c>
      <c r="I25" s="111">
        <v>0</v>
      </c>
      <c r="J25" s="69">
        <v>27</v>
      </c>
      <c r="K25" s="98">
        <v>0</v>
      </c>
      <c r="L25" s="69">
        <v>6</v>
      </c>
      <c r="M25" s="69">
        <v>3</v>
      </c>
      <c r="N25" s="69">
        <v>2</v>
      </c>
      <c r="O25" s="98">
        <v>0</v>
      </c>
      <c r="P25" s="98">
        <v>0</v>
      </c>
      <c r="Q25" s="98">
        <v>0</v>
      </c>
    </row>
    <row r="26" spans="1:17" ht="12.75" customHeight="1" x14ac:dyDescent="0.15">
      <c r="A26" s="74" t="s">
        <v>25</v>
      </c>
      <c r="B26" s="69">
        <v>929</v>
      </c>
      <c r="C26" s="69">
        <v>791</v>
      </c>
      <c r="D26" s="114">
        <v>232</v>
      </c>
      <c r="E26" s="102">
        <v>302</v>
      </c>
      <c r="F26" s="98">
        <v>0</v>
      </c>
      <c r="G26" s="69">
        <v>3</v>
      </c>
      <c r="H26" s="69">
        <v>1</v>
      </c>
      <c r="I26" s="111">
        <v>0</v>
      </c>
      <c r="J26" s="69">
        <v>3</v>
      </c>
      <c r="K26" s="69">
        <v>5</v>
      </c>
      <c r="L26" s="69">
        <v>25</v>
      </c>
      <c r="M26" s="69">
        <v>12</v>
      </c>
      <c r="N26" s="69">
        <v>4</v>
      </c>
      <c r="O26" s="69">
        <v>2</v>
      </c>
      <c r="P26" s="98">
        <v>0</v>
      </c>
      <c r="Q26" s="69">
        <v>24</v>
      </c>
    </row>
    <row r="27" spans="1:17" ht="12.75" customHeight="1" x14ac:dyDescent="0.15">
      <c r="A27" s="74" t="s">
        <v>26</v>
      </c>
      <c r="B27" s="69">
        <v>865</v>
      </c>
      <c r="C27" s="69">
        <v>845</v>
      </c>
      <c r="D27" s="114">
        <v>262</v>
      </c>
      <c r="E27" s="102">
        <v>298</v>
      </c>
      <c r="F27" s="98">
        <v>0</v>
      </c>
      <c r="G27" s="111">
        <v>0</v>
      </c>
      <c r="H27" s="69">
        <v>6</v>
      </c>
      <c r="I27" s="69">
        <v>2</v>
      </c>
      <c r="J27" s="69">
        <v>28</v>
      </c>
      <c r="K27" s="69">
        <v>1</v>
      </c>
      <c r="L27" s="69">
        <v>47</v>
      </c>
      <c r="M27" s="111">
        <v>2</v>
      </c>
      <c r="N27" s="69">
        <v>2</v>
      </c>
      <c r="O27" s="69">
        <v>5</v>
      </c>
      <c r="P27" s="98">
        <v>0</v>
      </c>
      <c r="Q27" s="69">
        <v>1</v>
      </c>
    </row>
    <row r="28" spans="1:17" ht="12.75" customHeight="1" x14ac:dyDescent="0.15">
      <c r="A28" s="74" t="s">
        <v>27</v>
      </c>
      <c r="B28" s="69">
        <v>694</v>
      </c>
      <c r="C28" s="69">
        <v>624</v>
      </c>
      <c r="D28" s="114">
        <v>323</v>
      </c>
      <c r="E28" s="102">
        <v>230</v>
      </c>
      <c r="F28" s="69">
        <v>13</v>
      </c>
      <c r="G28" s="111">
        <v>0</v>
      </c>
      <c r="H28" s="69">
        <v>56</v>
      </c>
      <c r="I28" s="111">
        <v>0</v>
      </c>
      <c r="J28" s="69">
        <v>23</v>
      </c>
      <c r="K28" s="69">
        <v>193</v>
      </c>
      <c r="L28" s="69">
        <v>35</v>
      </c>
      <c r="M28" s="69">
        <v>41</v>
      </c>
      <c r="N28" s="69">
        <v>37</v>
      </c>
      <c r="O28" s="69">
        <v>3</v>
      </c>
      <c r="P28" s="98">
        <v>0</v>
      </c>
      <c r="Q28" s="69">
        <v>1</v>
      </c>
    </row>
    <row r="29" spans="1:17" ht="12.75" customHeight="1" x14ac:dyDescent="0.15">
      <c r="A29" s="74" t="s">
        <v>28</v>
      </c>
      <c r="B29" s="98">
        <v>0</v>
      </c>
      <c r="C29" s="73" t="s">
        <v>1</v>
      </c>
      <c r="D29" s="222" t="s">
        <v>192</v>
      </c>
      <c r="E29" s="223" t="s">
        <v>192</v>
      </c>
      <c r="F29" s="224" t="s">
        <v>192</v>
      </c>
      <c r="G29" s="224" t="s">
        <v>192</v>
      </c>
      <c r="H29" s="225" t="s">
        <v>192</v>
      </c>
      <c r="I29" s="224" t="s">
        <v>192</v>
      </c>
      <c r="J29" s="225" t="s">
        <v>192</v>
      </c>
      <c r="K29" s="224" t="s">
        <v>192</v>
      </c>
      <c r="L29" s="224" t="s">
        <v>192</v>
      </c>
      <c r="M29" s="226" t="s">
        <v>192</v>
      </c>
      <c r="N29" s="225" t="s">
        <v>192</v>
      </c>
      <c r="O29" s="224" t="s">
        <v>192</v>
      </c>
      <c r="P29" s="224" t="s">
        <v>192</v>
      </c>
      <c r="Q29" s="226" t="s">
        <v>192</v>
      </c>
    </row>
    <row r="30" spans="1:17" ht="7.5" customHeight="1" x14ac:dyDescent="0.15">
      <c r="A30" s="76"/>
      <c r="B30" s="97"/>
      <c r="C30" s="97"/>
      <c r="D30" s="115"/>
      <c r="E30" s="103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</row>
    <row r="31" spans="1:17" ht="12.75" customHeight="1" x14ac:dyDescent="0.15">
      <c r="A31" s="74" t="s">
        <v>29</v>
      </c>
      <c r="B31" s="69">
        <v>1646</v>
      </c>
      <c r="C31" s="69">
        <v>1629</v>
      </c>
      <c r="D31" s="114">
        <v>322</v>
      </c>
      <c r="E31" s="102">
        <v>362</v>
      </c>
      <c r="F31" s="98">
        <v>0</v>
      </c>
      <c r="G31" s="111">
        <v>0</v>
      </c>
      <c r="H31" s="111">
        <v>2</v>
      </c>
      <c r="I31" s="111">
        <v>0</v>
      </c>
      <c r="J31" s="69">
        <v>50</v>
      </c>
      <c r="K31" s="69">
        <v>29</v>
      </c>
      <c r="L31" s="69">
        <v>33</v>
      </c>
      <c r="M31" s="111">
        <v>0</v>
      </c>
      <c r="N31" s="69">
        <v>26</v>
      </c>
      <c r="O31" s="69">
        <v>1</v>
      </c>
      <c r="P31" s="98">
        <v>0</v>
      </c>
      <c r="Q31" s="69">
        <v>19</v>
      </c>
    </row>
    <row r="32" spans="1:17" ht="12.75" customHeight="1" x14ac:dyDescent="0.15">
      <c r="A32" s="74" t="s">
        <v>30</v>
      </c>
      <c r="B32" s="98">
        <v>0</v>
      </c>
      <c r="C32" s="73" t="s">
        <v>1</v>
      </c>
      <c r="D32" s="222" t="s">
        <v>192</v>
      </c>
      <c r="E32" s="223" t="s">
        <v>192</v>
      </c>
      <c r="F32" s="224" t="s">
        <v>192</v>
      </c>
      <c r="G32" s="224" t="s">
        <v>192</v>
      </c>
      <c r="H32" s="225" t="s">
        <v>192</v>
      </c>
      <c r="I32" s="224" t="s">
        <v>192</v>
      </c>
      <c r="J32" s="225" t="s">
        <v>192</v>
      </c>
      <c r="K32" s="224" t="s">
        <v>192</v>
      </c>
      <c r="L32" s="224" t="s">
        <v>192</v>
      </c>
      <c r="M32" s="226" t="s">
        <v>192</v>
      </c>
      <c r="N32" s="225" t="s">
        <v>192</v>
      </c>
      <c r="O32" s="224" t="s">
        <v>192</v>
      </c>
      <c r="P32" s="224" t="s">
        <v>192</v>
      </c>
      <c r="Q32" s="226" t="s">
        <v>192</v>
      </c>
    </row>
    <row r="33" spans="1:17" ht="12.75" customHeight="1" x14ac:dyDescent="0.15">
      <c r="A33" s="74" t="s">
        <v>31</v>
      </c>
      <c r="B33" s="69">
        <v>871</v>
      </c>
      <c r="C33" s="73">
        <v>363</v>
      </c>
      <c r="D33" s="114">
        <v>302</v>
      </c>
      <c r="E33" s="102">
        <v>504</v>
      </c>
      <c r="F33" s="98">
        <v>0</v>
      </c>
      <c r="G33" s="98">
        <v>0</v>
      </c>
      <c r="H33" s="98">
        <v>0</v>
      </c>
      <c r="I33" s="98">
        <v>0</v>
      </c>
      <c r="J33" s="98">
        <v>0</v>
      </c>
      <c r="K33" s="98">
        <v>0</v>
      </c>
      <c r="L33" s="98">
        <v>0</v>
      </c>
      <c r="M33" s="98">
        <v>0</v>
      </c>
      <c r="N33" s="98">
        <v>0</v>
      </c>
      <c r="O33" s="98">
        <v>0</v>
      </c>
      <c r="P33" s="98">
        <v>0</v>
      </c>
      <c r="Q33" s="98">
        <v>0</v>
      </c>
    </row>
    <row r="34" spans="1:17" ht="12.75" customHeight="1" x14ac:dyDescent="0.15">
      <c r="A34" s="74" t="s">
        <v>32</v>
      </c>
      <c r="B34" s="98">
        <v>0</v>
      </c>
      <c r="C34" s="73" t="s">
        <v>1</v>
      </c>
      <c r="D34" s="222" t="s">
        <v>192</v>
      </c>
      <c r="E34" s="223" t="s">
        <v>192</v>
      </c>
      <c r="F34" s="224" t="s">
        <v>192</v>
      </c>
      <c r="G34" s="224" t="s">
        <v>192</v>
      </c>
      <c r="H34" s="225" t="s">
        <v>192</v>
      </c>
      <c r="I34" s="224" t="s">
        <v>192</v>
      </c>
      <c r="J34" s="225" t="s">
        <v>192</v>
      </c>
      <c r="K34" s="224" t="s">
        <v>192</v>
      </c>
      <c r="L34" s="224" t="s">
        <v>192</v>
      </c>
      <c r="M34" s="226" t="s">
        <v>192</v>
      </c>
      <c r="N34" s="225" t="s">
        <v>192</v>
      </c>
      <c r="O34" s="224" t="s">
        <v>192</v>
      </c>
      <c r="P34" s="224" t="s">
        <v>192</v>
      </c>
      <c r="Q34" s="226" t="s">
        <v>192</v>
      </c>
    </row>
    <row r="35" spans="1:17" ht="12.75" customHeight="1" x14ac:dyDescent="0.15">
      <c r="A35" s="74" t="s">
        <v>33</v>
      </c>
      <c r="B35" s="69">
        <v>3</v>
      </c>
      <c r="C35" s="73" t="s">
        <v>1</v>
      </c>
      <c r="D35" s="222" t="s">
        <v>192</v>
      </c>
      <c r="E35" s="223" t="s">
        <v>192</v>
      </c>
      <c r="F35" s="224" t="s">
        <v>192</v>
      </c>
      <c r="G35" s="224" t="s">
        <v>192</v>
      </c>
      <c r="H35" s="225" t="s">
        <v>192</v>
      </c>
      <c r="I35" s="224" t="s">
        <v>192</v>
      </c>
      <c r="J35" s="225" t="s">
        <v>192</v>
      </c>
      <c r="K35" s="224" t="s">
        <v>192</v>
      </c>
      <c r="L35" s="224" t="s">
        <v>192</v>
      </c>
      <c r="M35" s="226" t="s">
        <v>192</v>
      </c>
      <c r="N35" s="225" t="s">
        <v>192</v>
      </c>
      <c r="O35" s="224" t="s">
        <v>192</v>
      </c>
      <c r="P35" s="224" t="s">
        <v>192</v>
      </c>
      <c r="Q35" s="226" t="s">
        <v>192</v>
      </c>
    </row>
    <row r="36" spans="1:17" ht="12.75" customHeight="1" x14ac:dyDescent="0.15">
      <c r="A36" s="74" t="s">
        <v>34</v>
      </c>
      <c r="B36" s="69">
        <v>4</v>
      </c>
      <c r="C36" s="69">
        <v>4</v>
      </c>
      <c r="D36" s="116">
        <v>0</v>
      </c>
      <c r="E36" s="109">
        <v>0</v>
      </c>
      <c r="F36" s="98">
        <v>0</v>
      </c>
      <c r="G36" s="98">
        <v>0</v>
      </c>
      <c r="H36" s="98">
        <v>0</v>
      </c>
      <c r="I36" s="98">
        <v>0</v>
      </c>
      <c r="J36" s="98">
        <v>0</v>
      </c>
      <c r="K36" s="98">
        <v>0</v>
      </c>
      <c r="L36" s="98">
        <v>0</v>
      </c>
      <c r="M36" s="98">
        <v>0</v>
      </c>
      <c r="N36" s="98">
        <v>0</v>
      </c>
      <c r="O36" s="98">
        <v>0</v>
      </c>
      <c r="P36" s="98">
        <v>0</v>
      </c>
      <c r="Q36" s="98">
        <v>0</v>
      </c>
    </row>
    <row r="37" spans="1:17" ht="12.75" customHeight="1" x14ac:dyDescent="0.15">
      <c r="A37" s="74" t="s">
        <v>35</v>
      </c>
      <c r="B37" s="98">
        <v>0</v>
      </c>
      <c r="C37" s="73" t="s">
        <v>1</v>
      </c>
      <c r="D37" s="222" t="s">
        <v>192</v>
      </c>
      <c r="E37" s="223" t="s">
        <v>192</v>
      </c>
      <c r="F37" s="224" t="s">
        <v>192</v>
      </c>
      <c r="G37" s="224" t="s">
        <v>192</v>
      </c>
      <c r="H37" s="225" t="s">
        <v>192</v>
      </c>
      <c r="I37" s="224" t="s">
        <v>192</v>
      </c>
      <c r="J37" s="225" t="s">
        <v>192</v>
      </c>
      <c r="K37" s="224" t="s">
        <v>192</v>
      </c>
      <c r="L37" s="224" t="s">
        <v>192</v>
      </c>
      <c r="M37" s="226" t="s">
        <v>192</v>
      </c>
      <c r="N37" s="225" t="s">
        <v>192</v>
      </c>
      <c r="O37" s="224" t="s">
        <v>192</v>
      </c>
      <c r="P37" s="224" t="s">
        <v>192</v>
      </c>
      <c r="Q37" s="226" t="s">
        <v>192</v>
      </c>
    </row>
    <row r="38" spans="1:17" ht="12.75" customHeight="1" x14ac:dyDescent="0.15">
      <c r="A38" s="74" t="s">
        <v>36</v>
      </c>
      <c r="B38" s="69">
        <v>309</v>
      </c>
      <c r="C38" s="69">
        <v>171</v>
      </c>
      <c r="D38" s="114">
        <v>99</v>
      </c>
      <c r="E38" s="102">
        <v>70</v>
      </c>
      <c r="F38" s="98">
        <v>0</v>
      </c>
      <c r="G38" s="69">
        <v>4</v>
      </c>
      <c r="H38" s="69">
        <v>95</v>
      </c>
      <c r="I38" s="98">
        <v>0</v>
      </c>
      <c r="J38" s="69">
        <v>50</v>
      </c>
      <c r="K38" s="69">
        <v>32</v>
      </c>
      <c r="L38" s="69">
        <v>37</v>
      </c>
      <c r="M38" s="69">
        <v>4</v>
      </c>
      <c r="N38" s="69">
        <v>4</v>
      </c>
      <c r="O38" s="69">
        <v>1</v>
      </c>
      <c r="P38" s="98">
        <v>0</v>
      </c>
      <c r="Q38" s="98">
        <v>27</v>
      </c>
    </row>
    <row r="39" spans="1:17" ht="12.75" customHeight="1" x14ac:dyDescent="0.15">
      <c r="A39" s="74" t="s">
        <v>37</v>
      </c>
      <c r="B39" s="98">
        <v>0</v>
      </c>
      <c r="C39" s="73" t="s">
        <v>1</v>
      </c>
      <c r="D39" s="222" t="s">
        <v>192</v>
      </c>
      <c r="E39" s="223" t="s">
        <v>192</v>
      </c>
      <c r="F39" s="224" t="s">
        <v>192</v>
      </c>
      <c r="G39" s="224" t="s">
        <v>192</v>
      </c>
      <c r="H39" s="225" t="s">
        <v>192</v>
      </c>
      <c r="I39" s="224" t="s">
        <v>192</v>
      </c>
      <c r="J39" s="225" t="s">
        <v>192</v>
      </c>
      <c r="K39" s="224" t="s">
        <v>192</v>
      </c>
      <c r="L39" s="224" t="s">
        <v>192</v>
      </c>
      <c r="M39" s="226" t="s">
        <v>192</v>
      </c>
      <c r="N39" s="225" t="s">
        <v>192</v>
      </c>
      <c r="O39" s="224" t="s">
        <v>192</v>
      </c>
      <c r="P39" s="224" t="s">
        <v>192</v>
      </c>
      <c r="Q39" s="226" t="s">
        <v>192</v>
      </c>
    </row>
    <row r="40" spans="1:17" ht="12.75" customHeight="1" x14ac:dyDescent="0.15">
      <c r="A40" s="74" t="s">
        <v>38</v>
      </c>
      <c r="B40" s="69">
        <v>987</v>
      </c>
      <c r="C40" s="69">
        <v>952</v>
      </c>
      <c r="D40" s="114">
        <v>397</v>
      </c>
      <c r="E40" s="102">
        <v>436</v>
      </c>
      <c r="F40" s="98">
        <v>0</v>
      </c>
      <c r="G40" s="69">
        <v>1</v>
      </c>
      <c r="H40" s="69">
        <v>18</v>
      </c>
      <c r="I40" s="69">
        <v>0</v>
      </c>
      <c r="J40" s="69">
        <v>11</v>
      </c>
      <c r="K40" s="69">
        <v>39</v>
      </c>
      <c r="L40" s="69">
        <v>36</v>
      </c>
      <c r="M40" s="69">
        <v>6</v>
      </c>
      <c r="N40" s="69">
        <v>8</v>
      </c>
      <c r="O40" s="69">
        <v>1</v>
      </c>
      <c r="P40" s="98">
        <v>0</v>
      </c>
      <c r="Q40" s="98">
        <v>0</v>
      </c>
    </row>
    <row r="41" spans="1:17" ht="7.5" customHeight="1" x14ac:dyDescent="0.15">
      <c r="A41" s="76"/>
      <c r="B41" s="97"/>
      <c r="C41" s="97"/>
      <c r="D41" s="115"/>
      <c r="E41" s="103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</row>
    <row r="42" spans="1:17" ht="12.75" customHeight="1" x14ac:dyDescent="0.15">
      <c r="A42" s="74" t="s">
        <v>39</v>
      </c>
      <c r="B42" s="69">
        <v>118</v>
      </c>
      <c r="C42" s="73" t="s">
        <v>1</v>
      </c>
      <c r="D42" s="222" t="s">
        <v>192</v>
      </c>
      <c r="E42" s="223" t="s">
        <v>192</v>
      </c>
      <c r="F42" s="224" t="s">
        <v>192</v>
      </c>
      <c r="G42" s="224" t="s">
        <v>192</v>
      </c>
      <c r="H42" s="225" t="s">
        <v>192</v>
      </c>
      <c r="I42" s="224" t="s">
        <v>192</v>
      </c>
      <c r="J42" s="225" t="s">
        <v>192</v>
      </c>
      <c r="K42" s="224" t="s">
        <v>192</v>
      </c>
      <c r="L42" s="224" t="s">
        <v>192</v>
      </c>
      <c r="M42" s="226" t="s">
        <v>192</v>
      </c>
      <c r="N42" s="225" t="s">
        <v>192</v>
      </c>
      <c r="O42" s="224" t="s">
        <v>192</v>
      </c>
      <c r="P42" s="224" t="s">
        <v>192</v>
      </c>
      <c r="Q42" s="226" t="s">
        <v>192</v>
      </c>
    </row>
    <row r="43" spans="1:17" ht="12.75" customHeight="1" x14ac:dyDescent="0.15">
      <c r="A43" s="74" t="s">
        <v>40</v>
      </c>
      <c r="B43" s="98">
        <v>0</v>
      </c>
      <c r="C43" s="73" t="s">
        <v>1</v>
      </c>
      <c r="D43" s="222" t="s">
        <v>192</v>
      </c>
      <c r="E43" s="223" t="s">
        <v>192</v>
      </c>
      <c r="F43" s="224" t="s">
        <v>192</v>
      </c>
      <c r="G43" s="224" t="s">
        <v>192</v>
      </c>
      <c r="H43" s="225" t="s">
        <v>192</v>
      </c>
      <c r="I43" s="224" t="s">
        <v>192</v>
      </c>
      <c r="J43" s="225" t="s">
        <v>192</v>
      </c>
      <c r="K43" s="224" t="s">
        <v>192</v>
      </c>
      <c r="L43" s="224" t="s">
        <v>192</v>
      </c>
      <c r="M43" s="226" t="s">
        <v>192</v>
      </c>
      <c r="N43" s="225" t="s">
        <v>192</v>
      </c>
      <c r="O43" s="224" t="s">
        <v>192</v>
      </c>
      <c r="P43" s="224" t="s">
        <v>192</v>
      </c>
      <c r="Q43" s="226" t="s">
        <v>192</v>
      </c>
    </row>
    <row r="44" spans="1:17" ht="12.75" customHeight="1" x14ac:dyDescent="0.15">
      <c r="A44" s="74" t="s">
        <v>41</v>
      </c>
      <c r="B44" s="69">
        <v>1524</v>
      </c>
      <c r="C44" s="69">
        <v>1181</v>
      </c>
      <c r="D44" s="114">
        <v>625</v>
      </c>
      <c r="E44" s="102">
        <v>540</v>
      </c>
      <c r="F44" s="98">
        <v>0</v>
      </c>
      <c r="G44" s="98">
        <v>1</v>
      </c>
      <c r="H44" s="69">
        <v>166</v>
      </c>
      <c r="I44" s="69">
        <v>5</v>
      </c>
      <c r="J44" s="69">
        <v>157</v>
      </c>
      <c r="K44" s="69">
        <v>101</v>
      </c>
      <c r="L44" s="69">
        <v>177</v>
      </c>
      <c r="M44" s="69">
        <v>39</v>
      </c>
      <c r="N44" s="69">
        <v>65</v>
      </c>
      <c r="O44" s="69">
        <v>55</v>
      </c>
      <c r="P44" s="69">
        <v>1</v>
      </c>
      <c r="Q44" s="98">
        <v>12</v>
      </c>
    </row>
    <row r="45" spans="1:17" ht="12.75" customHeight="1" x14ac:dyDescent="0.15">
      <c r="A45" s="74" t="s">
        <v>42</v>
      </c>
      <c r="B45" s="69">
        <v>2910</v>
      </c>
      <c r="C45" s="73" t="s">
        <v>1</v>
      </c>
      <c r="D45" s="222" t="s">
        <v>192</v>
      </c>
      <c r="E45" s="223" t="s">
        <v>192</v>
      </c>
      <c r="F45" s="224" t="s">
        <v>192</v>
      </c>
      <c r="G45" s="224" t="s">
        <v>192</v>
      </c>
      <c r="H45" s="225" t="s">
        <v>192</v>
      </c>
      <c r="I45" s="224" t="s">
        <v>192</v>
      </c>
      <c r="J45" s="225" t="s">
        <v>192</v>
      </c>
      <c r="K45" s="224" t="s">
        <v>192</v>
      </c>
      <c r="L45" s="224" t="s">
        <v>192</v>
      </c>
      <c r="M45" s="226" t="s">
        <v>192</v>
      </c>
      <c r="N45" s="225" t="s">
        <v>192</v>
      </c>
      <c r="O45" s="224" t="s">
        <v>192</v>
      </c>
      <c r="P45" s="224" t="s">
        <v>192</v>
      </c>
      <c r="Q45" s="226" t="s">
        <v>192</v>
      </c>
    </row>
    <row r="46" spans="1:17" ht="12.75" customHeight="1" x14ac:dyDescent="0.15">
      <c r="A46" s="74" t="s">
        <v>43</v>
      </c>
      <c r="B46" s="69">
        <v>209</v>
      </c>
      <c r="C46" s="69">
        <v>170</v>
      </c>
      <c r="D46" s="114">
        <v>108</v>
      </c>
      <c r="E46" s="102">
        <v>59</v>
      </c>
      <c r="F46" s="98">
        <v>0</v>
      </c>
      <c r="G46" s="69">
        <v>1</v>
      </c>
      <c r="H46" s="69">
        <v>32</v>
      </c>
      <c r="I46" s="98">
        <v>0</v>
      </c>
      <c r="J46" s="69">
        <v>83</v>
      </c>
      <c r="K46" s="69">
        <v>5</v>
      </c>
      <c r="L46" s="69">
        <v>34</v>
      </c>
      <c r="M46" s="69">
        <v>1</v>
      </c>
      <c r="N46" s="98">
        <v>0</v>
      </c>
      <c r="O46" s="69">
        <v>1</v>
      </c>
      <c r="P46" s="98">
        <v>0</v>
      </c>
      <c r="Q46" s="98">
        <v>46</v>
      </c>
    </row>
    <row r="47" spans="1:17" ht="12.75" customHeight="1" x14ac:dyDescent="0.15">
      <c r="A47" s="74" t="s">
        <v>44</v>
      </c>
      <c r="B47" s="98">
        <v>0</v>
      </c>
      <c r="C47" s="73" t="s">
        <v>1</v>
      </c>
      <c r="D47" s="222" t="s">
        <v>192</v>
      </c>
      <c r="E47" s="223" t="s">
        <v>192</v>
      </c>
      <c r="F47" s="224" t="s">
        <v>192</v>
      </c>
      <c r="G47" s="224" t="s">
        <v>192</v>
      </c>
      <c r="H47" s="225" t="s">
        <v>192</v>
      </c>
      <c r="I47" s="224" t="s">
        <v>192</v>
      </c>
      <c r="J47" s="225" t="s">
        <v>192</v>
      </c>
      <c r="K47" s="224" t="s">
        <v>192</v>
      </c>
      <c r="L47" s="224" t="s">
        <v>192</v>
      </c>
      <c r="M47" s="226" t="s">
        <v>192</v>
      </c>
      <c r="N47" s="225" t="s">
        <v>192</v>
      </c>
      <c r="O47" s="224" t="s">
        <v>192</v>
      </c>
      <c r="P47" s="224" t="s">
        <v>192</v>
      </c>
      <c r="Q47" s="226" t="s">
        <v>192</v>
      </c>
    </row>
    <row r="48" spans="1:17" ht="12.75" customHeight="1" x14ac:dyDescent="0.15">
      <c r="A48" s="74" t="s">
        <v>45</v>
      </c>
      <c r="B48" s="69">
        <v>7620</v>
      </c>
      <c r="C48" s="69">
        <v>7130</v>
      </c>
      <c r="D48" s="114">
        <v>4539</v>
      </c>
      <c r="E48" s="102">
        <v>5622</v>
      </c>
      <c r="F48" s="98">
        <v>0</v>
      </c>
      <c r="G48" s="69">
        <v>17</v>
      </c>
      <c r="H48" s="69">
        <v>1005</v>
      </c>
      <c r="I48" s="98">
        <v>0</v>
      </c>
      <c r="J48" s="69">
        <v>143</v>
      </c>
      <c r="K48" s="69">
        <v>58</v>
      </c>
      <c r="L48" s="69">
        <v>527</v>
      </c>
      <c r="M48" s="69">
        <v>253</v>
      </c>
      <c r="N48" s="69">
        <v>7</v>
      </c>
      <c r="O48" s="69">
        <v>84</v>
      </c>
      <c r="P48" s="98">
        <v>0</v>
      </c>
      <c r="Q48" s="98">
        <v>144</v>
      </c>
    </row>
    <row r="49" spans="1:17" ht="12.75" customHeight="1" x14ac:dyDescent="0.15">
      <c r="A49" s="74" t="s">
        <v>46</v>
      </c>
      <c r="B49" s="98">
        <v>0</v>
      </c>
      <c r="C49" s="73" t="s">
        <v>1</v>
      </c>
      <c r="D49" s="222" t="s">
        <v>192</v>
      </c>
      <c r="E49" s="223" t="s">
        <v>192</v>
      </c>
      <c r="F49" s="224" t="s">
        <v>192</v>
      </c>
      <c r="G49" s="224" t="s">
        <v>192</v>
      </c>
      <c r="H49" s="225" t="s">
        <v>192</v>
      </c>
      <c r="I49" s="224" t="s">
        <v>192</v>
      </c>
      <c r="J49" s="225" t="s">
        <v>192</v>
      </c>
      <c r="K49" s="224" t="s">
        <v>192</v>
      </c>
      <c r="L49" s="224" t="s">
        <v>192</v>
      </c>
      <c r="M49" s="226" t="s">
        <v>192</v>
      </c>
      <c r="N49" s="225" t="s">
        <v>192</v>
      </c>
      <c r="O49" s="224" t="s">
        <v>192</v>
      </c>
      <c r="P49" s="224" t="s">
        <v>192</v>
      </c>
      <c r="Q49" s="226" t="s">
        <v>192</v>
      </c>
    </row>
    <row r="50" spans="1:17" ht="12.75" customHeight="1" x14ac:dyDescent="0.15">
      <c r="A50" s="74" t="s">
        <v>47</v>
      </c>
      <c r="B50" s="69">
        <v>508</v>
      </c>
      <c r="C50" s="69">
        <v>376</v>
      </c>
      <c r="D50" s="114">
        <v>33</v>
      </c>
      <c r="E50" s="102">
        <v>33</v>
      </c>
      <c r="F50" s="98">
        <v>0</v>
      </c>
      <c r="G50" s="98">
        <v>0</v>
      </c>
      <c r="H50" s="69">
        <v>1</v>
      </c>
      <c r="I50" s="98">
        <v>0</v>
      </c>
      <c r="J50" s="98">
        <v>0</v>
      </c>
      <c r="K50" s="98">
        <v>0</v>
      </c>
      <c r="L50" s="98">
        <v>0</v>
      </c>
      <c r="M50" s="98">
        <v>0</v>
      </c>
      <c r="N50" s="98">
        <v>0</v>
      </c>
      <c r="O50" s="98">
        <v>0</v>
      </c>
      <c r="P50" s="98">
        <v>0</v>
      </c>
      <c r="Q50" s="69">
        <v>2</v>
      </c>
    </row>
    <row r="51" spans="1:17" ht="12.75" customHeight="1" x14ac:dyDescent="0.15">
      <c r="A51" s="74" t="s">
        <v>48</v>
      </c>
      <c r="B51" s="69">
        <v>1201</v>
      </c>
      <c r="C51" s="69">
        <v>891</v>
      </c>
      <c r="D51" s="114">
        <v>478</v>
      </c>
      <c r="E51" s="102">
        <v>548</v>
      </c>
      <c r="F51" s="69">
        <v>11</v>
      </c>
      <c r="G51" s="69">
        <v>3</v>
      </c>
      <c r="H51" s="98">
        <v>0</v>
      </c>
      <c r="I51" s="98">
        <v>0</v>
      </c>
      <c r="J51" s="69">
        <v>30</v>
      </c>
      <c r="K51" s="69">
        <v>41</v>
      </c>
      <c r="L51" s="69">
        <v>62</v>
      </c>
      <c r="M51" s="69">
        <v>8</v>
      </c>
      <c r="N51" s="69">
        <v>6</v>
      </c>
      <c r="O51" s="69">
        <v>3</v>
      </c>
      <c r="P51" s="98">
        <v>0</v>
      </c>
      <c r="Q51" s="69">
        <v>3</v>
      </c>
    </row>
    <row r="52" spans="1:17" ht="7.5" customHeight="1" x14ac:dyDescent="0.15">
      <c r="A52" s="76"/>
      <c r="B52" s="97"/>
      <c r="C52" s="97"/>
      <c r="D52" s="115"/>
      <c r="E52" s="103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</row>
    <row r="53" spans="1:17" ht="12.75" customHeight="1" x14ac:dyDescent="0.15">
      <c r="A53" s="74" t="s">
        <v>49</v>
      </c>
      <c r="B53" s="98">
        <v>0</v>
      </c>
      <c r="C53" s="73" t="s">
        <v>1</v>
      </c>
      <c r="D53" s="222" t="s">
        <v>192</v>
      </c>
      <c r="E53" s="223" t="s">
        <v>192</v>
      </c>
      <c r="F53" s="224" t="s">
        <v>192</v>
      </c>
      <c r="G53" s="224" t="s">
        <v>192</v>
      </c>
      <c r="H53" s="225" t="s">
        <v>192</v>
      </c>
      <c r="I53" s="224" t="s">
        <v>192</v>
      </c>
      <c r="J53" s="225" t="s">
        <v>192</v>
      </c>
      <c r="K53" s="224" t="s">
        <v>192</v>
      </c>
      <c r="L53" s="224" t="s">
        <v>192</v>
      </c>
      <c r="M53" s="226" t="s">
        <v>192</v>
      </c>
      <c r="N53" s="225" t="s">
        <v>192</v>
      </c>
      <c r="O53" s="224" t="s">
        <v>192</v>
      </c>
      <c r="P53" s="224" t="s">
        <v>192</v>
      </c>
      <c r="Q53" s="226" t="s">
        <v>192</v>
      </c>
    </row>
    <row r="54" spans="1:17" ht="12.75" customHeight="1" x14ac:dyDescent="0.15">
      <c r="A54" s="74" t="s">
        <v>50</v>
      </c>
      <c r="B54" s="69">
        <v>555</v>
      </c>
      <c r="C54" s="69">
        <v>502</v>
      </c>
      <c r="D54" s="114">
        <v>32</v>
      </c>
      <c r="E54" s="102">
        <v>31</v>
      </c>
      <c r="F54" s="98">
        <v>0</v>
      </c>
      <c r="G54" s="98">
        <v>0</v>
      </c>
      <c r="H54" s="69">
        <v>1</v>
      </c>
      <c r="I54" s="98">
        <v>0</v>
      </c>
      <c r="J54" s="69">
        <v>4</v>
      </c>
      <c r="K54" s="98">
        <v>0</v>
      </c>
      <c r="L54" s="69">
        <v>7</v>
      </c>
      <c r="M54" s="98">
        <v>0</v>
      </c>
      <c r="N54" s="98">
        <v>0</v>
      </c>
      <c r="O54" s="98">
        <v>0</v>
      </c>
      <c r="P54" s="98">
        <v>0</v>
      </c>
      <c r="Q54" s="98">
        <v>3</v>
      </c>
    </row>
    <row r="55" spans="1:17" ht="12.75" customHeight="1" x14ac:dyDescent="0.15">
      <c r="A55" s="74" t="s">
        <v>51</v>
      </c>
      <c r="B55" s="98">
        <v>0</v>
      </c>
      <c r="C55" s="73" t="s">
        <v>1</v>
      </c>
      <c r="D55" s="222" t="s">
        <v>192</v>
      </c>
      <c r="E55" s="223" t="s">
        <v>192</v>
      </c>
      <c r="F55" s="224" t="s">
        <v>192</v>
      </c>
      <c r="G55" s="224" t="s">
        <v>192</v>
      </c>
      <c r="H55" s="225" t="s">
        <v>192</v>
      </c>
      <c r="I55" s="224" t="s">
        <v>192</v>
      </c>
      <c r="J55" s="225" t="s">
        <v>192</v>
      </c>
      <c r="K55" s="224" t="s">
        <v>192</v>
      </c>
      <c r="L55" s="224" t="s">
        <v>192</v>
      </c>
      <c r="M55" s="226" t="s">
        <v>192</v>
      </c>
      <c r="N55" s="225" t="s">
        <v>192</v>
      </c>
      <c r="O55" s="224" t="s">
        <v>192</v>
      </c>
      <c r="P55" s="224" t="s">
        <v>192</v>
      </c>
      <c r="Q55" s="226" t="s">
        <v>192</v>
      </c>
    </row>
    <row r="56" spans="1:17" ht="12.75" customHeight="1" x14ac:dyDescent="0.15">
      <c r="A56" s="74" t="s">
        <v>52</v>
      </c>
      <c r="B56" s="98">
        <v>0</v>
      </c>
      <c r="C56" s="73" t="s">
        <v>1</v>
      </c>
      <c r="D56" s="222" t="s">
        <v>192</v>
      </c>
      <c r="E56" s="223" t="s">
        <v>192</v>
      </c>
      <c r="F56" s="224" t="s">
        <v>192</v>
      </c>
      <c r="G56" s="224" t="s">
        <v>192</v>
      </c>
      <c r="H56" s="225" t="s">
        <v>192</v>
      </c>
      <c r="I56" s="224" t="s">
        <v>192</v>
      </c>
      <c r="J56" s="225" t="s">
        <v>192</v>
      </c>
      <c r="K56" s="224" t="s">
        <v>192</v>
      </c>
      <c r="L56" s="224" t="s">
        <v>192</v>
      </c>
      <c r="M56" s="226" t="s">
        <v>192</v>
      </c>
      <c r="N56" s="225" t="s">
        <v>192</v>
      </c>
      <c r="O56" s="224" t="s">
        <v>192</v>
      </c>
      <c r="P56" s="224" t="s">
        <v>192</v>
      </c>
      <c r="Q56" s="226" t="s">
        <v>192</v>
      </c>
    </row>
    <row r="57" spans="1:17" ht="12.75" customHeight="1" x14ac:dyDescent="0.15">
      <c r="A57" s="74" t="s">
        <v>53</v>
      </c>
      <c r="B57" s="69">
        <v>321</v>
      </c>
      <c r="C57" s="69">
        <v>321</v>
      </c>
      <c r="D57" s="116">
        <v>0</v>
      </c>
      <c r="E57" s="109">
        <v>0</v>
      </c>
      <c r="F57" s="98">
        <v>0</v>
      </c>
      <c r="G57" s="98">
        <v>0</v>
      </c>
      <c r="H57" s="98">
        <v>0</v>
      </c>
      <c r="I57" s="98">
        <v>0</v>
      </c>
      <c r="J57" s="98">
        <v>0</v>
      </c>
      <c r="K57" s="98">
        <v>0</v>
      </c>
      <c r="L57" s="98">
        <v>0</v>
      </c>
      <c r="M57" s="98">
        <v>0</v>
      </c>
      <c r="N57" s="98">
        <v>0</v>
      </c>
      <c r="O57" s="98">
        <v>0</v>
      </c>
      <c r="P57" s="98">
        <v>0</v>
      </c>
      <c r="Q57" s="98">
        <v>0</v>
      </c>
    </row>
    <row r="58" spans="1:17" ht="12.75" customHeight="1" x14ac:dyDescent="0.15">
      <c r="A58" s="74" t="s">
        <v>54</v>
      </c>
      <c r="B58" s="98">
        <v>0</v>
      </c>
      <c r="C58" s="73" t="s">
        <v>1</v>
      </c>
      <c r="D58" s="222" t="s">
        <v>192</v>
      </c>
      <c r="E58" s="223" t="s">
        <v>192</v>
      </c>
      <c r="F58" s="224" t="s">
        <v>192</v>
      </c>
      <c r="G58" s="224" t="s">
        <v>192</v>
      </c>
      <c r="H58" s="225" t="s">
        <v>192</v>
      </c>
      <c r="I58" s="224" t="s">
        <v>192</v>
      </c>
      <c r="J58" s="225" t="s">
        <v>192</v>
      </c>
      <c r="K58" s="224" t="s">
        <v>192</v>
      </c>
      <c r="L58" s="224" t="s">
        <v>192</v>
      </c>
      <c r="M58" s="226" t="s">
        <v>192</v>
      </c>
      <c r="N58" s="225" t="s">
        <v>192</v>
      </c>
      <c r="O58" s="224" t="s">
        <v>192</v>
      </c>
      <c r="P58" s="224" t="s">
        <v>192</v>
      </c>
      <c r="Q58" s="226" t="s">
        <v>192</v>
      </c>
    </row>
    <row r="59" spans="1:17" ht="12.75" customHeight="1" x14ac:dyDescent="0.15">
      <c r="A59" s="74" t="s">
        <v>55</v>
      </c>
      <c r="B59" s="98">
        <v>0</v>
      </c>
      <c r="C59" s="73" t="s">
        <v>1</v>
      </c>
      <c r="D59" s="222" t="s">
        <v>192</v>
      </c>
      <c r="E59" s="223" t="s">
        <v>192</v>
      </c>
      <c r="F59" s="224" t="s">
        <v>192</v>
      </c>
      <c r="G59" s="224" t="s">
        <v>192</v>
      </c>
      <c r="H59" s="225" t="s">
        <v>192</v>
      </c>
      <c r="I59" s="224" t="s">
        <v>192</v>
      </c>
      <c r="J59" s="225" t="s">
        <v>192</v>
      </c>
      <c r="K59" s="224" t="s">
        <v>192</v>
      </c>
      <c r="L59" s="224" t="s">
        <v>192</v>
      </c>
      <c r="M59" s="226" t="s">
        <v>192</v>
      </c>
      <c r="N59" s="225" t="s">
        <v>192</v>
      </c>
      <c r="O59" s="224" t="s">
        <v>192</v>
      </c>
      <c r="P59" s="224" t="s">
        <v>192</v>
      </c>
      <c r="Q59" s="226" t="s">
        <v>192</v>
      </c>
    </row>
    <row r="60" spans="1:17" ht="12.75" customHeight="1" x14ac:dyDescent="0.15">
      <c r="A60" s="74" t="s">
        <v>56</v>
      </c>
      <c r="B60" s="69">
        <v>412</v>
      </c>
      <c r="C60" s="69">
        <v>321</v>
      </c>
      <c r="D60" s="114">
        <v>168</v>
      </c>
      <c r="E60" s="102">
        <v>206</v>
      </c>
      <c r="F60" s="98">
        <v>0</v>
      </c>
      <c r="G60" s="98">
        <v>0</v>
      </c>
      <c r="H60" s="69">
        <v>3</v>
      </c>
      <c r="I60" s="98">
        <v>0</v>
      </c>
      <c r="J60" s="69">
        <v>6</v>
      </c>
      <c r="K60" s="69">
        <v>6</v>
      </c>
      <c r="L60" s="69">
        <v>2</v>
      </c>
      <c r="M60" s="98">
        <v>0</v>
      </c>
      <c r="N60" s="69">
        <v>2</v>
      </c>
      <c r="O60" s="69">
        <v>2</v>
      </c>
      <c r="P60" s="98">
        <v>0</v>
      </c>
      <c r="Q60" s="98">
        <v>0</v>
      </c>
    </row>
    <row r="61" spans="1:17" ht="12.75" customHeight="1" x14ac:dyDescent="0.15">
      <c r="A61" s="74" t="s">
        <v>57</v>
      </c>
      <c r="B61" s="98">
        <v>0</v>
      </c>
      <c r="C61" s="73" t="s">
        <v>1</v>
      </c>
      <c r="D61" s="222" t="s">
        <v>192</v>
      </c>
      <c r="E61" s="223" t="s">
        <v>192</v>
      </c>
      <c r="F61" s="224" t="s">
        <v>192</v>
      </c>
      <c r="G61" s="224" t="s">
        <v>192</v>
      </c>
      <c r="H61" s="225" t="s">
        <v>192</v>
      </c>
      <c r="I61" s="224" t="s">
        <v>192</v>
      </c>
      <c r="J61" s="225" t="s">
        <v>192</v>
      </c>
      <c r="K61" s="224" t="s">
        <v>192</v>
      </c>
      <c r="L61" s="224" t="s">
        <v>192</v>
      </c>
      <c r="M61" s="226" t="s">
        <v>192</v>
      </c>
      <c r="N61" s="225" t="s">
        <v>192</v>
      </c>
      <c r="O61" s="224" t="s">
        <v>192</v>
      </c>
      <c r="P61" s="224" t="s">
        <v>192</v>
      </c>
      <c r="Q61" s="226" t="s">
        <v>192</v>
      </c>
    </row>
    <row r="62" spans="1:17" ht="12.75" customHeight="1" x14ac:dyDescent="0.15">
      <c r="A62" s="74" t="s">
        <v>58</v>
      </c>
      <c r="B62" s="98">
        <v>0</v>
      </c>
      <c r="C62" s="73" t="s">
        <v>1</v>
      </c>
      <c r="D62" s="222" t="s">
        <v>192</v>
      </c>
      <c r="E62" s="223" t="s">
        <v>192</v>
      </c>
      <c r="F62" s="224" t="s">
        <v>192</v>
      </c>
      <c r="G62" s="224" t="s">
        <v>192</v>
      </c>
      <c r="H62" s="225" t="s">
        <v>192</v>
      </c>
      <c r="I62" s="224" t="s">
        <v>192</v>
      </c>
      <c r="J62" s="225" t="s">
        <v>192</v>
      </c>
      <c r="K62" s="224" t="s">
        <v>192</v>
      </c>
      <c r="L62" s="224" t="s">
        <v>192</v>
      </c>
      <c r="M62" s="226" t="s">
        <v>192</v>
      </c>
      <c r="N62" s="225" t="s">
        <v>192</v>
      </c>
      <c r="O62" s="224" t="s">
        <v>192</v>
      </c>
      <c r="P62" s="224" t="s">
        <v>192</v>
      </c>
      <c r="Q62" s="226" t="s">
        <v>192</v>
      </c>
    </row>
    <row r="63" spans="1:17" ht="7.5" customHeight="1" x14ac:dyDescent="0.15">
      <c r="A63" s="76"/>
      <c r="B63" s="97"/>
      <c r="C63" s="97"/>
      <c r="D63" s="115"/>
      <c r="E63" s="103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</row>
    <row r="64" spans="1:17" ht="12.75" customHeight="1" x14ac:dyDescent="0.15">
      <c r="A64" s="74" t="s">
        <v>59</v>
      </c>
      <c r="B64" s="69">
        <v>5557</v>
      </c>
      <c r="C64" s="69">
        <v>5046</v>
      </c>
      <c r="D64" s="114">
        <v>595</v>
      </c>
      <c r="E64" s="102">
        <v>331</v>
      </c>
      <c r="F64" s="69">
        <v>132</v>
      </c>
      <c r="G64" s="69">
        <v>4</v>
      </c>
      <c r="H64" s="69">
        <v>37</v>
      </c>
      <c r="I64" s="69">
        <v>1</v>
      </c>
      <c r="J64" s="69">
        <v>363</v>
      </c>
      <c r="K64" s="69">
        <v>8</v>
      </c>
      <c r="L64" s="69">
        <v>129</v>
      </c>
      <c r="M64" s="69">
        <v>281</v>
      </c>
      <c r="N64" s="69">
        <v>1</v>
      </c>
      <c r="O64" s="69">
        <v>30</v>
      </c>
      <c r="P64" s="98">
        <v>0</v>
      </c>
      <c r="Q64" s="98">
        <v>405</v>
      </c>
    </row>
    <row r="65" spans="1:17" ht="12.75" customHeight="1" x14ac:dyDescent="0.15">
      <c r="A65" s="74" t="s">
        <v>60</v>
      </c>
      <c r="B65" s="98">
        <v>0</v>
      </c>
      <c r="C65" s="73" t="s">
        <v>1</v>
      </c>
      <c r="D65" s="222" t="s">
        <v>192</v>
      </c>
      <c r="E65" s="223" t="s">
        <v>192</v>
      </c>
      <c r="F65" s="224" t="s">
        <v>192</v>
      </c>
      <c r="G65" s="224" t="s">
        <v>192</v>
      </c>
      <c r="H65" s="225" t="s">
        <v>192</v>
      </c>
      <c r="I65" s="224" t="s">
        <v>192</v>
      </c>
      <c r="J65" s="225" t="s">
        <v>192</v>
      </c>
      <c r="K65" s="224" t="s">
        <v>192</v>
      </c>
      <c r="L65" s="224" t="s">
        <v>192</v>
      </c>
      <c r="M65" s="226" t="s">
        <v>192</v>
      </c>
      <c r="N65" s="225" t="s">
        <v>192</v>
      </c>
      <c r="O65" s="224" t="s">
        <v>192</v>
      </c>
      <c r="P65" s="224" t="s">
        <v>192</v>
      </c>
      <c r="Q65" s="226" t="s">
        <v>192</v>
      </c>
    </row>
    <row r="66" spans="1:17" ht="12.75" customHeight="1" x14ac:dyDescent="0.15">
      <c r="A66" s="74" t="s">
        <v>61</v>
      </c>
      <c r="B66" s="69">
        <v>693</v>
      </c>
      <c r="C66" s="73">
        <v>472</v>
      </c>
      <c r="D66" s="114">
        <v>80</v>
      </c>
      <c r="E66" s="102">
        <v>39</v>
      </c>
      <c r="F66" s="98">
        <v>0</v>
      </c>
      <c r="G66" s="98">
        <v>0</v>
      </c>
      <c r="H66" s="69">
        <v>38</v>
      </c>
      <c r="I66" s="98">
        <v>0</v>
      </c>
      <c r="J66" s="69">
        <v>114</v>
      </c>
      <c r="K66" s="98">
        <v>0</v>
      </c>
      <c r="L66" s="69">
        <v>5</v>
      </c>
      <c r="M66" s="69">
        <v>1</v>
      </c>
      <c r="N66" s="69">
        <v>14</v>
      </c>
      <c r="O66" s="69">
        <v>7</v>
      </c>
      <c r="P66" s="98">
        <v>0</v>
      </c>
      <c r="Q66" s="98">
        <v>12</v>
      </c>
    </row>
    <row r="67" spans="1:17" ht="12.75" customHeight="1" x14ac:dyDescent="0.15">
      <c r="A67" s="75" t="s">
        <v>62</v>
      </c>
      <c r="B67" s="100">
        <v>5</v>
      </c>
      <c r="C67" s="100">
        <v>5</v>
      </c>
      <c r="D67" s="118">
        <v>4</v>
      </c>
      <c r="E67" s="107">
        <v>1</v>
      </c>
      <c r="F67" s="101">
        <v>0</v>
      </c>
      <c r="G67" s="101">
        <v>0</v>
      </c>
      <c r="H67" s="100">
        <v>4</v>
      </c>
      <c r="I67" s="101">
        <v>0</v>
      </c>
      <c r="J67" s="100">
        <v>4</v>
      </c>
      <c r="K67" s="101">
        <v>0</v>
      </c>
      <c r="L67" s="101">
        <v>0</v>
      </c>
      <c r="M67" s="101">
        <v>0</v>
      </c>
      <c r="N67" s="101">
        <v>0</v>
      </c>
      <c r="O67" s="101">
        <v>0</v>
      </c>
      <c r="P67" s="101">
        <v>0</v>
      </c>
      <c r="Q67" s="101">
        <v>0</v>
      </c>
    </row>
    <row r="68" spans="1:17" ht="12.75" customHeight="1" x14ac:dyDescent="0.15">
      <c r="A68" s="283" t="s">
        <v>88</v>
      </c>
      <c r="B68" s="283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3"/>
      <c r="N68" s="283"/>
      <c r="O68" s="283"/>
      <c r="P68" s="283"/>
      <c r="Q68" s="283"/>
    </row>
    <row r="69" spans="1:17" x14ac:dyDescent="0.15">
      <c r="A69" s="2" t="s">
        <v>2</v>
      </c>
    </row>
  </sheetData>
  <mergeCells count="22">
    <mergeCell ref="N4:N6"/>
    <mergeCell ref="O4:O6"/>
    <mergeCell ref="P4:P6"/>
    <mergeCell ref="Q4:Q6"/>
    <mergeCell ref="A1:Q1"/>
    <mergeCell ref="A2:Q2"/>
    <mergeCell ref="A68:Q68"/>
    <mergeCell ref="A3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B3:D3"/>
    <mergeCell ref="E3:Q3"/>
  </mergeCells>
  <phoneticPr fontId="0" type="noConversion"/>
  <printOptions horizontalCentered="1" verticalCentered="1"/>
  <pageMargins left="0.25" right="0.25" top="0.25" bottom="0.25" header="0.5" footer="0.5"/>
  <pageSetup scale="6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Q69"/>
  <sheetViews>
    <sheetView zoomScale="90" zoomScaleNormal="90" zoomScaleSheetLayoutView="100" workbookViewId="0">
      <selection activeCell="A31" sqref="A31"/>
    </sheetView>
  </sheetViews>
  <sheetFormatPr baseColWidth="10" defaultColWidth="9.1640625" defaultRowHeight="13" x14ac:dyDescent="0.15"/>
  <cols>
    <col min="1" max="1" width="15.6640625" style="2" customWidth="1"/>
    <col min="2" max="2" width="11.5" style="2" bestFit="1" customWidth="1"/>
    <col min="3" max="3" width="15.6640625" style="2" bestFit="1" customWidth="1"/>
    <col min="4" max="4" width="13.83203125" style="2" bestFit="1" customWidth="1"/>
    <col min="5" max="5" width="13.1640625" style="2" bestFit="1" customWidth="1"/>
    <col min="6" max="7" width="12.33203125" style="2" bestFit="1" customWidth="1"/>
    <col min="8" max="8" width="11.33203125" style="2" bestFit="1" customWidth="1"/>
    <col min="9" max="9" width="10.5" style="2" bestFit="1" customWidth="1"/>
    <col min="10" max="10" width="7.5" style="2" bestFit="1" customWidth="1"/>
    <col min="11" max="11" width="11.33203125" style="2" bestFit="1" customWidth="1"/>
    <col min="12" max="12" width="10.6640625" style="2" bestFit="1" customWidth="1"/>
    <col min="13" max="13" width="9.6640625" style="2" bestFit="1" customWidth="1"/>
    <col min="14" max="14" width="12.33203125" style="2" bestFit="1" customWidth="1"/>
    <col min="15" max="15" width="12.1640625" style="2" bestFit="1" customWidth="1"/>
    <col min="16" max="16" width="10.5" style="2" bestFit="1" customWidth="1"/>
    <col min="17" max="17" width="9.6640625" style="2" bestFit="1" customWidth="1"/>
    <col min="18" max="16384" width="9.1640625" style="2"/>
  </cols>
  <sheetData>
    <row r="1" spans="1:17" ht="66.75" customHeight="1" x14ac:dyDescent="0.15">
      <c r="A1" s="265" t="s">
        <v>175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</row>
    <row r="2" spans="1:17" ht="15" customHeight="1" x14ac:dyDescent="0.15">
      <c r="A2" s="299" t="s">
        <v>193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17" s="190" customFormat="1" ht="12.75" customHeight="1" x14ac:dyDescent="0.15">
      <c r="A3" s="272" t="s">
        <v>177</v>
      </c>
      <c r="B3" s="256" t="s">
        <v>92</v>
      </c>
      <c r="C3" s="297"/>
      <c r="D3" s="298"/>
      <c r="E3" s="257" t="s">
        <v>119</v>
      </c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8"/>
    </row>
    <row r="4" spans="1:17" s="192" customFormat="1" ht="12.75" customHeight="1" x14ac:dyDescent="0.15">
      <c r="A4" s="284"/>
      <c r="B4" s="272" t="s">
        <v>170</v>
      </c>
      <c r="C4" s="272" t="s">
        <v>178</v>
      </c>
      <c r="D4" s="288" t="s">
        <v>158</v>
      </c>
      <c r="E4" s="291" t="s">
        <v>159</v>
      </c>
      <c r="F4" s="272" t="s">
        <v>172</v>
      </c>
      <c r="G4" s="272" t="s">
        <v>157</v>
      </c>
      <c r="H4" s="272" t="s">
        <v>160</v>
      </c>
      <c r="I4" s="272" t="s">
        <v>161</v>
      </c>
      <c r="J4" s="272" t="s">
        <v>162</v>
      </c>
      <c r="K4" s="272" t="s">
        <v>163</v>
      </c>
      <c r="L4" s="272" t="s">
        <v>164</v>
      </c>
      <c r="M4" s="272" t="s">
        <v>165</v>
      </c>
      <c r="N4" s="272" t="s">
        <v>166</v>
      </c>
      <c r="O4" s="272" t="s">
        <v>173</v>
      </c>
      <c r="P4" s="272" t="s">
        <v>168</v>
      </c>
      <c r="Q4" s="252" t="s">
        <v>98</v>
      </c>
    </row>
    <row r="5" spans="1:17" s="192" customFormat="1" ht="12.75" customHeight="1" x14ac:dyDescent="0.15">
      <c r="A5" s="284"/>
      <c r="B5" s="284"/>
      <c r="C5" s="284"/>
      <c r="D5" s="289"/>
      <c r="E5" s="292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53"/>
    </row>
    <row r="6" spans="1:17" s="192" customFormat="1" ht="12.75" customHeight="1" x14ac:dyDescent="0.15">
      <c r="A6" s="287"/>
      <c r="B6" s="287"/>
      <c r="C6" s="287"/>
      <c r="D6" s="290"/>
      <c r="E6" s="293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54"/>
    </row>
    <row r="7" spans="1:17" ht="12.75" customHeight="1" x14ac:dyDescent="0.15">
      <c r="A7" s="56" t="s">
        <v>3</v>
      </c>
      <c r="B7" s="69">
        <f>SUM(B9:B67)</f>
        <v>97533</v>
      </c>
      <c r="C7" s="69">
        <f t="shared" ref="C7:D7" si="0">SUM(C9:C67)</f>
        <v>87162</v>
      </c>
      <c r="D7" s="116">
        <f t="shared" si="0"/>
        <v>29422</v>
      </c>
      <c r="E7" s="64">
        <v>0.42534497994697845</v>
      </c>
      <c r="F7" s="64">
        <v>1.5617565087349603E-2</v>
      </c>
      <c r="G7" s="64">
        <v>1.0128475290598871E-2</v>
      </c>
      <c r="H7" s="64">
        <v>6.3642852287403989E-2</v>
      </c>
      <c r="I7" s="64">
        <v>1.0026510774250562E-3</v>
      </c>
      <c r="J7" s="64">
        <v>0.21217116443477671</v>
      </c>
      <c r="K7" s="64">
        <v>5.8714567330568963E-2</v>
      </c>
      <c r="L7" s="64">
        <v>9.2209910950989057E-2</v>
      </c>
      <c r="M7" s="64">
        <v>3.5670586635850723E-2</v>
      </c>
      <c r="N7" s="64">
        <v>2.438651349330433E-2</v>
      </c>
      <c r="O7" s="64">
        <v>5.1322139895316433E-3</v>
      </c>
      <c r="P7" s="64">
        <v>1.6994086058051798E-5</v>
      </c>
      <c r="Q7" s="64">
        <v>2.1344572088913057E-2</v>
      </c>
    </row>
    <row r="8" spans="1:17" ht="12.75" customHeight="1" x14ac:dyDescent="0.15">
      <c r="A8" s="76"/>
      <c r="B8" s="97"/>
      <c r="C8" s="97"/>
      <c r="D8" s="115"/>
      <c r="E8" s="76"/>
      <c r="F8" s="97"/>
      <c r="G8" s="97"/>
      <c r="H8" s="115"/>
      <c r="I8" s="76"/>
      <c r="J8" s="97"/>
      <c r="K8" s="97"/>
      <c r="L8" s="115"/>
      <c r="M8" s="76"/>
      <c r="N8" s="97"/>
      <c r="O8" s="97"/>
      <c r="P8" s="115"/>
      <c r="Q8" s="233"/>
    </row>
    <row r="9" spans="1:17" ht="12.75" customHeight="1" x14ac:dyDescent="0.15">
      <c r="A9" s="74" t="s">
        <v>10</v>
      </c>
      <c r="B9" s="69">
        <v>205</v>
      </c>
      <c r="C9" s="69">
        <v>185</v>
      </c>
      <c r="D9" s="116">
        <v>74</v>
      </c>
      <c r="E9" s="64">
        <v>0.6216216216216216</v>
      </c>
      <c r="F9" s="64">
        <v>0</v>
      </c>
      <c r="G9" s="64">
        <v>2.0270270270270271E-2</v>
      </c>
      <c r="H9" s="64">
        <v>6.7567567567567571E-2</v>
      </c>
      <c r="I9" s="64">
        <v>6.7567567567567571E-3</v>
      </c>
      <c r="J9" s="64">
        <v>2.7027027027027029E-2</v>
      </c>
      <c r="K9" s="64">
        <v>0</v>
      </c>
      <c r="L9" s="64">
        <v>3.3783783783783786E-2</v>
      </c>
      <c r="M9" s="64">
        <v>2.7027027027027029E-2</v>
      </c>
      <c r="N9" s="64">
        <v>0</v>
      </c>
      <c r="O9" s="64">
        <v>6.7567567567567571E-3</v>
      </c>
      <c r="P9" s="64">
        <v>0</v>
      </c>
      <c r="Q9" s="64">
        <v>1.3513513513513514E-2</v>
      </c>
    </row>
    <row r="10" spans="1:17" ht="12.75" customHeight="1" x14ac:dyDescent="0.15">
      <c r="A10" s="74" t="s">
        <v>11</v>
      </c>
      <c r="B10" s="69">
        <v>454</v>
      </c>
      <c r="C10" s="69">
        <v>351</v>
      </c>
      <c r="D10" s="114">
        <v>133</v>
      </c>
      <c r="E10" s="64">
        <v>0.63157894736842102</v>
      </c>
      <c r="F10" s="34">
        <v>0</v>
      </c>
      <c r="G10" s="34">
        <v>3.7593984962406013E-3</v>
      </c>
      <c r="H10" s="34">
        <v>3.7593984962406013E-3</v>
      </c>
      <c r="I10" s="34">
        <v>3.7593984962406013E-3</v>
      </c>
      <c r="J10" s="34">
        <v>0.17293233082706766</v>
      </c>
      <c r="K10" s="34">
        <v>9.0225563909774431E-2</v>
      </c>
      <c r="L10" s="34">
        <v>3.3834586466165412E-2</v>
      </c>
      <c r="M10" s="34">
        <v>3.7593984962406013E-3</v>
      </c>
      <c r="N10" s="34">
        <v>2.2556390977443608E-2</v>
      </c>
      <c r="O10" s="34">
        <v>3.7593984962406013E-3</v>
      </c>
      <c r="P10" s="34">
        <v>0</v>
      </c>
      <c r="Q10" s="34">
        <v>7.5187969924812026E-3</v>
      </c>
    </row>
    <row r="11" spans="1:17" ht="12.75" customHeight="1" x14ac:dyDescent="0.15">
      <c r="A11" s="74" t="s">
        <v>12</v>
      </c>
      <c r="B11" s="69">
        <v>667</v>
      </c>
      <c r="C11" s="69">
        <v>447</v>
      </c>
      <c r="D11" s="114">
        <v>295</v>
      </c>
      <c r="E11" s="64">
        <v>0.84576271186440677</v>
      </c>
      <c r="F11" s="34">
        <v>0</v>
      </c>
      <c r="G11" s="34">
        <v>0</v>
      </c>
      <c r="H11" s="34">
        <v>9.8305084745762716E-2</v>
      </c>
      <c r="I11" s="34">
        <v>3.3898305084745762E-3</v>
      </c>
      <c r="J11" s="34">
        <v>0.51525423728813557</v>
      </c>
      <c r="K11" s="34">
        <v>0.10508474576271186</v>
      </c>
      <c r="L11" s="34">
        <v>0.11525423728813559</v>
      </c>
      <c r="M11" s="34">
        <v>5.084745762711864E-3</v>
      </c>
      <c r="N11" s="34">
        <v>3.898305084745763E-2</v>
      </c>
      <c r="O11" s="34">
        <v>6.7796610169491523E-3</v>
      </c>
      <c r="P11" s="34">
        <v>0</v>
      </c>
      <c r="Q11" s="34">
        <v>0</v>
      </c>
    </row>
    <row r="12" spans="1:17" ht="12.75" customHeight="1" x14ac:dyDescent="0.15">
      <c r="A12" s="74" t="s">
        <v>13</v>
      </c>
      <c r="B12" s="69">
        <v>206</v>
      </c>
      <c r="C12" s="69">
        <v>155</v>
      </c>
      <c r="D12" s="114">
        <v>41</v>
      </c>
      <c r="E12" s="64">
        <v>0.56097560975609762</v>
      </c>
      <c r="F12" s="34">
        <v>0</v>
      </c>
      <c r="G12" s="34">
        <v>0</v>
      </c>
      <c r="H12" s="34">
        <v>3.6585365853658534E-2</v>
      </c>
      <c r="I12" s="34">
        <v>0</v>
      </c>
      <c r="J12" s="34">
        <v>6.097560975609756E-2</v>
      </c>
      <c r="K12" s="34">
        <v>1.2195121951219513E-2</v>
      </c>
      <c r="L12" s="34">
        <v>7.3170731707317069E-2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</row>
    <row r="13" spans="1:17" ht="12.75" customHeight="1" x14ac:dyDescent="0.15">
      <c r="A13" s="74" t="s">
        <v>14</v>
      </c>
      <c r="B13" s="69">
        <v>63536</v>
      </c>
      <c r="C13" s="69">
        <v>60213</v>
      </c>
      <c r="D13" s="114">
        <v>18546</v>
      </c>
      <c r="E13" s="64">
        <v>0.34967108810525183</v>
      </c>
      <c r="F13" s="34">
        <v>1.8737194004097919E-2</v>
      </c>
      <c r="G13" s="34">
        <v>1.4531435349940688E-2</v>
      </c>
      <c r="H13" s="34">
        <v>4.2650706351773968E-2</v>
      </c>
      <c r="I13" s="34">
        <v>0</v>
      </c>
      <c r="J13" s="34">
        <v>0.29267766634314679</v>
      </c>
      <c r="K13" s="34">
        <v>7.1174377224199295E-2</v>
      </c>
      <c r="L13" s="34">
        <v>0.10438908659549229</v>
      </c>
      <c r="M13" s="34">
        <v>3.3619109241885041E-2</v>
      </c>
      <c r="N13" s="34">
        <v>3.2864229483446562E-2</v>
      </c>
      <c r="O13" s="34">
        <v>2.1298393184514181E-3</v>
      </c>
      <c r="P13" s="34">
        <v>0</v>
      </c>
      <c r="Q13" s="34">
        <v>1.2617275962471692E-2</v>
      </c>
    </row>
    <row r="14" spans="1:17" ht="12.75" customHeight="1" x14ac:dyDescent="0.15">
      <c r="A14" s="74" t="s">
        <v>15</v>
      </c>
      <c r="B14" s="69">
        <v>1002</v>
      </c>
      <c r="C14" s="69">
        <v>987</v>
      </c>
      <c r="D14" s="114">
        <v>200</v>
      </c>
      <c r="E14" s="64">
        <v>0.36749999999999999</v>
      </c>
      <c r="F14" s="34">
        <v>1.7500000000000002E-2</v>
      </c>
      <c r="G14" s="34">
        <v>0</v>
      </c>
      <c r="H14" s="34">
        <v>0.1</v>
      </c>
      <c r="I14" s="34">
        <v>0.1125</v>
      </c>
      <c r="J14" s="34">
        <v>0.13500000000000001</v>
      </c>
      <c r="K14" s="34">
        <v>0.1</v>
      </c>
      <c r="L14" s="34">
        <v>0.18</v>
      </c>
      <c r="M14" s="34">
        <v>0</v>
      </c>
      <c r="N14" s="34">
        <v>7.4999999999999997E-3</v>
      </c>
      <c r="O14" s="34">
        <v>1.2500000000000001E-2</v>
      </c>
      <c r="P14" s="34">
        <v>0</v>
      </c>
      <c r="Q14" s="34">
        <v>0.02</v>
      </c>
    </row>
    <row r="15" spans="1:17" ht="12.75" customHeight="1" x14ac:dyDescent="0.15">
      <c r="A15" s="74" t="s">
        <v>16</v>
      </c>
      <c r="B15" s="98">
        <v>0</v>
      </c>
      <c r="C15" s="73" t="s">
        <v>1</v>
      </c>
      <c r="D15" s="116">
        <v>0</v>
      </c>
      <c r="E15" s="215" t="s">
        <v>192</v>
      </c>
      <c r="F15" s="215" t="s">
        <v>192</v>
      </c>
      <c r="G15" s="215" t="s">
        <v>192</v>
      </c>
      <c r="H15" s="215" t="s">
        <v>192</v>
      </c>
      <c r="I15" s="215" t="s">
        <v>192</v>
      </c>
      <c r="J15" s="215" t="s">
        <v>192</v>
      </c>
      <c r="K15" s="215" t="s">
        <v>192</v>
      </c>
      <c r="L15" s="215" t="s">
        <v>192</v>
      </c>
      <c r="M15" s="215" t="s">
        <v>192</v>
      </c>
      <c r="N15" s="215" t="s">
        <v>192</v>
      </c>
      <c r="O15" s="215" t="s">
        <v>192</v>
      </c>
      <c r="P15" s="215" t="s">
        <v>192</v>
      </c>
      <c r="Q15" s="215" t="s">
        <v>192</v>
      </c>
    </row>
    <row r="16" spans="1:17" ht="7.5" customHeight="1" x14ac:dyDescent="0.15">
      <c r="A16" s="74" t="s">
        <v>17</v>
      </c>
      <c r="B16" s="69">
        <v>29</v>
      </c>
      <c r="C16" s="73" t="s">
        <v>1</v>
      </c>
      <c r="D16" s="116">
        <v>0</v>
      </c>
      <c r="E16" s="215" t="s">
        <v>192</v>
      </c>
      <c r="F16" s="215" t="s">
        <v>192</v>
      </c>
      <c r="G16" s="215" t="s">
        <v>192</v>
      </c>
      <c r="H16" s="215" t="s">
        <v>192</v>
      </c>
      <c r="I16" s="215" t="s">
        <v>192</v>
      </c>
      <c r="J16" s="215" t="s">
        <v>192</v>
      </c>
      <c r="K16" s="215" t="s">
        <v>192</v>
      </c>
      <c r="L16" s="215" t="s">
        <v>192</v>
      </c>
      <c r="M16" s="215" t="s">
        <v>192</v>
      </c>
      <c r="N16" s="215" t="s">
        <v>192</v>
      </c>
      <c r="O16" s="215" t="s">
        <v>192</v>
      </c>
      <c r="P16" s="215" t="s">
        <v>192</v>
      </c>
      <c r="Q16" s="215" t="s">
        <v>192</v>
      </c>
    </row>
    <row r="17" spans="1:17" ht="12.75" customHeight="1" x14ac:dyDescent="0.15">
      <c r="A17" s="74" t="s">
        <v>84</v>
      </c>
      <c r="B17" s="98">
        <v>0</v>
      </c>
      <c r="C17" s="73" t="s">
        <v>1</v>
      </c>
      <c r="D17" s="116">
        <v>0</v>
      </c>
      <c r="E17" s="215" t="s">
        <v>192</v>
      </c>
      <c r="F17" s="215" t="s">
        <v>192</v>
      </c>
      <c r="G17" s="215" t="s">
        <v>192</v>
      </c>
      <c r="H17" s="215" t="s">
        <v>192</v>
      </c>
      <c r="I17" s="215" t="s">
        <v>192</v>
      </c>
      <c r="J17" s="215" t="s">
        <v>192</v>
      </c>
      <c r="K17" s="215" t="s">
        <v>192</v>
      </c>
      <c r="L17" s="215" t="s">
        <v>192</v>
      </c>
      <c r="M17" s="215" t="s">
        <v>192</v>
      </c>
      <c r="N17" s="215" t="s">
        <v>192</v>
      </c>
      <c r="O17" s="215" t="s">
        <v>192</v>
      </c>
      <c r="P17" s="215" t="s">
        <v>192</v>
      </c>
      <c r="Q17" s="215" t="s">
        <v>192</v>
      </c>
    </row>
    <row r="18" spans="1:17" ht="12.75" customHeight="1" x14ac:dyDescent="0.15">
      <c r="A18" s="74" t="s">
        <v>18</v>
      </c>
      <c r="B18" s="69">
        <v>746</v>
      </c>
      <c r="C18" s="69">
        <v>677</v>
      </c>
      <c r="D18" s="114">
        <v>356</v>
      </c>
      <c r="E18" s="64">
        <v>0.22752808988764045</v>
      </c>
      <c r="F18" s="34">
        <v>1.4044943820224719E-3</v>
      </c>
      <c r="G18" s="34">
        <v>1.4044943820224719E-3</v>
      </c>
      <c r="H18" s="34">
        <v>0.24859550561797752</v>
      </c>
      <c r="I18" s="34">
        <v>0</v>
      </c>
      <c r="J18" s="34">
        <v>7.02247191011236E-2</v>
      </c>
      <c r="K18" s="34">
        <v>0.11938202247191011</v>
      </c>
      <c r="L18" s="34">
        <v>0.25702247191011235</v>
      </c>
      <c r="M18" s="34">
        <v>0.26264044943820225</v>
      </c>
      <c r="N18" s="34">
        <v>2.8089887640449437E-3</v>
      </c>
      <c r="O18" s="34">
        <v>2.3876404494382022E-2</v>
      </c>
      <c r="P18" s="34">
        <v>0</v>
      </c>
      <c r="Q18" s="34">
        <v>8.4269662921348312E-2</v>
      </c>
    </row>
    <row r="19" spans="1:17" ht="12.75" customHeight="1" x14ac:dyDescent="0.15">
      <c r="A19" s="76"/>
      <c r="B19" s="170"/>
      <c r="C19" s="95"/>
      <c r="D19" s="171"/>
      <c r="E19" s="113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1:17" ht="12.75" customHeight="1" x14ac:dyDescent="0.15">
      <c r="A20" s="74" t="s">
        <v>19</v>
      </c>
      <c r="B20" s="98">
        <v>0</v>
      </c>
      <c r="C20" s="73" t="s">
        <v>1</v>
      </c>
      <c r="D20" s="116">
        <v>0</v>
      </c>
      <c r="E20" s="215" t="s">
        <v>192</v>
      </c>
      <c r="F20" s="215" t="s">
        <v>192</v>
      </c>
      <c r="G20" s="215" t="s">
        <v>192</v>
      </c>
      <c r="H20" s="215" t="s">
        <v>192</v>
      </c>
      <c r="I20" s="215" t="s">
        <v>192</v>
      </c>
      <c r="J20" s="215" t="s">
        <v>192</v>
      </c>
      <c r="K20" s="215" t="s">
        <v>192</v>
      </c>
      <c r="L20" s="215" t="s">
        <v>192</v>
      </c>
      <c r="M20" s="215" t="s">
        <v>192</v>
      </c>
      <c r="N20" s="215" t="s">
        <v>192</v>
      </c>
      <c r="O20" s="215" t="s">
        <v>192</v>
      </c>
      <c r="P20" s="215" t="s">
        <v>192</v>
      </c>
      <c r="Q20" s="215" t="s">
        <v>192</v>
      </c>
    </row>
    <row r="21" spans="1:17" ht="12.75" customHeight="1" x14ac:dyDescent="0.15">
      <c r="A21" s="74" t="s">
        <v>20</v>
      </c>
      <c r="B21" s="69">
        <v>224</v>
      </c>
      <c r="C21" s="69">
        <v>220</v>
      </c>
      <c r="D21" s="114">
        <v>136</v>
      </c>
      <c r="E21" s="64">
        <v>4.4117647058823532E-2</v>
      </c>
      <c r="F21" s="34">
        <v>0</v>
      </c>
      <c r="G21" s="34">
        <v>0</v>
      </c>
      <c r="H21" s="34">
        <v>0.90073529411764708</v>
      </c>
      <c r="I21" s="34">
        <v>7.3529411764705881E-3</v>
      </c>
      <c r="J21" s="34">
        <v>1.1029411764705883E-2</v>
      </c>
      <c r="K21" s="34">
        <v>3.6764705882352941E-3</v>
      </c>
      <c r="L21" s="34">
        <v>3.3088235294117647E-2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</row>
    <row r="22" spans="1:17" ht="12.75" customHeight="1" x14ac:dyDescent="0.15">
      <c r="A22" s="74" t="s">
        <v>21</v>
      </c>
      <c r="B22" s="69">
        <v>2141</v>
      </c>
      <c r="C22" s="69">
        <v>2139</v>
      </c>
      <c r="D22" s="114">
        <v>1255</v>
      </c>
      <c r="E22" s="64">
        <v>0.48406374501992033</v>
      </c>
      <c r="F22" s="34">
        <v>2.3904382470119521E-2</v>
      </c>
      <c r="G22" s="34">
        <v>7.1713147410358566E-3</v>
      </c>
      <c r="H22" s="34">
        <v>6.2151394422310755E-2</v>
      </c>
      <c r="I22" s="34">
        <v>0</v>
      </c>
      <c r="J22" s="34">
        <v>2.6693227091633465E-2</v>
      </c>
      <c r="K22" s="34">
        <v>3.3466135458167331E-2</v>
      </c>
      <c r="L22" s="34">
        <v>1.5936254980079681E-2</v>
      </c>
      <c r="M22" s="34">
        <v>2.3904382470119521E-3</v>
      </c>
      <c r="N22" s="34">
        <v>1.5936254980079682E-3</v>
      </c>
      <c r="O22" s="34">
        <v>0</v>
      </c>
      <c r="P22" s="34">
        <v>0</v>
      </c>
      <c r="Q22" s="34">
        <v>6.7729083665338643E-3</v>
      </c>
    </row>
    <row r="23" spans="1:17" ht="12.75" customHeight="1" x14ac:dyDescent="0.15">
      <c r="A23" s="74" t="s">
        <v>22</v>
      </c>
      <c r="B23" s="98">
        <v>0</v>
      </c>
      <c r="C23" s="73" t="s">
        <v>1</v>
      </c>
      <c r="D23" s="116">
        <v>0</v>
      </c>
      <c r="E23" s="215" t="s">
        <v>192</v>
      </c>
      <c r="F23" s="215" t="s">
        <v>192</v>
      </c>
      <c r="G23" s="215" t="s">
        <v>192</v>
      </c>
      <c r="H23" s="215" t="s">
        <v>192</v>
      </c>
      <c r="I23" s="215" t="s">
        <v>192</v>
      </c>
      <c r="J23" s="215" t="s">
        <v>192</v>
      </c>
      <c r="K23" s="215" t="s">
        <v>192</v>
      </c>
      <c r="L23" s="215" t="s">
        <v>192</v>
      </c>
      <c r="M23" s="215" t="s">
        <v>192</v>
      </c>
      <c r="N23" s="215" t="s">
        <v>192</v>
      </c>
      <c r="O23" s="215" t="s">
        <v>192</v>
      </c>
      <c r="P23" s="215" t="s">
        <v>192</v>
      </c>
      <c r="Q23" s="215" t="s">
        <v>192</v>
      </c>
    </row>
    <row r="24" spans="1:17" ht="12.75" customHeight="1" x14ac:dyDescent="0.15">
      <c r="A24" s="74" t="s">
        <v>23</v>
      </c>
      <c r="B24" s="98">
        <v>0</v>
      </c>
      <c r="C24" s="73" t="s">
        <v>1</v>
      </c>
      <c r="D24" s="116">
        <v>0</v>
      </c>
      <c r="E24" s="215" t="s">
        <v>192</v>
      </c>
      <c r="F24" s="215" t="s">
        <v>192</v>
      </c>
      <c r="G24" s="215" t="s">
        <v>192</v>
      </c>
      <c r="H24" s="215" t="s">
        <v>192</v>
      </c>
      <c r="I24" s="215" t="s">
        <v>192</v>
      </c>
      <c r="J24" s="215" t="s">
        <v>192</v>
      </c>
      <c r="K24" s="215" t="s">
        <v>192</v>
      </c>
      <c r="L24" s="215" t="s">
        <v>192</v>
      </c>
      <c r="M24" s="215" t="s">
        <v>192</v>
      </c>
      <c r="N24" s="215" t="s">
        <v>192</v>
      </c>
      <c r="O24" s="215" t="s">
        <v>192</v>
      </c>
      <c r="P24" s="215" t="s">
        <v>192</v>
      </c>
      <c r="Q24" s="215" t="s">
        <v>192</v>
      </c>
    </row>
    <row r="25" spans="1:17" ht="12.75" customHeight="1" x14ac:dyDescent="0.15">
      <c r="A25" s="74" t="s">
        <v>24</v>
      </c>
      <c r="B25" s="69">
        <v>382</v>
      </c>
      <c r="C25" s="69">
        <v>357</v>
      </c>
      <c r="D25" s="114">
        <v>89</v>
      </c>
      <c r="E25" s="64">
        <v>0.5955056179775281</v>
      </c>
      <c r="F25" s="34">
        <v>0</v>
      </c>
      <c r="G25" s="34">
        <v>0</v>
      </c>
      <c r="H25" s="34">
        <v>4.49438202247191E-2</v>
      </c>
      <c r="I25" s="34">
        <v>0</v>
      </c>
      <c r="J25" s="34">
        <v>0.15168539325842698</v>
      </c>
      <c r="K25" s="34">
        <v>0</v>
      </c>
      <c r="L25" s="34">
        <v>3.3707865168539325E-2</v>
      </c>
      <c r="M25" s="34">
        <v>1.6853932584269662E-2</v>
      </c>
      <c r="N25" s="34">
        <v>1.1235955056179775E-2</v>
      </c>
      <c r="O25" s="34">
        <v>0</v>
      </c>
      <c r="P25" s="34">
        <v>4.1911148365465214E-4</v>
      </c>
      <c r="Q25" s="34">
        <v>4.1911148365465214E-4</v>
      </c>
    </row>
    <row r="26" spans="1:17" ht="12.75" customHeight="1" x14ac:dyDescent="0.15">
      <c r="A26" s="74" t="s">
        <v>25</v>
      </c>
      <c r="B26" s="69">
        <v>929</v>
      </c>
      <c r="C26" s="69">
        <v>791</v>
      </c>
      <c r="D26" s="114">
        <v>232</v>
      </c>
      <c r="E26" s="64">
        <v>0.65086206896551724</v>
      </c>
      <c r="F26" s="34">
        <v>0</v>
      </c>
      <c r="G26" s="34">
        <v>6.4655172413793103E-3</v>
      </c>
      <c r="H26" s="34">
        <v>2.1551724137931034E-3</v>
      </c>
      <c r="I26" s="34">
        <v>0</v>
      </c>
      <c r="J26" s="34">
        <v>6.4655172413793103E-3</v>
      </c>
      <c r="K26" s="34">
        <v>1.0775862068965518E-2</v>
      </c>
      <c r="L26" s="34">
        <v>5.3879310344827583E-2</v>
      </c>
      <c r="M26" s="34">
        <v>2.5862068965517241E-2</v>
      </c>
      <c r="N26" s="34">
        <v>8.6206896551724137E-3</v>
      </c>
      <c r="O26" s="34">
        <v>4.3103448275862068E-3</v>
      </c>
      <c r="P26" s="34">
        <v>0</v>
      </c>
      <c r="Q26" s="34">
        <v>5.1724137931034482E-2</v>
      </c>
    </row>
    <row r="27" spans="1:17" ht="7.5" customHeight="1" x14ac:dyDescent="0.15">
      <c r="A27" s="74" t="s">
        <v>26</v>
      </c>
      <c r="B27" s="69">
        <v>865</v>
      </c>
      <c r="C27" s="69">
        <v>845</v>
      </c>
      <c r="D27" s="114">
        <v>262</v>
      </c>
      <c r="E27" s="64">
        <v>0.56870229007633588</v>
      </c>
      <c r="F27" s="34">
        <v>0</v>
      </c>
      <c r="G27" s="34">
        <v>0</v>
      </c>
      <c r="H27" s="34">
        <v>1.1450381679389313E-2</v>
      </c>
      <c r="I27" s="34">
        <v>3.8167938931297708E-3</v>
      </c>
      <c r="J27" s="34">
        <v>5.3435114503816793E-2</v>
      </c>
      <c r="K27" s="34">
        <v>1.9083969465648854E-3</v>
      </c>
      <c r="L27" s="34">
        <v>8.9694656488549615E-2</v>
      </c>
      <c r="M27" s="34">
        <v>3.8167938931297708E-3</v>
      </c>
      <c r="N27" s="34">
        <v>3.8167938931297708E-3</v>
      </c>
      <c r="O27" s="34">
        <v>9.5419847328244278E-3</v>
      </c>
      <c r="P27" s="34">
        <v>0</v>
      </c>
      <c r="Q27" s="34">
        <v>1.9083969465648854E-3</v>
      </c>
    </row>
    <row r="28" spans="1:17" ht="12.75" customHeight="1" x14ac:dyDescent="0.15">
      <c r="A28" s="74" t="s">
        <v>27</v>
      </c>
      <c r="B28" s="69">
        <v>694</v>
      </c>
      <c r="C28" s="69">
        <v>624</v>
      </c>
      <c r="D28" s="114">
        <v>323</v>
      </c>
      <c r="E28" s="64">
        <v>0.35603715170278638</v>
      </c>
      <c r="F28" s="34">
        <v>2.0123839009287926E-2</v>
      </c>
      <c r="G28" s="34">
        <v>0</v>
      </c>
      <c r="H28" s="34">
        <v>8.6687306501547989E-2</v>
      </c>
      <c r="I28" s="34">
        <v>0</v>
      </c>
      <c r="J28" s="34">
        <v>3.5603715170278639E-2</v>
      </c>
      <c r="K28" s="34">
        <v>0.29876160990712075</v>
      </c>
      <c r="L28" s="34">
        <v>5.4179566563467493E-2</v>
      </c>
      <c r="M28" s="34">
        <v>6.3467492260061917E-2</v>
      </c>
      <c r="N28" s="34">
        <v>5.7275541795665637E-2</v>
      </c>
      <c r="O28" s="34">
        <v>4.6439628482972135E-3</v>
      </c>
      <c r="P28" s="34">
        <v>0</v>
      </c>
      <c r="Q28" s="34">
        <v>1.5479876160990713E-3</v>
      </c>
    </row>
    <row r="29" spans="1:17" ht="12.75" customHeight="1" x14ac:dyDescent="0.15">
      <c r="A29" s="74" t="s">
        <v>28</v>
      </c>
      <c r="B29" s="98">
        <v>0</v>
      </c>
      <c r="C29" s="73" t="s">
        <v>1</v>
      </c>
      <c r="D29" s="116">
        <v>0</v>
      </c>
      <c r="E29" s="215" t="s">
        <v>192</v>
      </c>
      <c r="F29" s="215" t="s">
        <v>192</v>
      </c>
      <c r="G29" s="215" t="s">
        <v>192</v>
      </c>
      <c r="H29" s="215" t="s">
        <v>192</v>
      </c>
      <c r="I29" s="215" t="s">
        <v>192</v>
      </c>
      <c r="J29" s="215" t="s">
        <v>192</v>
      </c>
      <c r="K29" s="215" t="s">
        <v>192</v>
      </c>
      <c r="L29" s="215" t="s">
        <v>192</v>
      </c>
      <c r="M29" s="215" t="s">
        <v>192</v>
      </c>
      <c r="N29" s="215" t="s">
        <v>192</v>
      </c>
      <c r="O29" s="215" t="s">
        <v>192</v>
      </c>
      <c r="P29" s="215" t="s">
        <v>192</v>
      </c>
      <c r="Q29" s="215" t="s">
        <v>192</v>
      </c>
    </row>
    <row r="30" spans="1:17" ht="12.75" customHeight="1" x14ac:dyDescent="0.15">
      <c r="A30" s="76"/>
      <c r="B30" s="97"/>
      <c r="C30" s="97"/>
      <c r="D30" s="115"/>
      <c r="E30" s="113"/>
      <c r="F30" s="79"/>
      <c r="G30" s="79"/>
      <c r="H30" s="79"/>
      <c r="I30" s="79"/>
      <c r="J30" s="79"/>
      <c r="K30" s="79"/>
      <c r="L30" s="79"/>
      <c r="M30" s="79"/>
      <c r="N30" s="79"/>
      <c r="O30" s="79" t="s">
        <v>2</v>
      </c>
      <c r="P30" s="79" t="s">
        <v>2</v>
      </c>
      <c r="Q30" s="79" t="s">
        <v>2</v>
      </c>
    </row>
    <row r="31" spans="1:17" ht="12.75" customHeight="1" x14ac:dyDescent="0.15">
      <c r="A31" s="74" t="s">
        <v>29</v>
      </c>
      <c r="B31" s="69">
        <v>1646</v>
      </c>
      <c r="C31" s="69">
        <v>1629</v>
      </c>
      <c r="D31" s="114">
        <v>322</v>
      </c>
      <c r="E31" s="64">
        <v>0.56211180124223603</v>
      </c>
      <c r="F31" s="34">
        <v>0</v>
      </c>
      <c r="G31" s="34">
        <v>0</v>
      </c>
      <c r="H31" s="34">
        <v>3.105590062111801E-3</v>
      </c>
      <c r="I31" s="34">
        <v>0</v>
      </c>
      <c r="J31" s="34">
        <v>7.7639751552795025E-2</v>
      </c>
      <c r="K31" s="34">
        <v>4.503105590062112E-2</v>
      </c>
      <c r="L31" s="34">
        <v>5.124223602484472E-2</v>
      </c>
      <c r="M31" s="34">
        <v>0</v>
      </c>
      <c r="N31" s="34">
        <v>4.0372670807453416E-2</v>
      </c>
      <c r="O31" s="34">
        <v>1.5527950310559005E-3</v>
      </c>
      <c r="P31" s="34">
        <v>4.1911148365465214E-4</v>
      </c>
      <c r="Q31" s="34">
        <v>2.9503105590062112E-2</v>
      </c>
    </row>
    <row r="32" spans="1:17" ht="12.75" customHeight="1" x14ac:dyDescent="0.15">
      <c r="A32" s="74" t="s">
        <v>30</v>
      </c>
      <c r="B32" s="98">
        <v>0</v>
      </c>
      <c r="C32" s="73" t="s">
        <v>1</v>
      </c>
      <c r="D32" s="116">
        <v>0</v>
      </c>
      <c r="E32" s="215" t="s">
        <v>192</v>
      </c>
      <c r="F32" s="215" t="s">
        <v>192</v>
      </c>
      <c r="G32" s="215" t="s">
        <v>192</v>
      </c>
      <c r="H32" s="215" t="s">
        <v>192</v>
      </c>
      <c r="I32" s="215" t="s">
        <v>192</v>
      </c>
      <c r="J32" s="215" t="s">
        <v>192</v>
      </c>
      <c r="K32" s="215" t="s">
        <v>192</v>
      </c>
      <c r="L32" s="215" t="s">
        <v>192</v>
      </c>
      <c r="M32" s="215" t="s">
        <v>192</v>
      </c>
      <c r="N32" s="215" t="s">
        <v>192</v>
      </c>
      <c r="O32" s="215" t="s">
        <v>192</v>
      </c>
      <c r="P32" s="215" t="s">
        <v>192</v>
      </c>
      <c r="Q32" s="215" t="s">
        <v>192</v>
      </c>
    </row>
    <row r="33" spans="1:17" ht="12.75" customHeight="1" x14ac:dyDescent="0.15">
      <c r="A33" s="74" t="s">
        <v>31</v>
      </c>
      <c r="B33" s="69">
        <v>871</v>
      </c>
      <c r="C33" s="73" t="s">
        <v>1</v>
      </c>
      <c r="D33" s="116">
        <v>0</v>
      </c>
      <c r="E33" s="215" t="s">
        <v>192</v>
      </c>
      <c r="F33" s="215" t="s">
        <v>192</v>
      </c>
      <c r="G33" s="215" t="s">
        <v>192</v>
      </c>
      <c r="H33" s="215" t="s">
        <v>192</v>
      </c>
      <c r="I33" s="215" t="s">
        <v>192</v>
      </c>
      <c r="J33" s="215" t="s">
        <v>192</v>
      </c>
      <c r="K33" s="215" t="s">
        <v>192</v>
      </c>
      <c r="L33" s="215" t="s">
        <v>192</v>
      </c>
      <c r="M33" s="215" t="s">
        <v>192</v>
      </c>
      <c r="N33" s="215" t="s">
        <v>192</v>
      </c>
      <c r="O33" s="215" t="s">
        <v>192</v>
      </c>
      <c r="P33" s="215" t="s">
        <v>192</v>
      </c>
      <c r="Q33" s="215" t="s">
        <v>192</v>
      </c>
    </row>
    <row r="34" spans="1:17" ht="12.75" customHeight="1" x14ac:dyDescent="0.15">
      <c r="A34" s="74" t="s">
        <v>32</v>
      </c>
      <c r="B34" s="98">
        <v>0</v>
      </c>
      <c r="C34" s="73" t="s">
        <v>1</v>
      </c>
      <c r="D34" s="116">
        <v>0</v>
      </c>
      <c r="E34" s="215" t="s">
        <v>192</v>
      </c>
      <c r="F34" s="215" t="s">
        <v>192</v>
      </c>
      <c r="G34" s="215" t="s">
        <v>192</v>
      </c>
      <c r="H34" s="215" t="s">
        <v>192</v>
      </c>
      <c r="I34" s="215" t="s">
        <v>192</v>
      </c>
      <c r="J34" s="215" t="s">
        <v>192</v>
      </c>
      <c r="K34" s="215" t="s">
        <v>192</v>
      </c>
      <c r="L34" s="215" t="s">
        <v>192</v>
      </c>
      <c r="M34" s="215" t="s">
        <v>192</v>
      </c>
      <c r="N34" s="215" t="s">
        <v>192</v>
      </c>
      <c r="O34" s="215" t="s">
        <v>192</v>
      </c>
      <c r="P34" s="215" t="s">
        <v>192</v>
      </c>
      <c r="Q34" s="215" t="s">
        <v>192</v>
      </c>
    </row>
    <row r="35" spans="1:17" ht="12.75" customHeight="1" x14ac:dyDescent="0.15">
      <c r="A35" s="74" t="s">
        <v>33</v>
      </c>
      <c r="B35" s="69">
        <v>3</v>
      </c>
      <c r="C35" s="73" t="s">
        <v>1</v>
      </c>
      <c r="D35" s="116">
        <v>0</v>
      </c>
      <c r="E35" s="215" t="s">
        <v>192</v>
      </c>
      <c r="F35" s="215" t="s">
        <v>192</v>
      </c>
      <c r="G35" s="215" t="s">
        <v>192</v>
      </c>
      <c r="H35" s="215" t="s">
        <v>192</v>
      </c>
      <c r="I35" s="215" t="s">
        <v>192</v>
      </c>
      <c r="J35" s="215" t="s">
        <v>192</v>
      </c>
      <c r="K35" s="215" t="s">
        <v>192</v>
      </c>
      <c r="L35" s="215" t="s">
        <v>192</v>
      </c>
      <c r="M35" s="215" t="s">
        <v>192</v>
      </c>
      <c r="N35" s="215" t="s">
        <v>192</v>
      </c>
      <c r="O35" s="215" t="s">
        <v>192</v>
      </c>
      <c r="P35" s="215" t="s">
        <v>192</v>
      </c>
      <c r="Q35" s="215" t="s">
        <v>192</v>
      </c>
    </row>
    <row r="36" spans="1:17" ht="12.75" customHeight="1" x14ac:dyDescent="0.15">
      <c r="A36" s="74" t="s">
        <v>34</v>
      </c>
      <c r="B36" s="69">
        <v>4</v>
      </c>
      <c r="C36" s="69">
        <v>4</v>
      </c>
      <c r="D36" s="116">
        <v>0</v>
      </c>
      <c r="E36" s="127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</row>
    <row r="37" spans="1:17" ht="12.75" customHeight="1" x14ac:dyDescent="0.15">
      <c r="A37" s="74" t="s">
        <v>35</v>
      </c>
      <c r="B37" s="98">
        <v>0</v>
      </c>
      <c r="C37" s="73" t="s">
        <v>1</v>
      </c>
      <c r="D37" s="116">
        <v>0</v>
      </c>
      <c r="E37" s="215" t="s">
        <v>192</v>
      </c>
      <c r="F37" s="215" t="s">
        <v>192</v>
      </c>
      <c r="G37" s="215" t="s">
        <v>192</v>
      </c>
      <c r="H37" s="215" t="s">
        <v>192</v>
      </c>
      <c r="I37" s="215" t="s">
        <v>192</v>
      </c>
      <c r="J37" s="215" t="s">
        <v>192</v>
      </c>
      <c r="K37" s="215" t="s">
        <v>192</v>
      </c>
      <c r="L37" s="215" t="s">
        <v>192</v>
      </c>
      <c r="M37" s="215" t="s">
        <v>192</v>
      </c>
      <c r="N37" s="215" t="s">
        <v>192</v>
      </c>
      <c r="O37" s="215" t="s">
        <v>192</v>
      </c>
      <c r="P37" s="215" t="s">
        <v>192</v>
      </c>
      <c r="Q37" s="215" t="s">
        <v>192</v>
      </c>
    </row>
    <row r="38" spans="1:17" ht="7.5" customHeight="1" x14ac:dyDescent="0.15">
      <c r="A38" s="74" t="s">
        <v>36</v>
      </c>
      <c r="B38" s="69">
        <v>309</v>
      </c>
      <c r="C38" s="69">
        <v>171</v>
      </c>
      <c r="D38" s="114">
        <v>99</v>
      </c>
      <c r="E38" s="64">
        <v>0.35353535353535354</v>
      </c>
      <c r="F38" s="34">
        <v>0</v>
      </c>
      <c r="G38" s="34">
        <v>2.0202020202020204E-2</v>
      </c>
      <c r="H38" s="34">
        <v>0.47979797979797978</v>
      </c>
      <c r="I38" s="34">
        <v>0</v>
      </c>
      <c r="J38" s="34">
        <v>0.25252525252525254</v>
      </c>
      <c r="K38" s="34">
        <v>0.16161616161616163</v>
      </c>
      <c r="L38" s="34">
        <v>0.18686868686868688</v>
      </c>
      <c r="M38" s="34">
        <v>2.0202020202020204E-2</v>
      </c>
      <c r="N38" s="34">
        <v>2.0202020202020204E-2</v>
      </c>
      <c r="O38" s="34">
        <v>5.0505050505050509E-3</v>
      </c>
      <c r="P38" s="34">
        <v>4.1911148365465214E-4</v>
      </c>
      <c r="Q38" s="34">
        <v>0.13636363636363635</v>
      </c>
    </row>
    <row r="39" spans="1:17" ht="12.75" customHeight="1" x14ac:dyDescent="0.15">
      <c r="A39" s="74" t="s">
        <v>37</v>
      </c>
      <c r="B39" s="98">
        <v>0</v>
      </c>
      <c r="C39" s="73" t="s">
        <v>1</v>
      </c>
      <c r="D39" s="114"/>
      <c r="E39" s="215" t="s">
        <v>192</v>
      </c>
      <c r="F39" s="215" t="s">
        <v>192</v>
      </c>
      <c r="G39" s="215" t="s">
        <v>192</v>
      </c>
      <c r="H39" s="215" t="s">
        <v>192</v>
      </c>
      <c r="I39" s="215" t="s">
        <v>192</v>
      </c>
      <c r="J39" s="215" t="s">
        <v>192</v>
      </c>
      <c r="K39" s="215" t="s">
        <v>192</v>
      </c>
      <c r="L39" s="215" t="s">
        <v>192</v>
      </c>
      <c r="M39" s="215" t="s">
        <v>192</v>
      </c>
      <c r="N39" s="215" t="s">
        <v>192</v>
      </c>
      <c r="O39" s="215" t="s">
        <v>192</v>
      </c>
      <c r="P39" s="215" t="s">
        <v>192</v>
      </c>
      <c r="Q39" s="215" t="s">
        <v>192</v>
      </c>
    </row>
    <row r="40" spans="1:17" ht="12.75" customHeight="1" x14ac:dyDescent="0.15">
      <c r="A40" s="74" t="s">
        <v>38</v>
      </c>
      <c r="B40" s="69">
        <v>987</v>
      </c>
      <c r="C40" s="69">
        <v>952</v>
      </c>
      <c r="D40" s="114">
        <v>397</v>
      </c>
      <c r="E40" s="64">
        <v>0.54911838790931988</v>
      </c>
      <c r="F40" s="34">
        <v>0</v>
      </c>
      <c r="G40" s="34">
        <v>1.2594458438287153E-3</v>
      </c>
      <c r="H40" s="34">
        <v>2.2670025188916875E-2</v>
      </c>
      <c r="I40" s="34">
        <v>0</v>
      </c>
      <c r="J40" s="34">
        <v>1.3853904282115869E-2</v>
      </c>
      <c r="K40" s="34">
        <v>4.9118387909319897E-2</v>
      </c>
      <c r="L40" s="34">
        <v>4.534005037783375E-2</v>
      </c>
      <c r="M40" s="34">
        <v>7.556675062972292E-3</v>
      </c>
      <c r="N40" s="34">
        <v>1.0075566750629723E-2</v>
      </c>
      <c r="O40" s="34">
        <v>1.2594458438287153E-3</v>
      </c>
      <c r="P40" s="34">
        <v>0</v>
      </c>
      <c r="Q40" s="34">
        <v>0</v>
      </c>
    </row>
    <row r="41" spans="1:17" ht="12.75" customHeight="1" x14ac:dyDescent="0.15">
      <c r="A41" s="76"/>
      <c r="B41" s="97"/>
      <c r="C41" s="97"/>
      <c r="D41" s="115"/>
      <c r="E41" s="113"/>
      <c r="F41" s="79"/>
      <c r="G41" s="79"/>
      <c r="H41" s="79"/>
      <c r="I41" s="79"/>
      <c r="J41" s="79"/>
      <c r="K41" s="79"/>
      <c r="L41" s="79"/>
      <c r="M41" s="79"/>
      <c r="N41" s="79"/>
      <c r="O41" s="79" t="s">
        <v>2</v>
      </c>
      <c r="P41" s="79" t="s">
        <v>2</v>
      </c>
      <c r="Q41" s="79" t="s">
        <v>2</v>
      </c>
    </row>
    <row r="42" spans="1:17" ht="12.75" customHeight="1" x14ac:dyDescent="0.15">
      <c r="A42" s="74" t="s">
        <v>39</v>
      </c>
      <c r="B42" s="69">
        <v>118</v>
      </c>
      <c r="C42" s="73" t="s">
        <v>1</v>
      </c>
      <c r="D42" s="116">
        <v>0</v>
      </c>
      <c r="E42" s="215" t="s">
        <v>192</v>
      </c>
      <c r="F42" s="215" t="s">
        <v>192</v>
      </c>
      <c r="G42" s="215" t="s">
        <v>192</v>
      </c>
      <c r="H42" s="215" t="s">
        <v>192</v>
      </c>
      <c r="I42" s="215" t="s">
        <v>192</v>
      </c>
      <c r="J42" s="215" t="s">
        <v>192</v>
      </c>
      <c r="K42" s="215" t="s">
        <v>192</v>
      </c>
      <c r="L42" s="215" t="s">
        <v>192</v>
      </c>
      <c r="M42" s="215" t="s">
        <v>192</v>
      </c>
      <c r="N42" s="215" t="s">
        <v>192</v>
      </c>
      <c r="O42" s="215" t="s">
        <v>192</v>
      </c>
      <c r="P42" s="215" t="s">
        <v>192</v>
      </c>
      <c r="Q42" s="215" t="s">
        <v>192</v>
      </c>
    </row>
    <row r="43" spans="1:17" ht="12.75" customHeight="1" x14ac:dyDescent="0.15">
      <c r="A43" s="74" t="s">
        <v>40</v>
      </c>
      <c r="B43" s="98">
        <v>0</v>
      </c>
      <c r="C43" s="73" t="s">
        <v>1</v>
      </c>
      <c r="D43" s="116">
        <v>0</v>
      </c>
      <c r="E43" s="215" t="s">
        <v>192</v>
      </c>
      <c r="F43" s="215" t="s">
        <v>192</v>
      </c>
      <c r="G43" s="215" t="s">
        <v>192</v>
      </c>
      <c r="H43" s="215" t="s">
        <v>192</v>
      </c>
      <c r="I43" s="215" t="s">
        <v>192</v>
      </c>
      <c r="J43" s="215" t="s">
        <v>192</v>
      </c>
      <c r="K43" s="215" t="s">
        <v>192</v>
      </c>
      <c r="L43" s="215" t="s">
        <v>192</v>
      </c>
      <c r="M43" s="215" t="s">
        <v>192</v>
      </c>
      <c r="N43" s="215" t="s">
        <v>192</v>
      </c>
      <c r="O43" s="215" t="s">
        <v>192</v>
      </c>
      <c r="P43" s="215" t="s">
        <v>192</v>
      </c>
      <c r="Q43" s="215" t="s">
        <v>192</v>
      </c>
    </row>
    <row r="44" spans="1:17" ht="12.75" customHeight="1" x14ac:dyDescent="0.15">
      <c r="A44" s="74" t="s">
        <v>41</v>
      </c>
      <c r="B44" s="69">
        <v>1524</v>
      </c>
      <c r="C44" s="69">
        <v>1181</v>
      </c>
      <c r="D44" s="114">
        <v>625</v>
      </c>
      <c r="E44" s="64">
        <v>0.432</v>
      </c>
      <c r="F44" s="34">
        <v>0</v>
      </c>
      <c r="G44" s="34">
        <v>8.0000000000000004E-4</v>
      </c>
      <c r="H44" s="34">
        <v>0.1328</v>
      </c>
      <c r="I44" s="34">
        <v>4.0000000000000001E-3</v>
      </c>
      <c r="J44" s="34">
        <v>0.12559999999999999</v>
      </c>
      <c r="K44" s="34">
        <v>8.0799999999999997E-2</v>
      </c>
      <c r="L44" s="34">
        <v>0.1416</v>
      </c>
      <c r="M44" s="34">
        <v>3.1199999999999999E-2</v>
      </c>
      <c r="N44" s="34">
        <v>5.1999999999999998E-2</v>
      </c>
      <c r="O44" s="34">
        <v>4.3999999999999997E-2</v>
      </c>
      <c r="P44" s="34">
        <v>0</v>
      </c>
      <c r="Q44" s="34">
        <v>9.5999999999999992E-3</v>
      </c>
    </row>
    <row r="45" spans="1:17" ht="12.75" customHeight="1" x14ac:dyDescent="0.15">
      <c r="A45" s="74" t="s">
        <v>42</v>
      </c>
      <c r="B45" s="69">
        <v>2910</v>
      </c>
      <c r="C45" s="73" t="s">
        <v>1</v>
      </c>
      <c r="D45" s="116">
        <v>0</v>
      </c>
      <c r="E45" s="215" t="s">
        <v>192</v>
      </c>
      <c r="F45" s="215" t="s">
        <v>192</v>
      </c>
      <c r="G45" s="215" t="s">
        <v>192</v>
      </c>
      <c r="H45" s="215" t="s">
        <v>192</v>
      </c>
      <c r="I45" s="215" t="s">
        <v>192</v>
      </c>
      <c r="J45" s="215" t="s">
        <v>192</v>
      </c>
      <c r="K45" s="215" t="s">
        <v>192</v>
      </c>
      <c r="L45" s="215" t="s">
        <v>192</v>
      </c>
      <c r="M45" s="215" t="s">
        <v>192</v>
      </c>
      <c r="N45" s="215" t="s">
        <v>192</v>
      </c>
      <c r="O45" s="215" t="s">
        <v>192</v>
      </c>
      <c r="P45" s="215" t="s">
        <v>192</v>
      </c>
      <c r="Q45" s="215" t="s">
        <v>192</v>
      </c>
    </row>
    <row r="46" spans="1:17" ht="12.75" customHeight="1" x14ac:dyDescent="0.15">
      <c r="A46" s="74" t="s">
        <v>43</v>
      </c>
      <c r="B46" s="69">
        <v>209</v>
      </c>
      <c r="C46" s="69">
        <v>170</v>
      </c>
      <c r="D46" s="114">
        <v>108</v>
      </c>
      <c r="E46" s="64">
        <v>0.27314814814814814</v>
      </c>
      <c r="F46" s="34">
        <v>0</v>
      </c>
      <c r="G46" s="34">
        <v>4.6296296296296294E-3</v>
      </c>
      <c r="H46" s="34">
        <v>0.14814814814814814</v>
      </c>
      <c r="I46" s="34">
        <v>0</v>
      </c>
      <c r="J46" s="34">
        <v>0.38425925925925924</v>
      </c>
      <c r="K46" s="34">
        <v>2.3148148148148147E-2</v>
      </c>
      <c r="L46" s="34">
        <v>0.15740740740740741</v>
      </c>
      <c r="M46" s="34">
        <v>4.6296296296296294E-3</v>
      </c>
      <c r="N46" s="34">
        <v>0</v>
      </c>
      <c r="O46" s="34">
        <v>4.6296296296296294E-3</v>
      </c>
      <c r="P46" s="34">
        <v>8.0000000000000004E-4</v>
      </c>
      <c r="Q46" s="34">
        <v>0.21296296296296297</v>
      </c>
    </row>
    <row r="47" spans="1:17" ht="12.75" customHeight="1" x14ac:dyDescent="0.15">
      <c r="A47" s="74" t="s">
        <v>44</v>
      </c>
      <c r="B47" s="98">
        <v>0</v>
      </c>
      <c r="C47" s="73" t="s">
        <v>1</v>
      </c>
      <c r="D47" s="116">
        <v>0</v>
      </c>
      <c r="E47" s="215" t="s">
        <v>192</v>
      </c>
      <c r="F47" s="215" t="s">
        <v>192</v>
      </c>
      <c r="G47" s="215" t="s">
        <v>192</v>
      </c>
      <c r="H47" s="215" t="s">
        <v>192</v>
      </c>
      <c r="I47" s="215" t="s">
        <v>192</v>
      </c>
      <c r="J47" s="215" t="s">
        <v>192</v>
      </c>
      <c r="K47" s="215" t="s">
        <v>192</v>
      </c>
      <c r="L47" s="215" t="s">
        <v>192</v>
      </c>
      <c r="M47" s="215" t="s">
        <v>192</v>
      </c>
      <c r="N47" s="215" t="s">
        <v>192</v>
      </c>
      <c r="O47" s="215" t="s">
        <v>192</v>
      </c>
      <c r="P47" s="215" t="s">
        <v>192</v>
      </c>
      <c r="Q47" s="215" t="s">
        <v>192</v>
      </c>
    </row>
    <row r="48" spans="1:17" ht="12.75" customHeight="1" x14ac:dyDescent="0.15">
      <c r="A48" s="74" t="s">
        <v>45</v>
      </c>
      <c r="B48" s="69">
        <v>7620</v>
      </c>
      <c r="C48" s="69">
        <v>7130</v>
      </c>
      <c r="D48" s="114">
        <v>4539</v>
      </c>
      <c r="E48" s="64">
        <v>0.61929940515532056</v>
      </c>
      <c r="F48" s="34">
        <v>0</v>
      </c>
      <c r="G48" s="34">
        <v>1.8726591760299626E-3</v>
      </c>
      <c r="H48" s="34">
        <v>0.11070720423000661</v>
      </c>
      <c r="I48" s="34">
        <v>0</v>
      </c>
      <c r="J48" s="34">
        <v>1.5752368363075569E-2</v>
      </c>
      <c r="K48" s="34">
        <v>6.3890724829257549E-3</v>
      </c>
      <c r="L48" s="34">
        <v>5.8052434456928842E-2</v>
      </c>
      <c r="M48" s="34">
        <v>2.7869574796210619E-2</v>
      </c>
      <c r="N48" s="34">
        <v>7.7109495483586689E-4</v>
      </c>
      <c r="O48" s="34">
        <v>9.253139458030404E-3</v>
      </c>
      <c r="P48" s="34">
        <v>0</v>
      </c>
      <c r="Q48" s="34">
        <v>1.5862524785194978E-2</v>
      </c>
    </row>
    <row r="49" spans="1:17" ht="7.5" customHeight="1" x14ac:dyDescent="0.15">
      <c r="A49" s="74" t="s">
        <v>46</v>
      </c>
      <c r="B49" s="98">
        <v>0</v>
      </c>
      <c r="C49" s="73" t="s">
        <v>1</v>
      </c>
      <c r="D49" s="116">
        <v>0</v>
      </c>
      <c r="E49" s="215" t="s">
        <v>192</v>
      </c>
      <c r="F49" s="215" t="s">
        <v>192</v>
      </c>
      <c r="G49" s="215" t="s">
        <v>192</v>
      </c>
      <c r="H49" s="215" t="s">
        <v>192</v>
      </c>
      <c r="I49" s="215" t="s">
        <v>192</v>
      </c>
      <c r="J49" s="215" t="s">
        <v>192</v>
      </c>
      <c r="K49" s="215" t="s">
        <v>192</v>
      </c>
      <c r="L49" s="215" t="s">
        <v>192</v>
      </c>
      <c r="M49" s="215" t="s">
        <v>192</v>
      </c>
      <c r="N49" s="215" t="s">
        <v>192</v>
      </c>
      <c r="O49" s="215" t="s">
        <v>192</v>
      </c>
      <c r="P49" s="215" t="s">
        <v>192</v>
      </c>
      <c r="Q49" s="215" t="s">
        <v>192</v>
      </c>
    </row>
    <row r="50" spans="1:17" ht="12.75" customHeight="1" x14ac:dyDescent="0.15">
      <c r="A50" s="74" t="s">
        <v>47</v>
      </c>
      <c r="B50" s="69">
        <v>508</v>
      </c>
      <c r="C50" s="69">
        <v>376</v>
      </c>
      <c r="D50" s="114">
        <v>33</v>
      </c>
      <c r="E50" s="64">
        <v>0.5</v>
      </c>
      <c r="F50" s="34">
        <v>0</v>
      </c>
      <c r="G50" s="34">
        <v>0</v>
      </c>
      <c r="H50" s="34">
        <v>1.5151515151515152E-2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3.0303030303030304E-2</v>
      </c>
    </row>
    <row r="51" spans="1:17" ht="12.75" customHeight="1" x14ac:dyDescent="0.15">
      <c r="A51" s="74" t="s">
        <v>48</v>
      </c>
      <c r="B51" s="69">
        <v>1201</v>
      </c>
      <c r="C51" s="69">
        <v>891</v>
      </c>
      <c r="D51" s="114">
        <v>478</v>
      </c>
      <c r="E51" s="64">
        <v>0.57322175732217573</v>
      </c>
      <c r="F51" s="34">
        <v>1.1506276150627616E-2</v>
      </c>
      <c r="G51" s="34">
        <v>3.1380753138075313E-3</v>
      </c>
      <c r="H51" s="34">
        <v>0</v>
      </c>
      <c r="I51" s="34">
        <v>0</v>
      </c>
      <c r="J51" s="34">
        <v>3.1380753138075312E-2</v>
      </c>
      <c r="K51" s="34">
        <v>4.288702928870293E-2</v>
      </c>
      <c r="L51" s="34">
        <v>6.4853556485355651E-2</v>
      </c>
      <c r="M51" s="34">
        <v>8.368200836820083E-3</v>
      </c>
      <c r="N51" s="34">
        <v>6.2761506276150627E-3</v>
      </c>
      <c r="O51" s="34">
        <v>3.1380753138075313E-3</v>
      </c>
      <c r="P51" s="34">
        <v>0</v>
      </c>
      <c r="Q51" s="34">
        <v>3.1380753138075313E-3</v>
      </c>
    </row>
    <row r="52" spans="1:17" ht="12.75" customHeight="1" x14ac:dyDescent="0.15">
      <c r="A52" s="76"/>
      <c r="B52" s="97"/>
      <c r="C52" s="97"/>
      <c r="D52" s="115"/>
      <c r="E52" s="113"/>
      <c r="F52" s="79"/>
      <c r="G52" s="79"/>
      <c r="H52" s="79"/>
      <c r="I52" s="79"/>
      <c r="J52" s="79"/>
      <c r="K52" s="79"/>
      <c r="L52" s="79"/>
      <c r="M52" s="79"/>
      <c r="N52" s="79"/>
      <c r="O52" s="79" t="s">
        <v>2</v>
      </c>
      <c r="P52" s="79" t="s">
        <v>2</v>
      </c>
      <c r="Q52" s="79" t="s">
        <v>2</v>
      </c>
    </row>
    <row r="53" spans="1:17" ht="12.75" customHeight="1" x14ac:dyDescent="0.15">
      <c r="A53" s="74" t="s">
        <v>49</v>
      </c>
      <c r="B53" s="98">
        <v>0</v>
      </c>
      <c r="C53" s="73" t="s">
        <v>1</v>
      </c>
      <c r="D53" s="116">
        <v>0</v>
      </c>
      <c r="E53" s="215" t="s">
        <v>192</v>
      </c>
      <c r="F53" s="215" t="s">
        <v>192</v>
      </c>
      <c r="G53" s="215" t="s">
        <v>192</v>
      </c>
      <c r="H53" s="215" t="s">
        <v>192</v>
      </c>
      <c r="I53" s="215" t="s">
        <v>192</v>
      </c>
      <c r="J53" s="215" t="s">
        <v>192</v>
      </c>
      <c r="K53" s="215" t="s">
        <v>192</v>
      </c>
      <c r="L53" s="215" t="s">
        <v>192</v>
      </c>
      <c r="M53" s="215" t="s">
        <v>192</v>
      </c>
      <c r="N53" s="215" t="s">
        <v>192</v>
      </c>
      <c r="O53" s="215" t="s">
        <v>192</v>
      </c>
      <c r="P53" s="215" t="s">
        <v>192</v>
      </c>
      <c r="Q53" s="215" t="s">
        <v>192</v>
      </c>
    </row>
    <row r="54" spans="1:17" ht="12.75" customHeight="1" x14ac:dyDescent="0.15">
      <c r="A54" s="74" t="s">
        <v>50</v>
      </c>
      <c r="B54" s="69">
        <v>555</v>
      </c>
      <c r="C54" s="69">
        <v>502</v>
      </c>
      <c r="D54" s="114">
        <v>32</v>
      </c>
      <c r="E54" s="64">
        <v>0.484375</v>
      </c>
      <c r="F54" s="34">
        <v>0</v>
      </c>
      <c r="G54" s="34">
        <v>0</v>
      </c>
      <c r="H54" s="34">
        <v>1.5625E-2</v>
      </c>
      <c r="I54" s="34">
        <v>0</v>
      </c>
      <c r="J54" s="34">
        <v>6.25E-2</v>
      </c>
      <c r="K54" s="34">
        <v>0</v>
      </c>
      <c r="L54" s="34">
        <v>0.109375</v>
      </c>
      <c r="M54" s="34">
        <v>0</v>
      </c>
      <c r="N54" s="34">
        <v>0</v>
      </c>
      <c r="O54" s="34">
        <v>0</v>
      </c>
      <c r="P54" s="34">
        <v>0</v>
      </c>
      <c r="Q54" s="34">
        <v>4.6875E-2</v>
      </c>
    </row>
    <row r="55" spans="1:17" ht="12.75" customHeight="1" x14ac:dyDescent="0.15">
      <c r="A55" s="74" t="s">
        <v>51</v>
      </c>
      <c r="B55" s="98">
        <v>0</v>
      </c>
      <c r="C55" s="73" t="s">
        <v>1</v>
      </c>
      <c r="D55" s="116">
        <v>0</v>
      </c>
      <c r="E55" s="215" t="s">
        <v>192</v>
      </c>
      <c r="F55" s="215" t="s">
        <v>192</v>
      </c>
      <c r="G55" s="215" t="s">
        <v>192</v>
      </c>
      <c r="H55" s="215" t="s">
        <v>192</v>
      </c>
      <c r="I55" s="215" t="s">
        <v>192</v>
      </c>
      <c r="J55" s="215" t="s">
        <v>192</v>
      </c>
      <c r="K55" s="215" t="s">
        <v>192</v>
      </c>
      <c r="L55" s="215" t="s">
        <v>192</v>
      </c>
      <c r="M55" s="215" t="s">
        <v>192</v>
      </c>
      <c r="N55" s="215" t="s">
        <v>192</v>
      </c>
      <c r="O55" s="215" t="s">
        <v>192</v>
      </c>
      <c r="P55" s="215" t="s">
        <v>192</v>
      </c>
      <c r="Q55" s="215" t="s">
        <v>192</v>
      </c>
    </row>
    <row r="56" spans="1:17" ht="12.75" customHeight="1" x14ac:dyDescent="0.15">
      <c r="A56" s="74" t="s">
        <v>52</v>
      </c>
      <c r="B56" s="98">
        <v>0</v>
      </c>
      <c r="C56" s="73" t="s">
        <v>1</v>
      </c>
      <c r="D56" s="116">
        <v>0</v>
      </c>
      <c r="E56" s="215" t="s">
        <v>192</v>
      </c>
      <c r="F56" s="215" t="s">
        <v>192</v>
      </c>
      <c r="G56" s="215" t="s">
        <v>192</v>
      </c>
      <c r="H56" s="215" t="s">
        <v>192</v>
      </c>
      <c r="I56" s="215" t="s">
        <v>192</v>
      </c>
      <c r="J56" s="215" t="s">
        <v>192</v>
      </c>
      <c r="K56" s="215" t="s">
        <v>192</v>
      </c>
      <c r="L56" s="215" t="s">
        <v>192</v>
      </c>
      <c r="M56" s="215" t="s">
        <v>192</v>
      </c>
      <c r="N56" s="215" t="s">
        <v>192</v>
      </c>
      <c r="O56" s="215" t="s">
        <v>192</v>
      </c>
      <c r="P56" s="215" t="s">
        <v>192</v>
      </c>
      <c r="Q56" s="215" t="s">
        <v>192</v>
      </c>
    </row>
    <row r="57" spans="1:17" ht="12.75" customHeight="1" x14ac:dyDescent="0.15">
      <c r="A57" s="74" t="s">
        <v>53</v>
      </c>
      <c r="B57" s="69">
        <v>321</v>
      </c>
      <c r="C57" s="69">
        <v>321</v>
      </c>
      <c r="D57" s="116">
        <v>0</v>
      </c>
      <c r="E57" s="6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</row>
    <row r="58" spans="1:17" ht="12.75" customHeight="1" x14ac:dyDescent="0.15">
      <c r="A58" s="74" t="s">
        <v>54</v>
      </c>
      <c r="B58" s="98">
        <v>0</v>
      </c>
      <c r="C58" s="73" t="s">
        <v>1</v>
      </c>
      <c r="D58" s="116">
        <v>0</v>
      </c>
      <c r="E58" s="215" t="s">
        <v>192</v>
      </c>
      <c r="F58" s="215" t="s">
        <v>192</v>
      </c>
      <c r="G58" s="215" t="s">
        <v>192</v>
      </c>
      <c r="H58" s="215" t="s">
        <v>192</v>
      </c>
      <c r="I58" s="215" t="s">
        <v>192</v>
      </c>
      <c r="J58" s="215" t="s">
        <v>192</v>
      </c>
      <c r="K58" s="215" t="s">
        <v>192</v>
      </c>
      <c r="L58" s="215" t="s">
        <v>192</v>
      </c>
      <c r="M58" s="215" t="s">
        <v>192</v>
      </c>
      <c r="N58" s="215" t="s">
        <v>192</v>
      </c>
      <c r="O58" s="215" t="s">
        <v>192</v>
      </c>
      <c r="P58" s="215" t="s">
        <v>192</v>
      </c>
      <c r="Q58" s="215" t="s">
        <v>192</v>
      </c>
    </row>
    <row r="59" spans="1:17" ht="12.75" customHeight="1" x14ac:dyDescent="0.15">
      <c r="A59" s="74" t="s">
        <v>55</v>
      </c>
      <c r="B59" s="98">
        <v>0</v>
      </c>
      <c r="C59" s="73" t="s">
        <v>1</v>
      </c>
      <c r="D59" s="116">
        <v>0</v>
      </c>
      <c r="E59" s="215" t="s">
        <v>192</v>
      </c>
      <c r="F59" s="215" t="s">
        <v>192</v>
      </c>
      <c r="G59" s="215" t="s">
        <v>192</v>
      </c>
      <c r="H59" s="215" t="s">
        <v>192</v>
      </c>
      <c r="I59" s="215" t="s">
        <v>192</v>
      </c>
      <c r="J59" s="215" t="s">
        <v>192</v>
      </c>
      <c r="K59" s="215" t="s">
        <v>192</v>
      </c>
      <c r="L59" s="215" t="s">
        <v>192</v>
      </c>
      <c r="M59" s="215" t="s">
        <v>192</v>
      </c>
      <c r="N59" s="215" t="s">
        <v>192</v>
      </c>
      <c r="O59" s="215" t="s">
        <v>192</v>
      </c>
      <c r="P59" s="215" t="s">
        <v>192</v>
      </c>
      <c r="Q59" s="215" t="s">
        <v>192</v>
      </c>
    </row>
    <row r="60" spans="1:17" ht="7.5" customHeight="1" x14ac:dyDescent="0.15">
      <c r="A60" s="74" t="s">
        <v>56</v>
      </c>
      <c r="B60" s="69">
        <v>412</v>
      </c>
      <c r="C60" s="69">
        <v>321</v>
      </c>
      <c r="D60" s="114">
        <v>168</v>
      </c>
      <c r="E60" s="64">
        <v>0.61309523809523814</v>
      </c>
      <c r="F60" s="34">
        <v>0</v>
      </c>
      <c r="G60" s="34">
        <v>0</v>
      </c>
      <c r="H60" s="34">
        <v>8.9285714285714281E-3</v>
      </c>
      <c r="I60" s="34">
        <v>0</v>
      </c>
      <c r="J60" s="34">
        <v>1.7857142857142856E-2</v>
      </c>
      <c r="K60" s="34">
        <v>1.7857142857142856E-2</v>
      </c>
      <c r="L60" s="34">
        <v>5.9523809523809521E-3</v>
      </c>
      <c r="M60" s="34">
        <v>0</v>
      </c>
      <c r="N60" s="34">
        <v>5.9523809523809521E-3</v>
      </c>
      <c r="O60" s="34">
        <v>5.9523809523809521E-3</v>
      </c>
      <c r="P60" s="34">
        <v>0</v>
      </c>
      <c r="Q60" s="34">
        <v>0</v>
      </c>
    </row>
    <row r="61" spans="1:17" ht="12.75" customHeight="1" x14ac:dyDescent="0.15">
      <c r="A61" s="74" t="s">
        <v>57</v>
      </c>
      <c r="B61" s="98">
        <v>0</v>
      </c>
      <c r="C61" s="73" t="s">
        <v>1</v>
      </c>
      <c r="D61" s="116">
        <v>0</v>
      </c>
      <c r="E61" s="215" t="s">
        <v>192</v>
      </c>
      <c r="F61" s="215" t="s">
        <v>192</v>
      </c>
      <c r="G61" s="215" t="s">
        <v>192</v>
      </c>
      <c r="H61" s="215" t="s">
        <v>192</v>
      </c>
      <c r="I61" s="215" t="s">
        <v>192</v>
      </c>
      <c r="J61" s="215" t="s">
        <v>192</v>
      </c>
      <c r="K61" s="215" t="s">
        <v>192</v>
      </c>
      <c r="L61" s="215" t="s">
        <v>192</v>
      </c>
      <c r="M61" s="215" t="s">
        <v>192</v>
      </c>
      <c r="N61" s="215" t="s">
        <v>192</v>
      </c>
      <c r="O61" s="215" t="s">
        <v>192</v>
      </c>
      <c r="P61" s="215" t="s">
        <v>192</v>
      </c>
      <c r="Q61" s="215" t="s">
        <v>192</v>
      </c>
    </row>
    <row r="62" spans="1:17" ht="12.75" customHeight="1" x14ac:dyDescent="0.15">
      <c r="A62" s="74" t="s">
        <v>58</v>
      </c>
      <c r="B62" s="98">
        <v>0</v>
      </c>
      <c r="C62" s="73" t="s">
        <v>1</v>
      </c>
      <c r="D62" s="116">
        <v>0</v>
      </c>
      <c r="E62" s="215" t="s">
        <v>192</v>
      </c>
      <c r="F62" s="215" t="s">
        <v>192</v>
      </c>
      <c r="G62" s="215" t="s">
        <v>192</v>
      </c>
      <c r="H62" s="215" t="s">
        <v>192</v>
      </c>
      <c r="I62" s="215" t="s">
        <v>192</v>
      </c>
      <c r="J62" s="215" t="s">
        <v>192</v>
      </c>
      <c r="K62" s="215" t="s">
        <v>192</v>
      </c>
      <c r="L62" s="215" t="s">
        <v>192</v>
      </c>
      <c r="M62" s="215" t="s">
        <v>192</v>
      </c>
      <c r="N62" s="215" t="s">
        <v>192</v>
      </c>
      <c r="O62" s="215" t="s">
        <v>192</v>
      </c>
      <c r="P62" s="215" t="s">
        <v>192</v>
      </c>
      <c r="Q62" s="215" t="s">
        <v>192</v>
      </c>
    </row>
    <row r="63" spans="1:17" ht="12.75" customHeight="1" x14ac:dyDescent="0.15">
      <c r="A63" s="76"/>
      <c r="B63" s="97"/>
      <c r="C63" s="97"/>
      <c r="D63" s="115"/>
      <c r="E63" s="113"/>
      <c r="F63" s="79"/>
      <c r="G63" s="79"/>
      <c r="H63" s="79"/>
      <c r="I63" s="79"/>
      <c r="J63" s="79"/>
      <c r="K63" s="79"/>
      <c r="L63" s="79"/>
      <c r="M63" s="79"/>
      <c r="N63" s="79"/>
      <c r="O63" s="79" t="s">
        <v>2</v>
      </c>
      <c r="P63" s="79" t="s">
        <v>2</v>
      </c>
      <c r="Q63" s="79" t="s">
        <v>2</v>
      </c>
    </row>
    <row r="64" spans="1:17" ht="12.75" customHeight="1" x14ac:dyDescent="0.15">
      <c r="A64" s="74" t="s">
        <v>59</v>
      </c>
      <c r="B64" s="69">
        <v>5557</v>
      </c>
      <c r="C64" s="69">
        <v>5046</v>
      </c>
      <c r="D64" s="114">
        <v>595</v>
      </c>
      <c r="E64" s="64">
        <v>0.27815126050420169</v>
      </c>
      <c r="F64" s="34">
        <v>0.11092436974789915</v>
      </c>
      <c r="G64" s="34">
        <v>3.3613445378151263E-3</v>
      </c>
      <c r="H64" s="34">
        <v>3.1092436974789917E-2</v>
      </c>
      <c r="I64" s="34">
        <v>8.4033613445378156E-4</v>
      </c>
      <c r="J64" s="34">
        <v>0.30504201680672272</v>
      </c>
      <c r="K64" s="34">
        <v>6.7226890756302525E-3</v>
      </c>
      <c r="L64" s="34">
        <v>0.10840336134453782</v>
      </c>
      <c r="M64" s="34">
        <v>0.2361344537815126</v>
      </c>
      <c r="N64" s="34">
        <v>8.4033613445378156E-4</v>
      </c>
      <c r="O64" s="34">
        <v>2.5210084033613446E-2</v>
      </c>
      <c r="P64" s="34">
        <v>0</v>
      </c>
      <c r="Q64" s="34">
        <v>0.34033613445378152</v>
      </c>
    </row>
    <row r="65" spans="1:17" ht="12.75" customHeight="1" x14ac:dyDescent="0.15">
      <c r="A65" s="74" t="s">
        <v>60</v>
      </c>
      <c r="B65" s="98">
        <v>0</v>
      </c>
      <c r="C65" s="73" t="s">
        <v>1</v>
      </c>
      <c r="D65" s="116">
        <v>0</v>
      </c>
      <c r="E65" s="215" t="s">
        <v>192</v>
      </c>
      <c r="F65" s="215" t="s">
        <v>192</v>
      </c>
      <c r="G65" s="215" t="s">
        <v>192</v>
      </c>
      <c r="H65" s="215" t="s">
        <v>192</v>
      </c>
      <c r="I65" s="215" t="s">
        <v>192</v>
      </c>
      <c r="J65" s="215" t="s">
        <v>192</v>
      </c>
      <c r="K65" s="215" t="s">
        <v>192</v>
      </c>
      <c r="L65" s="215" t="s">
        <v>192</v>
      </c>
      <c r="M65" s="215" t="s">
        <v>192</v>
      </c>
      <c r="N65" s="215" t="s">
        <v>192</v>
      </c>
      <c r="O65" s="215" t="s">
        <v>192</v>
      </c>
      <c r="P65" s="215" t="s">
        <v>192</v>
      </c>
      <c r="Q65" s="215" t="s">
        <v>192</v>
      </c>
    </row>
    <row r="66" spans="1:17" x14ac:dyDescent="0.15">
      <c r="A66" s="74" t="s">
        <v>61</v>
      </c>
      <c r="B66" s="69">
        <v>693</v>
      </c>
      <c r="C66" s="69">
        <v>472</v>
      </c>
      <c r="D66" s="114">
        <v>80</v>
      </c>
      <c r="E66" s="64">
        <v>0.24374999999999999</v>
      </c>
      <c r="F66" s="34">
        <v>0</v>
      </c>
      <c r="G66" s="34">
        <v>0</v>
      </c>
      <c r="H66" s="34">
        <v>0.23749999999999999</v>
      </c>
      <c r="I66" s="34">
        <v>0</v>
      </c>
      <c r="J66" s="34">
        <v>0.71250000000000002</v>
      </c>
      <c r="K66" s="34">
        <v>0</v>
      </c>
      <c r="L66" s="34">
        <v>3.125E-2</v>
      </c>
      <c r="M66" s="34">
        <v>6.2500000000000003E-3</v>
      </c>
      <c r="N66" s="34">
        <v>8.7499999999999994E-2</v>
      </c>
      <c r="O66" s="34">
        <v>4.3749999999999997E-2</v>
      </c>
      <c r="P66" s="34">
        <v>0</v>
      </c>
      <c r="Q66" s="34">
        <v>7.4999999999999997E-2</v>
      </c>
    </row>
    <row r="67" spans="1:17" x14ac:dyDescent="0.15">
      <c r="A67" s="75" t="s">
        <v>62</v>
      </c>
      <c r="B67" s="100">
        <v>5</v>
      </c>
      <c r="C67" s="100">
        <v>5</v>
      </c>
      <c r="D67" s="118">
        <v>4</v>
      </c>
      <c r="E67" s="65">
        <v>0.125</v>
      </c>
      <c r="F67" s="36">
        <v>0</v>
      </c>
      <c r="G67" s="36">
        <v>0</v>
      </c>
      <c r="H67" s="36">
        <v>0.5</v>
      </c>
      <c r="I67" s="36">
        <v>0</v>
      </c>
      <c r="J67" s="36">
        <v>0.5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</row>
    <row r="68" spans="1:17" x14ac:dyDescent="0.15">
      <c r="A68" s="283" t="s">
        <v>65</v>
      </c>
      <c r="B68" s="283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3"/>
      <c r="N68" s="283"/>
      <c r="O68" s="283"/>
      <c r="P68" s="283"/>
      <c r="Q68" s="283"/>
    </row>
    <row r="69" spans="1:17" x14ac:dyDescent="0.15">
      <c r="A69" s="231" t="s">
        <v>2</v>
      </c>
      <c r="B69" s="231"/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</row>
  </sheetData>
  <mergeCells count="22">
    <mergeCell ref="A68:Q68"/>
    <mergeCell ref="Q4:Q6"/>
    <mergeCell ref="L4:L6"/>
    <mergeCell ref="M4:M6"/>
    <mergeCell ref="N4:N6"/>
    <mergeCell ref="O4:O6"/>
    <mergeCell ref="P4:P6"/>
    <mergeCell ref="A1:Q1"/>
    <mergeCell ref="A3:A6"/>
    <mergeCell ref="B3:D3"/>
    <mergeCell ref="E3:Q3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A2:Q2"/>
  </mergeCells>
  <phoneticPr fontId="0" type="noConversion"/>
  <printOptions horizontalCentered="1" verticalCentered="1"/>
  <pageMargins left="0.25" right="0.25" top="0.25" bottom="0.25" header="0.5" footer="0.5"/>
  <pageSetup scale="6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Q65"/>
  <sheetViews>
    <sheetView topLeftCell="C1" zoomScaleNormal="100" zoomScaleSheetLayoutView="100" workbookViewId="0">
      <selection activeCell="F44" sqref="F44"/>
    </sheetView>
  </sheetViews>
  <sheetFormatPr baseColWidth="10" defaultColWidth="9.1640625" defaultRowHeight="12.75" customHeight="1" x14ac:dyDescent="0.15"/>
  <cols>
    <col min="1" max="1" width="15.6640625" style="2" customWidth="1"/>
    <col min="2" max="2" width="10.5" style="2" bestFit="1" customWidth="1"/>
    <col min="3" max="3" width="13.5" style="2" bestFit="1" customWidth="1"/>
    <col min="4" max="4" width="13.1640625" style="2" bestFit="1" customWidth="1"/>
    <col min="5" max="5" width="12.33203125" style="2" bestFit="1" customWidth="1"/>
    <col min="6" max="6" width="12.33203125" style="2" customWidth="1"/>
    <col min="7" max="7" width="11.33203125" style="2" bestFit="1" customWidth="1"/>
    <col min="8" max="8" width="10.5" style="2" bestFit="1" customWidth="1"/>
    <col min="9" max="9" width="8.6640625" style="2" bestFit="1" customWidth="1"/>
    <col min="10" max="10" width="11.33203125" style="2" bestFit="1" customWidth="1"/>
    <col min="11" max="11" width="10.6640625" style="2" bestFit="1" customWidth="1"/>
    <col min="12" max="12" width="9.6640625" style="2" bestFit="1" customWidth="1"/>
    <col min="13" max="13" width="12.33203125" style="2" bestFit="1" customWidth="1"/>
    <col min="14" max="14" width="11.5" style="2" bestFit="1" customWidth="1"/>
    <col min="15" max="15" width="10.5" style="2" bestFit="1" customWidth="1"/>
    <col min="16" max="16" width="9.33203125" style="2" bestFit="1" customWidth="1"/>
    <col min="17" max="16384" width="9.1640625" style="2"/>
  </cols>
  <sheetData>
    <row r="1" spans="1:17" ht="54.75" customHeight="1" x14ac:dyDescent="0.15">
      <c r="B1" s="265" t="s">
        <v>176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</row>
    <row r="2" spans="1:17" ht="15.75" customHeight="1" x14ac:dyDescent="0.15">
      <c r="A2" s="278" t="str">
        <f>FINAL2!$A$2</f>
        <v>ACF/OFA: 01/08/2015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</row>
    <row r="3" spans="1:17" s="84" customFormat="1" ht="39.75" customHeight="1" x14ac:dyDescent="0.15">
      <c r="A3" s="198" t="s">
        <v>0</v>
      </c>
      <c r="B3" s="29" t="s">
        <v>179</v>
      </c>
      <c r="C3" s="29" t="s">
        <v>180</v>
      </c>
      <c r="D3" s="29" t="s">
        <v>159</v>
      </c>
      <c r="E3" s="29" t="s">
        <v>172</v>
      </c>
      <c r="F3" s="29" t="s">
        <v>157</v>
      </c>
      <c r="G3" s="29" t="s">
        <v>160</v>
      </c>
      <c r="H3" s="29" t="s">
        <v>161</v>
      </c>
      <c r="I3" s="29" t="s">
        <v>162</v>
      </c>
      <c r="J3" s="29" t="s">
        <v>163</v>
      </c>
      <c r="K3" s="29" t="s">
        <v>164</v>
      </c>
      <c r="L3" s="29" t="s">
        <v>165</v>
      </c>
      <c r="M3" s="29" t="s">
        <v>166</v>
      </c>
      <c r="N3" s="29" t="s">
        <v>173</v>
      </c>
      <c r="O3" s="29" t="s">
        <v>168</v>
      </c>
      <c r="P3" s="198" t="s">
        <v>98</v>
      </c>
      <c r="Q3" s="119"/>
    </row>
    <row r="4" spans="1:17" s="84" customFormat="1" ht="12.75" customHeight="1" x14ac:dyDescent="0.15">
      <c r="A4" s="56" t="s">
        <v>3</v>
      </c>
      <c r="B4" s="27">
        <f t="shared" ref="B4:P4" si="0">SUM(B6:B64)</f>
        <v>1272225</v>
      </c>
      <c r="C4" s="27">
        <f t="shared" si="0"/>
        <v>571107</v>
      </c>
      <c r="D4" s="27">
        <f t="shared" si="0"/>
        <v>326725</v>
      </c>
      <c r="E4" s="27">
        <f t="shared" si="0"/>
        <v>7002</v>
      </c>
      <c r="F4" s="27">
        <f t="shared" si="0"/>
        <v>5430</v>
      </c>
      <c r="G4" s="27">
        <f t="shared" si="0"/>
        <v>51601</v>
      </c>
      <c r="H4" s="27">
        <f t="shared" si="0"/>
        <v>844</v>
      </c>
      <c r="I4" s="27">
        <f t="shared" si="0"/>
        <v>116706</v>
      </c>
      <c r="J4" s="27">
        <f t="shared" si="0"/>
        <v>34328</v>
      </c>
      <c r="K4" s="27">
        <f t="shared" si="0"/>
        <v>62054</v>
      </c>
      <c r="L4" s="27">
        <f t="shared" si="0"/>
        <v>27433</v>
      </c>
      <c r="M4" s="27">
        <f t="shared" si="0"/>
        <v>10101</v>
      </c>
      <c r="N4" s="27">
        <f t="shared" si="0"/>
        <v>10631</v>
      </c>
      <c r="O4" s="27">
        <f t="shared" si="0"/>
        <v>148</v>
      </c>
      <c r="P4" s="27">
        <f t="shared" si="0"/>
        <v>46549</v>
      </c>
      <c r="Q4" s="119" t="s">
        <v>2</v>
      </c>
    </row>
    <row r="5" spans="1:17" ht="7.5" customHeight="1" x14ac:dyDescent="0.15">
      <c r="A5" s="7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5"/>
    </row>
    <row r="6" spans="1:17" ht="12.75" customHeight="1" x14ac:dyDescent="0.15">
      <c r="A6" s="74" t="s">
        <v>10</v>
      </c>
      <c r="B6" s="27">
        <v>14007</v>
      </c>
      <c r="C6" s="27">
        <v>6663</v>
      </c>
      <c r="D6" s="27">
        <v>4912</v>
      </c>
      <c r="E6" s="27">
        <v>20</v>
      </c>
      <c r="F6" s="27">
        <v>116</v>
      </c>
      <c r="G6" s="27">
        <v>871</v>
      </c>
      <c r="H6" s="27">
        <v>3</v>
      </c>
      <c r="I6" s="27">
        <v>280</v>
      </c>
      <c r="J6" s="67">
        <v>0</v>
      </c>
      <c r="K6" s="27">
        <v>465</v>
      </c>
      <c r="L6" s="27">
        <v>434</v>
      </c>
      <c r="M6" s="27">
        <v>4</v>
      </c>
      <c r="N6" s="27">
        <v>156</v>
      </c>
      <c r="O6" s="67">
        <v>0</v>
      </c>
      <c r="P6" s="27">
        <v>295</v>
      </c>
    </row>
    <row r="7" spans="1:17" ht="12.75" customHeight="1" x14ac:dyDescent="0.15">
      <c r="A7" s="74" t="s">
        <v>11</v>
      </c>
      <c r="B7" s="27">
        <v>3236</v>
      </c>
      <c r="C7" s="27">
        <v>1348</v>
      </c>
      <c r="D7" s="27">
        <v>997</v>
      </c>
      <c r="E7" s="67">
        <v>0</v>
      </c>
      <c r="F7" s="27">
        <v>7</v>
      </c>
      <c r="G7" s="27">
        <v>10</v>
      </c>
      <c r="H7" s="27">
        <v>6</v>
      </c>
      <c r="I7" s="27">
        <v>314</v>
      </c>
      <c r="J7" s="27">
        <v>90</v>
      </c>
      <c r="K7" s="27">
        <v>91</v>
      </c>
      <c r="L7" s="27">
        <v>13</v>
      </c>
      <c r="M7" s="27">
        <v>35</v>
      </c>
      <c r="N7" s="27">
        <v>12</v>
      </c>
      <c r="O7" s="67">
        <v>0</v>
      </c>
      <c r="P7" s="27">
        <v>8</v>
      </c>
    </row>
    <row r="8" spans="1:17" ht="12.75" customHeight="1" x14ac:dyDescent="0.15">
      <c r="A8" s="74" t="s">
        <v>12</v>
      </c>
      <c r="B8" s="27">
        <v>11399</v>
      </c>
      <c r="C8" s="27">
        <v>8873</v>
      </c>
      <c r="D8" s="27">
        <v>8404</v>
      </c>
      <c r="E8" s="67">
        <v>0</v>
      </c>
      <c r="F8" s="67">
        <v>0</v>
      </c>
      <c r="G8" s="27">
        <v>488</v>
      </c>
      <c r="H8" s="27">
        <v>14</v>
      </c>
      <c r="I8" s="27">
        <v>1050</v>
      </c>
      <c r="J8" s="27">
        <v>390</v>
      </c>
      <c r="K8" s="27">
        <v>684</v>
      </c>
      <c r="L8" s="27">
        <v>77</v>
      </c>
      <c r="M8" s="27">
        <v>68</v>
      </c>
      <c r="N8" s="27">
        <v>104</v>
      </c>
      <c r="O8" s="67">
        <v>0</v>
      </c>
      <c r="P8" s="67">
        <v>0</v>
      </c>
    </row>
    <row r="9" spans="1:17" ht="12.75" customHeight="1" x14ac:dyDescent="0.15">
      <c r="A9" s="74" t="s">
        <v>13</v>
      </c>
      <c r="B9" s="27">
        <v>5050</v>
      </c>
      <c r="C9" s="27">
        <v>2350</v>
      </c>
      <c r="D9" s="27">
        <v>1382</v>
      </c>
      <c r="E9" s="67">
        <v>0</v>
      </c>
      <c r="F9" s="67">
        <v>0</v>
      </c>
      <c r="G9" s="27">
        <v>362</v>
      </c>
      <c r="H9" s="27">
        <v>16</v>
      </c>
      <c r="I9" s="27">
        <v>306</v>
      </c>
      <c r="J9" s="27">
        <v>33</v>
      </c>
      <c r="K9" s="27">
        <v>313</v>
      </c>
      <c r="L9" s="27">
        <v>10</v>
      </c>
      <c r="M9" s="67">
        <v>0</v>
      </c>
      <c r="N9" s="27">
        <v>62</v>
      </c>
      <c r="O9" s="67">
        <v>0</v>
      </c>
      <c r="P9" s="27">
        <v>78</v>
      </c>
    </row>
    <row r="10" spans="1:17" ht="12.75" customHeight="1" x14ac:dyDescent="0.15">
      <c r="A10" s="74" t="s">
        <v>14</v>
      </c>
      <c r="B10" s="27">
        <v>449794</v>
      </c>
      <c r="C10" s="27">
        <v>175788</v>
      </c>
      <c r="D10" s="27">
        <v>85036</v>
      </c>
      <c r="E10" s="27">
        <v>2994</v>
      </c>
      <c r="F10" s="27">
        <v>3586</v>
      </c>
      <c r="G10" s="27">
        <v>7072</v>
      </c>
      <c r="H10" s="27">
        <v>411</v>
      </c>
      <c r="I10" s="27">
        <v>70181</v>
      </c>
      <c r="J10" s="27">
        <v>9796</v>
      </c>
      <c r="K10" s="27">
        <v>25988</v>
      </c>
      <c r="L10" s="27">
        <v>9051</v>
      </c>
      <c r="M10" s="27">
        <v>5898</v>
      </c>
      <c r="N10" s="27">
        <v>3188</v>
      </c>
      <c r="O10" s="67">
        <v>0</v>
      </c>
      <c r="P10" s="27">
        <v>5563</v>
      </c>
    </row>
    <row r="11" spans="1:17" ht="12.75" customHeight="1" x14ac:dyDescent="0.15">
      <c r="A11" s="74" t="s">
        <v>15</v>
      </c>
      <c r="B11" s="27">
        <v>10437</v>
      </c>
      <c r="C11" s="27">
        <v>3636</v>
      </c>
      <c r="D11" s="27">
        <v>1140</v>
      </c>
      <c r="E11" s="27">
        <v>82</v>
      </c>
      <c r="F11" s="67">
        <v>0</v>
      </c>
      <c r="G11" s="27">
        <v>742</v>
      </c>
      <c r="H11" s="27">
        <v>94</v>
      </c>
      <c r="I11" s="27">
        <v>432</v>
      </c>
      <c r="J11" s="27">
        <v>494</v>
      </c>
      <c r="K11" s="27">
        <v>695</v>
      </c>
      <c r="L11" s="27">
        <v>23</v>
      </c>
      <c r="M11" s="27">
        <v>46</v>
      </c>
      <c r="N11" s="27">
        <v>159</v>
      </c>
      <c r="O11" s="67">
        <v>0</v>
      </c>
      <c r="P11" s="27">
        <v>533</v>
      </c>
    </row>
    <row r="12" spans="1:17" ht="12.75" customHeight="1" x14ac:dyDescent="0.15">
      <c r="A12" s="74" t="s">
        <v>16</v>
      </c>
      <c r="B12" s="27">
        <v>8872</v>
      </c>
      <c r="C12" s="27">
        <v>5164</v>
      </c>
      <c r="D12" s="27">
        <v>2424</v>
      </c>
      <c r="E12" s="27">
        <v>41</v>
      </c>
      <c r="F12" s="67">
        <v>26</v>
      </c>
      <c r="G12" s="67">
        <v>0</v>
      </c>
      <c r="H12" s="67">
        <v>0</v>
      </c>
      <c r="I12" s="27">
        <v>3414</v>
      </c>
      <c r="J12" s="27">
        <v>12</v>
      </c>
      <c r="K12" s="27">
        <v>520</v>
      </c>
      <c r="L12" s="67">
        <v>0</v>
      </c>
      <c r="M12" s="27">
        <v>150</v>
      </c>
      <c r="N12" s="27">
        <v>21</v>
      </c>
      <c r="O12" s="67">
        <v>0</v>
      </c>
      <c r="P12" s="67">
        <v>0</v>
      </c>
    </row>
    <row r="13" spans="1:17" ht="12.75" customHeight="1" x14ac:dyDescent="0.15">
      <c r="A13" s="74" t="s">
        <v>17</v>
      </c>
      <c r="B13" s="27">
        <v>2225</v>
      </c>
      <c r="C13" s="27">
        <v>957</v>
      </c>
      <c r="D13" s="27">
        <v>603</v>
      </c>
      <c r="E13" s="27">
        <v>1</v>
      </c>
      <c r="F13" s="67">
        <v>1</v>
      </c>
      <c r="G13" s="27">
        <v>250</v>
      </c>
      <c r="H13" s="67">
        <v>0</v>
      </c>
      <c r="I13" s="27">
        <v>161</v>
      </c>
      <c r="J13" s="67">
        <v>0</v>
      </c>
      <c r="K13" s="27">
        <v>137</v>
      </c>
      <c r="L13" s="27">
        <v>3</v>
      </c>
      <c r="M13" s="27">
        <v>2</v>
      </c>
      <c r="N13" s="27">
        <v>14</v>
      </c>
      <c r="O13" s="67">
        <v>0</v>
      </c>
      <c r="P13" s="67">
        <v>0</v>
      </c>
    </row>
    <row r="14" spans="1:17" ht="12.75" customHeight="1" x14ac:dyDescent="0.15">
      <c r="A14" s="74" t="s">
        <v>84</v>
      </c>
      <c r="B14" s="27">
        <v>3867</v>
      </c>
      <c r="C14" s="27">
        <v>1041</v>
      </c>
      <c r="D14" s="27">
        <v>693</v>
      </c>
      <c r="E14" s="67">
        <v>1</v>
      </c>
      <c r="F14" s="67">
        <v>2</v>
      </c>
      <c r="G14" s="27">
        <v>64</v>
      </c>
      <c r="H14" s="27">
        <v>7</v>
      </c>
      <c r="I14" s="27">
        <v>190</v>
      </c>
      <c r="J14" s="27">
        <v>13</v>
      </c>
      <c r="K14" s="27">
        <v>137</v>
      </c>
      <c r="L14" s="27">
        <v>7</v>
      </c>
      <c r="M14" s="27">
        <v>2</v>
      </c>
      <c r="N14" s="27">
        <v>18</v>
      </c>
      <c r="O14" s="67">
        <v>0</v>
      </c>
      <c r="P14" s="67">
        <v>0</v>
      </c>
    </row>
    <row r="15" spans="1:17" ht="12.75" customHeight="1" x14ac:dyDescent="0.15">
      <c r="A15" s="74" t="s">
        <v>18</v>
      </c>
      <c r="B15" s="27">
        <v>14247</v>
      </c>
      <c r="C15" s="27">
        <v>7679</v>
      </c>
      <c r="D15" s="27">
        <v>2032</v>
      </c>
      <c r="E15" s="27">
        <v>50</v>
      </c>
      <c r="F15" s="27">
        <v>11</v>
      </c>
      <c r="G15" s="27">
        <v>1403</v>
      </c>
      <c r="H15" s="27">
        <v>70</v>
      </c>
      <c r="I15" s="27">
        <v>493</v>
      </c>
      <c r="J15" s="27">
        <v>2043</v>
      </c>
      <c r="K15" s="27">
        <v>1612</v>
      </c>
      <c r="L15" s="27">
        <v>1715</v>
      </c>
      <c r="M15" s="27">
        <v>107</v>
      </c>
      <c r="N15" s="27">
        <v>201</v>
      </c>
      <c r="O15" s="67">
        <v>0</v>
      </c>
      <c r="P15" s="27">
        <v>1100</v>
      </c>
    </row>
    <row r="16" spans="1:17" ht="7.5" customHeight="1" x14ac:dyDescent="0.15">
      <c r="A16" s="7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</row>
    <row r="17" spans="1:16" ht="12.75" customHeight="1" x14ac:dyDescent="0.15">
      <c r="A17" s="74" t="s">
        <v>19</v>
      </c>
      <c r="B17" s="27">
        <v>4307</v>
      </c>
      <c r="C17" s="27">
        <v>2632</v>
      </c>
      <c r="D17" s="27">
        <v>486</v>
      </c>
      <c r="E17" s="67">
        <v>0</v>
      </c>
      <c r="F17" s="27">
        <v>1</v>
      </c>
      <c r="G17" s="27">
        <v>1499</v>
      </c>
      <c r="H17" s="27">
        <v>9</v>
      </c>
      <c r="I17" s="27">
        <v>270</v>
      </c>
      <c r="J17" s="27">
        <v>21</v>
      </c>
      <c r="K17" s="27">
        <v>323</v>
      </c>
      <c r="L17" s="27">
        <v>848</v>
      </c>
      <c r="M17" s="67">
        <v>0</v>
      </c>
      <c r="N17" s="27">
        <v>205</v>
      </c>
      <c r="O17" s="27">
        <v>123</v>
      </c>
      <c r="P17" s="27">
        <v>72</v>
      </c>
    </row>
    <row r="18" spans="1:16" ht="12.75" customHeight="1" x14ac:dyDescent="0.15">
      <c r="A18" s="74" t="s">
        <v>20</v>
      </c>
      <c r="B18" s="27">
        <v>870</v>
      </c>
      <c r="C18" s="27">
        <v>724</v>
      </c>
      <c r="D18" s="27">
        <v>35</v>
      </c>
      <c r="E18" s="67">
        <v>0</v>
      </c>
      <c r="F18" s="67">
        <v>0</v>
      </c>
      <c r="G18" s="27">
        <v>582</v>
      </c>
      <c r="H18" s="67">
        <v>2</v>
      </c>
      <c r="I18" s="27">
        <v>48</v>
      </c>
      <c r="J18" s="27">
        <v>4</v>
      </c>
      <c r="K18" s="27">
        <v>31</v>
      </c>
      <c r="L18" s="67">
        <v>0</v>
      </c>
      <c r="M18" s="67">
        <v>19</v>
      </c>
      <c r="N18" s="67">
        <v>2</v>
      </c>
      <c r="O18" s="67">
        <v>0</v>
      </c>
      <c r="P18" s="67">
        <v>0</v>
      </c>
    </row>
    <row r="19" spans="1:16" ht="12.75" customHeight="1" x14ac:dyDescent="0.15">
      <c r="A19" s="74" t="s">
        <v>21</v>
      </c>
      <c r="B19" s="27">
        <v>9459</v>
      </c>
      <c r="C19" s="27">
        <v>5036</v>
      </c>
      <c r="D19" s="27">
        <v>3666</v>
      </c>
      <c r="E19" s="27">
        <v>179</v>
      </c>
      <c r="F19" s="27">
        <v>63</v>
      </c>
      <c r="G19" s="27">
        <v>773</v>
      </c>
      <c r="H19" s="27">
        <v>1</v>
      </c>
      <c r="I19" s="27">
        <v>526</v>
      </c>
      <c r="J19" s="27">
        <v>184</v>
      </c>
      <c r="K19" s="27">
        <v>241</v>
      </c>
      <c r="L19" s="27">
        <v>57</v>
      </c>
      <c r="M19" s="27">
        <v>31</v>
      </c>
      <c r="N19" s="27">
        <v>6</v>
      </c>
      <c r="O19" s="67">
        <v>0</v>
      </c>
      <c r="P19" s="27">
        <v>236</v>
      </c>
    </row>
    <row r="20" spans="1:16" ht="12.75" customHeight="1" x14ac:dyDescent="0.15">
      <c r="A20" s="74" t="s">
        <v>22</v>
      </c>
      <c r="B20" s="27">
        <v>213</v>
      </c>
      <c r="C20" s="27">
        <v>192</v>
      </c>
      <c r="D20" s="27">
        <v>53</v>
      </c>
      <c r="E20" s="67">
        <v>0</v>
      </c>
      <c r="F20" s="67">
        <v>0</v>
      </c>
      <c r="G20" s="27">
        <v>34</v>
      </c>
      <c r="H20" s="67">
        <v>0</v>
      </c>
      <c r="I20" s="27">
        <v>48</v>
      </c>
      <c r="J20" s="27">
        <v>1</v>
      </c>
      <c r="K20" s="27">
        <v>24</v>
      </c>
      <c r="L20" s="67">
        <v>1</v>
      </c>
      <c r="M20" s="67">
        <v>0</v>
      </c>
      <c r="N20" s="27">
        <v>8</v>
      </c>
      <c r="O20" s="67">
        <v>0</v>
      </c>
      <c r="P20" s="27">
        <v>169</v>
      </c>
    </row>
    <row r="21" spans="1:16" ht="12.75" customHeight="1" x14ac:dyDescent="0.15">
      <c r="A21" s="74" t="s">
        <v>23</v>
      </c>
      <c r="B21" s="27">
        <v>19225</v>
      </c>
      <c r="C21" s="27">
        <v>9159</v>
      </c>
      <c r="D21" s="27">
        <v>4008</v>
      </c>
      <c r="E21" s="67">
        <v>0</v>
      </c>
      <c r="F21" s="67">
        <v>0</v>
      </c>
      <c r="G21" s="27">
        <v>2167</v>
      </c>
      <c r="H21" s="67">
        <v>0</v>
      </c>
      <c r="I21" s="27">
        <v>1111</v>
      </c>
      <c r="J21" s="27">
        <v>906</v>
      </c>
      <c r="K21" s="27">
        <v>1360</v>
      </c>
      <c r="L21" s="27">
        <v>114</v>
      </c>
      <c r="M21" s="27">
        <v>92</v>
      </c>
      <c r="N21" s="27">
        <v>299</v>
      </c>
      <c r="O21" s="67">
        <v>0</v>
      </c>
      <c r="P21" s="27">
        <v>78</v>
      </c>
    </row>
    <row r="22" spans="1:16" ht="12.75" customHeight="1" x14ac:dyDescent="0.15">
      <c r="A22" s="74" t="s">
        <v>24</v>
      </c>
      <c r="B22" s="27">
        <v>8534</v>
      </c>
      <c r="C22" s="27">
        <v>3912</v>
      </c>
      <c r="D22" s="27">
        <v>2837</v>
      </c>
      <c r="E22" s="27">
        <v>17</v>
      </c>
      <c r="F22" s="67">
        <v>0</v>
      </c>
      <c r="G22" s="27">
        <v>459</v>
      </c>
      <c r="H22" s="67">
        <v>0</v>
      </c>
      <c r="I22" s="27">
        <v>692</v>
      </c>
      <c r="J22" s="27">
        <v>2</v>
      </c>
      <c r="K22" s="27">
        <v>222</v>
      </c>
      <c r="L22" s="27">
        <v>88</v>
      </c>
      <c r="M22" s="27">
        <v>26</v>
      </c>
      <c r="N22" s="27">
        <v>142</v>
      </c>
      <c r="O22" s="67">
        <v>0</v>
      </c>
      <c r="P22" s="67">
        <v>0</v>
      </c>
    </row>
    <row r="23" spans="1:16" ht="12.75" customHeight="1" x14ac:dyDescent="0.15">
      <c r="A23" s="74" t="s">
        <v>25</v>
      </c>
      <c r="B23" s="27">
        <v>15236</v>
      </c>
      <c r="C23" s="27">
        <v>8510</v>
      </c>
      <c r="D23" s="27">
        <v>4673</v>
      </c>
      <c r="E23" s="27">
        <v>7</v>
      </c>
      <c r="F23" s="27">
        <v>27</v>
      </c>
      <c r="G23" s="27">
        <v>39</v>
      </c>
      <c r="H23" s="27">
        <v>1</v>
      </c>
      <c r="I23" s="27">
        <v>207</v>
      </c>
      <c r="J23" s="27">
        <v>193</v>
      </c>
      <c r="K23" s="27">
        <v>804</v>
      </c>
      <c r="L23" s="27">
        <v>313</v>
      </c>
      <c r="M23" s="27">
        <v>229</v>
      </c>
      <c r="N23" s="27">
        <v>115</v>
      </c>
      <c r="O23" s="67">
        <v>0</v>
      </c>
      <c r="P23" s="27">
        <v>3067</v>
      </c>
    </row>
    <row r="24" spans="1:16" ht="12.75" customHeight="1" x14ac:dyDescent="0.15">
      <c r="A24" s="74" t="s">
        <v>26</v>
      </c>
      <c r="B24" s="27">
        <v>9003</v>
      </c>
      <c r="C24" s="27">
        <v>2709</v>
      </c>
      <c r="D24" s="27">
        <v>2296</v>
      </c>
      <c r="E24" s="67">
        <v>0</v>
      </c>
      <c r="F24" s="67">
        <v>0</v>
      </c>
      <c r="G24" s="27">
        <v>77</v>
      </c>
      <c r="H24" s="27">
        <v>2</v>
      </c>
      <c r="I24" s="27">
        <v>174</v>
      </c>
      <c r="J24" s="27">
        <v>4</v>
      </c>
      <c r="K24" s="27">
        <v>141</v>
      </c>
      <c r="L24" s="27">
        <v>20</v>
      </c>
      <c r="M24" s="27">
        <v>17</v>
      </c>
      <c r="N24" s="27">
        <v>63</v>
      </c>
      <c r="O24" s="67">
        <v>0</v>
      </c>
      <c r="P24" s="27">
        <v>48</v>
      </c>
    </row>
    <row r="25" spans="1:16" ht="12.75" customHeight="1" x14ac:dyDescent="0.15">
      <c r="A25" s="74" t="s">
        <v>27</v>
      </c>
      <c r="B25" s="27">
        <v>12372</v>
      </c>
      <c r="C25" s="27">
        <v>6532</v>
      </c>
      <c r="D25" s="27">
        <v>3145</v>
      </c>
      <c r="E25" s="27">
        <v>109</v>
      </c>
      <c r="F25" s="67">
        <v>0</v>
      </c>
      <c r="G25" s="27">
        <v>950</v>
      </c>
      <c r="H25" s="67">
        <v>0</v>
      </c>
      <c r="I25" s="27">
        <v>127</v>
      </c>
      <c r="J25" s="27">
        <v>1767</v>
      </c>
      <c r="K25" s="27">
        <v>864</v>
      </c>
      <c r="L25" s="27">
        <v>575</v>
      </c>
      <c r="M25" s="27">
        <v>193</v>
      </c>
      <c r="N25" s="27">
        <v>232</v>
      </c>
      <c r="O25" s="67">
        <v>0</v>
      </c>
      <c r="P25" s="27">
        <v>156</v>
      </c>
    </row>
    <row r="26" spans="1:16" ht="12.75" customHeight="1" x14ac:dyDescent="0.15">
      <c r="A26" s="74" t="s">
        <v>28</v>
      </c>
      <c r="B26" s="27">
        <v>3105</v>
      </c>
      <c r="C26" s="27">
        <v>1305</v>
      </c>
      <c r="D26" s="27">
        <v>555</v>
      </c>
      <c r="E26" s="27">
        <v>1</v>
      </c>
      <c r="F26" s="27">
        <v>3</v>
      </c>
      <c r="G26" s="27">
        <v>167</v>
      </c>
      <c r="H26" s="27">
        <v>3</v>
      </c>
      <c r="I26" s="27">
        <v>106</v>
      </c>
      <c r="J26" s="27">
        <v>163</v>
      </c>
      <c r="K26" s="27">
        <v>428</v>
      </c>
      <c r="L26" s="27">
        <v>2</v>
      </c>
      <c r="M26" s="27">
        <v>5</v>
      </c>
      <c r="N26" s="27">
        <v>80</v>
      </c>
      <c r="O26" s="67">
        <v>0</v>
      </c>
      <c r="P26" s="67">
        <v>0</v>
      </c>
    </row>
    <row r="27" spans="1:16" ht="7.5" customHeight="1" x14ac:dyDescent="0.15">
      <c r="A27" s="7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</row>
    <row r="28" spans="1:16" ht="12.75" customHeight="1" x14ac:dyDescent="0.15">
      <c r="A28" s="74" t="s">
        <v>29</v>
      </c>
      <c r="B28" s="27">
        <v>17427</v>
      </c>
      <c r="C28" s="27">
        <v>10137</v>
      </c>
      <c r="D28" s="27">
        <v>8201</v>
      </c>
      <c r="E28" s="67">
        <v>0</v>
      </c>
      <c r="F28" s="67">
        <v>0</v>
      </c>
      <c r="G28" s="27">
        <v>28</v>
      </c>
      <c r="H28" s="67">
        <v>0</v>
      </c>
      <c r="I28" s="27">
        <v>337</v>
      </c>
      <c r="J28" s="27">
        <v>319</v>
      </c>
      <c r="K28" s="27">
        <v>295</v>
      </c>
      <c r="L28" s="27">
        <v>20</v>
      </c>
      <c r="M28" s="27">
        <v>331</v>
      </c>
      <c r="N28" s="27">
        <v>39</v>
      </c>
      <c r="O28" s="67">
        <v>0</v>
      </c>
      <c r="P28" s="27">
        <v>1108</v>
      </c>
    </row>
    <row r="29" spans="1:16" ht="12.75" customHeight="1" x14ac:dyDescent="0.15">
      <c r="A29" s="74" t="s">
        <v>30</v>
      </c>
      <c r="B29" s="27">
        <v>13798</v>
      </c>
      <c r="C29" s="27">
        <v>7152</v>
      </c>
      <c r="D29" s="27">
        <v>2305</v>
      </c>
      <c r="E29" s="27">
        <v>9</v>
      </c>
      <c r="F29" s="27">
        <v>70</v>
      </c>
      <c r="G29" s="27">
        <v>3001</v>
      </c>
      <c r="H29" s="67">
        <v>0</v>
      </c>
      <c r="I29" s="27">
        <v>1356</v>
      </c>
      <c r="J29" s="27">
        <v>509</v>
      </c>
      <c r="K29" s="27">
        <v>1048</v>
      </c>
      <c r="L29" s="27">
        <v>995</v>
      </c>
      <c r="M29" s="67">
        <v>0</v>
      </c>
      <c r="N29" s="27">
        <v>436</v>
      </c>
      <c r="O29" s="67">
        <v>0</v>
      </c>
      <c r="P29" s="67">
        <v>0</v>
      </c>
    </row>
    <row r="30" spans="1:16" ht="12.75" customHeight="1" x14ac:dyDescent="0.15">
      <c r="A30" s="74" t="s">
        <v>31</v>
      </c>
      <c r="B30" s="27">
        <v>46157</v>
      </c>
      <c r="C30" s="27">
        <v>18907</v>
      </c>
      <c r="D30" s="27">
        <v>16705</v>
      </c>
      <c r="E30" s="27">
        <v>25</v>
      </c>
      <c r="F30" s="27">
        <v>25</v>
      </c>
      <c r="G30" s="67">
        <v>0</v>
      </c>
      <c r="H30" s="67">
        <v>0</v>
      </c>
      <c r="I30" s="27">
        <v>487</v>
      </c>
      <c r="J30" s="27">
        <v>274</v>
      </c>
      <c r="K30" s="27">
        <v>887</v>
      </c>
      <c r="L30" s="27">
        <v>131</v>
      </c>
      <c r="M30" s="27">
        <v>147</v>
      </c>
      <c r="N30" s="27">
        <v>423</v>
      </c>
      <c r="O30" s="67">
        <v>0</v>
      </c>
      <c r="P30" s="67">
        <v>103</v>
      </c>
    </row>
    <row r="31" spans="1:16" ht="12.75" customHeight="1" x14ac:dyDescent="0.15">
      <c r="A31" s="74" t="s">
        <v>32</v>
      </c>
      <c r="B31" s="27">
        <v>29704</v>
      </c>
      <c r="C31" s="27">
        <v>15605</v>
      </c>
      <c r="D31" s="27">
        <v>8485</v>
      </c>
      <c r="E31" s="27">
        <v>20</v>
      </c>
      <c r="F31" s="27">
        <v>112</v>
      </c>
      <c r="G31" s="27">
        <v>544</v>
      </c>
      <c r="H31" s="67">
        <v>0</v>
      </c>
      <c r="I31" s="27">
        <v>4816</v>
      </c>
      <c r="J31" s="27">
        <v>1927</v>
      </c>
      <c r="K31" s="27">
        <v>2001</v>
      </c>
      <c r="L31" s="27">
        <v>129</v>
      </c>
      <c r="M31" s="27">
        <v>7</v>
      </c>
      <c r="N31" s="27">
        <v>141</v>
      </c>
      <c r="O31" s="67">
        <v>0</v>
      </c>
      <c r="P31" s="27">
        <v>4180</v>
      </c>
    </row>
    <row r="32" spans="1:16" ht="12.75" customHeight="1" x14ac:dyDescent="0.15">
      <c r="A32" s="74" t="s">
        <v>33</v>
      </c>
      <c r="B32" s="27">
        <v>13513</v>
      </c>
      <c r="C32" s="27">
        <v>8147</v>
      </c>
      <c r="D32" s="27">
        <v>5255</v>
      </c>
      <c r="E32" s="27">
        <v>82</v>
      </c>
      <c r="F32" s="27">
        <v>89</v>
      </c>
      <c r="G32" s="27">
        <v>230</v>
      </c>
      <c r="H32" s="27">
        <v>7</v>
      </c>
      <c r="I32" s="27">
        <v>624</v>
      </c>
      <c r="J32" s="27">
        <v>55</v>
      </c>
      <c r="K32" s="27">
        <v>504</v>
      </c>
      <c r="L32" s="27">
        <v>283</v>
      </c>
      <c r="M32" s="67">
        <v>0</v>
      </c>
      <c r="N32" s="27">
        <v>453</v>
      </c>
      <c r="O32" s="27">
        <v>1</v>
      </c>
      <c r="P32" s="27">
        <v>2980</v>
      </c>
    </row>
    <row r="33" spans="1:16" ht="12.75" customHeight="1" x14ac:dyDescent="0.15">
      <c r="A33" s="74" t="s">
        <v>34</v>
      </c>
      <c r="B33" s="27">
        <v>6934</v>
      </c>
      <c r="C33" s="27">
        <v>4118</v>
      </c>
      <c r="D33" s="27">
        <v>1307</v>
      </c>
      <c r="E33" s="67">
        <v>0</v>
      </c>
      <c r="F33" s="67">
        <v>0</v>
      </c>
      <c r="G33" s="27">
        <v>885</v>
      </c>
      <c r="H33" s="67">
        <v>4</v>
      </c>
      <c r="I33" s="27">
        <v>175</v>
      </c>
      <c r="J33" s="27">
        <v>1334</v>
      </c>
      <c r="K33" s="27">
        <v>773</v>
      </c>
      <c r="L33" s="67">
        <v>15</v>
      </c>
      <c r="M33" s="27">
        <v>195</v>
      </c>
      <c r="N33" s="27">
        <v>91</v>
      </c>
      <c r="O33" s="67">
        <v>0</v>
      </c>
      <c r="P33" s="67">
        <v>0</v>
      </c>
    </row>
    <row r="34" spans="1:16" ht="12.75" customHeight="1" x14ac:dyDescent="0.15">
      <c r="A34" s="74" t="s">
        <v>35</v>
      </c>
      <c r="B34" s="27">
        <v>29687</v>
      </c>
      <c r="C34" s="27">
        <v>6411</v>
      </c>
      <c r="D34" s="27">
        <v>4183</v>
      </c>
      <c r="E34" s="27">
        <v>63</v>
      </c>
      <c r="F34" s="27">
        <v>98</v>
      </c>
      <c r="G34" s="27">
        <v>352</v>
      </c>
      <c r="H34" s="27">
        <v>5</v>
      </c>
      <c r="I34" s="27">
        <v>407</v>
      </c>
      <c r="J34" s="27">
        <v>658</v>
      </c>
      <c r="K34" s="27">
        <v>918</v>
      </c>
      <c r="L34" s="27">
        <v>181</v>
      </c>
      <c r="M34" s="27">
        <v>26</v>
      </c>
      <c r="N34" s="27">
        <v>128</v>
      </c>
      <c r="O34" s="67">
        <v>0</v>
      </c>
      <c r="P34" s="27">
        <v>468</v>
      </c>
    </row>
    <row r="35" spans="1:16" ht="12.75" customHeight="1" x14ac:dyDescent="0.15">
      <c r="A35" s="74" t="s">
        <v>36</v>
      </c>
      <c r="B35" s="27">
        <v>2231</v>
      </c>
      <c r="C35" s="27">
        <v>1256</v>
      </c>
      <c r="D35" s="27">
        <v>466</v>
      </c>
      <c r="E35" s="67">
        <v>0</v>
      </c>
      <c r="F35" s="27">
        <v>15</v>
      </c>
      <c r="G35" s="27">
        <v>551</v>
      </c>
      <c r="H35" s="67">
        <v>0</v>
      </c>
      <c r="I35" s="27">
        <v>306</v>
      </c>
      <c r="J35" s="27">
        <v>185</v>
      </c>
      <c r="K35" s="27">
        <v>188</v>
      </c>
      <c r="L35" s="27">
        <v>22</v>
      </c>
      <c r="M35" s="27">
        <v>18</v>
      </c>
      <c r="N35" s="27">
        <v>11</v>
      </c>
      <c r="O35" s="67">
        <v>0</v>
      </c>
      <c r="P35" s="27">
        <v>252</v>
      </c>
    </row>
    <row r="36" spans="1:16" ht="12.75" customHeight="1" x14ac:dyDescent="0.15">
      <c r="A36" s="74" t="s">
        <v>37</v>
      </c>
      <c r="B36" s="27">
        <v>3577</v>
      </c>
      <c r="C36" s="27">
        <v>2487</v>
      </c>
      <c r="D36" s="27">
        <v>1532</v>
      </c>
      <c r="E36" s="67">
        <v>0</v>
      </c>
      <c r="F36" s="67">
        <v>0</v>
      </c>
      <c r="G36" s="27">
        <v>260</v>
      </c>
      <c r="H36" s="27">
        <v>7</v>
      </c>
      <c r="I36" s="27">
        <v>147</v>
      </c>
      <c r="J36" s="27">
        <v>382</v>
      </c>
      <c r="K36" s="27">
        <v>288</v>
      </c>
      <c r="L36" s="27">
        <v>97</v>
      </c>
      <c r="M36" s="27">
        <v>11</v>
      </c>
      <c r="N36" s="27">
        <v>17</v>
      </c>
      <c r="O36" s="67">
        <v>0</v>
      </c>
      <c r="P36" s="27">
        <v>359</v>
      </c>
    </row>
    <row r="37" spans="1:16" ht="12.75" customHeight="1" x14ac:dyDescent="0.15">
      <c r="A37" s="74" t="s">
        <v>38</v>
      </c>
      <c r="B37" s="27">
        <v>6736</v>
      </c>
      <c r="C37" s="27">
        <v>3160</v>
      </c>
      <c r="D37" s="27">
        <v>2238</v>
      </c>
      <c r="E37" s="67">
        <v>0</v>
      </c>
      <c r="F37" s="27">
        <v>12</v>
      </c>
      <c r="G37" s="27">
        <v>208</v>
      </c>
      <c r="H37" s="27">
        <v>3</v>
      </c>
      <c r="I37" s="27">
        <v>179</v>
      </c>
      <c r="J37" s="27">
        <v>378</v>
      </c>
      <c r="K37" s="27">
        <v>278</v>
      </c>
      <c r="L37" s="27">
        <v>33</v>
      </c>
      <c r="M37" s="27">
        <v>61</v>
      </c>
      <c r="N37" s="27">
        <v>47</v>
      </c>
      <c r="O37" s="67">
        <v>0</v>
      </c>
      <c r="P37" s="67">
        <v>0</v>
      </c>
    </row>
    <row r="38" spans="1:16" ht="7.5" customHeight="1" x14ac:dyDescent="0.15">
      <c r="A38" s="7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</row>
    <row r="39" spans="1:16" ht="12.75" customHeight="1" x14ac:dyDescent="0.15">
      <c r="A39" s="74" t="s">
        <v>39</v>
      </c>
      <c r="B39" s="27">
        <v>5111</v>
      </c>
      <c r="C39" s="27">
        <v>3348</v>
      </c>
      <c r="D39" s="27">
        <v>2635</v>
      </c>
      <c r="E39" s="67">
        <v>0</v>
      </c>
      <c r="F39" s="67">
        <v>0</v>
      </c>
      <c r="G39" s="27">
        <v>108</v>
      </c>
      <c r="H39" s="27">
        <v>6</v>
      </c>
      <c r="I39" s="27">
        <v>412</v>
      </c>
      <c r="J39" s="27">
        <v>409</v>
      </c>
      <c r="K39" s="27">
        <v>189</v>
      </c>
      <c r="L39" s="27">
        <v>144</v>
      </c>
      <c r="M39" s="67">
        <v>0</v>
      </c>
      <c r="N39" s="27">
        <v>27</v>
      </c>
      <c r="O39" s="67">
        <v>0</v>
      </c>
      <c r="P39" s="67">
        <v>0</v>
      </c>
    </row>
    <row r="40" spans="1:16" ht="12.75" customHeight="1" x14ac:dyDescent="0.15">
      <c r="A40" s="74" t="s">
        <v>40</v>
      </c>
      <c r="B40" s="27">
        <v>24977</v>
      </c>
      <c r="C40" s="27">
        <v>7966</v>
      </c>
      <c r="D40" s="27">
        <v>2837</v>
      </c>
      <c r="E40" s="67">
        <v>3</v>
      </c>
      <c r="F40" s="67">
        <v>20</v>
      </c>
      <c r="G40" s="27">
        <v>2596</v>
      </c>
      <c r="H40" s="27">
        <v>1</v>
      </c>
      <c r="I40" s="27">
        <v>241</v>
      </c>
      <c r="J40" s="27">
        <v>33</v>
      </c>
      <c r="K40" s="27">
        <v>1232</v>
      </c>
      <c r="L40" s="27">
        <v>710</v>
      </c>
      <c r="M40" s="27">
        <v>80</v>
      </c>
      <c r="N40" s="27">
        <v>95</v>
      </c>
      <c r="O40" s="67">
        <v>0</v>
      </c>
      <c r="P40" s="27">
        <v>1232</v>
      </c>
    </row>
    <row r="41" spans="1:16" ht="12.75" customHeight="1" x14ac:dyDescent="0.15">
      <c r="A41" s="74" t="s">
        <v>41</v>
      </c>
      <c r="B41" s="27">
        <v>12908</v>
      </c>
      <c r="C41" s="27">
        <v>5637</v>
      </c>
      <c r="D41" s="27">
        <v>2893</v>
      </c>
      <c r="E41" s="67">
        <v>0</v>
      </c>
      <c r="F41" s="67">
        <v>10</v>
      </c>
      <c r="G41" s="27">
        <v>918</v>
      </c>
      <c r="H41" s="27">
        <v>5</v>
      </c>
      <c r="I41" s="27">
        <v>868</v>
      </c>
      <c r="J41" s="27">
        <v>562</v>
      </c>
      <c r="K41" s="27">
        <v>1020</v>
      </c>
      <c r="L41" s="27">
        <v>151</v>
      </c>
      <c r="M41" s="27">
        <v>157</v>
      </c>
      <c r="N41" s="27">
        <v>152</v>
      </c>
      <c r="O41" s="27">
        <v>9</v>
      </c>
      <c r="P41" s="27">
        <v>93</v>
      </c>
    </row>
    <row r="42" spans="1:16" ht="12.75" customHeight="1" x14ac:dyDescent="0.15">
      <c r="A42" s="74" t="s">
        <v>42</v>
      </c>
      <c r="B42" s="27">
        <v>106587</v>
      </c>
      <c r="C42" s="27">
        <v>47739</v>
      </c>
      <c r="D42" s="27">
        <v>34808</v>
      </c>
      <c r="E42" s="27">
        <v>696</v>
      </c>
      <c r="F42" s="27">
        <v>13</v>
      </c>
      <c r="G42" s="27">
        <v>7997</v>
      </c>
      <c r="H42" s="67">
        <v>0</v>
      </c>
      <c r="I42" s="27">
        <v>5896</v>
      </c>
      <c r="J42" s="27">
        <v>0</v>
      </c>
      <c r="K42" s="27">
        <v>2746</v>
      </c>
      <c r="L42" s="27">
        <v>1414</v>
      </c>
      <c r="M42" s="27">
        <v>913</v>
      </c>
      <c r="N42" s="27">
        <v>57</v>
      </c>
      <c r="O42" s="67">
        <v>0</v>
      </c>
      <c r="P42" s="67">
        <v>0</v>
      </c>
    </row>
    <row r="43" spans="1:16" ht="12.75" customHeight="1" x14ac:dyDescent="0.15">
      <c r="A43" s="74" t="s">
        <v>43</v>
      </c>
      <c r="B43" s="27">
        <v>5933</v>
      </c>
      <c r="C43" s="27">
        <v>3580</v>
      </c>
      <c r="D43" s="27">
        <v>978</v>
      </c>
      <c r="E43" s="27">
        <v>25</v>
      </c>
      <c r="F43" s="27">
        <v>11</v>
      </c>
      <c r="G43" s="27">
        <v>738</v>
      </c>
      <c r="H43" s="67">
        <v>0</v>
      </c>
      <c r="I43" s="27">
        <v>854</v>
      </c>
      <c r="J43" s="27">
        <v>121</v>
      </c>
      <c r="K43" s="27">
        <v>519</v>
      </c>
      <c r="L43" s="27">
        <v>41</v>
      </c>
      <c r="M43" s="67">
        <v>0</v>
      </c>
      <c r="N43" s="27">
        <v>91</v>
      </c>
      <c r="O43" s="67">
        <v>0</v>
      </c>
      <c r="P43" s="27">
        <v>1724</v>
      </c>
    </row>
    <row r="44" spans="1:16" ht="12.75" customHeight="1" x14ac:dyDescent="0.15">
      <c r="A44" s="74" t="s">
        <v>44</v>
      </c>
      <c r="B44" s="27">
        <v>1159</v>
      </c>
      <c r="C44" s="27">
        <v>594</v>
      </c>
      <c r="D44" s="27">
        <v>337</v>
      </c>
      <c r="E44" s="67">
        <v>0</v>
      </c>
      <c r="F44" s="67">
        <v>0</v>
      </c>
      <c r="G44" s="27">
        <v>240</v>
      </c>
      <c r="H44" s="67">
        <v>0</v>
      </c>
      <c r="I44" s="27">
        <v>40</v>
      </c>
      <c r="J44" s="27">
        <v>2</v>
      </c>
      <c r="K44" s="27">
        <v>60</v>
      </c>
      <c r="L44" s="27">
        <v>5</v>
      </c>
      <c r="M44" s="27">
        <v>16</v>
      </c>
      <c r="N44" s="27">
        <v>7</v>
      </c>
      <c r="O44" s="67">
        <v>0</v>
      </c>
      <c r="P44" s="27">
        <v>17</v>
      </c>
    </row>
    <row r="45" spans="1:16" ht="12.75" customHeight="1" x14ac:dyDescent="0.15">
      <c r="A45" s="74" t="s">
        <v>45</v>
      </c>
      <c r="B45" s="27">
        <v>80397</v>
      </c>
      <c r="C45" s="27">
        <v>59443</v>
      </c>
      <c r="D45" s="27">
        <v>46540</v>
      </c>
      <c r="E45" s="27">
        <v>56</v>
      </c>
      <c r="F45" s="27">
        <v>278</v>
      </c>
      <c r="G45" s="27">
        <v>7215</v>
      </c>
      <c r="H45" s="67">
        <v>0</v>
      </c>
      <c r="I45" s="27">
        <v>687</v>
      </c>
      <c r="J45" s="27">
        <v>972</v>
      </c>
      <c r="K45" s="27">
        <v>3040</v>
      </c>
      <c r="L45" s="27">
        <v>1254</v>
      </c>
      <c r="M45" s="27">
        <v>69</v>
      </c>
      <c r="N45" s="27">
        <v>407</v>
      </c>
      <c r="O45" s="67">
        <v>0</v>
      </c>
      <c r="P45" s="27">
        <v>3964</v>
      </c>
    </row>
    <row r="46" spans="1:16" ht="12.75" customHeight="1" x14ac:dyDescent="0.15">
      <c r="A46" s="74" t="s">
        <v>46</v>
      </c>
      <c r="B46" s="27">
        <v>3406</v>
      </c>
      <c r="C46" s="27">
        <v>1815</v>
      </c>
      <c r="D46" s="27">
        <v>255</v>
      </c>
      <c r="E46" s="67">
        <v>0</v>
      </c>
      <c r="F46" s="67">
        <v>0</v>
      </c>
      <c r="G46" s="27">
        <v>252</v>
      </c>
      <c r="H46" s="67">
        <v>1</v>
      </c>
      <c r="I46" s="27">
        <v>464</v>
      </c>
      <c r="J46" s="27">
        <v>150</v>
      </c>
      <c r="K46" s="27">
        <v>635</v>
      </c>
      <c r="L46" s="67">
        <v>0</v>
      </c>
      <c r="M46" s="27">
        <v>308</v>
      </c>
      <c r="N46" s="27">
        <v>71</v>
      </c>
      <c r="O46" s="67">
        <v>0</v>
      </c>
      <c r="P46" s="67">
        <v>0</v>
      </c>
    </row>
    <row r="47" spans="1:16" ht="12.75" customHeight="1" x14ac:dyDescent="0.15">
      <c r="A47" s="74" t="s">
        <v>47</v>
      </c>
      <c r="B47" s="27">
        <v>33626</v>
      </c>
      <c r="C47" s="27">
        <v>17473</v>
      </c>
      <c r="D47" s="27">
        <v>11760</v>
      </c>
      <c r="E47" s="67">
        <v>90</v>
      </c>
      <c r="F47" s="67">
        <v>110</v>
      </c>
      <c r="G47" s="27">
        <v>696</v>
      </c>
      <c r="H47" s="67">
        <v>0</v>
      </c>
      <c r="I47" s="27">
        <v>413</v>
      </c>
      <c r="J47" s="67">
        <v>0</v>
      </c>
      <c r="K47" s="27">
        <v>19</v>
      </c>
      <c r="L47" s="67">
        <v>0</v>
      </c>
      <c r="M47" s="67">
        <v>0</v>
      </c>
      <c r="N47" s="27">
        <v>159</v>
      </c>
      <c r="O47" s="67">
        <v>0</v>
      </c>
      <c r="P47" s="27">
        <v>4722</v>
      </c>
    </row>
    <row r="48" spans="1:16" ht="12.75" customHeight="1" x14ac:dyDescent="0.15">
      <c r="A48" s="74" t="s">
        <v>48</v>
      </c>
      <c r="B48" s="27">
        <v>55030</v>
      </c>
      <c r="C48" s="27">
        <v>22420</v>
      </c>
      <c r="D48" s="27">
        <v>11475</v>
      </c>
      <c r="E48" s="27">
        <v>154</v>
      </c>
      <c r="F48" s="27">
        <v>467</v>
      </c>
      <c r="G48" s="67">
        <v>0</v>
      </c>
      <c r="H48" s="67">
        <v>0</v>
      </c>
      <c r="I48" s="27">
        <v>3667</v>
      </c>
      <c r="J48" s="27">
        <v>4682</v>
      </c>
      <c r="K48" s="27">
        <v>3857</v>
      </c>
      <c r="L48" s="27">
        <v>1261</v>
      </c>
      <c r="M48" s="27">
        <v>142</v>
      </c>
      <c r="N48" s="27">
        <v>546</v>
      </c>
      <c r="O48" s="67">
        <v>0</v>
      </c>
      <c r="P48" s="27">
        <v>1395</v>
      </c>
    </row>
    <row r="49" spans="1:16" ht="7.5" customHeight="1" x14ac:dyDescent="0.15">
      <c r="A49" s="7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</row>
    <row r="50" spans="1:16" ht="12.75" customHeight="1" x14ac:dyDescent="0.15">
      <c r="A50" s="74" t="s">
        <v>49</v>
      </c>
      <c r="B50" s="27">
        <v>13687</v>
      </c>
      <c r="C50" s="27">
        <v>3070</v>
      </c>
      <c r="D50" s="27">
        <v>76</v>
      </c>
      <c r="E50" s="27">
        <v>170</v>
      </c>
      <c r="F50" s="27">
        <v>24</v>
      </c>
      <c r="G50" s="27">
        <v>657</v>
      </c>
      <c r="H50" s="27">
        <v>42</v>
      </c>
      <c r="I50" s="27">
        <v>521</v>
      </c>
      <c r="J50" s="27">
        <v>643</v>
      </c>
      <c r="K50" s="27">
        <v>957</v>
      </c>
      <c r="L50" s="27">
        <v>110</v>
      </c>
      <c r="M50" s="27">
        <v>29</v>
      </c>
      <c r="N50" s="27">
        <v>28</v>
      </c>
      <c r="O50" s="27">
        <v>11</v>
      </c>
      <c r="P50" s="67">
        <v>0</v>
      </c>
    </row>
    <row r="51" spans="1:16" ht="12.75" customHeight="1" x14ac:dyDescent="0.15">
      <c r="A51" s="74" t="s">
        <v>50</v>
      </c>
      <c r="B51" s="27">
        <v>5119</v>
      </c>
      <c r="C51" s="27">
        <v>1510</v>
      </c>
      <c r="D51" s="27">
        <v>732</v>
      </c>
      <c r="E51" s="67">
        <v>1</v>
      </c>
      <c r="F51" s="67">
        <v>0</v>
      </c>
      <c r="G51" s="27">
        <v>59</v>
      </c>
      <c r="H51" s="67">
        <v>0</v>
      </c>
      <c r="I51" s="27">
        <v>70</v>
      </c>
      <c r="J51" s="67">
        <v>0</v>
      </c>
      <c r="K51" s="27">
        <v>193</v>
      </c>
      <c r="L51" s="67">
        <v>0</v>
      </c>
      <c r="M51" s="27">
        <v>4</v>
      </c>
      <c r="N51" s="27">
        <v>2</v>
      </c>
      <c r="O51" s="67">
        <v>0</v>
      </c>
      <c r="P51" s="27">
        <v>564</v>
      </c>
    </row>
    <row r="52" spans="1:16" ht="12.75" customHeight="1" x14ac:dyDescent="0.15">
      <c r="A52" s="74" t="s">
        <v>51</v>
      </c>
      <c r="B52" s="27">
        <v>8249</v>
      </c>
      <c r="C52" s="27">
        <v>3989</v>
      </c>
      <c r="D52" s="27">
        <v>2095</v>
      </c>
      <c r="E52" s="67">
        <v>0</v>
      </c>
      <c r="F52" s="67">
        <v>0</v>
      </c>
      <c r="G52" s="27">
        <v>779</v>
      </c>
      <c r="H52" s="27">
        <v>32</v>
      </c>
      <c r="I52" s="27">
        <v>532</v>
      </c>
      <c r="J52" s="27">
        <v>253</v>
      </c>
      <c r="K52" s="27">
        <v>394</v>
      </c>
      <c r="L52" s="67">
        <v>0</v>
      </c>
      <c r="M52" s="67">
        <v>0</v>
      </c>
      <c r="N52" s="27">
        <v>226</v>
      </c>
      <c r="O52" s="67">
        <v>0</v>
      </c>
      <c r="P52" s="27">
        <v>22</v>
      </c>
    </row>
    <row r="53" spans="1:16" ht="12.75" customHeight="1" x14ac:dyDescent="0.15">
      <c r="A53" s="74" t="s">
        <v>52</v>
      </c>
      <c r="B53" s="27">
        <v>1000</v>
      </c>
      <c r="C53" s="27">
        <v>643</v>
      </c>
      <c r="D53" s="27">
        <v>152</v>
      </c>
      <c r="E53" s="67">
        <v>0</v>
      </c>
      <c r="F53" s="27">
        <v>32</v>
      </c>
      <c r="G53" s="67">
        <v>0</v>
      </c>
      <c r="H53" s="27">
        <v>2</v>
      </c>
      <c r="I53" s="27">
        <v>62</v>
      </c>
      <c r="J53" s="27">
        <v>386</v>
      </c>
      <c r="K53" s="27">
        <v>45</v>
      </c>
      <c r="L53" s="67">
        <v>0</v>
      </c>
      <c r="M53" s="27">
        <v>67</v>
      </c>
      <c r="N53" s="27">
        <v>13</v>
      </c>
      <c r="O53" s="27">
        <v>3</v>
      </c>
      <c r="P53" s="67">
        <v>0</v>
      </c>
    </row>
    <row r="54" spans="1:16" ht="12.75" customHeight="1" x14ac:dyDescent="0.15">
      <c r="A54" s="74" t="s">
        <v>53</v>
      </c>
      <c r="B54" s="27">
        <v>39637</v>
      </c>
      <c r="C54" s="27">
        <v>17692</v>
      </c>
      <c r="D54" s="27">
        <v>11509</v>
      </c>
      <c r="E54" s="67">
        <v>0</v>
      </c>
      <c r="F54" s="27">
        <v>1</v>
      </c>
      <c r="G54" s="27">
        <v>602</v>
      </c>
      <c r="H54" s="67">
        <v>0</v>
      </c>
      <c r="I54" s="27">
        <v>1816</v>
      </c>
      <c r="J54" s="27">
        <v>2197</v>
      </c>
      <c r="K54" s="27">
        <v>1995</v>
      </c>
      <c r="L54" s="27">
        <v>4472</v>
      </c>
      <c r="M54" s="67">
        <v>0</v>
      </c>
      <c r="N54" s="27">
        <v>107</v>
      </c>
      <c r="O54" s="67">
        <v>0</v>
      </c>
      <c r="P54" s="27">
        <v>2026</v>
      </c>
    </row>
    <row r="55" spans="1:16" ht="12.75" customHeight="1" x14ac:dyDescent="0.15">
      <c r="A55" s="74" t="s">
        <v>54</v>
      </c>
      <c r="B55" s="27">
        <v>14790</v>
      </c>
      <c r="C55" s="27">
        <v>5942</v>
      </c>
      <c r="D55" s="27">
        <v>3754</v>
      </c>
      <c r="E55" s="27">
        <v>413</v>
      </c>
      <c r="F55" s="27">
        <v>98</v>
      </c>
      <c r="G55" s="27">
        <v>325</v>
      </c>
      <c r="H55" s="67">
        <v>37</v>
      </c>
      <c r="I55" s="27">
        <v>1978</v>
      </c>
      <c r="J55" s="27">
        <v>184</v>
      </c>
      <c r="K55" s="27">
        <v>200</v>
      </c>
      <c r="L55" s="27">
        <v>20</v>
      </c>
      <c r="M55" s="67">
        <v>0</v>
      </c>
      <c r="N55" s="27">
        <v>29</v>
      </c>
      <c r="O55" s="67">
        <v>0</v>
      </c>
      <c r="P55" s="67">
        <v>0</v>
      </c>
    </row>
    <row r="56" spans="1:16" ht="12.75" customHeight="1" x14ac:dyDescent="0.15">
      <c r="A56" s="74" t="s">
        <v>55</v>
      </c>
      <c r="B56" s="27">
        <v>2490</v>
      </c>
      <c r="C56" s="27">
        <v>1339</v>
      </c>
      <c r="D56" s="27">
        <v>873</v>
      </c>
      <c r="E56" s="67">
        <v>0</v>
      </c>
      <c r="F56" s="27">
        <v>1</v>
      </c>
      <c r="G56" s="27">
        <v>168</v>
      </c>
      <c r="H56" s="27">
        <v>6</v>
      </c>
      <c r="I56" s="27">
        <v>115</v>
      </c>
      <c r="J56" s="67">
        <v>0</v>
      </c>
      <c r="K56" s="27">
        <v>79</v>
      </c>
      <c r="L56" s="27">
        <v>86</v>
      </c>
      <c r="M56" s="67">
        <v>0</v>
      </c>
      <c r="N56" s="27">
        <v>63</v>
      </c>
      <c r="O56" s="67">
        <v>0</v>
      </c>
      <c r="P56" s="27">
        <v>246</v>
      </c>
    </row>
    <row r="57" spans="1:16" ht="12.75" customHeight="1" x14ac:dyDescent="0.15">
      <c r="A57" s="74" t="s">
        <v>56</v>
      </c>
      <c r="B57" s="27">
        <v>2542</v>
      </c>
      <c r="C57" s="27">
        <v>1125</v>
      </c>
      <c r="D57" s="27">
        <v>871</v>
      </c>
      <c r="E57" s="67">
        <v>1</v>
      </c>
      <c r="F57" s="67">
        <v>0</v>
      </c>
      <c r="G57" s="27">
        <v>53</v>
      </c>
      <c r="H57" s="27">
        <v>1</v>
      </c>
      <c r="I57" s="27">
        <v>66</v>
      </c>
      <c r="J57" s="27">
        <v>109</v>
      </c>
      <c r="K57" s="27">
        <v>30</v>
      </c>
      <c r="L57" s="27">
        <v>10</v>
      </c>
      <c r="M57" s="27">
        <v>11</v>
      </c>
      <c r="N57" s="27">
        <v>48</v>
      </c>
      <c r="O57" s="67">
        <v>0</v>
      </c>
      <c r="P57" s="67">
        <v>0</v>
      </c>
    </row>
    <row r="58" spans="1:16" ht="12.75" customHeight="1" x14ac:dyDescent="0.15">
      <c r="A58" s="74" t="s">
        <v>57</v>
      </c>
      <c r="B58" s="27">
        <v>373</v>
      </c>
      <c r="C58" s="27">
        <v>89</v>
      </c>
      <c r="D58" s="27">
        <v>1</v>
      </c>
      <c r="E58" s="27">
        <v>3</v>
      </c>
      <c r="F58" s="27">
        <v>2</v>
      </c>
      <c r="G58" s="27">
        <v>58</v>
      </c>
      <c r="H58" s="27">
        <v>13</v>
      </c>
      <c r="I58" s="27">
        <v>1</v>
      </c>
      <c r="J58" s="67">
        <v>0</v>
      </c>
      <c r="K58" s="27">
        <v>23</v>
      </c>
      <c r="L58" s="27">
        <v>9</v>
      </c>
      <c r="M58" s="27">
        <v>2</v>
      </c>
      <c r="N58" s="67">
        <v>1</v>
      </c>
      <c r="O58" s="67">
        <v>1</v>
      </c>
      <c r="P58" s="27">
        <v>20</v>
      </c>
    </row>
    <row r="59" spans="1:16" ht="12.75" customHeight="1" x14ac:dyDescent="0.15">
      <c r="A59" s="74" t="s">
        <v>58</v>
      </c>
      <c r="B59" s="27">
        <v>21027</v>
      </c>
      <c r="C59" s="27">
        <v>9028</v>
      </c>
      <c r="D59" s="27">
        <v>6773</v>
      </c>
      <c r="E59" s="67">
        <v>0</v>
      </c>
      <c r="F59" s="67">
        <v>0</v>
      </c>
      <c r="G59" s="27">
        <v>61</v>
      </c>
      <c r="H59" s="27">
        <v>25</v>
      </c>
      <c r="I59" s="27">
        <v>1044</v>
      </c>
      <c r="J59" s="27">
        <v>1121</v>
      </c>
      <c r="K59" s="27">
        <v>847</v>
      </c>
      <c r="L59" s="27">
        <v>259</v>
      </c>
      <c r="M59" s="27">
        <v>14</v>
      </c>
      <c r="N59" s="27">
        <v>118</v>
      </c>
      <c r="O59" s="67">
        <v>0</v>
      </c>
      <c r="P59" s="67">
        <v>0</v>
      </c>
    </row>
    <row r="60" spans="1:16" ht="7.5" customHeight="1" x14ac:dyDescent="0.15">
      <c r="A60" s="7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</row>
    <row r="61" spans="1:16" ht="12.75" customHeight="1" x14ac:dyDescent="0.15">
      <c r="A61" s="74" t="s">
        <v>59</v>
      </c>
      <c r="B61" s="27">
        <v>39350</v>
      </c>
      <c r="C61" s="27">
        <v>12092</v>
      </c>
      <c r="D61" s="27">
        <v>3331</v>
      </c>
      <c r="E61" s="27">
        <v>1643</v>
      </c>
      <c r="F61" s="27">
        <v>40</v>
      </c>
      <c r="G61" s="27">
        <v>234</v>
      </c>
      <c r="H61" s="27">
        <v>8</v>
      </c>
      <c r="I61" s="27">
        <v>5241</v>
      </c>
      <c r="J61" s="27">
        <v>58</v>
      </c>
      <c r="K61" s="27">
        <v>916</v>
      </c>
      <c r="L61" s="27">
        <v>2116</v>
      </c>
      <c r="M61" s="27">
        <v>23</v>
      </c>
      <c r="N61" s="27">
        <v>669</v>
      </c>
      <c r="O61" s="67">
        <v>0</v>
      </c>
      <c r="P61" s="27">
        <v>4312</v>
      </c>
    </row>
    <row r="62" spans="1:16" ht="12.75" customHeight="1" x14ac:dyDescent="0.15">
      <c r="A62" s="74" t="s">
        <v>60</v>
      </c>
      <c r="B62" s="27">
        <v>4615</v>
      </c>
      <c r="C62" s="27">
        <v>2358</v>
      </c>
      <c r="D62" s="27">
        <v>808</v>
      </c>
      <c r="E62" s="27">
        <v>45</v>
      </c>
      <c r="F62" s="27">
        <v>57</v>
      </c>
      <c r="G62" s="27">
        <v>103</v>
      </c>
      <c r="H62" s="67">
        <v>0</v>
      </c>
      <c r="I62" s="27">
        <v>375</v>
      </c>
      <c r="J62" s="27">
        <v>309</v>
      </c>
      <c r="K62" s="27">
        <v>629</v>
      </c>
      <c r="L62" s="67">
        <v>2</v>
      </c>
      <c r="M62" s="27">
        <v>4</v>
      </c>
      <c r="N62" s="27">
        <v>121</v>
      </c>
      <c r="O62" s="67">
        <v>0</v>
      </c>
      <c r="P62" s="27">
        <v>157</v>
      </c>
    </row>
    <row r="63" spans="1:16" ht="12.75" customHeight="1" x14ac:dyDescent="0.15">
      <c r="A63" s="74" t="s">
        <v>61</v>
      </c>
      <c r="B63" s="27">
        <v>14883</v>
      </c>
      <c r="C63" s="27">
        <v>10544</v>
      </c>
      <c r="D63" s="27">
        <v>1166</v>
      </c>
      <c r="E63" s="67">
        <v>1</v>
      </c>
      <c r="F63" s="27">
        <v>2</v>
      </c>
      <c r="G63" s="27">
        <v>3614</v>
      </c>
      <c r="H63" s="67">
        <v>0</v>
      </c>
      <c r="I63" s="27">
        <v>2360</v>
      </c>
      <c r="J63" s="67">
        <v>0</v>
      </c>
      <c r="K63" s="27">
        <v>165</v>
      </c>
      <c r="L63" s="27">
        <v>112</v>
      </c>
      <c r="M63" s="27">
        <v>540</v>
      </c>
      <c r="N63" s="27">
        <v>719</v>
      </c>
      <c r="O63" s="67">
        <v>0</v>
      </c>
      <c r="P63" s="27">
        <v>5202</v>
      </c>
    </row>
    <row r="64" spans="1:16" ht="12.75" customHeight="1" x14ac:dyDescent="0.15">
      <c r="A64" s="75" t="s">
        <v>62</v>
      </c>
      <c r="B64" s="28">
        <v>107</v>
      </c>
      <c r="C64" s="28">
        <v>81</v>
      </c>
      <c r="D64" s="28">
        <v>12</v>
      </c>
      <c r="E64" s="68">
        <v>0</v>
      </c>
      <c r="F64" s="68">
        <v>0</v>
      </c>
      <c r="G64" s="28">
        <v>60</v>
      </c>
      <c r="H64" s="68">
        <v>0</v>
      </c>
      <c r="I64" s="28">
        <v>19</v>
      </c>
      <c r="J64" s="68">
        <v>0</v>
      </c>
      <c r="K64" s="28">
        <v>4</v>
      </c>
      <c r="L64" s="68">
        <v>0</v>
      </c>
      <c r="M64" s="28">
        <v>2</v>
      </c>
      <c r="N64" s="28">
        <v>2</v>
      </c>
      <c r="O64" s="68">
        <v>0</v>
      </c>
      <c r="P64" s="68">
        <v>0</v>
      </c>
    </row>
    <row r="65" spans="1:16" ht="12.75" customHeight="1" x14ac:dyDescent="0.15">
      <c r="A65" s="300" t="s">
        <v>133</v>
      </c>
      <c r="B65" s="300"/>
      <c r="C65" s="300"/>
      <c r="D65" s="300"/>
      <c r="E65" s="300"/>
      <c r="F65" s="300"/>
      <c r="G65" s="300"/>
      <c r="H65" s="300"/>
      <c r="I65" s="300"/>
      <c r="J65" s="300"/>
      <c r="K65" s="300"/>
      <c r="L65" s="300"/>
      <c r="M65" s="300"/>
      <c r="N65" s="300"/>
      <c r="O65" s="300"/>
      <c r="P65" s="300"/>
    </row>
  </sheetData>
  <mergeCells count="3">
    <mergeCell ref="A65:P65"/>
    <mergeCell ref="A2:P2"/>
    <mergeCell ref="B1:P1"/>
  </mergeCells>
  <phoneticPr fontId="0" type="noConversion"/>
  <printOptions horizontalCentered="1" verticalCentered="1"/>
  <pageMargins left="0.25" right="0.25" top="0.25" bottom="0.5" header="0.5" footer="0.5"/>
  <pageSetup scale="6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R66"/>
  <sheetViews>
    <sheetView zoomScaleNormal="100" zoomScaleSheetLayoutView="100" workbookViewId="0">
      <selection activeCell="G62" sqref="G62"/>
    </sheetView>
  </sheetViews>
  <sheetFormatPr baseColWidth="10" defaultColWidth="9.1640625" defaultRowHeight="12.75" customHeight="1" x14ac:dyDescent="0.15"/>
  <cols>
    <col min="1" max="1" width="15.6640625" style="2" customWidth="1"/>
    <col min="2" max="2" width="10.5" style="2" bestFit="1" customWidth="1"/>
    <col min="3" max="3" width="13.5" style="2" bestFit="1" customWidth="1"/>
    <col min="4" max="4" width="13.1640625" style="2" bestFit="1" customWidth="1"/>
    <col min="5" max="5" width="12" style="2" customWidth="1"/>
    <col min="6" max="6" width="12.33203125" style="2" bestFit="1" customWidth="1"/>
    <col min="7" max="7" width="11.33203125" style="2" bestFit="1" customWidth="1"/>
    <col min="8" max="8" width="10.83203125" style="2" bestFit="1" customWidth="1"/>
    <col min="9" max="9" width="8.5" style="2" customWidth="1"/>
    <col min="10" max="10" width="11.33203125" style="2" bestFit="1" customWidth="1"/>
    <col min="11" max="11" width="10.6640625" style="2" bestFit="1" customWidth="1"/>
    <col min="12" max="12" width="9.6640625" style="2" bestFit="1" customWidth="1"/>
    <col min="13" max="13" width="12.33203125" style="2" bestFit="1" customWidth="1"/>
    <col min="14" max="14" width="11.5" style="2" bestFit="1" customWidth="1"/>
    <col min="15" max="15" width="10.5" style="2" bestFit="1" customWidth="1"/>
    <col min="16" max="16" width="9.6640625" style="2" bestFit="1" customWidth="1"/>
    <col min="17" max="16384" width="9.1640625" style="2"/>
  </cols>
  <sheetData>
    <row r="1" spans="1:17" ht="65.25" customHeight="1" x14ac:dyDescent="0.15">
      <c r="A1" s="265" t="s">
        <v>181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</row>
    <row r="2" spans="1:17" s="192" customFormat="1" ht="12.75" customHeight="1" x14ac:dyDescent="0.15">
      <c r="A2" s="301" t="str">
        <f>FINAL2!$A$2</f>
        <v>ACF/OFA: 01/08/2015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</row>
    <row r="3" spans="1:17" s="190" customFormat="1" ht="57.75" customHeight="1" x14ac:dyDescent="0.15">
      <c r="A3" s="189" t="s">
        <v>0</v>
      </c>
      <c r="B3" s="29" t="s">
        <v>179</v>
      </c>
      <c r="C3" s="29" t="s">
        <v>180</v>
      </c>
      <c r="D3" s="29" t="s">
        <v>159</v>
      </c>
      <c r="E3" s="29" t="s">
        <v>172</v>
      </c>
      <c r="F3" s="29" t="s">
        <v>157</v>
      </c>
      <c r="G3" s="29" t="s">
        <v>160</v>
      </c>
      <c r="H3" s="29" t="s">
        <v>161</v>
      </c>
      <c r="I3" s="29" t="s">
        <v>162</v>
      </c>
      <c r="J3" s="29" t="s">
        <v>163</v>
      </c>
      <c r="K3" s="29" t="s">
        <v>164</v>
      </c>
      <c r="L3" s="29" t="s">
        <v>165</v>
      </c>
      <c r="M3" s="29" t="s">
        <v>166</v>
      </c>
      <c r="N3" s="29" t="s">
        <v>173</v>
      </c>
      <c r="O3" s="29" t="s">
        <v>168</v>
      </c>
      <c r="P3" s="189" t="s">
        <v>98</v>
      </c>
      <c r="Q3" s="119"/>
    </row>
    <row r="4" spans="1:17" s="84" customFormat="1" ht="12.75" customHeight="1" x14ac:dyDescent="0.15">
      <c r="A4" s="56" t="s">
        <v>3</v>
      </c>
      <c r="B4" s="69">
        <f>SUM(B6:B64)</f>
        <v>1272225</v>
      </c>
      <c r="C4" s="114">
        <f>SUM(C6:C64)</f>
        <v>571107</v>
      </c>
      <c r="D4" s="64">
        <f>TOTWRKACT!D4/$C4</f>
        <v>0.57209069403806989</v>
      </c>
      <c r="E4" s="34">
        <f>TOTWRKACT!E4/$C4</f>
        <v>1.2260399539841045E-2</v>
      </c>
      <c r="F4" s="34">
        <f>TOTWRKACT!F4/$C4</f>
        <v>9.5078505428930135E-3</v>
      </c>
      <c r="G4" s="34">
        <f>TOTWRKACT!G4/$C4</f>
        <v>9.0352595923355872E-2</v>
      </c>
      <c r="H4" s="34">
        <f>TOTWRKACT!H4/$C4</f>
        <v>1.477831649760903E-3</v>
      </c>
      <c r="I4" s="34">
        <f>TOTWRKACT!I4/$C4</f>
        <v>0.20435049824288617</v>
      </c>
      <c r="J4" s="34">
        <f>TOTWRKACT!J4/$C4</f>
        <v>6.01078256789008E-2</v>
      </c>
      <c r="K4" s="34">
        <f>TOTWRKACT!K4/$C4</f>
        <v>0.10865564596476668</v>
      </c>
      <c r="L4" s="34">
        <f>TOTWRKACT!L4/$C4</f>
        <v>4.8034781573330389E-2</v>
      </c>
      <c r="M4" s="34">
        <f>TOTWRKACT!M4/$C4</f>
        <v>1.7686703192221424E-2</v>
      </c>
      <c r="N4" s="34">
        <f>TOTWRKACT!N4/$C4</f>
        <v>1.8614725436739525E-2</v>
      </c>
      <c r="O4" s="34">
        <f>TOTWRKACT!O4/$C4</f>
        <v>2.591458343182626E-4</v>
      </c>
      <c r="P4" s="34">
        <v>9.3861513687600651E-2</v>
      </c>
    </row>
    <row r="5" spans="1:17" ht="7.5" customHeight="1" x14ac:dyDescent="0.15">
      <c r="A5" s="76"/>
      <c r="B5" s="97"/>
      <c r="C5" s="115"/>
      <c r="D5" s="113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</row>
    <row r="6" spans="1:17" ht="12.75" customHeight="1" x14ac:dyDescent="0.15">
      <c r="A6" s="74" t="s">
        <v>10</v>
      </c>
      <c r="B6" s="69">
        <f>TOTWRKACT!B6</f>
        <v>14007</v>
      </c>
      <c r="C6" s="114">
        <f>TOTWRKACT!C6</f>
        <v>6663</v>
      </c>
      <c r="D6" s="64">
        <f>TOTWRKACT!D6/$C6</f>
        <v>0.73720546300465251</v>
      </c>
      <c r="E6" s="34">
        <f>TOTWRKACT!E6/$C6</f>
        <v>3.0016509079993999E-3</v>
      </c>
      <c r="F6" s="34">
        <f>TOTWRKACT!F6/$C6</f>
        <v>1.7409575266396519E-2</v>
      </c>
      <c r="G6" s="34">
        <f>TOTWRKACT!G6/$C6</f>
        <v>0.13072189704337386</v>
      </c>
      <c r="H6" s="34">
        <f>TOTWRKACT!H6/$C6</f>
        <v>4.5024763619990995E-4</v>
      </c>
      <c r="I6" s="34">
        <f>TOTWRKACT!I6/$C6</f>
        <v>4.2023112711991592E-2</v>
      </c>
      <c r="J6" s="34">
        <f>TOTWRKACT!J6/$C6</f>
        <v>0</v>
      </c>
      <c r="K6" s="34">
        <f>TOTWRKACT!K6/$C6</f>
        <v>6.9788383610986049E-2</v>
      </c>
      <c r="L6" s="34">
        <f>TOTWRKACT!L6/$C6</f>
        <v>6.5135824703586975E-2</v>
      </c>
      <c r="M6" s="34">
        <f>TOTWRKACT!M6/$C6</f>
        <v>6.0033018159987993E-4</v>
      </c>
      <c r="N6" s="34">
        <f>TOTWRKACT!N6/$C6</f>
        <v>2.3412877082395318E-2</v>
      </c>
      <c r="O6" s="34">
        <f>TOTWRKACT!O6/$C6</f>
        <v>0</v>
      </c>
      <c r="P6" s="34">
        <v>4.6951748049696616E-2</v>
      </c>
    </row>
    <row r="7" spans="1:17" ht="12.75" customHeight="1" x14ac:dyDescent="0.15">
      <c r="A7" s="74" t="s">
        <v>11</v>
      </c>
      <c r="B7" s="69">
        <f>TOTWRKACT!B7</f>
        <v>3236</v>
      </c>
      <c r="C7" s="114">
        <f>TOTWRKACT!C7</f>
        <v>1348</v>
      </c>
      <c r="D7" s="64">
        <f>TOTWRKACT!D7/$C7</f>
        <v>0.73961424332344217</v>
      </c>
      <c r="E7" s="34">
        <f>TOTWRKACT!E7/$C7</f>
        <v>0</v>
      </c>
      <c r="F7" s="34">
        <f>TOTWRKACT!F7/$C7</f>
        <v>5.1928783382789315E-3</v>
      </c>
      <c r="G7" s="34">
        <f>TOTWRKACT!G7/$C7</f>
        <v>7.4183976261127599E-3</v>
      </c>
      <c r="H7" s="34">
        <f>TOTWRKACT!H7/$C7</f>
        <v>4.4510385756676559E-3</v>
      </c>
      <c r="I7" s="34">
        <f>TOTWRKACT!I7/$C7</f>
        <v>0.23293768545994065</v>
      </c>
      <c r="J7" s="34">
        <f>TOTWRKACT!J7/$C7</f>
        <v>6.6765578635014838E-2</v>
      </c>
      <c r="K7" s="34">
        <f>TOTWRKACT!K7/$C7</f>
        <v>6.7507418397626112E-2</v>
      </c>
      <c r="L7" s="34">
        <f>TOTWRKACT!L7/$C7</f>
        <v>9.6439169139465875E-3</v>
      </c>
      <c r="M7" s="34">
        <f>TOTWRKACT!M7/$C7</f>
        <v>2.596439169139466E-2</v>
      </c>
      <c r="N7" s="34">
        <f>TOTWRKACT!N7/$C7</f>
        <v>8.9020771513353119E-3</v>
      </c>
      <c r="O7" s="34">
        <f>TOTWRKACT!O7/$C7</f>
        <v>0</v>
      </c>
      <c r="P7" s="34">
        <v>9.0196078431372548E-2</v>
      </c>
    </row>
    <row r="8" spans="1:17" ht="12.75" customHeight="1" x14ac:dyDescent="0.15">
      <c r="A8" s="74" t="s">
        <v>12</v>
      </c>
      <c r="B8" s="69">
        <f>TOTWRKACT!B8</f>
        <v>11399</v>
      </c>
      <c r="C8" s="114">
        <f>TOTWRKACT!C8</f>
        <v>8873</v>
      </c>
      <c r="D8" s="64">
        <f>TOTWRKACT!D8/$C8</f>
        <v>0.94714301814493407</v>
      </c>
      <c r="E8" s="34">
        <f>TOTWRKACT!E8/$C8</f>
        <v>0</v>
      </c>
      <c r="F8" s="34">
        <f>TOTWRKACT!F8/$C8</f>
        <v>0</v>
      </c>
      <c r="G8" s="34">
        <f>TOTWRKACT!G8/$C8</f>
        <v>5.4998309478192266E-2</v>
      </c>
      <c r="H8" s="34">
        <f>TOTWRKACT!H8/$C8</f>
        <v>1.5778203538825651E-3</v>
      </c>
      <c r="I8" s="34">
        <f>TOTWRKACT!I8/$C8</f>
        <v>0.11833652654119238</v>
      </c>
      <c r="J8" s="34">
        <f>TOTWRKACT!J8/$C8</f>
        <v>4.3953567001014313E-2</v>
      </c>
      <c r="K8" s="34">
        <f>TOTWRKACT!K8/$C8</f>
        <v>7.7087794432548179E-2</v>
      </c>
      <c r="L8" s="34">
        <f>TOTWRKACT!L8/$C8</f>
        <v>8.6780119463541073E-3</v>
      </c>
      <c r="M8" s="34">
        <f>TOTWRKACT!M8/$C8</f>
        <v>7.6636988617153163E-3</v>
      </c>
      <c r="N8" s="34">
        <f>TOTWRKACT!N8/$C8</f>
        <v>1.1720951200270483E-2</v>
      </c>
      <c r="O8" s="34">
        <f>TOTWRKACT!O8/$C8</f>
        <v>0</v>
      </c>
      <c r="P8" s="34">
        <v>2.2271714922048998E-4</v>
      </c>
    </row>
    <row r="9" spans="1:17" ht="12.75" customHeight="1" x14ac:dyDescent="0.15">
      <c r="A9" s="74" t="s">
        <v>13</v>
      </c>
      <c r="B9" s="69">
        <f>TOTWRKACT!B9</f>
        <v>5050</v>
      </c>
      <c r="C9" s="114">
        <f>TOTWRKACT!C9</f>
        <v>2350</v>
      </c>
      <c r="D9" s="64">
        <f>TOTWRKACT!D9/$C9</f>
        <v>0.58808510638297873</v>
      </c>
      <c r="E9" s="34">
        <f>TOTWRKACT!E9/$C9</f>
        <v>0</v>
      </c>
      <c r="F9" s="34">
        <f>TOTWRKACT!F9/$C9</f>
        <v>0</v>
      </c>
      <c r="G9" s="34">
        <f>TOTWRKACT!G9/$C9</f>
        <v>0.15404255319148935</v>
      </c>
      <c r="H9" s="34">
        <f>TOTWRKACT!H9/$C9</f>
        <v>6.8085106382978723E-3</v>
      </c>
      <c r="I9" s="34">
        <f>TOTWRKACT!I9/$C9</f>
        <v>0.1302127659574468</v>
      </c>
      <c r="J9" s="34">
        <f>TOTWRKACT!J9/$C9</f>
        <v>1.4042553191489362E-2</v>
      </c>
      <c r="K9" s="34">
        <f>TOTWRKACT!K9/$C9</f>
        <v>0.13319148936170214</v>
      </c>
      <c r="L9" s="34">
        <f>TOTWRKACT!L9/$C9</f>
        <v>4.2553191489361703E-3</v>
      </c>
      <c r="M9" s="34">
        <f>TOTWRKACT!M9/$C9</f>
        <v>0</v>
      </c>
      <c r="N9" s="34">
        <f>TOTWRKACT!N9/$C9</f>
        <v>2.6382978723404255E-2</v>
      </c>
      <c r="O9" s="34">
        <f>TOTWRKACT!O9/$C9</f>
        <v>0</v>
      </c>
      <c r="P9" s="34">
        <v>4.3252595155709339E-2</v>
      </c>
    </row>
    <row r="10" spans="1:17" ht="12.75" customHeight="1" x14ac:dyDescent="0.15">
      <c r="A10" s="74" t="s">
        <v>14</v>
      </c>
      <c r="B10" s="69">
        <f>TOTWRKACT!B10</f>
        <v>449794</v>
      </c>
      <c r="C10" s="114">
        <f>TOTWRKACT!C10</f>
        <v>175788</v>
      </c>
      <c r="D10" s="64">
        <f>TOTWRKACT!D10/$C10</f>
        <v>0.48374177987120848</v>
      </c>
      <c r="E10" s="34">
        <f>TOTWRKACT!E10/$C10</f>
        <v>1.7031879309167861E-2</v>
      </c>
      <c r="F10" s="34">
        <f>TOTWRKACT!F10/$C10</f>
        <v>2.0399572211982617E-2</v>
      </c>
      <c r="G10" s="34">
        <f>TOTWRKACT!G10/$C10</f>
        <v>4.0230277379570849E-2</v>
      </c>
      <c r="H10" s="34">
        <f>TOTWRKACT!H10/$C10</f>
        <v>2.3380435524609187E-3</v>
      </c>
      <c r="I10" s="34">
        <f>TOTWRKACT!I10/$C10</f>
        <v>0.39923658042642274</v>
      </c>
      <c r="J10" s="34">
        <f>TOTWRKACT!J10/$C10</f>
        <v>5.5726215668873869E-2</v>
      </c>
      <c r="K10" s="34">
        <f>TOTWRKACT!K10/$C10</f>
        <v>0.14783716749721254</v>
      </c>
      <c r="L10" s="34">
        <f>TOTWRKACT!L10/$C10</f>
        <v>5.1488156188135709E-2</v>
      </c>
      <c r="M10" s="34">
        <f>TOTWRKACT!M10/$C10</f>
        <v>3.3551778278380774E-2</v>
      </c>
      <c r="N10" s="34">
        <f>TOTWRKACT!N10/$C10</f>
        <v>1.8135481375292965E-2</v>
      </c>
      <c r="O10" s="34">
        <f>TOTWRKACT!O10/$C10</f>
        <v>0</v>
      </c>
      <c r="P10" s="34">
        <v>2.1248787891563724E-2</v>
      </c>
    </row>
    <row r="11" spans="1:17" ht="12.75" customHeight="1" x14ac:dyDescent="0.15">
      <c r="A11" s="74" t="s">
        <v>15</v>
      </c>
      <c r="B11" s="69">
        <f>TOTWRKACT!B11</f>
        <v>10437</v>
      </c>
      <c r="C11" s="114">
        <f>TOTWRKACT!C11</f>
        <v>3636</v>
      </c>
      <c r="D11" s="64">
        <f>TOTWRKACT!D11/$C11</f>
        <v>0.31353135313531355</v>
      </c>
      <c r="E11" s="34">
        <f>TOTWRKACT!E11/$C11</f>
        <v>2.2552255225522552E-2</v>
      </c>
      <c r="F11" s="34">
        <f>TOTWRKACT!F11/$C11</f>
        <v>0</v>
      </c>
      <c r="G11" s="34">
        <f>TOTWRKACT!G11/$C11</f>
        <v>0.20407040704070406</v>
      </c>
      <c r="H11" s="34">
        <f>TOTWRKACT!H11/$C11</f>
        <v>2.5852585258525851E-2</v>
      </c>
      <c r="I11" s="34">
        <f>TOTWRKACT!I11/$C11</f>
        <v>0.11881188118811881</v>
      </c>
      <c r="J11" s="34">
        <f>TOTWRKACT!J11/$C11</f>
        <v>0.13586358635863585</v>
      </c>
      <c r="K11" s="34">
        <f>TOTWRKACT!K11/$C11</f>
        <v>0.19114411441144114</v>
      </c>
      <c r="L11" s="34">
        <f>TOTWRKACT!L11/$C11</f>
        <v>6.3256325632563256E-3</v>
      </c>
      <c r="M11" s="34">
        <f>TOTWRKACT!M11/$C11</f>
        <v>1.2651265126512651E-2</v>
      </c>
      <c r="N11" s="34">
        <f>TOTWRKACT!N11/$C11</f>
        <v>4.3729372937293731E-2</v>
      </c>
      <c r="O11" s="34">
        <f>TOTWRKACT!O11/$C11</f>
        <v>0</v>
      </c>
      <c r="P11" s="34">
        <v>9.6886741814278046E-2</v>
      </c>
    </row>
    <row r="12" spans="1:17" ht="12.75" customHeight="1" x14ac:dyDescent="0.15">
      <c r="A12" s="74" t="s">
        <v>16</v>
      </c>
      <c r="B12" s="69">
        <f>TOTWRKACT!B12</f>
        <v>8872</v>
      </c>
      <c r="C12" s="114">
        <f>TOTWRKACT!C12</f>
        <v>5164</v>
      </c>
      <c r="D12" s="64">
        <f>TOTWRKACT!D12/$C12</f>
        <v>0.4694035631293571</v>
      </c>
      <c r="E12" s="34">
        <f>TOTWRKACT!E12/$C12</f>
        <v>7.9395817195972111E-3</v>
      </c>
      <c r="F12" s="34">
        <f>TOTWRKACT!F12/$C12</f>
        <v>5.034856700232378E-3</v>
      </c>
      <c r="G12" s="34">
        <f>TOTWRKACT!G12/$C12</f>
        <v>0</v>
      </c>
      <c r="H12" s="34">
        <f>TOTWRKACT!H12/$C12</f>
        <v>0</v>
      </c>
      <c r="I12" s="34">
        <f>TOTWRKACT!I12/$C12</f>
        <v>0.66111541440743604</v>
      </c>
      <c r="J12" s="34">
        <f>TOTWRKACT!J12/$C12</f>
        <v>2.3237800154918666E-3</v>
      </c>
      <c r="K12" s="34">
        <f>TOTWRKACT!K12/$C12</f>
        <v>0.10069713400464755</v>
      </c>
      <c r="L12" s="34">
        <f>TOTWRKACT!L12/$C12</f>
        <v>0</v>
      </c>
      <c r="M12" s="34">
        <f>TOTWRKACT!M12/$C12</f>
        <v>2.9047250193648334E-2</v>
      </c>
      <c r="N12" s="34">
        <f>TOTWRKACT!N12/$C12</f>
        <v>4.0666150271107667E-3</v>
      </c>
      <c r="O12" s="34">
        <f>TOTWRKACT!O12/$C12</f>
        <v>0</v>
      </c>
      <c r="P12" s="34">
        <v>0</v>
      </c>
    </row>
    <row r="13" spans="1:17" ht="12.75" customHeight="1" x14ac:dyDescent="0.15">
      <c r="A13" s="74" t="s">
        <v>17</v>
      </c>
      <c r="B13" s="69">
        <f>TOTWRKACT!B13</f>
        <v>2225</v>
      </c>
      <c r="C13" s="114">
        <f>TOTWRKACT!C13</f>
        <v>957</v>
      </c>
      <c r="D13" s="64">
        <f>TOTWRKACT!D13/$C13</f>
        <v>0.63009404388714729</v>
      </c>
      <c r="E13" s="34">
        <f>TOTWRKACT!E13/$C13</f>
        <v>1.0449320794148381E-3</v>
      </c>
      <c r="F13" s="34">
        <f>TOTWRKACT!F13/$C13</f>
        <v>1.0449320794148381E-3</v>
      </c>
      <c r="G13" s="34">
        <f>TOTWRKACT!G13/$C13</f>
        <v>0.2612330198537095</v>
      </c>
      <c r="H13" s="34">
        <f>TOTWRKACT!H13/$C13</f>
        <v>0</v>
      </c>
      <c r="I13" s="34">
        <f>TOTWRKACT!I13/$C13</f>
        <v>0.16823406478578892</v>
      </c>
      <c r="J13" s="34">
        <f>TOTWRKACT!J13/$C13</f>
        <v>0</v>
      </c>
      <c r="K13" s="34">
        <f>TOTWRKACT!K13/$C13</f>
        <v>0.14315569487983282</v>
      </c>
      <c r="L13" s="34">
        <f>TOTWRKACT!L13/$C13</f>
        <v>3.134796238244514E-3</v>
      </c>
      <c r="M13" s="34">
        <f>TOTWRKACT!M13/$C13</f>
        <v>2.0898641588296763E-3</v>
      </c>
      <c r="N13" s="34">
        <f>TOTWRKACT!N13/$C13</f>
        <v>1.4629049111807733E-2</v>
      </c>
      <c r="O13" s="34">
        <f>TOTWRKACT!O13/$C13</f>
        <v>0</v>
      </c>
      <c r="P13" s="34">
        <v>0</v>
      </c>
    </row>
    <row r="14" spans="1:17" ht="12.75" customHeight="1" x14ac:dyDescent="0.15">
      <c r="A14" s="74" t="s">
        <v>84</v>
      </c>
      <c r="B14" s="69">
        <f>TOTWRKACT!B14</f>
        <v>3867</v>
      </c>
      <c r="C14" s="114">
        <f>TOTWRKACT!C14</f>
        <v>1041</v>
      </c>
      <c r="D14" s="64">
        <f>TOTWRKACT!D14/$C14</f>
        <v>0.66570605187319887</v>
      </c>
      <c r="E14" s="34">
        <f>TOTWRKACT!E14/$C14</f>
        <v>9.6061479346781938E-4</v>
      </c>
      <c r="F14" s="34">
        <f>TOTWRKACT!F14/$C14</f>
        <v>1.9212295869356388E-3</v>
      </c>
      <c r="G14" s="34">
        <f>TOTWRKACT!G14/$C14</f>
        <v>6.147934678194044E-2</v>
      </c>
      <c r="H14" s="34">
        <f>TOTWRKACT!H14/$C14</f>
        <v>6.7243035542747355E-3</v>
      </c>
      <c r="I14" s="34">
        <f>TOTWRKACT!I14/$C14</f>
        <v>0.18251681075888568</v>
      </c>
      <c r="J14" s="34">
        <f>TOTWRKACT!J14/$C14</f>
        <v>1.2487992315081652E-2</v>
      </c>
      <c r="K14" s="34">
        <f>TOTWRKACT!K14/$C14</f>
        <v>0.13160422670509125</v>
      </c>
      <c r="L14" s="34">
        <f>TOTWRKACT!L14/$C14</f>
        <v>6.7243035542747355E-3</v>
      </c>
      <c r="M14" s="34">
        <f>TOTWRKACT!M14/$C14</f>
        <v>1.9212295869356388E-3</v>
      </c>
      <c r="N14" s="34">
        <f>TOTWRKACT!N14/$C14</f>
        <v>1.7291066282420751E-2</v>
      </c>
      <c r="O14" s="34">
        <f>TOTWRKACT!O14/$C14</f>
        <v>0</v>
      </c>
      <c r="P14" s="34">
        <v>0</v>
      </c>
    </row>
    <row r="15" spans="1:17" ht="12.75" customHeight="1" x14ac:dyDescent="0.15">
      <c r="A15" s="74" t="s">
        <v>18</v>
      </c>
      <c r="B15" s="69">
        <f>TOTWRKACT!B15</f>
        <v>14247</v>
      </c>
      <c r="C15" s="114">
        <f>TOTWRKACT!C15</f>
        <v>7679</v>
      </c>
      <c r="D15" s="64">
        <f>TOTWRKACT!D15/$C15</f>
        <v>0.26461778877458003</v>
      </c>
      <c r="E15" s="34">
        <f>TOTWRKACT!E15/$C15</f>
        <v>6.5112644875634845E-3</v>
      </c>
      <c r="F15" s="34">
        <f>TOTWRKACT!F15/$C15</f>
        <v>1.4324781872639668E-3</v>
      </c>
      <c r="G15" s="34">
        <f>TOTWRKACT!G15/$C15</f>
        <v>0.18270608152103138</v>
      </c>
      <c r="H15" s="34">
        <f>TOTWRKACT!H15/$C15</f>
        <v>9.1157702825888781E-3</v>
      </c>
      <c r="I15" s="34">
        <f>TOTWRKACT!I15/$C15</f>
        <v>6.4201067847375962E-2</v>
      </c>
      <c r="J15" s="34">
        <f>TOTWRKACT!J15/$C15</f>
        <v>0.26605026696184397</v>
      </c>
      <c r="K15" s="34">
        <f>TOTWRKACT!K15/$C15</f>
        <v>0.20992316707904676</v>
      </c>
      <c r="L15" s="34">
        <f>TOTWRKACT!L15/$C15</f>
        <v>0.22333637192342753</v>
      </c>
      <c r="M15" s="34">
        <f>TOTWRKACT!M15/$C15</f>
        <v>1.3934106003385857E-2</v>
      </c>
      <c r="N15" s="34">
        <f>TOTWRKACT!N15/$C15</f>
        <v>2.6175283240005211E-2</v>
      </c>
      <c r="O15" s="34">
        <f>TOTWRKACT!O15/$C15</f>
        <v>0</v>
      </c>
      <c r="P15" s="34">
        <v>0.16554127641036812</v>
      </c>
    </row>
    <row r="16" spans="1:17" ht="7.5" customHeight="1" x14ac:dyDescent="0.15">
      <c r="A16" s="76"/>
      <c r="B16" s="97" t="s">
        <v>2</v>
      </c>
      <c r="C16" s="115" t="s">
        <v>2</v>
      </c>
      <c r="D16" s="113" t="s">
        <v>2</v>
      </c>
      <c r="E16" s="79" t="s">
        <v>2</v>
      </c>
      <c r="F16" s="79" t="s">
        <v>2</v>
      </c>
      <c r="G16" s="79" t="s">
        <v>2</v>
      </c>
      <c r="H16" s="79" t="s">
        <v>2</v>
      </c>
      <c r="I16" s="79" t="s">
        <v>2</v>
      </c>
      <c r="J16" s="79" t="s">
        <v>2</v>
      </c>
      <c r="K16" s="79" t="s">
        <v>2</v>
      </c>
      <c r="L16" s="79" t="s">
        <v>2</v>
      </c>
      <c r="M16" s="79" t="s">
        <v>2</v>
      </c>
      <c r="N16" s="79" t="s">
        <v>2</v>
      </c>
      <c r="O16" s="79" t="s">
        <v>2</v>
      </c>
      <c r="P16" s="79" t="s">
        <v>2</v>
      </c>
    </row>
    <row r="17" spans="1:16" ht="12.75" customHeight="1" x14ac:dyDescent="0.15">
      <c r="A17" s="74" t="s">
        <v>19</v>
      </c>
      <c r="B17" s="69">
        <f>TOTWRKACT!B17</f>
        <v>4307</v>
      </c>
      <c r="C17" s="114">
        <f>TOTWRKACT!C17</f>
        <v>2632</v>
      </c>
      <c r="D17" s="64">
        <f>TOTWRKACT!D17/$C17</f>
        <v>0.18465045592705168</v>
      </c>
      <c r="E17" s="34">
        <f>TOTWRKACT!E17/$C17</f>
        <v>0</v>
      </c>
      <c r="F17" s="34">
        <f>TOTWRKACT!F17/$C17</f>
        <v>3.7993920972644377E-4</v>
      </c>
      <c r="G17" s="34">
        <f>TOTWRKACT!G17/$C17</f>
        <v>0.56952887537993924</v>
      </c>
      <c r="H17" s="34">
        <f>TOTWRKACT!H17/$C17</f>
        <v>3.419452887537994E-3</v>
      </c>
      <c r="I17" s="34">
        <f>TOTWRKACT!I17/$C17</f>
        <v>0.10258358662613981</v>
      </c>
      <c r="J17" s="34">
        <f>TOTWRKACT!J17/$C17</f>
        <v>7.9787234042553185E-3</v>
      </c>
      <c r="K17" s="34">
        <f>TOTWRKACT!K17/$C17</f>
        <v>0.12272036474164134</v>
      </c>
      <c r="L17" s="34">
        <f>TOTWRKACT!L17/$C17</f>
        <v>0.32218844984802431</v>
      </c>
      <c r="M17" s="34">
        <f>TOTWRKACT!M17/$C17</f>
        <v>0</v>
      </c>
      <c r="N17" s="34">
        <f>TOTWRKACT!N17/$C17</f>
        <v>7.7887537993920966E-2</v>
      </c>
      <c r="O17" s="34">
        <f>TOTWRKACT!O17/$C17</f>
        <v>4.6732522796352587E-2</v>
      </c>
      <c r="P17" s="34">
        <v>3.3645655877342417E-2</v>
      </c>
    </row>
    <row r="18" spans="1:16" ht="12.75" customHeight="1" x14ac:dyDescent="0.15">
      <c r="A18" s="74" t="s">
        <v>20</v>
      </c>
      <c r="B18" s="69">
        <f>TOTWRKACT!B18</f>
        <v>870</v>
      </c>
      <c r="C18" s="114">
        <f>TOTWRKACT!C18</f>
        <v>724</v>
      </c>
      <c r="D18" s="64">
        <f>TOTWRKACT!D18/$C18</f>
        <v>4.834254143646409E-2</v>
      </c>
      <c r="E18" s="34">
        <f>TOTWRKACT!E18/$C18</f>
        <v>0</v>
      </c>
      <c r="F18" s="34">
        <f>TOTWRKACT!F18/$C18</f>
        <v>0</v>
      </c>
      <c r="G18" s="34">
        <f>TOTWRKACT!G18/$C18</f>
        <v>0.80386740331491713</v>
      </c>
      <c r="H18" s="34">
        <f>TOTWRKACT!H18/$C18</f>
        <v>2.7624309392265192E-3</v>
      </c>
      <c r="I18" s="34">
        <f>TOTWRKACT!I18/$C18</f>
        <v>6.6298342541436461E-2</v>
      </c>
      <c r="J18" s="34">
        <f>TOTWRKACT!J18/$C18</f>
        <v>5.5248618784530384E-3</v>
      </c>
      <c r="K18" s="34">
        <f>TOTWRKACT!K18/$C18</f>
        <v>4.2817679558011051E-2</v>
      </c>
      <c r="L18" s="34">
        <f>TOTWRKACT!L18/$C18</f>
        <v>0</v>
      </c>
      <c r="M18" s="34">
        <f>TOTWRKACT!M18/$C18</f>
        <v>2.6243093922651933E-2</v>
      </c>
      <c r="N18" s="34">
        <f>TOTWRKACT!N18/$C18</f>
        <v>2.7624309392265192E-3</v>
      </c>
      <c r="O18" s="34">
        <f>TOTWRKACT!O18/$C18</f>
        <v>0</v>
      </c>
      <c r="P18" s="34">
        <v>3.3645655877342417E-2</v>
      </c>
    </row>
    <row r="19" spans="1:16" ht="12.75" customHeight="1" x14ac:dyDescent="0.15">
      <c r="A19" s="74" t="s">
        <v>21</v>
      </c>
      <c r="B19" s="69">
        <f>TOTWRKACT!B19</f>
        <v>9459</v>
      </c>
      <c r="C19" s="114">
        <f>TOTWRKACT!C19</f>
        <v>5036</v>
      </c>
      <c r="D19" s="64">
        <f>TOTWRKACT!D19/$C19</f>
        <v>0.72795869737887209</v>
      </c>
      <c r="E19" s="34">
        <f>TOTWRKACT!E19/$C19</f>
        <v>3.5544082605242257E-2</v>
      </c>
      <c r="F19" s="34">
        <f>TOTWRKACT!F19/$C19</f>
        <v>1.2509928514694202E-2</v>
      </c>
      <c r="G19" s="34">
        <f>TOTWRKACT!G19/$C19</f>
        <v>0.15349483717235901</v>
      </c>
      <c r="H19" s="34">
        <f>TOTWRKACT!H19/$C19</f>
        <v>1.9857029388403494E-4</v>
      </c>
      <c r="I19" s="34">
        <f>TOTWRKACT!I19/$C19</f>
        <v>0.10444797458300238</v>
      </c>
      <c r="J19" s="34">
        <f>TOTWRKACT!J19/$C19</f>
        <v>3.6536934074662429E-2</v>
      </c>
      <c r="K19" s="34">
        <f>TOTWRKACT!K19/$C19</f>
        <v>4.785544082605242E-2</v>
      </c>
      <c r="L19" s="34">
        <f>TOTWRKACT!L19/$C19</f>
        <v>1.1318506751389993E-2</v>
      </c>
      <c r="M19" s="34">
        <f>TOTWRKACT!M19/$C19</f>
        <v>6.1556791104050834E-3</v>
      </c>
      <c r="N19" s="34">
        <f>TOTWRKACT!N19/$C19</f>
        <v>1.1914217633042098E-3</v>
      </c>
      <c r="O19" s="34">
        <f>TOTWRKACT!O19/$C19</f>
        <v>0</v>
      </c>
      <c r="P19" s="34">
        <v>2.8476692022625316E-2</v>
      </c>
    </row>
    <row r="20" spans="1:16" ht="12.75" customHeight="1" x14ac:dyDescent="0.15">
      <c r="A20" s="74" t="s">
        <v>22</v>
      </c>
      <c r="B20" s="69">
        <f>TOTWRKACT!B20</f>
        <v>213</v>
      </c>
      <c r="C20" s="114">
        <f>TOTWRKACT!C20</f>
        <v>192</v>
      </c>
      <c r="D20" s="64">
        <f>TOTWRKACT!D20/$C20</f>
        <v>0.27604166666666669</v>
      </c>
      <c r="E20" s="34">
        <f>TOTWRKACT!E20/$C20</f>
        <v>0</v>
      </c>
      <c r="F20" s="34">
        <f>TOTWRKACT!F20/$C20</f>
        <v>0</v>
      </c>
      <c r="G20" s="34">
        <f>TOTWRKACT!G20/$C20</f>
        <v>0.17708333333333334</v>
      </c>
      <c r="H20" s="34">
        <f>TOTWRKACT!H20/$C20</f>
        <v>0</v>
      </c>
      <c r="I20" s="34">
        <f>TOTWRKACT!I20/$C20</f>
        <v>0.25</v>
      </c>
      <c r="J20" s="34">
        <f>TOTWRKACT!J20/$C20</f>
        <v>5.208333333333333E-3</v>
      </c>
      <c r="K20" s="34">
        <f>TOTWRKACT!K20/$C20</f>
        <v>0.125</v>
      </c>
      <c r="L20" s="34">
        <f>TOTWRKACT!L20/$C20</f>
        <v>5.208333333333333E-3</v>
      </c>
      <c r="M20" s="34">
        <f>TOTWRKACT!M20/$C20</f>
        <v>0</v>
      </c>
      <c r="N20" s="34">
        <f>TOTWRKACT!N20/$C20</f>
        <v>4.1666666666666664E-2</v>
      </c>
      <c r="O20" s="34">
        <f>TOTWRKACT!O20/$C20</f>
        <v>0</v>
      </c>
      <c r="P20" s="34">
        <v>0.89393939393939392</v>
      </c>
    </row>
    <row r="21" spans="1:16" ht="12.75" customHeight="1" x14ac:dyDescent="0.15">
      <c r="A21" s="74" t="s">
        <v>23</v>
      </c>
      <c r="B21" s="69">
        <f>TOTWRKACT!B21</f>
        <v>19225</v>
      </c>
      <c r="C21" s="114">
        <f>TOTWRKACT!C21</f>
        <v>9159</v>
      </c>
      <c r="D21" s="64">
        <f>TOTWRKACT!D21/$C21</f>
        <v>0.43760235833606287</v>
      </c>
      <c r="E21" s="34">
        <f>TOTWRKACT!E21/$C21</f>
        <v>0</v>
      </c>
      <c r="F21" s="34">
        <f>TOTWRKACT!F21/$C21</f>
        <v>0</v>
      </c>
      <c r="G21" s="34">
        <f>TOTWRKACT!G21/$C21</f>
        <v>0.23659788186483241</v>
      </c>
      <c r="H21" s="34">
        <f>TOTWRKACT!H21/$C21</f>
        <v>0</v>
      </c>
      <c r="I21" s="34">
        <f>TOTWRKACT!I21/$C21</f>
        <v>0.12130145212359428</v>
      </c>
      <c r="J21" s="34">
        <f>TOTWRKACT!J21/$C21</f>
        <v>9.8919095971175888E-2</v>
      </c>
      <c r="K21" s="34">
        <f>TOTWRKACT!K21/$C21</f>
        <v>0.1484878261818976</v>
      </c>
      <c r="L21" s="34">
        <f>TOTWRKACT!L21/$C21</f>
        <v>1.2446773665247298E-2</v>
      </c>
      <c r="M21" s="34">
        <f>TOTWRKACT!M21/$C21</f>
        <v>1.0044764712304836E-2</v>
      </c>
      <c r="N21" s="34">
        <f>TOTWRKACT!N21/$C21</f>
        <v>3.2645485314990723E-2</v>
      </c>
      <c r="O21" s="34">
        <f>TOTWRKACT!O21/$C21</f>
        <v>0</v>
      </c>
      <c r="P21" s="34">
        <v>2.1352785145888595E-2</v>
      </c>
    </row>
    <row r="22" spans="1:16" ht="12.75" customHeight="1" x14ac:dyDescent="0.15">
      <c r="A22" s="74" t="s">
        <v>24</v>
      </c>
      <c r="B22" s="69">
        <f>TOTWRKACT!B22</f>
        <v>8534</v>
      </c>
      <c r="C22" s="114">
        <f>TOTWRKACT!C22</f>
        <v>3912</v>
      </c>
      <c r="D22" s="64">
        <f>TOTWRKACT!D22/$C22</f>
        <v>0.72520449897750516</v>
      </c>
      <c r="E22" s="34">
        <f>TOTWRKACT!E22/$C22</f>
        <v>4.3456032719836404E-3</v>
      </c>
      <c r="F22" s="34">
        <f>TOTWRKACT!F22/$C22</f>
        <v>0</v>
      </c>
      <c r="G22" s="34">
        <f>TOTWRKACT!G22/$C22</f>
        <v>0.11733128834355828</v>
      </c>
      <c r="H22" s="34">
        <f>TOTWRKACT!H22/$C22</f>
        <v>0</v>
      </c>
      <c r="I22" s="34">
        <f>TOTWRKACT!I22/$C22</f>
        <v>0.17689161554192229</v>
      </c>
      <c r="J22" s="34">
        <f>TOTWRKACT!J22/$C22</f>
        <v>5.1124744376278123E-4</v>
      </c>
      <c r="K22" s="34">
        <f>TOTWRKACT!K22/$C22</f>
        <v>5.674846625766871E-2</v>
      </c>
      <c r="L22" s="34">
        <f>TOTWRKACT!L22/$C22</f>
        <v>2.2494887525562373E-2</v>
      </c>
      <c r="M22" s="34">
        <f>TOTWRKACT!M22/$C22</f>
        <v>6.6462167689161555E-3</v>
      </c>
      <c r="N22" s="34">
        <f>TOTWRKACT!N22/$C22</f>
        <v>3.6298568507157465E-2</v>
      </c>
      <c r="O22" s="34">
        <f>TOTWRKACT!O22/$C22</f>
        <v>0</v>
      </c>
      <c r="P22" s="34">
        <v>0</v>
      </c>
    </row>
    <row r="23" spans="1:16" ht="12.75" customHeight="1" x14ac:dyDescent="0.15">
      <c r="A23" s="74" t="s">
        <v>25</v>
      </c>
      <c r="B23" s="69">
        <f>TOTWRKACT!B23</f>
        <v>15236</v>
      </c>
      <c r="C23" s="114">
        <f>TOTWRKACT!C23</f>
        <v>8510</v>
      </c>
      <c r="D23" s="64">
        <f>TOTWRKACT!D23/$C23</f>
        <v>0.54911868390129259</v>
      </c>
      <c r="E23" s="34">
        <f>TOTWRKACT!E23/$C23</f>
        <v>8.2256169212690947E-4</v>
      </c>
      <c r="F23" s="34">
        <f>TOTWRKACT!F23/$C23</f>
        <v>3.1727379553466509E-3</v>
      </c>
      <c r="G23" s="34">
        <f>TOTWRKACT!G23/$C23</f>
        <v>4.5828437132784958E-3</v>
      </c>
      <c r="H23" s="34">
        <f>TOTWRKACT!H23/$C23</f>
        <v>1.1750881316098707E-4</v>
      </c>
      <c r="I23" s="34">
        <f>TOTWRKACT!I23/$C23</f>
        <v>2.4324324324324326E-2</v>
      </c>
      <c r="J23" s="34">
        <f>TOTWRKACT!J23/$C23</f>
        <v>2.2679200940070504E-2</v>
      </c>
      <c r="K23" s="34">
        <f>TOTWRKACT!K23/$C23</f>
        <v>9.4477085781433601E-2</v>
      </c>
      <c r="L23" s="34">
        <f>TOTWRKACT!L23/$C23</f>
        <v>3.6780258519388952E-2</v>
      </c>
      <c r="M23" s="34">
        <f>TOTWRKACT!M23/$C23</f>
        <v>2.690951821386604E-2</v>
      </c>
      <c r="N23" s="34">
        <f>TOTWRKACT!N23/$C23</f>
        <v>1.3513513513513514E-2</v>
      </c>
      <c r="O23" s="34">
        <f>TOTWRKACT!O23/$C23</f>
        <v>0</v>
      </c>
      <c r="P23" s="34">
        <v>0.37054631828978624</v>
      </c>
    </row>
    <row r="24" spans="1:16" ht="12.75" customHeight="1" x14ac:dyDescent="0.15">
      <c r="A24" s="74" t="s">
        <v>26</v>
      </c>
      <c r="B24" s="69">
        <f>TOTWRKACT!B24</f>
        <v>9003</v>
      </c>
      <c r="C24" s="114">
        <f>TOTWRKACT!C24</f>
        <v>2709</v>
      </c>
      <c r="D24" s="64">
        <f>TOTWRKACT!D24/$C24</f>
        <v>0.84754521963824292</v>
      </c>
      <c r="E24" s="34">
        <f>TOTWRKACT!E24/$C24</f>
        <v>0</v>
      </c>
      <c r="F24" s="34">
        <f>TOTWRKACT!F24/$C24</f>
        <v>0</v>
      </c>
      <c r="G24" s="34">
        <f>TOTWRKACT!G24/$C24</f>
        <v>2.8423772609819122E-2</v>
      </c>
      <c r="H24" s="34">
        <f>TOTWRKACT!H24/$C24</f>
        <v>7.3827980804724988E-4</v>
      </c>
      <c r="I24" s="34">
        <f>TOTWRKACT!I24/$C24</f>
        <v>6.4230343300110737E-2</v>
      </c>
      <c r="J24" s="34">
        <f>TOTWRKACT!J24/$C24</f>
        <v>1.4765596160944998E-3</v>
      </c>
      <c r="K24" s="34">
        <f>TOTWRKACT!K24/$C24</f>
        <v>5.2048726467331122E-2</v>
      </c>
      <c r="L24" s="34">
        <f>TOTWRKACT!L24/$C24</f>
        <v>7.3827980804724988E-3</v>
      </c>
      <c r="M24" s="34">
        <f>TOTWRKACT!M24/$C24</f>
        <v>6.2753783684016242E-3</v>
      </c>
      <c r="N24" s="34">
        <f>TOTWRKACT!N24/$C24</f>
        <v>2.3255813953488372E-2</v>
      </c>
      <c r="O24" s="34">
        <f>TOTWRKACT!O24/$C24</f>
        <v>0</v>
      </c>
      <c r="P24" s="34">
        <v>0.11787003610108303</v>
      </c>
    </row>
    <row r="25" spans="1:16" ht="12.75" customHeight="1" x14ac:dyDescent="0.15">
      <c r="A25" s="74" t="s">
        <v>27</v>
      </c>
      <c r="B25" s="69">
        <f>TOTWRKACT!B25</f>
        <v>12372</v>
      </c>
      <c r="C25" s="114">
        <f>TOTWRKACT!C25</f>
        <v>6532</v>
      </c>
      <c r="D25" s="64">
        <f>TOTWRKACT!D25/$C25</f>
        <v>0.48147581139007961</v>
      </c>
      <c r="E25" s="34">
        <f>TOTWRKACT!E25/$C25</f>
        <v>1.6687078995713412E-2</v>
      </c>
      <c r="F25" s="34">
        <f>TOTWRKACT!F25/$C25</f>
        <v>0</v>
      </c>
      <c r="G25" s="34">
        <f>TOTWRKACT!G25/$C25</f>
        <v>0.14543784445805266</v>
      </c>
      <c r="H25" s="34">
        <f>TOTWRKACT!H25/$C25</f>
        <v>0</v>
      </c>
      <c r="I25" s="34">
        <f>TOTWRKACT!I25/$C25</f>
        <v>1.9442743417023883E-2</v>
      </c>
      <c r="J25" s="34">
        <f>TOTWRKACT!J25/$C25</f>
        <v>0.27051439069197797</v>
      </c>
      <c r="K25" s="34">
        <f>TOTWRKACT!K25/$C25</f>
        <v>0.13227189222290264</v>
      </c>
      <c r="L25" s="34">
        <f>TOTWRKACT!L25/$C25</f>
        <v>8.8028169014084501E-2</v>
      </c>
      <c r="M25" s="34">
        <f>TOTWRKACT!M25/$C25</f>
        <v>2.9546846295162278E-2</v>
      </c>
      <c r="N25" s="34">
        <f>TOTWRKACT!N25/$C25</f>
        <v>3.5517452541334968E-2</v>
      </c>
      <c r="O25" s="34">
        <f>TOTWRKACT!O25/$C25</f>
        <v>0</v>
      </c>
      <c r="P25" s="34">
        <v>2.5633640552995392E-2</v>
      </c>
    </row>
    <row r="26" spans="1:16" ht="12.75" customHeight="1" x14ac:dyDescent="0.15">
      <c r="A26" s="74" t="s">
        <v>28</v>
      </c>
      <c r="B26" s="69">
        <f>TOTWRKACT!B26</f>
        <v>3105</v>
      </c>
      <c r="C26" s="114">
        <f>TOTWRKACT!C26</f>
        <v>1305</v>
      </c>
      <c r="D26" s="64">
        <f>TOTWRKACT!D26/$C26</f>
        <v>0.42528735632183906</v>
      </c>
      <c r="E26" s="34">
        <f>TOTWRKACT!E26/$C26</f>
        <v>7.6628352490421458E-4</v>
      </c>
      <c r="F26" s="34">
        <f>TOTWRKACT!F26/$C26</f>
        <v>2.2988505747126436E-3</v>
      </c>
      <c r="G26" s="34">
        <f>TOTWRKACT!G26/$C26</f>
        <v>0.12796934865900383</v>
      </c>
      <c r="H26" s="34">
        <f>TOTWRKACT!H26/$C26</f>
        <v>2.2988505747126436E-3</v>
      </c>
      <c r="I26" s="34">
        <f>TOTWRKACT!I26/$C26</f>
        <v>8.1226053639846738E-2</v>
      </c>
      <c r="J26" s="34">
        <f>TOTWRKACT!J26/$C26</f>
        <v>0.12490421455938697</v>
      </c>
      <c r="K26" s="34">
        <f>TOTWRKACT!K26/$C26</f>
        <v>0.32796934865900385</v>
      </c>
      <c r="L26" s="34">
        <f>TOTWRKACT!L26/$C26</f>
        <v>1.5325670498084292E-3</v>
      </c>
      <c r="M26" s="34">
        <f>TOTWRKACT!M26/$C26</f>
        <v>3.8314176245210726E-3</v>
      </c>
      <c r="N26" s="34">
        <f>TOTWRKACT!N26/$C26</f>
        <v>6.1302681992337162E-2</v>
      </c>
      <c r="O26" s="34">
        <f>TOTWRKACT!O26/$C26</f>
        <v>0</v>
      </c>
      <c r="P26" s="34">
        <v>0</v>
      </c>
    </row>
    <row r="27" spans="1:16" ht="7.5" customHeight="1" x14ac:dyDescent="0.15">
      <c r="A27" s="76"/>
      <c r="B27" s="97" t="s">
        <v>2</v>
      </c>
      <c r="C27" s="115" t="s">
        <v>2</v>
      </c>
      <c r="D27" s="113" t="s">
        <v>2</v>
      </c>
      <c r="E27" s="79" t="s">
        <v>2</v>
      </c>
      <c r="F27" s="79" t="s">
        <v>2</v>
      </c>
      <c r="G27" s="79" t="s">
        <v>2</v>
      </c>
      <c r="H27" s="79" t="s">
        <v>2</v>
      </c>
      <c r="I27" s="79" t="s">
        <v>2</v>
      </c>
      <c r="J27" s="79" t="s">
        <v>2</v>
      </c>
      <c r="K27" s="79" t="s">
        <v>2</v>
      </c>
      <c r="L27" s="79" t="s">
        <v>2</v>
      </c>
      <c r="M27" s="79" t="s">
        <v>2</v>
      </c>
      <c r="N27" s="79" t="s">
        <v>2</v>
      </c>
      <c r="O27" s="79" t="s">
        <v>2</v>
      </c>
      <c r="P27" s="79" t="s">
        <v>2</v>
      </c>
    </row>
    <row r="28" spans="1:16" ht="12.75" customHeight="1" x14ac:dyDescent="0.15">
      <c r="A28" s="74" t="s">
        <v>29</v>
      </c>
      <c r="B28" s="69">
        <f>TOTWRKACT!B28</f>
        <v>17427</v>
      </c>
      <c r="C28" s="114">
        <f>TOTWRKACT!C28</f>
        <v>10137</v>
      </c>
      <c r="D28" s="64">
        <f>TOTWRKACT!D28/$C28</f>
        <v>0.80901647430206181</v>
      </c>
      <c r="E28" s="34">
        <f>TOTWRKACT!E28/$C28</f>
        <v>0</v>
      </c>
      <c r="F28" s="34">
        <f>TOTWRKACT!F28/$C28</f>
        <v>0</v>
      </c>
      <c r="G28" s="34">
        <f>TOTWRKACT!G28/$C28</f>
        <v>2.762158429515636E-3</v>
      </c>
      <c r="H28" s="34">
        <f>TOTWRKACT!H28/$C28</f>
        <v>0</v>
      </c>
      <c r="I28" s="34">
        <f>TOTWRKACT!I28/$C28</f>
        <v>3.3244549669527473E-2</v>
      </c>
      <c r="J28" s="34">
        <f>TOTWRKACT!J28/$C28</f>
        <v>3.1468876393410276E-2</v>
      </c>
      <c r="K28" s="34">
        <f>TOTWRKACT!K28/$C28</f>
        <v>2.9101312025254018E-2</v>
      </c>
      <c r="L28" s="34">
        <f>TOTWRKACT!L28/$C28</f>
        <v>1.9729703067968827E-3</v>
      </c>
      <c r="M28" s="34">
        <f>TOTWRKACT!M28/$C28</f>
        <v>3.2652658577488405E-2</v>
      </c>
      <c r="N28" s="34">
        <f>TOTWRKACT!N28/$C28</f>
        <v>3.8472920982539215E-3</v>
      </c>
      <c r="O28" s="34">
        <f>TOTWRKACT!O28/$C28</f>
        <v>0</v>
      </c>
      <c r="P28" s="34">
        <v>0.2020404749958187</v>
      </c>
    </row>
    <row r="29" spans="1:16" ht="12.75" customHeight="1" x14ac:dyDescent="0.15">
      <c r="A29" s="74" t="s">
        <v>30</v>
      </c>
      <c r="B29" s="69">
        <f>TOTWRKACT!B29</f>
        <v>13798</v>
      </c>
      <c r="C29" s="114">
        <f>TOTWRKACT!C29</f>
        <v>7152</v>
      </c>
      <c r="D29" s="64">
        <f>TOTWRKACT!D29/$C29</f>
        <v>0.32228747203579416</v>
      </c>
      <c r="E29" s="34">
        <f>TOTWRKACT!E29/$C29</f>
        <v>1.2583892617449664E-3</v>
      </c>
      <c r="F29" s="34">
        <f>TOTWRKACT!F29/$C29</f>
        <v>9.7874720357941838E-3</v>
      </c>
      <c r="G29" s="34">
        <f>TOTWRKACT!G29/$C29</f>
        <v>0.41960290827740493</v>
      </c>
      <c r="H29" s="34">
        <f>TOTWRKACT!H29/$C29</f>
        <v>0</v>
      </c>
      <c r="I29" s="34">
        <f>TOTWRKACT!I29/$C29</f>
        <v>0.18959731543624161</v>
      </c>
      <c r="J29" s="34">
        <f>TOTWRKACT!J29/$C29</f>
        <v>7.1168903803131997E-2</v>
      </c>
      <c r="K29" s="34">
        <f>TOTWRKACT!K29/$C29</f>
        <v>0.1465324384787472</v>
      </c>
      <c r="L29" s="34">
        <f>TOTWRKACT!L29/$C29</f>
        <v>0.13912192393736017</v>
      </c>
      <c r="M29" s="34">
        <f>TOTWRKACT!M29/$C29</f>
        <v>0</v>
      </c>
      <c r="N29" s="34">
        <f>TOTWRKACT!N29/$C29</f>
        <v>6.0961968680089483E-2</v>
      </c>
      <c r="O29" s="34">
        <f>TOTWRKACT!O29/$C29</f>
        <v>0</v>
      </c>
      <c r="P29" s="34">
        <v>0</v>
      </c>
    </row>
    <row r="30" spans="1:16" ht="12.75" customHeight="1" x14ac:dyDescent="0.15">
      <c r="A30" s="74" t="s">
        <v>31</v>
      </c>
      <c r="B30" s="69">
        <f>TOTWRKACT!B30</f>
        <v>46157</v>
      </c>
      <c r="C30" s="114">
        <f>TOTWRKACT!C30</f>
        <v>18907</v>
      </c>
      <c r="D30" s="64">
        <f>TOTWRKACT!D30/$C30</f>
        <v>0.88353519860369178</v>
      </c>
      <c r="E30" s="34">
        <f>TOTWRKACT!E30/$C30</f>
        <v>1.3222615962341989E-3</v>
      </c>
      <c r="F30" s="34">
        <f>TOTWRKACT!F30/$C30</f>
        <v>1.3222615962341989E-3</v>
      </c>
      <c r="G30" s="34">
        <f>TOTWRKACT!G30/$C30</f>
        <v>0</v>
      </c>
      <c r="H30" s="34">
        <f>TOTWRKACT!H30/$C30</f>
        <v>0</v>
      </c>
      <c r="I30" s="34">
        <f>TOTWRKACT!I30/$C30</f>
        <v>2.5757655894642194E-2</v>
      </c>
      <c r="J30" s="34">
        <f>TOTWRKACT!J30/$C30</f>
        <v>1.4491987094726821E-2</v>
      </c>
      <c r="K30" s="34">
        <f>TOTWRKACT!K30/$C30</f>
        <v>4.6913841434389376E-2</v>
      </c>
      <c r="L30" s="34">
        <f>TOTWRKACT!L30/$C30</f>
        <v>6.9286507642672022E-3</v>
      </c>
      <c r="M30" s="34">
        <f>TOTWRKACT!M30/$C30</f>
        <v>7.7748981858570898E-3</v>
      </c>
      <c r="N30" s="34">
        <f>TOTWRKACT!N30/$C30</f>
        <v>2.2372666208282647E-2</v>
      </c>
      <c r="O30" s="34">
        <f>TOTWRKACT!O30/$C30</f>
        <v>0</v>
      </c>
      <c r="P30" s="34">
        <v>0</v>
      </c>
    </row>
    <row r="31" spans="1:16" ht="12.75" customHeight="1" x14ac:dyDescent="0.15">
      <c r="A31" s="74" t="s">
        <v>32</v>
      </c>
      <c r="B31" s="69">
        <f>TOTWRKACT!B31</f>
        <v>29704</v>
      </c>
      <c r="C31" s="114">
        <f>TOTWRKACT!C31</f>
        <v>15605</v>
      </c>
      <c r="D31" s="64">
        <f>TOTWRKACT!D31/$C31</f>
        <v>0.543735982057033</v>
      </c>
      <c r="E31" s="34">
        <f>TOTWRKACT!E31/$C31</f>
        <v>1.2816404998397949E-3</v>
      </c>
      <c r="F31" s="34">
        <f>TOTWRKACT!F31/$C31</f>
        <v>7.1771867991028519E-3</v>
      </c>
      <c r="G31" s="34">
        <f>TOTWRKACT!G31/$C31</f>
        <v>3.4860621595642426E-2</v>
      </c>
      <c r="H31" s="34">
        <f>TOTWRKACT!H31/$C31</f>
        <v>0</v>
      </c>
      <c r="I31" s="34">
        <f>TOTWRKACT!I31/$C31</f>
        <v>0.30861903236142263</v>
      </c>
      <c r="J31" s="34">
        <f>TOTWRKACT!J31/$C31</f>
        <v>0.12348606215956424</v>
      </c>
      <c r="K31" s="34">
        <f>TOTWRKACT!K31/$C31</f>
        <v>0.12822813200897148</v>
      </c>
      <c r="L31" s="34">
        <f>TOTWRKACT!L31/$C31</f>
        <v>8.2665812239666771E-3</v>
      </c>
      <c r="M31" s="34">
        <f>TOTWRKACT!M31/$C31</f>
        <v>4.4857417494392825E-4</v>
      </c>
      <c r="N31" s="34">
        <f>TOTWRKACT!N31/$C31</f>
        <v>9.0355655238705535E-3</v>
      </c>
      <c r="O31" s="34">
        <f>TOTWRKACT!O31/$C31</f>
        <v>0</v>
      </c>
      <c r="P31" s="34">
        <v>0.2385325512068468</v>
      </c>
    </row>
    <row r="32" spans="1:16" ht="12.75" customHeight="1" x14ac:dyDescent="0.15">
      <c r="A32" s="74" t="s">
        <v>33</v>
      </c>
      <c r="B32" s="69">
        <f>TOTWRKACT!B32</f>
        <v>13513</v>
      </c>
      <c r="C32" s="114">
        <f>TOTWRKACT!C32</f>
        <v>8147</v>
      </c>
      <c r="D32" s="64">
        <f>TOTWRKACT!D32/$C32</f>
        <v>0.64502270774518222</v>
      </c>
      <c r="E32" s="34">
        <f>TOTWRKACT!E32/$C32</f>
        <v>1.0065054621333006E-2</v>
      </c>
      <c r="F32" s="34">
        <f>TOTWRKACT!F32/$C32</f>
        <v>1.0924266601202897E-2</v>
      </c>
      <c r="G32" s="34">
        <f>TOTWRKACT!G32/$C32</f>
        <v>2.8231250767153552E-2</v>
      </c>
      <c r="H32" s="34">
        <f>TOTWRKACT!H32/$C32</f>
        <v>8.5921197986989076E-4</v>
      </c>
      <c r="I32" s="34">
        <f>TOTWRKACT!I32/$C32</f>
        <v>7.6592610776973116E-2</v>
      </c>
      <c r="J32" s="34">
        <f>TOTWRKACT!J32/$C32</f>
        <v>6.7509512704062849E-3</v>
      </c>
      <c r="K32" s="34">
        <f>TOTWRKACT!K32/$C32</f>
        <v>6.1863262550632132E-2</v>
      </c>
      <c r="L32" s="34">
        <f>TOTWRKACT!L32/$C32</f>
        <v>3.4736712900454152E-2</v>
      </c>
      <c r="M32" s="34">
        <f>TOTWRKACT!M32/$C32</f>
        <v>0</v>
      </c>
      <c r="N32" s="34">
        <f>TOTWRKACT!N32/$C32</f>
        <v>5.5603289554437219E-2</v>
      </c>
      <c r="O32" s="34">
        <f>TOTWRKACT!O32/$C32</f>
        <v>1.2274456855284154E-4</v>
      </c>
      <c r="P32" s="34">
        <v>0.36392857142857143</v>
      </c>
    </row>
    <row r="33" spans="1:17" ht="12.75" customHeight="1" x14ac:dyDescent="0.15">
      <c r="A33" s="74" t="s">
        <v>34</v>
      </c>
      <c r="B33" s="69">
        <f>TOTWRKACT!B33</f>
        <v>6934</v>
      </c>
      <c r="C33" s="114">
        <f>TOTWRKACT!C33</f>
        <v>4118</v>
      </c>
      <c r="D33" s="64">
        <f>TOTWRKACT!D33/$C33</f>
        <v>0.31738708110733366</v>
      </c>
      <c r="E33" s="34">
        <f>TOTWRKACT!E33/$C33</f>
        <v>0</v>
      </c>
      <c r="F33" s="34">
        <f>TOTWRKACT!F33/$C33</f>
        <v>0</v>
      </c>
      <c r="G33" s="34">
        <f>TOTWRKACT!G33/$C33</f>
        <v>0.21491015055852355</v>
      </c>
      <c r="H33" s="34">
        <f>TOTWRKACT!H33/$C33</f>
        <v>9.7134531325886349E-4</v>
      </c>
      <c r="I33" s="34">
        <f>TOTWRKACT!I33/$C33</f>
        <v>4.2496357455075282E-2</v>
      </c>
      <c r="J33" s="34">
        <f>TOTWRKACT!J33/$C33</f>
        <v>0.323943661971831</v>
      </c>
      <c r="K33" s="34">
        <f>TOTWRKACT!K33/$C33</f>
        <v>0.18771248178727537</v>
      </c>
      <c r="L33" s="34">
        <f>TOTWRKACT!L33/$C33</f>
        <v>3.6425449247207381E-3</v>
      </c>
      <c r="M33" s="34">
        <f>TOTWRKACT!M33/$C33</f>
        <v>4.7353084021369597E-2</v>
      </c>
      <c r="N33" s="34">
        <f>TOTWRKACT!N33/$C33</f>
        <v>2.2098105876639147E-2</v>
      </c>
      <c r="O33" s="34">
        <f>TOTWRKACT!O33/$C33</f>
        <v>0</v>
      </c>
      <c r="P33" s="34">
        <v>0</v>
      </c>
    </row>
    <row r="34" spans="1:17" ht="12.75" customHeight="1" x14ac:dyDescent="0.15">
      <c r="A34" s="74" t="s">
        <v>35</v>
      </c>
      <c r="B34" s="69">
        <f>TOTWRKACT!B34</f>
        <v>29687</v>
      </c>
      <c r="C34" s="114">
        <f>TOTWRKACT!C34</f>
        <v>6411</v>
      </c>
      <c r="D34" s="64">
        <f>TOTWRKACT!D34/$C34</f>
        <v>0.65247231321166743</v>
      </c>
      <c r="E34" s="34">
        <f>TOTWRKACT!E34/$C34</f>
        <v>9.8268600842302285E-3</v>
      </c>
      <c r="F34" s="34">
        <f>TOTWRKACT!F34/$C34</f>
        <v>1.5286226797691468E-2</v>
      </c>
      <c r="G34" s="34">
        <f>TOTWRKACT!G34/$C34</f>
        <v>5.4905630946810169E-2</v>
      </c>
      <c r="H34" s="34">
        <f>TOTWRKACT!H34/$C34</f>
        <v>7.7990953049446267E-4</v>
      </c>
      <c r="I34" s="34">
        <f>TOTWRKACT!I34/$C34</f>
        <v>6.3484635782249263E-2</v>
      </c>
      <c r="J34" s="34">
        <f>TOTWRKACT!J34/$C34</f>
        <v>0.10263609421307128</v>
      </c>
      <c r="K34" s="34">
        <f>TOTWRKACT!K34/$C34</f>
        <v>0.14319138979878335</v>
      </c>
      <c r="L34" s="34">
        <f>TOTWRKACT!L34/$C34</f>
        <v>2.8232725003899548E-2</v>
      </c>
      <c r="M34" s="34">
        <f>TOTWRKACT!M34/$C34</f>
        <v>4.0555295585712053E-3</v>
      </c>
      <c r="N34" s="34">
        <f>TOTWRKACT!N34/$C34</f>
        <v>1.9965683980658244E-2</v>
      </c>
      <c r="O34" s="34">
        <f>TOTWRKACT!O34/$C34</f>
        <v>0</v>
      </c>
      <c r="P34" s="34">
        <v>4.7591410330818339E-2</v>
      </c>
    </row>
    <row r="35" spans="1:17" ht="12.75" customHeight="1" x14ac:dyDescent="0.15">
      <c r="A35" s="74" t="s">
        <v>36</v>
      </c>
      <c r="B35" s="69">
        <f>TOTWRKACT!B35</f>
        <v>2231</v>
      </c>
      <c r="C35" s="114">
        <f>TOTWRKACT!C35</f>
        <v>1256</v>
      </c>
      <c r="D35" s="64">
        <f>TOTWRKACT!D35/$C35</f>
        <v>0.37101910828025475</v>
      </c>
      <c r="E35" s="34">
        <f>TOTWRKACT!E35/$C35</f>
        <v>0</v>
      </c>
      <c r="F35" s="34">
        <f>TOTWRKACT!F35/$C35</f>
        <v>1.194267515923567E-2</v>
      </c>
      <c r="G35" s="34">
        <f>TOTWRKACT!G35/$C35</f>
        <v>0.43869426751592355</v>
      </c>
      <c r="H35" s="34">
        <f>TOTWRKACT!H35/$C35</f>
        <v>0</v>
      </c>
      <c r="I35" s="34">
        <f>TOTWRKACT!I35/$C35</f>
        <v>0.24363057324840764</v>
      </c>
      <c r="J35" s="34">
        <f>TOTWRKACT!J35/$C35</f>
        <v>0.14729299363057324</v>
      </c>
      <c r="K35" s="34">
        <f>TOTWRKACT!K35/$C35</f>
        <v>0.14968152866242038</v>
      </c>
      <c r="L35" s="34">
        <f>TOTWRKACT!L35/$C35</f>
        <v>1.751592356687898E-2</v>
      </c>
      <c r="M35" s="34">
        <f>TOTWRKACT!M35/$C35</f>
        <v>1.4331210191082803E-2</v>
      </c>
      <c r="N35" s="34">
        <f>TOTWRKACT!N35/$C35</f>
        <v>8.7579617834394902E-3</v>
      </c>
      <c r="O35" s="34">
        <f>TOTWRKACT!O35/$C35</f>
        <v>0</v>
      </c>
      <c r="P35" s="34">
        <v>0.10515463917525773</v>
      </c>
    </row>
    <row r="36" spans="1:17" ht="12.75" customHeight="1" x14ac:dyDescent="0.15">
      <c r="A36" s="74" t="s">
        <v>37</v>
      </c>
      <c r="B36" s="69">
        <f>TOTWRKACT!B36</f>
        <v>3577</v>
      </c>
      <c r="C36" s="114">
        <f>TOTWRKACT!C36</f>
        <v>2487</v>
      </c>
      <c r="D36" s="64">
        <f>TOTWRKACT!D36/$C36</f>
        <v>0.61600321672698033</v>
      </c>
      <c r="E36" s="34">
        <f>TOTWRKACT!E36/$C36</f>
        <v>0</v>
      </c>
      <c r="F36" s="34">
        <f>TOTWRKACT!F36/$C36</f>
        <v>0</v>
      </c>
      <c r="G36" s="34">
        <f>TOTWRKACT!G36/$C36</f>
        <v>0.10454362685967028</v>
      </c>
      <c r="H36" s="34">
        <f>TOTWRKACT!H36/$C36</f>
        <v>2.8146361077603537E-3</v>
      </c>
      <c r="I36" s="34">
        <f>TOTWRKACT!I36/$C36</f>
        <v>5.9107358262967431E-2</v>
      </c>
      <c r="J36" s="34">
        <f>TOTWRKACT!J36/$C36</f>
        <v>0.15359871330920788</v>
      </c>
      <c r="K36" s="34">
        <f>TOTWRKACT!K36/$C36</f>
        <v>0.1158021712907117</v>
      </c>
      <c r="L36" s="34">
        <f>TOTWRKACT!L36/$C36</f>
        <v>3.900281463610776E-2</v>
      </c>
      <c r="M36" s="34">
        <f>TOTWRKACT!M36/$C36</f>
        <v>4.4229995979091271E-3</v>
      </c>
      <c r="N36" s="34">
        <f>TOTWRKACT!N36/$C36</f>
        <v>6.8355448331322878E-3</v>
      </c>
      <c r="O36" s="34">
        <f>TOTWRKACT!O36/$C36</f>
        <v>0</v>
      </c>
      <c r="P36" s="34">
        <v>0.14904968322774259</v>
      </c>
      <c r="Q36" s="2" t="s">
        <v>2</v>
      </c>
    </row>
    <row r="37" spans="1:17" ht="12.75" customHeight="1" x14ac:dyDescent="0.15">
      <c r="A37" s="74" t="s">
        <v>38</v>
      </c>
      <c r="B37" s="69">
        <f>TOTWRKACT!B37</f>
        <v>6736</v>
      </c>
      <c r="C37" s="114">
        <f>TOTWRKACT!C37</f>
        <v>3160</v>
      </c>
      <c r="D37" s="64">
        <f>TOTWRKACT!D37/$C37</f>
        <v>0.70822784810126582</v>
      </c>
      <c r="E37" s="34">
        <f>TOTWRKACT!E37/$C37</f>
        <v>0</v>
      </c>
      <c r="F37" s="34">
        <f>TOTWRKACT!F37/$C37</f>
        <v>3.7974683544303796E-3</v>
      </c>
      <c r="G37" s="34">
        <f>TOTWRKACT!G37/$C37</f>
        <v>6.5822784810126586E-2</v>
      </c>
      <c r="H37" s="34">
        <f>TOTWRKACT!H37/$C37</f>
        <v>9.493670886075949E-4</v>
      </c>
      <c r="I37" s="34">
        <f>TOTWRKACT!I37/$C37</f>
        <v>5.6645569620253161E-2</v>
      </c>
      <c r="J37" s="34">
        <f>TOTWRKACT!J37/$C37</f>
        <v>0.11962025316455696</v>
      </c>
      <c r="K37" s="34">
        <f>TOTWRKACT!K37/$C37</f>
        <v>8.7974683544303794E-2</v>
      </c>
      <c r="L37" s="34">
        <f>TOTWRKACT!L37/$C37</f>
        <v>1.0443037974683544E-2</v>
      </c>
      <c r="M37" s="34">
        <f>TOTWRKACT!M37/$C37</f>
        <v>1.9303797468354429E-2</v>
      </c>
      <c r="N37" s="34">
        <f>TOTWRKACT!N37/$C37</f>
        <v>1.4873417721518987E-2</v>
      </c>
      <c r="O37" s="34">
        <f>TOTWRKACT!O37/$C37</f>
        <v>0</v>
      </c>
      <c r="P37" s="34">
        <v>0</v>
      </c>
    </row>
    <row r="38" spans="1:17" ht="7.5" customHeight="1" x14ac:dyDescent="0.15">
      <c r="A38" s="76"/>
      <c r="B38" s="97" t="s">
        <v>2</v>
      </c>
      <c r="C38" s="115" t="s">
        <v>2</v>
      </c>
      <c r="D38" s="113" t="s">
        <v>2</v>
      </c>
      <c r="E38" s="79" t="s">
        <v>2</v>
      </c>
      <c r="F38" s="79" t="s">
        <v>2</v>
      </c>
      <c r="G38" s="79" t="s">
        <v>2</v>
      </c>
      <c r="H38" s="79" t="s">
        <v>2</v>
      </c>
      <c r="I38" s="79" t="s">
        <v>2</v>
      </c>
      <c r="J38" s="79" t="s">
        <v>2</v>
      </c>
      <c r="K38" s="79" t="s">
        <v>2</v>
      </c>
      <c r="L38" s="79" t="s">
        <v>2</v>
      </c>
      <c r="M38" s="79" t="s">
        <v>2</v>
      </c>
      <c r="N38" s="79" t="s">
        <v>2</v>
      </c>
      <c r="O38" s="79" t="s">
        <v>2</v>
      </c>
      <c r="P38" s="79" t="s">
        <v>2</v>
      </c>
    </row>
    <row r="39" spans="1:17" ht="12.75" customHeight="1" x14ac:dyDescent="0.15">
      <c r="A39" s="74" t="s">
        <v>39</v>
      </c>
      <c r="B39" s="69">
        <f>TOTWRKACT!B39</f>
        <v>5111</v>
      </c>
      <c r="C39" s="114">
        <f>TOTWRKACT!C39</f>
        <v>3348</v>
      </c>
      <c r="D39" s="64">
        <f>TOTWRKACT!D39/$C39</f>
        <v>0.78703703703703709</v>
      </c>
      <c r="E39" s="34">
        <f>TOTWRKACT!E39/$C39</f>
        <v>0</v>
      </c>
      <c r="F39" s="34">
        <f>TOTWRKACT!F39/$C39</f>
        <v>0</v>
      </c>
      <c r="G39" s="34">
        <f>TOTWRKACT!G39/$C39</f>
        <v>3.2258064516129031E-2</v>
      </c>
      <c r="H39" s="34">
        <f>TOTWRKACT!H39/$C39</f>
        <v>1.7921146953405018E-3</v>
      </c>
      <c r="I39" s="34">
        <f>TOTWRKACT!I39/$C39</f>
        <v>0.12305854241338113</v>
      </c>
      <c r="J39" s="34">
        <f>TOTWRKACT!J39/$C39</f>
        <v>0.12216248506571087</v>
      </c>
      <c r="K39" s="34">
        <f>TOTWRKACT!K39/$C39</f>
        <v>5.6451612903225805E-2</v>
      </c>
      <c r="L39" s="34">
        <f>TOTWRKACT!L39/$C39</f>
        <v>4.3010752688172046E-2</v>
      </c>
      <c r="M39" s="34">
        <f>TOTWRKACT!M39/$C39</f>
        <v>0</v>
      </c>
      <c r="N39" s="34">
        <f>TOTWRKACT!N39/$C39</f>
        <v>8.0645161290322578E-3</v>
      </c>
      <c r="O39" s="34">
        <f>TOTWRKACT!O39/$C39</f>
        <v>0</v>
      </c>
      <c r="P39" s="34">
        <v>0</v>
      </c>
    </row>
    <row r="40" spans="1:17" ht="12.75" customHeight="1" x14ac:dyDescent="0.15">
      <c r="A40" s="74" t="s">
        <v>40</v>
      </c>
      <c r="B40" s="69">
        <f>TOTWRKACT!B40</f>
        <v>24977</v>
      </c>
      <c r="C40" s="114">
        <f>TOTWRKACT!C40</f>
        <v>7966</v>
      </c>
      <c r="D40" s="64">
        <f>TOTWRKACT!D40/$C40</f>
        <v>0.35613858900326389</v>
      </c>
      <c r="E40" s="34">
        <f>TOTWRKACT!E40/$C40</f>
        <v>3.7660055234747678E-4</v>
      </c>
      <c r="F40" s="34">
        <f>TOTWRKACT!F40/$C40</f>
        <v>2.5106703489831783E-3</v>
      </c>
      <c r="G40" s="34">
        <f>TOTWRKACT!G40/$C40</f>
        <v>0.32588501129801656</v>
      </c>
      <c r="H40" s="34">
        <f>TOTWRKACT!H40/$C40</f>
        <v>1.2553351744915893E-4</v>
      </c>
      <c r="I40" s="34">
        <f>TOTWRKACT!I40/$C40</f>
        <v>3.0253577705247302E-2</v>
      </c>
      <c r="J40" s="34">
        <f>TOTWRKACT!J40/$C40</f>
        <v>4.1426060758222444E-3</v>
      </c>
      <c r="K40" s="34">
        <f>TOTWRKACT!K40/$C40</f>
        <v>0.15465729349736379</v>
      </c>
      <c r="L40" s="34">
        <f>TOTWRKACT!L40/$C40</f>
        <v>8.9128797388902836E-2</v>
      </c>
      <c r="M40" s="34">
        <f>TOTWRKACT!M40/$C40</f>
        <v>1.0042681395932713E-2</v>
      </c>
      <c r="N40" s="34">
        <f>TOTWRKACT!N40/$C40</f>
        <v>1.1925684157670098E-2</v>
      </c>
      <c r="O40" s="34">
        <f>TOTWRKACT!O40/$C40</f>
        <v>0</v>
      </c>
      <c r="P40" s="34">
        <v>0.20769616445224368</v>
      </c>
    </row>
    <row r="41" spans="1:17" ht="12.75" customHeight="1" x14ac:dyDescent="0.15">
      <c r="A41" s="74" t="s">
        <v>41</v>
      </c>
      <c r="B41" s="69">
        <f>TOTWRKACT!B41</f>
        <v>12908</v>
      </c>
      <c r="C41" s="114">
        <f>TOTWRKACT!C41</f>
        <v>5637</v>
      </c>
      <c r="D41" s="64">
        <f>TOTWRKACT!D41/$C41</f>
        <v>0.51321624977825087</v>
      </c>
      <c r="E41" s="34">
        <f>TOTWRKACT!E41/$C41</f>
        <v>0</v>
      </c>
      <c r="F41" s="34">
        <f>TOTWRKACT!F41/$C41</f>
        <v>1.7739932588256165E-3</v>
      </c>
      <c r="G41" s="34">
        <f>TOTWRKACT!G41/$C41</f>
        <v>0.16285258116019158</v>
      </c>
      <c r="H41" s="34">
        <f>TOTWRKACT!H41/$C41</f>
        <v>8.8699662941280825E-4</v>
      </c>
      <c r="I41" s="34">
        <f>TOTWRKACT!I41/$C41</f>
        <v>0.15398261486606352</v>
      </c>
      <c r="J41" s="34">
        <f>TOTWRKACT!J41/$C41</f>
        <v>9.9698421145999638E-2</v>
      </c>
      <c r="K41" s="34">
        <f>TOTWRKACT!K41/$C41</f>
        <v>0.18094731240021289</v>
      </c>
      <c r="L41" s="34">
        <f>TOTWRKACT!L41/$C41</f>
        <v>2.6787298208266808E-2</v>
      </c>
      <c r="M41" s="34">
        <f>TOTWRKACT!M41/$C41</f>
        <v>2.7851694163562177E-2</v>
      </c>
      <c r="N41" s="34">
        <f>TOTWRKACT!N41/$C41</f>
        <v>2.696469753414937E-2</v>
      </c>
      <c r="O41" s="34">
        <f>TOTWRKACT!O41/$C41</f>
        <v>1.5965939329430547E-3</v>
      </c>
      <c r="P41" s="34">
        <v>4.2958300550747446E-2</v>
      </c>
    </row>
    <row r="42" spans="1:17" ht="12.75" customHeight="1" x14ac:dyDescent="0.15">
      <c r="A42" s="74" t="s">
        <v>42</v>
      </c>
      <c r="B42" s="69">
        <f>TOTWRKACT!B42</f>
        <v>106587</v>
      </c>
      <c r="C42" s="114">
        <f>TOTWRKACT!C42</f>
        <v>47739</v>
      </c>
      <c r="D42" s="64">
        <f>TOTWRKACT!D42/$C42</f>
        <v>0.72913131820943045</v>
      </c>
      <c r="E42" s="34">
        <f>TOTWRKACT!E42/$C42</f>
        <v>1.4579274806761766E-2</v>
      </c>
      <c r="F42" s="34">
        <f>TOTWRKACT!F42/$C42</f>
        <v>2.7231404093089508E-4</v>
      </c>
      <c r="G42" s="34">
        <f>TOTWRKACT!G42/$C42</f>
        <v>0.16751502964033599</v>
      </c>
      <c r="H42" s="34">
        <f>TOTWRKACT!H42/$C42</f>
        <v>0</v>
      </c>
      <c r="I42" s="34">
        <f>TOTWRKACT!I42/$C42</f>
        <v>0.12350489117911979</v>
      </c>
      <c r="J42" s="34">
        <f>TOTWRKACT!J42/$C42</f>
        <v>0</v>
      </c>
      <c r="K42" s="34">
        <f>TOTWRKACT!K42/$C42</f>
        <v>5.7521104338172147E-2</v>
      </c>
      <c r="L42" s="34">
        <f>TOTWRKACT!L42/$C42</f>
        <v>2.9619388759714281E-2</v>
      </c>
      <c r="M42" s="34">
        <f>TOTWRKACT!M42/$C42</f>
        <v>1.912482456691594E-2</v>
      </c>
      <c r="N42" s="34">
        <f>TOTWRKACT!N42/$C42</f>
        <v>1.193992333312386E-3</v>
      </c>
      <c r="O42" s="34">
        <f>TOTWRKACT!O42/$C42</f>
        <v>0</v>
      </c>
      <c r="P42" s="34">
        <v>0</v>
      </c>
    </row>
    <row r="43" spans="1:17" ht="12.75" customHeight="1" x14ac:dyDescent="0.15">
      <c r="A43" s="74" t="s">
        <v>43</v>
      </c>
      <c r="B43" s="69">
        <f>TOTWRKACT!B43</f>
        <v>5933</v>
      </c>
      <c r="C43" s="114">
        <f>TOTWRKACT!C43</f>
        <v>3580</v>
      </c>
      <c r="D43" s="64">
        <f>TOTWRKACT!D43/$C43</f>
        <v>0.27318435754189946</v>
      </c>
      <c r="E43" s="34">
        <f>TOTWRKACT!E43/$C43</f>
        <v>6.9832402234636867E-3</v>
      </c>
      <c r="F43" s="34">
        <f>TOTWRKACT!F43/$C43</f>
        <v>3.0726256983240221E-3</v>
      </c>
      <c r="G43" s="34">
        <f>TOTWRKACT!G43/$C43</f>
        <v>0.20614525139664805</v>
      </c>
      <c r="H43" s="34">
        <f>TOTWRKACT!H43/$C43</f>
        <v>0</v>
      </c>
      <c r="I43" s="34">
        <f>TOTWRKACT!I43/$C43</f>
        <v>0.23854748603351955</v>
      </c>
      <c r="J43" s="34">
        <f>TOTWRKACT!J43/$C43</f>
        <v>3.3798882681564245E-2</v>
      </c>
      <c r="K43" s="34">
        <f>TOTWRKACT!K43/$C43</f>
        <v>0.14497206703910615</v>
      </c>
      <c r="L43" s="34">
        <f>TOTWRKACT!L43/$C43</f>
        <v>1.1452513966480447E-2</v>
      </c>
      <c r="M43" s="34">
        <f>TOTWRKACT!M43/$C43</f>
        <v>0</v>
      </c>
      <c r="N43" s="34">
        <f>TOTWRKACT!N43/$C43</f>
        <v>2.5418994413407822E-2</v>
      </c>
      <c r="O43" s="34">
        <f>TOTWRKACT!O43/$C43</f>
        <v>0</v>
      </c>
      <c r="P43" s="34">
        <v>0.48777246145667197</v>
      </c>
    </row>
    <row r="44" spans="1:17" ht="12.75" customHeight="1" x14ac:dyDescent="0.15">
      <c r="A44" s="74" t="s">
        <v>44</v>
      </c>
      <c r="B44" s="69">
        <f>TOTWRKACT!B44</f>
        <v>1159</v>
      </c>
      <c r="C44" s="114">
        <f>TOTWRKACT!C44</f>
        <v>594</v>
      </c>
      <c r="D44" s="64">
        <f>TOTWRKACT!D44/$C44</f>
        <v>0.56734006734006737</v>
      </c>
      <c r="E44" s="34">
        <f>TOTWRKACT!E44/$C44</f>
        <v>0</v>
      </c>
      <c r="F44" s="34">
        <f>TOTWRKACT!F44/$C44</f>
        <v>0</v>
      </c>
      <c r="G44" s="34">
        <f>TOTWRKACT!G44/$C44</f>
        <v>0.40404040404040403</v>
      </c>
      <c r="H44" s="34">
        <f>TOTWRKACT!H44/$C44</f>
        <v>0</v>
      </c>
      <c r="I44" s="34">
        <f>TOTWRKACT!I44/$C44</f>
        <v>6.7340067340067339E-2</v>
      </c>
      <c r="J44" s="34">
        <f>TOTWRKACT!J44/$C44</f>
        <v>3.3670033670033669E-3</v>
      </c>
      <c r="K44" s="34">
        <f>TOTWRKACT!K44/$C44</f>
        <v>0.10101010101010101</v>
      </c>
      <c r="L44" s="34">
        <f>TOTWRKACT!L44/$C44</f>
        <v>8.4175084175084174E-3</v>
      </c>
      <c r="M44" s="34">
        <f>TOTWRKACT!M44/$C44</f>
        <v>2.6936026936026935E-2</v>
      </c>
      <c r="N44" s="34">
        <f>TOTWRKACT!N44/$C44</f>
        <v>1.1784511784511785E-2</v>
      </c>
      <c r="O44" s="34">
        <f>TOTWRKACT!O44/$C44</f>
        <v>0</v>
      </c>
      <c r="P44" s="34">
        <v>2.6825633383010434E-2</v>
      </c>
    </row>
    <row r="45" spans="1:17" ht="12.75" customHeight="1" x14ac:dyDescent="0.15">
      <c r="A45" s="74" t="s">
        <v>45</v>
      </c>
      <c r="B45" s="69">
        <f>TOTWRKACT!B45</f>
        <v>80397</v>
      </c>
      <c r="C45" s="114">
        <f>TOTWRKACT!C45</f>
        <v>59443</v>
      </c>
      <c r="D45" s="64">
        <f>TOTWRKACT!D45/$C45</f>
        <v>0.78293491243712465</v>
      </c>
      <c r="E45" s="34">
        <f>TOTWRKACT!E45/$C45</f>
        <v>9.420789664047911E-4</v>
      </c>
      <c r="F45" s="34">
        <f>TOTWRKACT!F45/$C45</f>
        <v>4.676749154652356E-3</v>
      </c>
      <c r="G45" s="34">
        <f>TOTWRKACT!G45/$C45</f>
        <v>0.12137678111804585</v>
      </c>
      <c r="H45" s="34">
        <f>TOTWRKACT!H45/$C45</f>
        <v>0</v>
      </c>
      <c r="I45" s="34">
        <f>TOTWRKACT!I45/$C45</f>
        <v>1.1557290177144491E-2</v>
      </c>
      <c r="J45" s="34">
        <f>TOTWRKACT!J45/$C45</f>
        <v>1.6351799202597446E-2</v>
      </c>
      <c r="K45" s="34">
        <f>TOTWRKACT!K45/$C45</f>
        <v>5.114142960483152E-2</v>
      </c>
      <c r="L45" s="34">
        <f>TOTWRKACT!L45/$C45</f>
        <v>2.1095839711993001E-2</v>
      </c>
      <c r="M45" s="34">
        <f>TOTWRKACT!M45/$C45</f>
        <v>1.1607758693201891E-3</v>
      </c>
      <c r="N45" s="34">
        <f>TOTWRKACT!N45/$C45</f>
        <v>6.8468953451205359E-3</v>
      </c>
      <c r="O45" s="34">
        <f>TOTWRKACT!O45/$C45</f>
        <v>0</v>
      </c>
      <c r="P45" s="34">
        <v>0.20490151733212714</v>
      </c>
    </row>
    <row r="46" spans="1:17" ht="12.75" customHeight="1" x14ac:dyDescent="0.15">
      <c r="A46" s="74" t="s">
        <v>46</v>
      </c>
      <c r="B46" s="69">
        <f>TOTWRKACT!B46</f>
        <v>3406</v>
      </c>
      <c r="C46" s="114">
        <f>TOTWRKACT!C46</f>
        <v>1815</v>
      </c>
      <c r="D46" s="64">
        <f>TOTWRKACT!D46/$C46</f>
        <v>0.14049586776859505</v>
      </c>
      <c r="E46" s="34">
        <f>TOTWRKACT!E46/$C46</f>
        <v>0</v>
      </c>
      <c r="F46" s="34">
        <f>TOTWRKACT!F46/$C46</f>
        <v>0</v>
      </c>
      <c r="G46" s="34">
        <f>TOTWRKACT!G46/$C46</f>
        <v>0.13884297520661157</v>
      </c>
      <c r="H46" s="34">
        <f>TOTWRKACT!H46/$C46</f>
        <v>5.5096418732782364E-4</v>
      </c>
      <c r="I46" s="34">
        <f>TOTWRKACT!I46/$C46</f>
        <v>0.25564738292011019</v>
      </c>
      <c r="J46" s="34">
        <f>TOTWRKACT!J46/$C46</f>
        <v>8.2644628099173556E-2</v>
      </c>
      <c r="K46" s="34">
        <f>TOTWRKACT!K46/$C46</f>
        <v>0.34986225895316803</v>
      </c>
      <c r="L46" s="34">
        <f>TOTWRKACT!L46/$C46</f>
        <v>0</v>
      </c>
      <c r="M46" s="34">
        <f>TOTWRKACT!M46/$C46</f>
        <v>0.16969696969696971</v>
      </c>
      <c r="N46" s="34">
        <f>TOTWRKACT!N46/$C46</f>
        <v>3.911845730027548E-2</v>
      </c>
      <c r="O46" s="34">
        <f>TOTWRKACT!O46/$C46</f>
        <v>0</v>
      </c>
      <c r="P46" s="34">
        <v>0</v>
      </c>
    </row>
    <row r="47" spans="1:17" ht="12.75" customHeight="1" x14ac:dyDescent="0.15">
      <c r="A47" s="74" t="s">
        <v>47</v>
      </c>
      <c r="B47" s="69">
        <f>TOTWRKACT!B47</f>
        <v>33626</v>
      </c>
      <c r="C47" s="114">
        <f>TOTWRKACT!C47</f>
        <v>17473</v>
      </c>
      <c r="D47" s="64">
        <f>TOTWRKACT!D47/$C47</f>
        <v>0.67303840210610655</v>
      </c>
      <c r="E47" s="34">
        <f>TOTWRKACT!E47/$C47</f>
        <v>5.1508040977508154E-3</v>
      </c>
      <c r="F47" s="34">
        <f>TOTWRKACT!F47/$C47</f>
        <v>6.2954272305843304E-3</v>
      </c>
      <c r="G47" s="34">
        <f>TOTWRKACT!G47/$C47</f>
        <v>3.9832885022606304E-2</v>
      </c>
      <c r="H47" s="34">
        <f>TOTWRKACT!H47/$C47</f>
        <v>0</v>
      </c>
      <c r="I47" s="34">
        <f>TOTWRKACT!I47/$C47</f>
        <v>2.3636467693012076E-2</v>
      </c>
      <c r="J47" s="34">
        <f>TOTWRKACT!J47/$C47</f>
        <v>0</v>
      </c>
      <c r="K47" s="34">
        <f>TOTWRKACT!K47/$C47</f>
        <v>1.0873919761918388E-3</v>
      </c>
      <c r="L47" s="34">
        <f>TOTWRKACT!L47/$C47</f>
        <v>0</v>
      </c>
      <c r="M47" s="34">
        <f>TOTWRKACT!M47/$C47</f>
        <v>0</v>
      </c>
      <c r="N47" s="34">
        <f>TOTWRKACT!N47/$C47</f>
        <v>9.09975390602644E-3</v>
      </c>
      <c r="O47" s="34">
        <f>TOTWRKACT!O47/$C47</f>
        <v>0</v>
      </c>
      <c r="P47" s="34">
        <v>0.50118510589494614</v>
      </c>
    </row>
    <row r="48" spans="1:17" ht="12.75" customHeight="1" x14ac:dyDescent="0.15">
      <c r="A48" s="74" t="s">
        <v>48</v>
      </c>
      <c r="B48" s="69">
        <f>TOTWRKACT!B48</f>
        <v>55030</v>
      </c>
      <c r="C48" s="114">
        <f>TOTWRKACT!C48</f>
        <v>22420</v>
      </c>
      <c r="D48" s="64">
        <f>TOTWRKACT!D48/$C48</f>
        <v>0.51181980374665481</v>
      </c>
      <c r="E48" s="34">
        <f>TOTWRKACT!E48/$C48</f>
        <v>6.8688670829616418E-3</v>
      </c>
      <c r="F48" s="34">
        <f>TOTWRKACT!F48/$C48</f>
        <v>2.0829616413916147E-2</v>
      </c>
      <c r="G48" s="34">
        <f>TOTWRKACT!G48/$C48</f>
        <v>0</v>
      </c>
      <c r="H48" s="34">
        <f>TOTWRKACT!H48/$C48</f>
        <v>0</v>
      </c>
      <c r="I48" s="34">
        <f>TOTWRKACT!I48/$C48</f>
        <v>0.16355932203389831</v>
      </c>
      <c r="J48" s="34">
        <f>TOTWRKACT!J48/$C48</f>
        <v>0.20883140053523638</v>
      </c>
      <c r="K48" s="34">
        <f>TOTWRKACT!K48/$C48</f>
        <v>0.17203389830508475</v>
      </c>
      <c r="L48" s="34">
        <f>TOTWRKACT!L48/$C48</f>
        <v>5.6244424620874221E-2</v>
      </c>
      <c r="M48" s="34">
        <f>TOTWRKACT!M48/$C48</f>
        <v>6.3336306868867079E-3</v>
      </c>
      <c r="N48" s="34">
        <f>TOTWRKACT!N48/$C48</f>
        <v>2.4353256021409454E-2</v>
      </c>
      <c r="O48" s="34">
        <f>TOTWRKACT!O48/$C48</f>
        <v>0</v>
      </c>
      <c r="P48" s="34">
        <v>1.2435765673175746E-2</v>
      </c>
    </row>
    <row r="49" spans="1:18" ht="7.5" customHeight="1" x14ac:dyDescent="0.15">
      <c r="A49" s="76"/>
      <c r="B49" s="97" t="s">
        <v>2</v>
      </c>
      <c r="C49" s="115" t="s">
        <v>2</v>
      </c>
      <c r="D49" s="113" t="s">
        <v>2</v>
      </c>
      <c r="E49" s="79" t="s">
        <v>2</v>
      </c>
      <c r="F49" s="79" t="s">
        <v>2</v>
      </c>
      <c r="G49" s="79" t="s">
        <v>2</v>
      </c>
      <c r="H49" s="79" t="s">
        <v>2</v>
      </c>
      <c r="I49" s="79" t="s">
        <v>2</v>
      </c>
      <c r="J49" s="79" t="s">
        <v>2</v>
      </c>
      <c r="K49" s="79" t="s">
        <v>2</v>
      </c>
      <c r="L49" s="79" t="s">
        <v>2</v>
      </c>
      <c r="M49" s="79" t="s">
        <v>2</v>
      </c>
      <c r="N49" s="79" t="s">
        <v>2</v>
      </c>
      <c r="O49" s="79" t="s">
        <v>2</v>
      </c>
      <c r="P49" s="79" t="s">
        <v>2</v>
      </c>
    </row>
    <row r="50" spans="1:18" ht="12.75" customHeight="1" x14ac:dyDescent="0.15">
      <c r="A50" s="74" t="s">
        <v>49</v>
      </c>
      <c r="B50" s="69">
        <f>TOTWRKACT!B50</f>
        <v>13687</v>
      </c>
      <c r="C50" s="114">
        <f>TOTWRKACT!C50</f>
        <v>3070</v>
      </c>
      <c r="D50" s="64">
        <f>TOTWRKACT!D50/$C50</f>
        <v>2.4755700325732898E-2</v>
      </c>
      <c r="E50" s="34">
        <f>TOTWRKACT!E50/$C50</f>
        <v>5.5374592833876218E-2</v>
      </c>
      <c r="F50" s="34">
        <f>TOTWRKACT!F50/$C50</f>
        <v>7.8175895765472316E-3</v>
      </c>
      <c r="G50" s="34">
        <f>TOTWRKACT!G50/$C50</f>
        <v>0.21400651465798046</v>
      </c>
      <c r="H50" s="34">
        <f>TOTWRKACT!H50/$C50</f>
        <v>1.3680781758957655E-2</v>
      </c>
      <c r="I50" s="34">
        <f>TOTWRKACT!I50/$C50</f>
        <v>0.16970684039087947</v>
      </c>
      <c r="J50" s="34">
        <f>TOTWRKACT!J50/$C50</f>
        <v>0.20944625407166123</v>
      </c>
      <c r="K50" s="34">
        <f>TOTWRKACT!K50/$C50</f>
        <v>0.31172638436482086</v>
      </c>
      <c r="L50" s="34">
        <f>TOTWRKACT!L50/$C50</f>
        <v>3.5830618892508145E-2</v>
      </c>
      <c r="M50" s="34">
        <f>TOTWRKACT!M50/$C50</f>
        <v>9.4462540716612371E-3</v>
      </c>
      <c r="N50" s="34">
        <f>TOTWRKACT!N50/$C50</f>
        <v>9.120521172638436E-3</v>
      </c>
      <c r="O50" s="34">
        <f>TOTWRKACT!O50/$C50</f>
        <v>3.5830618892508143E-3</v>
      </c>
      <c r="P50" s="34">
        <v>2.3085802231627549E-3</v>
      </c>
    </row>
    <row r="51" spans="1:18" ht="12.75" customHeight="1" x14ac:dyDescent="0.15">
      <c r="A51" s="74" t="s">
        <v>50</v>
      </c>
      <c r="B51" s="69">
        <f>TOTWRKACT!B51</f>
        <v>5119</v>
      </c>
      <c r="C51" s="114">
        <f>TOTWRKACT!C51</f>
        <v>1510</v>
      </c>
      <c r="D51" s="64">
        <f>TOTWRKACT!D51/$C51</f>
        <v>0.48476821192052982</v>
      </c>
      <c r="E51" s="34">
        <f>TOTWRKACT!E51/$C51</f>
        <v>6.6225165562913907E-4</v>
      </c>
      <c r="F51" s="34">
        <f>TOTWRKACT!F51/$C51</f>
        <v>0</v>
      </c>
      <c r="G51" s="34">
        <f>TOTWRKACT!G51/$C51</f>
        <v>3.9072847682119202E-2</v>
      </c>
      <c r="H51" s="34">
        <f>TOTWRKACT!H51/$C51</f>
        <v>0</v>
      </c>
      <c r="I51" s="34">
        <f>TOTWRKACT!I51/$C51</f>
        <v>4.6357615894039736E-2</v>
      </c>
      <c r="J51" s="34">
        <f>TOTWRKACT!J51/$C51</f>
        <v>0</v>
      </c>
      <c r="K51" s="34">
        <f>TOTWRKACT!K51/$C51</f>
        <v>0.12781456953642384</v>
      </c>
      <c r="L51" s="34">
        <f>TOTWRKACT!L51/$C51</f>
        <v>0</v>
      </c>
      <c r="M51" s="34">
        <f>TOTWRKACT!M51/$C51</f>
        <v>2.6490066225165563E-3</v>
      </c>
      <c r="N51" s="34">
        <f>TOTWRKACT!N51/$C51</f>
        <v>1.3245033112582781E-3</v>
      </c>
      <c r="O51" s="34">
        <f>TOTWRKACT!O51/$C51</f>
        <v>0</v>
      </c>
      <c r="P51" s="34">
        <v>0.34475374732334046</v>
      </c>
    </row>
    <row r="52" spans="1:18" ht="12.75" customHeight="1" x14ac:dyDescent="0.15">
      <c r="A52" s="74" t="s">
        <v>51</v>
      </c>
      <c r="B52" s="69">
        <f>TOTWRKACT!B52</f>
        <v>8249</v>
      </c>
      <c r="C52" s="114">
        <f>TOTWRKACT!C52</f>
        <v>3989</v>
      </c>
      <c r="D52" s="64">
        <f>TOTWRKACT!D52/$C52</f>
        <v>0.52519428428177484</v>
      </c>
      <c r="E52" s="34">
        <f>TOTWRKACT!E52/$C52</f>
        <v>0</v>
      </c>
      <c r="F52" s="34">
        <f>TOTWRKACT!F52/$C52</f>
        <v>0</v>
      </c>
      <c r="G52" s="34">
        <f>TOTWRKACT!G52/$C52</f>
        <v>0.19528703935823516</v>
      </c>
      <c r="H52" s="34">
        <f>TOTWRKACT!H52/$C52</f>
        <v>8.0220606668337923E-3</v>
      </c>
      <c r="I52" s="34">
        <f>TOTWRKACT!I52/$C52</f>
        <v>0.1333667585861118</v>
      </c>
      <c r="J52" s="34">
        <f>TOTWRKACT!J52/$C52</f>
        <v>6.3424417147154674E-2</v>
      </c>
      <c r="K52" s="34">
        <f>TOTWRKACT!K52/$C52</f>
        <v>9.8771621960391076E-2</v>
      </c>
      <c r="L52" s="34">
        <f>TOTWRKACT!L52/$C52</f>
        <v>0</v>
      </c>
      <c r="M52" s="34">
        <f>TOTWRKACT!M52/$C52</f>
        <v>0</v>
      </c>
      <c r="N52" s="34">
        <f>TOTWRKACT!N52/$C52</f>
        <v>5.6655803459513661E-2</v>
      </c>
      <c r="O52" s="34">
        <f>TOTWRKACT!O52/$C52</f>
        <v>0</v>
      </c>
      <c r="P52" s="34">
        <v>1.1895684001830106E-2</v>
      </c>
    </row>
    <row r="53" spans="1:18" ht="12.75" customHeight="1" x14ac:dyDescent="0.15">
      <c r="A53" s="74" t="s">
        <v>52</v>
      </c>
      <c r="B53" s="69">
        <f>TOTWRKACT!B53</f>
        <v>1000</v>
      </c>
      <c r="C53" s="114">
        <f>TOTWRKACT!C53</f>
        <v>643</v>
      </c>
      <c r="D53" s="64">
        <f>TOTWRKACT!D53/$C53</f>
        <v>0.2363919129082426</v>
      </c>
      <c r="E53" s="34">
        <f>TOTWRKACT!E53/$C53</f>
        <v>0</v>
      </c>
      <c r="F53" s="34">
        <f>TOTWRKACT!F53/$C53</f>
        <v>4.9766718506998445E-2</v>
      </c>
      <c r="G53" s="34">
        <f>TOTWRKACT!G53/$C53</f>
        <v>0</v>
      </c>
      <c r="H53" s="34">
        <f>TOTWRKACT!H53/$C53</f>
        <v>3.1104199066874028E-3</v>
      </c>
      <c r="I53" s="34">
        <f>TOTWRKACT!I53/$C53</f>
        <v>9.6423017107309481E-2</v>
      </c>
      <c r="J53" s="34">
        <f>TOTWRKACT!J53/$C53</f>
        <v>0.60031104199066876</v>
      </c>
      <c r="K53" s="34">
        <f>TOTWRKACT!K53/$C53</f>
        <v>6.9984447900466568E-2</v>
      </c>
      <c r="L53" s="34">
        <f>TOTWRKACT!L53/$C53</f>
        <v>0</v>
      </c>
      <c r="M53" s="34">
        <f>TOTWRKACT!M53/$C53</f>
        <v>0.104199066874028</v>
      </c>
      <c r="N53" s="34">
        <f>TOTWRKACT!N53/$C53</f>
        <v>2.0217729393468119E-2</v>
      </c>
      <c r="O53" s="34">
        <f>TOTWRKACT!O53/$C53</f>
        <v>4.6656298600311046E-3</v>
      </c>
      <c r="P53" s="34">
        <v>0</v>
      </c>
    </row>
    <row r="54" spans="1:18" ht="12.75" customHeight="1" x14ac:dyDescent="0.15">
      <c r="A54" s="74" t="s">
        <v>53</v>
      </c>
      <c r="B54" s="69">
        <f>TOTWRKACT!B54</f>
        <v>39637</v>
      </c>
      <c r="C54" s="114">
        <f>TOTWRKACT!C54</f>
        <v>17692</v>
      </c>
      <c r="D54" s="64">
        <f>TOTWRKACT!D54/$C54</f>
        <v>0.65052000904363549</v>
      </c>
      <c r="E54" s="34">
        <f>TOTWRKACT!E54/$C54</f>
        <v>0</v>
      </c>
      <c r="F54" s="34">
        <f>TOTWRKACT!F54/$C54</f>
        <v>5.6522722134297989E-5</v>
      </c>
      <c r="G54" s="34">
        <f>TOTWRKACT!G54/$C54</f>
        <v>3.4026678724847388E-2</v>
      </c>
      <c r="H54" s="34">
        <f>TOTWRKACT!H54/$C54</f>
        <v>0</v>
      </c>
      <c r="I54" s="34">
        <f>TOTWRKACT!I54/$C54</f>
        <v>0.10264526339588514</v>
      </c>
      <c r="J54" s="34">
        <f>TOTWRKACT!J54/$C54</f>
        <v>0.12418042052905268</v>
      </c>
      <c r="K54" s="34">
        <f>TOTWRKACT!K54/$C54</f>
        <v>0.11276283065792449</v>
      </c>
      <c r="L54" s="34">
        <f>TOTWRKACT!L54/$C54</f>
        <v>0.25276961338458059</v>
      </c>
      <c r="M54" s="34">
        <f>TOTWRKACT!M54/$C54</f>
        <v>0</v>
      </c>
      <c r="N54" s="34">
        <f>TOTWRKACT!N54/$C54</f>
        <v>6.0479312683698848E-3</v>
      </c>
      <c r="O54" s="34">
        <f>TOTWRKACT!O54/$C54</f>
        <v>0</v>
      </c>
      <c r="P54" s="34">
        <v>0.12046037042410175</v>
      </c>
      <c r="Q54" s="2" t="s">
        <v>2</v>
      </c>
    </row>
    <row r="55" spans="1:18" ht="12.75" customHeight="1" x14ac:dyDescent="0.15">
      <c r="A55" s="74" t="s">
        <v>54</v>
      </c>
      <c r="B55" s="69">
        <f>TOTWRKACT!B55</f>
        <v>14790</v>
      </c>
      <c r="C55" s="114">
        <f>TOTWRKACT!C55</f>
        <v>5942</v>
      </c>
      <c r="D55" s="64">
        <f>TOTWRKACT!D55/$C55</f>
        <v>0.63177381353079776</v>
      </c>
      <c r="E55" s="34">
        <f>TOTWRKACT!E55/$C55</f>
        <v>6.9505217098619995E-2</v>
      </c>
      <c r="F55" s="34">
        <f>TOTWRKACT!F55/$C55</f>
        <v>1.6492763379333558E-2</v>
      </c>
      <c r="G55" s="34">
        <f>TOTWRKACT!G55/$C55</f>
        <v>5.4695388757993943E-2</v>
      </c>
      <c r="H55" s="34">
        <f>TOTWRKACT!H55/$C55</f>
        <v>6.226859643217772E-3</v>
      </c>
      <c r="I55" s="34">
        <f>TOTWRKACT!I55/$C55</f>
        <v>0.33288455065634465</v>
      </c>
      <c r="J55" s="34">
        <f>TOTWRKACT!J55/$C55</f>
        <v>3.0966004712218109E-2</v>
      </c>
      <c r="K55" s="34">
        <f>TOTWRKACT!K55/$C55</f>
        <v>3.3658700774150119E-2</v>
      </c>
      <c r="L55" s="34">
        <f>TOTWRKACT!L55/$C55</f>
        <v>3.3658700774150119E-3</v>
      </c>
      <c r="M55" s="34">
        <f>TOTWRKACT!M55/$C55</f>
        <v>0</v>
      </c>
      <c r="N55" s="34">
        <f>TOTWRKACT!N55/$C55</f>
        <v>4.8805116122517672E-3</v>
      </c>
      <c r="O55" s="34">
        <f>TOTWRKACT!O55/$C55</f>
        <v>0</v>
      </c>
      <c r="P55" s="34">
        <v>0</v>
      </c>
    </row>
    <row r="56" spans="1:18" ht="12.75" customHeight="1" x14ac:dyDescent="0.15">
      <c r="A56" s="74" t="s">
        <v>55</v>
      </c>
      <c r="B56" s="69">
        <f>TOTWRKACT!B56</f>
        <v>2490</v>
      </c>
      <c r="C56" s="114">
        <f>TOTWRKACT!C56</f>
        <v>1339</v>
      </c>
      <c r="D56" s="64">
        <f>TOTWRKACT!D56/$C56</f>
        <v>0.65197908887229272</v>
      </c>
      <c r="E56" s="34">
        <f>TOTWRKACT!E56/$C56</f>
        <v>0</v>
      </c>
      <c r="F56" s="34">
        <f>TOTWRKACT!F56/$C56</f>
        <v>7.468259895444362E-4</v>
      </c>
      <c r="G56" s="34">
        <f>TOTWRKACT!G56/$C56</f>
        <v>0.12546676624346528</v>
      </c>
      <c r="H56" s="34">
        <f>TOTWRKACT!H56/$C56</f>
        <v>4.4809559372666168E-3</v>
      </c>
      <c r="I56" s="34">
        <f>TOTWRKACT!I56/$C56</f>
        <v>8.5884988797610154E-2</v>
      </c>
      <c r="J56" s="34">
        <f>TOTWRKACT!J56/$C56</f>
        <v>0</v>
      </c>
      <c r="K56" s="34">
        <f>TOTWRKACT!K56/$C56</f>
        <v>5.8999253174010453E-2</v>
      </c>
      <c r="L56" s="34">
        <f>TOTWRKACT!L56/$C56</f>
        <v>6.4227035100821506E-2</v>
      </c>
      <c r="M56" s="34">
        <f>TOTWRKACT!M56/$C56</f>
        <v>0</v>
      </c>
      <c r="N56" s="34">
        <f>TOTWRKACT!N56/$C56</f>
        <v>4.7050037341299478E-2</v>
      </c>
      <c r="O56" s="34">
        <f>TOTWRKACT!O56/$C56</f>
        <v>0</v>
      </c>
      <c r="P56" s="34">
        <v>0.15896820635872824</v>
      </c>
    </row>
    <row r="57" spans="1:18" ht="12.75" customHeight="1" x14ac:dyDescent="0.15">
      <c r="A57" s="74" t="s">
        <v>56</v>
      </c>
      <c r="B57" s="69">
        <f>TOTWRKACT!B57</f>
        <v>2542</v>
      </c>
      <c r="C57" s="114">
        <f>TOTWRKACT!C57</f>
        <v>1125</v>
      </c>
      <c r="D57" s="64">
        <f>TOTWRKACT!D57/$C57</f>
        <v>0.77422222222222226</v>
      </c>
      <c r="E57" s="34">
        <f>TOTWRKACT!E57/$C57</f>
        <v>8.8888888888888893E-4</v>
      </c>
      <c r="F57" s="34">
        <f>TOTWRKACT!F57/$C57</f>
        <v>0</v>
      </c>
      <c r="G57" s="34">
        <f>TOTWRKACT!G57/$C57</f>
        <v>4.7111111111111111E-2</v>
      </c>
      <c r="H57" s="34">
        <f>TOTWRKACT!H57/$C57</f>
        <v>8.8888888888888893E-4</v>
      </c>
      <c r="I57" s="34">
        <f>TOTWRKACT!I57/$C57</f>
        <v>5.8666666666666666E-2</v>
      </c>
      <c r="J57" s="34">
        <f>TOTWRKACT!J57/$C57</f>
        <v>9.6888888888888886E-2</v>
      </c>
      <c r="K57" s="34">
        <f>TOTWRKACT!K57/$C57</f>
        <v>2.6666666666666668E-2</v>
      </c>
      <c r="L57" s="34">
        <f>TOTWRKACT!L57/$C57</f>
        <v>8.8888888888888889E-3</v>
      </c>
      <c r="M57" s="34">
        <f>TOTWRKACT!M57/$C57</f>
        <v>9.7777777777777776E-3</v>
      </c>
      <c r="N57" s="34">
        <f>TOTWRKACT!N57/$C57</f>
        <v>4.2666666666666665E-2</v>
      </c>
      <c r="O57" s="34">
        <f>TOTWRKACT!O57/$C57</f>
        <v>0</v>
      </c>
      <c r="P57" s="34">
        <v>0</v>
      </c>
    </row>
    <row r="58" spans="1:18" ht="12.75" customHeight="1" x14ac:dyDescent="0.15">
      <c r="A58" s="74" t="s">
        <v>57</v>
      </c>
      <c r="B58" s="69">
        <f>TOTWRKACT!B58</f>
        <v>373</v>
      </c>
      <c r="C58" s="114">
        <f>TOTWRKACT!C58</f>
        <v>89</v>
      </c>
      <c r="D58" s="64">
        <f>TOTWRKACT!D58/$C58</f>
        <v>1.1235955056179775E-2</v>
      </c>
      <c r="E58" s="34">
        <f>TOTWRKACT!E58/$C58</f>
        <v>3.3707865168539325E-2</v>
      </c>
      <c r="F58" s="34">
        <f>TOTWRKACT!F58/$C58</f>
        <v>2.247191011235955E-2</v>
      </c>
      <c r="G58" s="34">
        <f>TOTWRKACT!G58/$C58</f>
        <v>0.651685393258427</v>
      </c>
      <c r="H58" s="34">
        <f>TOTWRKACT!H58/$C58</f>
        <v>0.14606741573033707</v>
      </c>
      <c r="I58" s="34">
        <f>TOTWRKACT!I58/$C58</f>
        <v>1.1235955056179775E-2</v>
      </c>
      <c r="J58" s="34">
        <f>TOTWRKACT!J58/$C58</f>
        <v>0</v>
      </c>
      <c r="K58" s="34">
        <f>TOTWRKACT!K58/$C58</f>
        <v>0.25842696629213485</v>
      </c>
      <c r="L58" s="34">
        <f>TOTWRKACT!L58/$C58</f>
        <v>0.10112359550561797</v>
      </c>
      <c r="M58" s="34">
        <f>TOTWRKACT!M58/$C58</f>
        <v>2.247191011235955E-2</v>
      </c>
      <c r="N58" s="34">
        <f>TOTWRKACT!N58/$C58</f>
        <v>1.1235955056179775E-2</v>
      </c>
      <c r="O58" s="34">
        <f>TOTWRKACT!O58/$C58</f>
        <v>1.1235955056179775E-2</v>
      </c>
      <c r="P58" s="34">
        <v>3.0303030303030304E-2</v>
      </c>
    </row>
    <row r="59" spans="1:18" ht="12.75" customHeight="1" x14ac:dyDescent="0.15">
      <c r="A59" s="74" t="s">
        <v>58</v>
      </c>
      <c r="B59" s="69">
        <f>TOTWRKACT!B59</f>
        <v>21027</v>
      </c>
      <c r="C59" s="114">
        <f>TOTWRKACT!C59</f>
        <v>9028</v>
      </c>
      <c r="D59" s="64">
        <f>TOTWRKACT!D59/$C59</f>
        <v>0.75022153300841821</v>
      </c>
      <c r="E59" s="34">
        <f>TOTWRKACT!E59/$C59</f>
        <v>0</v>
      </c>
      <c r="F59" s="34">
        <f>TOTWRKACT!F59/$C59</f>
        <v>0</v>
      </c>
      <c r="G59" s="34">
        <f>TOTWRKACT!G59/$C59</f>
        <v>6.7567567567567571E-3</v>
      </c>
      <c r="H59" s="34">
        <f>TOTWRKACT!H59/$C59</f>
        <v>2.7691626052281791E-3</v>
      </c>
      <c r="I59" s="34">
        <f>TOTWRKACT!I59/$C59</f>
        <v>0.11564023039432876</v>
      </c>
      <c r="J59" s="34">
        <f>TOTWRKACT!J59/$C59</f>
        <v>0.12416925121843155</v>
      </c>
      <c r="K59" s="34">
        <f>TOTWRKACT!K59/$C59</f>
        <v>9.381922906513071E-2</v>
      </c>
      <c r="L59" s="34">
        <f>TOTWRKACT!L59/$C59</f>
        <v>2.8688524590163935E-2</v>
      </c>
      <c r="M59" s="34">
        <f>TOTWRKACT!M59/$C59</f>
        <v>1.5507310589277803E-3</v>
      </c>
      <c r="N59" s="34">
        <f>TOTWRKACT!N59/$C59</f>
        <v>1.3070447496677004E-2</v>
      </c>
      <c r="O59" s="34">
        <f>TOTWRKACT!O59/$C59</f>
        <v>0</v>
      </c>
      <c r="P59" s="104">
        <v>0</v>
      </c>
    </row>
    <row r="60" spans="1:18" ht="7.5" customHeight="1" x14ac:dyDescent="0.15">
      <c r="A60" s="76"/>
      <c r="B60" s="97" t="s">
        <v>2</v>
      </c>
      <c r="C60" s="115" t="s">
        <v>2</v>
      </c>
      <c r="D60" s="113" t="s">
        <v>2</v>
      </c>
      <c r="E60" s="79" t="s">
        <v>2</v>
      </c>
      <c r="F60" s="79" t="s">
        <v>2</v>
      </c>
      <c r="G60" s="79" t="s">
        <v>2</v>
      </c>
      <c r="H60" s="79" t="s">
        <v>2</v>
      </c>
      <c r="I60" s="79" t="s">
        <v>2</v>
      </c>
      <c r="J60" s="79" t="s">
        <v>2</v>
      </c>
      <c r="K60" s="79" t="s">
        <v>2</v>
      </c>
      <c r="L60" s="79" t="s">
        <v>2</v>
      </c>
      <c r="M60" s="79" t="s">
        <v>2</v>
      </c>
      <c r="N60" s="79" t="s">
        <v>2</v>
      </c>
      <c r="O60" s="79" t="s">
        <v>2</v>
      </c>
      <c r="P60" s="79" t="s">
        <v>2</v>
      </c>
      <c r="Q60" s="2" t="s">
        <v>2</v>
      </c>
      <c r="R60" s="2" t="s">
        <v>2</v>
      </c>
    </row>
    <row r="61" spans="1:18" ht="12.75" customHeight="1" x14ac:dyDescent="0.15">
      <c r="A61" s="74" t="s">
        <v>59</v>
      </c>
      <c r="B61" s="69">
        <f>TOTWRKACT!B61</f>
        <v>39350</v>
      </c>
      <c r="C61" s="114">
        <f>TOTWRKACT!C61</f>
        <v>12092</v>
      </c>
      <c r="D61" s="64">
        <f>TOTWRKACT!D61/$C61</f>
        <v>0.27547138604035726</v>
      </c>
      <c r="E61" s="34">
        <f>TOTWRKACT!E61/$C61</f>
        <v>0.13587495865034735</v>
      </c>
      <c r="F61" s="34">
        <f>TOTWRKACT!F61/$C61</f>
        <v>3.3079722130334105E-3</v>
      </c>
      <c r="G61" s="34">
        <f>TOTWRKACT!G61/$C61</f>
        <v>1.9351637446245452E-2</v>
      </c>
      <c r="H61" s="34">
        <f>TOTWRKACT!H61/$C61</f>
        <v>6.6159444260668215E-4</v>
      </c>
      <c r="I61" s="34">
        <f>TOTWRKACT!I61/$C61</f>
        <v>0.43342705921270264</v>
      </c>
      <c r="J61" s="34">
        <f>TOTWRKACT!J61/$C61</f>
        <v>4.7965597088984449E-3</v>
      </c>
      <c r="K61" s="34">
        <f>TOTWRKACT!K61/$C61</f>
        <v>7.5752563678465099E-2</v>
      </c>
      <c r="L61" s="34">
        <f>TOTWRKACT!L61/$C61</f>
        <v>0.17499173006946742</v>
      </c>
      <c r="M61" s="34">
        <f>TOTWRKACT!M61/$C61</f>
        <v>1.902084022494211E-3</v>
      </c>
      <c r="N61" s="34">
        <f>TOTWRKACT!N61/$C61</f>
        <v>5.5325835262983791E-2</v>
      </c>
      <c r="O61" s="105">
        <f>TOTWRKACT!O61/$C61</f>
        <v>0</v>
      </c>
      <c r="P61" s="34">
        <v>0.36130550566668729</v>
      </c>
    </row>
    <row r="62" spans="1:18" ht="12.75" customHeight="1" x14ac:dyDescent="0.15">
      <c r="A62" s="74" t="s">
        <v>60</v>
      </c>
      <c r="B62" s="69">
        <f>TOTWRKACT!B62</f>
        <v>4615</v>
      </c>
      <c r="C62" s="114">
        <f>TOTWRKACT!C62</f>
        <v>2358</v>
      </c>
      <c r="D62" s="64">
        <f>TOTWRKACT!D62/$C62</f>
        <v>0.34266327396098389</v>
      </c>
      <c r="E62" s="34">
        <f>TOTWRKACT!E62/$C62</f>
        <v>1.9083969465648856E-2</v>
      </c>
      <c r="F62" s="34">
        <f>TOTWRKACT!F62/$C62</f>
        <v>2.4173027989821884E-2</v>
      </c>
      <c r="G62" s="34">
        <f>TOTWRKACT!G62/$C62</f>
        <v>4.3681085665818492E-2</v>
      </c>
      <c r="H62" s="34">
        <f>TOTWRKACT!H62/$C62</f>
        <v>0</v>
      </c>
      <c r="I62" s="34">
        <f>TOTWRKACT!I62/$C62</f>
        <v>0.15903307888040713</v>
      </c>
      <c r="J62" s="34">
        <f>TOTWRKACT!J62/$C62</f>
        <v>0.13104325699745548</v>
      </c>
      <c r="K62" s="34">
        <f>TOTWRKACT!K62/$C62</f>
        <v>0.26675148430873624</v>
      </c>
      <c r="L62" s="34">
        <f>TOTWRKACT!L62/$C62</f>
        <v>8.4817642069550466E-4</v>
      </c>
      <c r="M62" s="34">
        <f>TOTWRKACT!M62/$C62</f>
        <v>1.6963528413910093E-3</v>
      </c>
      <c r="N62" s="34">
        <f>TOTWRKACT!N62/$C62</f>
        <v>5.1314673452078033E-2</v>
      </c>
      <c r="O62" s="105">
        <f>TOTWRKACT!O62/$C62</f>
        <v>0</v>
      </c>
      <c r="P62" s="34">
        <v>5.7741816844428098E-2</v>
      </c>
    </row>
    <row r="63" spans="1:18" ht="12.75" customHeight="1" x14ac:dyDescent="0.15">
      <c r="A63" s="74" t="s">
        <v>61</v>
      </c>
      <c r="B63" s="69">
        <f>TOTWRKACT!B63</f>
        <v>14883</v>
      </c>
      <c r="C63" s="114">
        <f>TOTWRKACT!C63</f>
        <v>10544</v>
      </c>
      <c r="D63" s="64">
        <f>TOTWRKACT!D63/$C63</f>
        <v>0.11058421851289833</v>
      </c>
      <c r="E63" s="34">
        <f>TOTWRKACT!E63/$C63</f>
        <v>9.4840667678300458E-5</v>
      </c>
      <c r="F63" s="34">
        <f>TOTWRKACT!F63/$C63</f>
        <v>1.8968133535660092E-4</v>
      </c>
      <c r="G63" s="34">
        <f>TOTWRKACT!G63/$C63</f>
        <v>0.34275417298937783</v>
      </c>
      <c r="H63" s="34">
        <f>TOTWRKACT!H63/$C63</f>
        <v>0</v>
      </c>
      <c r="I63" s="34">
        <f>TOTWRKACT!I63/$C63</f>
        <v>0.22382397572078908</v>
      </c>
      <c r="J63" s="34">
        <f>TOTWRKACT!J63/$C63</f>
        <v>0</v>
      </c>
      <c r="K63" s="34">
        <f>TOTWRKACT!K63/$C63</f>
        <v>1.5648710166919575E-2</v>
      </c>
      <c r="L63" s="34">
        <f>TOTWRKACT!L63/$C63</f>
        <v>1.0622154779969651E-2</v>
      </c>
      <c r="M63" s="34">
        <f>TOTWRKACT!M63/$C63</f>
        <v>5.1213960546282244E-2</v>
      </c>
      <c r="N63" s="34">
        <f>TOTWRKACT!N63/$C63</f>
        <v>6.8190440060698021E-2</v>
      </c>
      <c r="O63" s="105">
        <f>TOTWRKACT!O63/$C63</f>
        <v>0</v>
      </c>
      <c r="P63" s="34">
        <v>0.44306835637480801</v>
      </c>
    </row>
    <row r="64" spans="1:18" ht="12.75" customHeight="1" x14ac:dyDescent="0.15">
      <c r="A64" s="75" t="s">
        <v>62</v>
      </c>
      <c r="B64" s="100">
        <f>TOTWRKACT!B64</f>
        <v>107</v>
      </c>
      <c r="C64" s="118">
        <f>TOTWRKACT!C64</f>
        <v>81</v>
      </c>
      <c r="D64" s="65">
        <f>TOTWRKACT!D64/$C64</f>
        <v>0.14814814814814814</v>
      </c>
      <c r="E64" s="36">
        <f>TOTWRKACT!E64/$C64</f>
        <v>0</v>
      </c>
      <c r="F64" s="36">
        <f>TOTWRKACT!F64/$C64</f>
        <v>0</v>
      </c>
      <c r="G64" s="36">
        <f>TOTWRKACT!G64/$C64</f>
        <v>0.7407407407407407</v>
      </c>
      <c r="H64" s="36">
        <f>TOTWRKACT!H64/$C64</f>
        <v>0</v>
      </c>
      <c r="I64" s="36">
        <f>TOTWRKACT!I64/$C64</f>
        <v>0.23456790123456789</v>
      </c>
      <c r="J64" s="36">
        <f>TOTWRKACT!J64/$C64</f>
        <v>0</v>
      </c>
      <c r="K64" s="36">
        <f>TOTWRKACT!K64/$C64</f>
        <v>4.9382716049382713E-2</v>
      </c>
      <c r="L64" s="36">
        <f>TOTWRKACT!L64/$C64</f>
        <v>0</v>
      </c>
      <c r="M64" s="36">
        <f>TOTWRKACT!M64/$C64</f>
        <v>2.4691358024691357E-2</v>
      </c>
      <c r="N64" s="36">
        <f>TOTWRKACT!N64/$C64</f>
        <v>2.4691358024691357E-2</v>
      </c>
      <c r="O64" s="108">
        <f>TOTWRKACT!O64/$C64</f>
        <v>0</v>
      </c>
      <c r="P64" s="120">
        <v>0</v>
      </c>
    </row>
    <row r="65" spans="1:16" ht="12.75" customHeight="1" x14ac:dyDescent="0.15">
      <c r="A65" s="300" t="s">
        <v>133</v>
      </c>
      <c r="B65" s="300"/>
      <c r="C65" s="300"/>
      <c r="D65" s="300"/>
      <c r="E65" s="300"/>
      <c r="F65" s="300"/>
      <c r="G65" s="300"/>
      <c r="H65" s="300"/>
      <c r="I65" s="300"/>
      <c r="J65" s="300"/>
      <c r="K65" s="300"/>
      <c r="L65" s="300"/>
      <c r="M65" s="300"/>
      <c r="N65" s="300"/>
      <c r="O65" s="300"/>
      <c r="P65" s="300"/>
    </row>
    <row r="66" spans="1:16" ht="12.75" customHeight="1" x14ac:dyDescent="0.15">
      <c r="A66" s="121"/>
    </row>
  </sheetData>
  <mergeCells count="3">
    <mergeCell ref="A1:P1"/>
    <mergeCell ref="A2:P2"/>
    <mergeCell ref="A65:P65"/>
  </mergeCells>
  <phoneticPr fontId="0" type="noConversion"/>
  <printOptions horizontalCentered="1" verticalCentered="1"/>
  <pageMargins left="0.25" right="0.25" top="0.25" bottom="0.25" header="0.5" footer="0.5"/>
  <pageSetup scale="6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P66"/>
  <sheetViews>
    <sheetView zoomScaleNormal="100" zoomScaleSheetLayoutView="100" workbookViewId="0">
      <selection activeCell="A2" sqref="A2:P2"/>
    </sheetView>
  </sheetViews>
  <sheetFormatPr baseColWidth="10" defaultColWidth="9.1640625" defaultRowHeight="13" x14ac:dyDescent="0.15"/>
  <cols>
    <col min="1" max="1" width="15.6640625" style="2" customWidth="1"/>
    <col min="2" max="2" width="10.5" style="2" customWidth="1"/>
    <col min="3" max="3" width="13.5" style="2" bestFit="1" customWidth="1"/>
    <col min="4" max="4" width="13.1640625" style="2" bestFit="1" customWidth="1"/>
    <col min="5" max="6" width="12.33203125" style="2" bestFit="1" customWidth="1"/>
    <col min="7" max="7" width="11.33203125" style="2" bestFit="1" customWidth="1"/>
    <col min="8" max="8" width="10.5" style="2" bestFit="1" customWidth="1"/>
    <col min="9" max="9" width="7.5" style="2" bestFit="1" customWidth="1"/>
    <col min="10" max="10" width="11.33203125" style="2" bestFit="1" customWidth="1"/>
    <col min="11" max="11" width="10.6640625" style="2" bestFit="1" customWidth="1"/>
    <col min="12" max="12" width="9.6640625" style="2" bestFit="1" customWidth="1"/>
    <col min="13" max="13" width="12.33203125" style="2" bestFit="1" customWidth="1"/>
    <col min="14" max="14" width="11.5" style="2" bestFit="1" customWidth="1"/>
    <col min="15" max="15" width="10.5" style="2" bestFit="1" customWidth="1"/>
    <col min="16" max="16" width="9.6640625" style="2" bestFit="1" customWidth="1"/>
    <col min="17" max="16384" width="9.1640625" style="2"/>
  </cols>
  <sheetData>
    <row r="1" spans="1:16" ht="53.25" customHeight="1" x14ac:dyDescent="0.15">
      <c r="A1" s="265" t="s">
        <v>182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</row>
    <row r="2" spans="1:16" ht="12.75" customHeight="1" x14ac:dyDescent="0.15">
      <c r="A2" s="278" t="str">
        <f>FINAL2!$A$2</f>
        <v>ACF/OFA: 01/08/2015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</row>
    <row r="3" spans="1:16" s="83" customFormat="1" ht="39.75" customHeight="1" x14ac:dyDescent="0.15">
      <c r="A3" s="189" t="s">
        <v>0</v>
      </c>
      <c r="B3" s="29" t="s">
        <v>179</v>
      </c>
      <c r="C3" s="29" t="s">
        <v>180</v>
      </c>
      <c r="D3" s="29" t="s">
        <v>159</v>
      </c>
      <c r="E3" s="29" t="s">
        <v>172</v>
      </c>
      <c r="F3" s="29" t="s">
        <v>157</v>
      </c>
      <c r="G3" s="29" t="s">
        <v>160</v>
      </c>
      <c r="H3" s="29" t="s">
        <v>161</v>
      </c>
      <c r="I3" s="29" t="s">
        <v>162</v>
      </c>
      <c r="J3" s="29" t="s">
        <v>163</v>
      </c>
      <c r="K3" s="29" t="s">
        <v>164</v>
      </c>
      <c r="L3" s="29" t="s">
        <v>165</v>
      </c>
      <c r="M3" s="29" t="s">
        <v>166</v>
      </c>
      <c r="N3" s="29" t="s">
        <v>173</v>
      </c>
      <c r="O3" s="29" t="s">
        <v>168</v>
      </c>
      <c r="P3" s="189" t="s">
        <v>98</v>
      </c>
    </row>
    <row r="4" spans="1:16" ht="12.75" customHeight="1" x14ac:dyDescent="0.15">
      <c r="A4" s="56" t="s">
        <v>3</v>
      </c>
      <c r="B4" s="69">
        <f>SUM(B6:B64)</f>
        <v>1272225</v>
      </c>
      <c r="C4" s="34">
        <f>TOTWRKACT!C4/$B4</f>
        <v>0.44890408536225901</v>
      </c>
      <c r="D4" s="34">
        <f>TOTWRKACT!D4/$B4</f>
        <v>0.25681384975141974</v>
      </c>
      <c r="E4" s="34">
        <f>TOTWRKACT!E4/$B4</f>
        <v>5.5037434416082059E-3</v>
      </c>
      <c r="F4" s="34">
        <f>TOTWRKACT!F4/$B4</f>
        <v>4.2681129517184464E-3</v>
      </c>
      <c r="G4" s="34">
        <f>TOTWRKACT!G4/$B4</f>
        <v>4.0559649433079839E-2</v>
      </c>
      <c r="H4" s="34">
        <f>TOTWRKACT!H4/$B4</f>
        <v>6.6340466505531652E-4</v>
      </c>
      <c r="I4" s="34">
        <f>TOTWRKACT!I4/$B4</f>
        <v>9.1733773507044744E-2</v>
      </c>
      <c r="J4" s="34">
        <f>TOTWRKACT!J4/$B4</f>
        <v>2.6982648509501071E-2</v>
      </c>
      <c r="K4" s="34">
        <f>TOTWRKACT!K4/$B4</f>
        <v>4.8775963371259015E-2</v>
      </c>
      <c r="L4" s="34">
        <f>TOTWRKACT!L4/$B4</f>
        <v>2.1563009687751773E-2</v>
      </c>
      <c r="M4" s="34">
        <f>TOTWRKACT!M4/$B4</f>
        <v>7.9396333195779056E-3</v>
      </c>
      <c r="N4" s="34">
        <f>TOTWRKACT!N4/$B4</f>
        <v>8.3562262964491339E-3</v>
      </c>
      <c r="O4" s="34">
        <f>TOTWRKACT!O4/$B4</f>
        <v>1.1633162373007919E-4</v>
      </c>
      <c r="P4" s="34">
        <f>TOTWRKACT!P4/$B4</f>
        <v>3.6588653736563892E-2</v>
      </c>
    </row>
    <row r="5" spans="1:16" ht="7.5" customHeight="1" x14ac:dyDescent="0.15">
      <c r="A5" s="76"/>
      <c r="B5" s="97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</row>
    <row r="6" spans="1:16" ht="12.75" customHeight="1" x14ac:dyDescent="0.15">
      <c r="A6" s="74" t="s">
        <v>10</v>
      </c>
      <c r="B6" s="69">
        <f>TOTWRKACT!B6</f>
        <v>14007</v>
      </c>
      <c r="C6" s="34">
        <f>TOTWRKACT!C6/$B6</f>
        <v>0.47569072606553864</v>
      </c>
      <c r="D6" s="34">
        <f>TOTWRKACT!D6/$B6</f>
        <v>0.35068180195616477</v>
      </c>
      <c r="E6" s="34">
        <f>TOTWRKACT!E6/$B6</f>
        <v>1.4278574998215178E-3</v>
      </c>
      <c r="F6" s="34">
        <f>TOTWRKACT!F6/$B6</f>
        <v>8.2815734989648039E-3</v>
      </c>
      <c r="G6" s="34">
        <f>TOTWRKACT!G6/$B6</f>
        <v>6.21831941172271E-2</v>
      </c>
      <c r="H6" s="34">
        <f>TOTWRKACT!H6/$B6</f>
        <v>2.1417862497322766E-4</v>
      </c>
      <c r="I6" s="34">
        <f>TOTWRKACT!I6/$B6</f>
        <v>1.999000499750125E-2</v>
      </c>
      <c r="J6" s="34">
        <f>TOTWRKACT!J6/$B6</f>
        <v>0</v>
      </c>
      <c r="K6" s="34">
        <f>TOTWRKACT!K6/$B6</f>
        <v>3.3197686870850292E-2</v>
      </c>
      <c r="L6" s="34">
        <f>TOTWRKACT!L6/$B6</f>
        <v>3.0984507746126936E-2</v>
      </c>
      <c r="M6" s="34">
        <f>TOTWRKACT!M6/$B6</f>
        <v>2.8557149996430355E-4</v>
      </c>
      <c r="N6" s="34">
        <f>TOTWRKACT!N6/$B6</f>
        <v>1.1137288498607839E-2</v>
      </c>
      <c r="O6" s="34">
        <f>TOTWRKACT!O6/$B6</f>
        <v>0</v>
      </c>
      <c r="P6" s="34">
        <f>TOTWRKACT!P6/$B6</f>
        <v>2.1060898122367389E-2</v>
      </c>
    </row>
    <row r="7" spans="1:16" ht="12.75" customHeight="1" x14ac:dyDescent="0.15">
      <c r="A7" s="74" t="s">
        <v>11</v>
      </c>
      <c r="B7" s="69">
        <f>TOTWRKACT!B7</f>
        <v>3236</v>
      </c>
      <c r="C7" s="34">
        <f>TOTWRKACT!C7/$B7</f>
        <v>0.41656365883807167</v>
      </c>
      <c r="D7" s="34">
        <f>TOTWRKACT!D7/$B7</f>
        <v>0.30809641532756488</v>
      </c>
      <c r="E7" s="34">
        <f>TOTWRKACT!E7/$B7</f>
        <v>0</v>
      </c>
      <c r="F7" s="34">
        <f>TOTWRKACT!F7/$B7</f>
        <v>2.1631644004944375E-3</v>
      </c>
      <c r="G7" s="34">
        <f>TOTWRKACT!G7/$B7</f>
        <v>3.0902348578491965E-3</v>
      </c>
      <c r="H7" s="34">
        <f>TOTWRKACT!H7/$B7</f>
        <v>1.854140914709518E-3</v>
      </c>
      <c r="I7" s="34">
        <f>TOTWRKACT!I7/$B7</f>
        <v>9.7033374536464767E-2</v>
      </c>
      <c r="J7" s="34">
        <f>TOTWRKACT!J7/$B7</f>
        <v>2.7812113720642771E-2</v>
      </c>
      <c r="K7" s="34">
        <f>TOTWRKACT!K7/$B7</f>
        <v>2.8121137206427688E-2</v>
      </c>
      <c r="L7" s="34">
        <f>TOTWRKACT!L7/$B7</f>
        <v>4.0173053152039555E-3</v>
      </c>
      <c r="M7" s="34">
        <f>TOTWRKACT!M7/$B7</f>
        <v>1.0815822002472188E-2</v>
      </c>
      <c r="N7" s="34">
        <f>TOTWRKACT!N7/$B7</f>
        <v>3.708281829419036E-3</v>
      </c>
      <c r="O7" s="34">
        <f>TOTWRKACT!O7/$B7</f>
        <v>0</v>
      </c>
      <c r="P7" s="34">
        <f>TOTWRKACT!P7/$B7</f>
        <v>2.472187886279357E-3</v>
      </c>
    </row>
    <row r="8" spans="1:16" ht="12.75" customHeight="1" x14ac:dyDescent="0.15">
      <c r="A8" s="74" t="s">
        <v>12</v>
      </c>
      <c r="B8" s="69">
        <f>TOTWRKACT!B8</f>
        <v>11399</v>
      </c>
      <c r="C8" s="34">
        <f>TOTWRKACT!C8/$B8</f>
        <v>0.77840161417668219</v>
      </c>
      <c r="D8" s="34">
        <f>TOTWRKACT!D8/$B8</f>
        <v>0.73725765418019129</v>
      </c>
      <c r="E8" s="34">
        <f>TOTWRKACT!E8/$B8</f>
        <v>0</v>
      </c>
      <c r="F8" s="34">
        <f>TOTWRKACT!F8/$B8</f>
        <v>0</v>
      </c>
      <c r="G8" s="34">
        <f>TOTWRKACT!G8/$B8</f>
        <v>4.281077287481358E-2</v>
      </c>
      <c r="H8" s="34">
        <f>TOTWRKACT!H8/$B8</f>
        <v>1.2281779103430126E-3</v>
      </c>
      <c r="I8" s="34">
        <f>TOTWRKACT!I8/$B8</f>
        <v>9.2113343275725942E-2</v>
      </c>
      <c r="J8" s="34">
        <f>TOTWRKACT!J8/$B8</f>
        <v>3.4213527502412494E-2</v>
      </c>
      <c r="K8" s="34">
        <f>TOTWRKACT!K8/$B8</f>
        <v>6.0005263619615758E-2</v>
      </c>
      <c r="L8" s="34">
        <f>TOTWRKACT!L8/$B8</f>
        <v>6.7549785068865692E-3</v>
      </c>
      <c r="M8" s="34">
        <f>TOTWRKACT!M8/$B8</f>
        <v>5.9654355645232041E-3</v>
      </c>
      <c r="N8" s="34">
        <f>TOTWRKACT!N8/$B8</f>
        <v>9.1236073339766646E-3</v>
      </c>
      <c r="O8" s="34">
        <f>TOTWRKACT!O8/$B8</f>
        <v>0</v>
      </c>
      <c r="P8" s="34">
        <f>TOTWRKACT!P8/$B8</f>
        <v>0</v>
      </c>
    </row>
    <row r="9" spans="1:16" ht="12.75" customHeight="1" x14ac:dyDescent="0.15">
      <c r="A9" s="74" t="s">
        <v>13</v>
      </c>
      <c r="B9" s="69">
        <f>TOTWRKACT!B9</f>
        <v>5050</v>
      </c>
      <c r="C9" s="34">
        <f>TOTWRKACT!C9/$B9</f>
        <v>0.46534653465346537</v>
      </c>
      <c r="D9" s="34">
        <f>TOTWRKACT!D9/$B9</f>
        <v>0.27366336633663368</v>
      </c>
      <c r="E9" s="34">
        <f>TOTWRKACT!E9/$B9</f>
        <v>0</v>
      </c>
      <c r="F9" s="34">
        <f>TOTWRKACT!F9/$B9</f>
        <v>0</v>
      </c>
      <c r="G9" s="34">
        <f>TOTWRKACT!G9/$B9</f>
        <v>7.1683168316831677E-2</v>
      </c>
      <c r="H9" s="34">
        <f>TOTWRKACT!H9/$B9</f>
        <v>3.1683168316831685E-3</v>
      </c>
      <c r="I9" s="34">
        <f>TOTWRKACT!I9/$B9</f>
        <v>6.0594059405940592E-2</v>
      </c>
      <c r="J9" s="34">
        <f>TOTWRKACT!J9/$B9</f>
        <v>6.5346534653465344E-3</v>
      </c>
      <c r="K9" s="34">
        <f>TOTWRKACT!K9/$B9</f>
        <v>6.198019801980198E-2</v>
      </c>
      <c r="L9" s="34">
        <f>TOTWRKACT!L9/$B9</f>
        <v>1.9801980198019802E-3</v>
      </c>
      <c r="M9" s="34">
        <f>TOTWRKACT!M9/$B9</f>
        <v>0</v>
      </c>
      <c r="N9" s="34">
        <f>TOTWRKACT!N9/$B9</f>
        <v>1.2277227722772278E-2</v>
      </c>
      <c r="O9" s="34">
        <f>TOTWRKACT!O9/$B9</f>
        <v>0</v>
      </c>
      <c r="P9" s="34">
        <f>TOTWRKACT!P9/$B9</f>
        <v>1.5445544554455445E-2</v>
      </c>
    </row>
    <row r="10" spans="1:16" ht="12.75" customHeight="1" x14ac:dyDescent="0.15">
      <c r="A10" s="74" t="s">
        <v>14</v>
      </c>
      <c r="B10" s="69">
        <f>TOTWRKACT!B10</f>
        <v>449794</v>
      </c>
      <c r="C10" s="34">
        <f>TOTWRKACT!C10/$B10</f>
        <v>0.39081890821131449</v>
      </c>
      <c r="D10" s="34">
        <f>TOTWRKACT!D10/$B10</f>
        <v>0.18905543426546376</v>
      </c>
      <c r="E10" s="34">
        <f>TOTWRKACT!E10/$B10</f>
        <v>6.6563804763958611E-3</v>
      </c>
      <c r="F10" s="34">
        <f>TOTWRKACT!F10/$B10</f>
        <v>7.9725385398649162E-3</v>
      </c>
      <c r="G10" s="34">
        <f>TOTWRKACT!G10/$B10</f>
        <v>1.5722753082522221E-2</v>
      </c>
      <c r="H10" s="34">
        <f>TOTWRKACT!H10/$B10</f>
        <v>9.1375162852327951E-4</v>
      </c>
      <c r="I10" s="34">
        <f>TOTWRKACT!I10/$B10</f>
        <v>0.15602920448027319</v>
      </c>
      <c r="J10" s="34">
        <f>TOTWRKACT!J10/$B10</f>
        <v>2.1778858766457534E-2</v>
      </c>
      <c r="K10" s="34">
        <f>TOTWRKACT!K10/$B10</f>
        <v>5.7777560394313844E-2</v>
      </c>
      <c r="L10" s="34">
        <f>TOTWRKACT!L10/$B10</f>
        <v>2.0122544987260835E-2</v>
      </c>
      <c r="M10" s="34">
        <f>TOTWRKACT!M10/$B10</f>
        <v>1.3112669355304873E-2</v>
      </c>
      <c r="N10" s="34">
        <f>TOTWRKACT!N10/$B10</f>
        <v>7.0876890309786254E-3</v>
      </c>
      <c r="O10" s="34">
        <f>TOTWRKACT!O10/$B10</f>
        <v>0</v>
      </c>
      <c r="P10" s="34">
        <f>TOTWRKACT!P10/$B10</f>
        <v>1.2367883964659378E-2</v>
      </c>
    </row>
    <row r="11" spans="1:16" ht="12.75" customHeight="1" x14ac:dyDescent="0.15">
      <c r="A11" s="74" t="s">
        <v>15</v>
      </c>
      <c r="B11" s="69">
        <f>TOTWRKACT!B11</f>
        <v>10437</v>
      </c>
      <c r="C11" s="34">
        <f>TOTWRKACT!C11/$B11</f>
        <v>0.34837597010635241</v>
      </c>
      <c r="D11" s="34">
        <f>TOTWRKACT!D11/$B11</f>
        <v>0.1092267893072722</v>
      </c>
      <c r="E11" s="34">
        <f>TOTWRKACT!E11/$B11</f>
        <v>7.8566637922774744E-3</v>
      </c>
      <c r="F11" s="34">
        <f>TOTWRKACT!F11/$B11</f>
        <v>0</v>
      </c>
      <c r="G11" s="34">
        <f>TOTWRKACT!G11/$B11</f>
        <v>7.1093226022803491E-2</v>
      </c>
      <c r="H11" s="34">
        <f>TOTWRKACT!H11/$B11</f>
        <v>9.0064194691961297E-3</v>
      </c>
      <c r="I11" s="34">
        <f>TOTWRKACT!I11/$B11</f>
        <v>4.1391204369071573E-2</v>
      </c>
      <c r="J11" s="34">
        <f>TOTWRKACT!J11/$B11</f>
        <v>4.7331608699817958E-2</v>
      </c>
      <c r="K11" s="34">
        <f>TOTWRKACT!K11/$B11</f>
        <v>6.659001628820542E-2</v>
      </c>
      <c r="L11" s="34">
        <f>TOTWRKACT!L11/$B11</f>
        <v>2.203698380760755E-3</v>
      </c>
      <c r="M11" s="34">
        <f>TOTWRKACT!M11/$B11</f>
        <v>4.40739676152151E-3</v>
      </c>
      <c r="N11" s="34">
        <f>TOTWRKACT!N11/$B11</f>
        <v>1.5234262719172175E-2</v>
      </c>
      <c r="O11" s="34">
        <f>TOTWRKACT!O11/$B11</f>
        <v>0</v>
      </c>
      <c r="P11" s="34">
        <f>TOTWRKACT!P11/$B11</f>
        <v>5.1068314649803583E-2</v>
      </c>
    </row>
    <row r="12" spans="1:16" ht="12.75" customHeight="1" x14ac:dyDescent="0.15">
      <c r="A12" s="74" t="s">
        <v>16</v>
      </c>
      <c r="B12" s="69">
        <f>TOTWRKACT!B12</f>
        <v>8872</v>
      </c>
      <c r="C12" s="34">
        <f>TOTWRKACT!C12/$B12</f>
        <v>0.58205590622182146</v>
      </c>
      <c r="D12" s="34">
        <f>TOTWRKACT!D12/$B12</f>
        <v>0.27321911632100992</v>
      </c>
      <c r="E12" s="34">
        <f>TOTWRKACT!E12/$B12</f>
        <v>4.6212804328223623E-3</v>
      </c>
      <c r="F12" s="34">
        <f>TOTWRKACT!F12/$B12</f>
        <v>2.9305680793507666E-3</v>
      </c>
      <c r="G12" s="34">
        <f>TOTWRKACT!G12/$B12</f>
        <v>0</v>
      </c>
      <c r="H12" s="34">
        <f>TOTWRKACT!H12/$B12</f>
        <v>0</v>
      </c>
      <c r="I12" s="34">
        <f>TOTWRKACT!I12/$B12</f>
        <v>0.38480613165013527</v>
      </c>
      <c r="J12" s="34">
        <f>TOTWRKACT!J12/$B12</f>
        <v>1.3525698827772769E-3</v>
      </c>
      <c r="K12" s="34">
        <f>TOTWRKACT!K12/$B12</f>
        <v>5.8611361587015326E-2</v>
      </c>
      <c r="L12" s="34">
        <f>TOTWRKACT!L12/$B12</f>
        <v>0</v>
      </c>
      <c r="M12" s="34">
        <f>TOTWRKACT!M12/$B12</f>
        <v>1.6907123534715959E-2</v>
      </c>
      <c r="N12" s="34">
        <f>TOTWRKACT!N12/$B12</f>
        <v>2.3669972948602343E-3</v>
      </c>
      <c r="O12" s="34">
        <f>TOTWRKACT!O12/$B12</f>
        <v>0</v>
      </c>
      <c r="P12" s="34">
        <f>TOTWRKACT!P12/$B12</f>
        <v>0</v>
      </c>
    </row>
    <row r="13" spans="1:16" ht="12.75" customHeight="1" x14ac:dyDescent="0.15">
      <c r="A13" s="74" t="s">
        <v>17</v>
      </c>
      <c r="B13" s="69">
        <f>TOTWRKACT!B13</f>
        <v>2225</v>
      </c>
      <c r="C13" s="34">
        <f>TOTWRKACT!C13/$B13</f>
        <v>0.43011235955056182</v>
      </c>
      <c r="D13" s="34">
        <f>TOTWRKACT!D13/$B13</f>
        <v>0.27101123595505616</v>
      </c>
      <c r="E13" s="34">
        <f>TOTWRKACT!E13/$B13</f>
        <v>4.4943820224719103E-4</v>
      </c>
      <c r="F13" s="34">
        <f>TOTWRKACT!F13/$B13</f>
        <v>4.4943820224719103E-4</v>
      </c>
      <c r="G13" s="34">
        <f>TOTWRKACT!G13/$B13</f>
        <v>0.11235955056179775</v>
      </c>
      <c r="H13" s="34">
        <f>TOTWRKACT!H13/$B13</f>
        <v>0</v>
      </c>
      <c r="I13" s="34">
        <f>TOTWRKACT!I13/$B13</f>
        <v>7.2359550561797756E-2</v>
      </c>
      <c r="J13" s="34">
        <f>TOTWRKACT!J13/$B13</f>
        <v>0</v>
      </c>
      <c r="K13" s="34">
        <f>TOTWRKACT!K13/$B13</f>
        <v>6.1573033707865168E-2</v>
      </c>
      <c r="L13" s="34">
        <f>TOTWRKACT!L13/$B13</f>
        <v>1.348314606741573E-3</v>
      </c>
      <c r="M13" s="34">
        <f>TOTWRKACT!M13/$B13</f>
        <v>8.9887640449438206E-4</v>
      </c>
      <c r="N13" s="34">
        <f>TOTWRKACT!N13/$B13</f>
        <v>6.2921348314606742E-3</v>
      </c>
      <c r="O13" s="34">
        <f>TOTWRKACT!O13/$B13</f>
        <v>0</v>
      </c>
      <c r="P13" s="34">
        <f>TOTWRKACT!P13/$B13</f>
        <v>0</v>
      </c>
    </row>
    <row r="14" spans="1:16" ht="12.75" customHeight="1" x14ac:dyDescent="0.15">
      <c r="A14" s="74" t="s">
        <v>84</v>
      </c>
      <c r="B14" s="69">
        <f>TOTWRKACT!B14</f>
        <v>3867</v>
      </c>
      <c r="C14" s="34">
        <f>TOTWRKACT!C14/$B14</f>
        <v>0.26920093095422809</v>
      </c>
      <c r="D14" s="34">
        <f>TOTWRKACT!D14/$B14</f>
        <v>0.17920868890612879</v>
      </c>
      <c r="E14" s="34">
        <f>TOTWRKACT!E14/$B14</f>
        <v>2.5859839668994052E-4</v>
      </c>
      <c r="F14" s="34">
        <f>TOTWRKACT!F14/$B14</f>
        <v>5.1719679337988104E-4</v>
      </c>
      <c r="G14" s="34">
        <f>TOTWRKACT!G14/$B14</f>
        <v>1.6550297388156193E-2</v>
      </c>
      <c r="H14" s="34">
        <f>TOTWRKACT!H14/$B14</f>
        <v>1.8101887768295836E-3</v>
      </c>
      <c r="I14" s="34">
        <f>TOTWRKACT!I14/$B14</f>
        <v>4.9133695371088699E-2</v>
      </c>
      <c r="J14" s="34">
        <f>TOTWRKACT!J14/$B14</f>
        <v>3.3617791569692267E-3</v>
      </c>
      <c r="K14" s="34">
        <f>TOTWRKACT!K14/$B14</f>
        <v>3.5427980346521851E-2</v>
      </c>
      <c r="L14" s="34">
        <f>TOTWRKACT!L14/$B14</f>
        <v>1.8101887768295836E-3</v>
      </c>
      <c r="M14" s="34">
        <f>TOTWRKACT!M14/$B14</f>
        <v>5.1719679337988104E-4</v>
      </c>
      <c r="N14" s="34">
        <f>TOTWRKACT!N14/$B14</f>
        <v>4.6547711404189293E-3</v>
      </c>
      <c r="O14" s="34">
        <f>TOTWRKACT!O14/$B14</f>
        <v>0</v>
      </c>
      <c r="P14" s="34">
        <f>TOTWRKACT!P14/$B14</f>
        <v>0</v>
      </c>
    </row>
    <row r="15" spans="1:16" ht="12.75" customHeight="1" x14ac:dyDescent="0.15">
      <c r="A15" s="74" t="s">
        <v>18</v>
      </c>
      <c r="B15" s="69">
        <f>TOTWRKACT!B15</f>
        <v>14247</v>
      </c>
      <c r="C15" s="34">
        <f>TOTWRKACT!C15/$B15</f>
        <v>0.5389906647013406</v>
      </c>
      <c r="D15" s="34">
        <f>TOTWRKACT!D15/$B15</f>
        <v>0.14262651786340985</v>
      </c>
      <c r="E15" s="34">
        <f>TOTWRKACT!E15/$B15</f>
        <v>3.5095107741980767E-3</v>
      </c>
      <c r="F15" s="34">
        <f>TOTWRKACT!F15/$B15</f>
        <v>7.7209237032357686E-4</v>
      </c>
      <c r="G15" s="34">
        <f>TOTWRKACT!G15/$B15</f>
        <v>9.847687232399803E-2</v>
      </c>
      <c r="H15" s="34">
        <f>TOTWRKACT!H15/$B15</f>
        <v>4.9133150838773076E-3</v>
      </c>
      <c r="I15" s="34">
        <f>TOTWRKACT!I15/$B15</f>
        <v>3.4603776233593037E-2</v>
      </c>
      <c r="J15" s="34">
        <f>TOTWRKACT!J15/$B15</f>
        <v>0.14339861023373343</v>
      </c>
      <c r="K15" s="34">
        <f>TOTWRKACT!K15/$B15</f>
        <v>0.113146627360146</v>
      </c>
      <c r="L15" s="34">
        <f>TOTWRKACT!L15/$B15</f>
        <v>0.12037621955499403</v>
      </c>
      <c r="M15" s="34">
        <f>TOTWRKACT!M15/$B15</f>
        <v>7.510353056783884E-3</v>
      </c>
      <c r="N15" s="34">
        <f>TOTWRKACT!N15/$B15</f>
        <v>1.4108233312276269E-2</v>
      </c>
      <c r="O15" s="34">
        <f>TOTWRKACT!O15/$B15</f>
        <v>0</v>
      </c>
      <c r="P15" s="34">
        <f>TOTWRKACT!P15/$B15</f>
        <v>7.7209237032357686E-2</v>
      </c>
    </row>
    <row r="16" spans="1:16" ht="7.5" customHeight="1" x14ac:dyDescent="0.15">
      <c r="A16" s="76"/>
      <c r="B16" s="97" t="s">
        <v>2</v>
      </c>
      <c r="C16" s="79" t="s">
        <v>2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1:16" ht="12.75" customHeight="1" x14ac:dyDescent="0.15">
      <c r="A17" s="74" t="s">
        <v>19</v>
      </c>
      <c r="B17" s="69">
        <f>TOTWRKACT!B17</f>
        <v>4307</v>
      </c>
      <c r="C17" s="34">
        <f>TOTWRKACT!C17/$B17</f>
        <v>0.61109821221267702</v>
      </c>
      <c r="D17" s="34">
        <f>TOTWRKACT!D17/$B17</f>
        <v>0.112839563501277</v>
      </c>
      <c r="E17" s="34">
        <f>TOTWRKACT!E17/$B17</f>
        <v>0</v>
      </c>
      <c r="F17" s="34">
        <f>TOTWRKACT!F17/$B17</f>
        <v>2.3218017181332715E-4</v>
      </c>
      <c r="G17" s="34">
        <f>TOTWRKACT!G17/$B17</f>
        <v>0.34803807754817739</v>
      </c>
      <c r="H17" s="34">
        <f>TOTWRKACT!H17/$B17</f>
        <v>2.0896215463199444E-3</v>
      </c>
      <c r="I17" s="34">
        <f>TOTWRKACT!I17/$B17</f>
        <v>6.2688646389598326E-2</v>
      </c>
      <c r="J17" s="34">
        <f>TOTWRKACT!J17/$B17</f>
        <v>4.8757836080798702E-3</v>
      </c>
      <c r="K17" s="34">
        <f>TOTWRKACT!K17/$B17</f>
        <v>7.4994195495704671E-2</v>
      </c>
      <c r="L17" s="34">
        <f>TOTWRKACT!L17/$B17</f>
        <v>0.19688878569770141</v>
      </c>
      <c r="M17" s="34">
        <f>TOTWRKACT!M17/$B17</f>
        <v>0</v>
      </c>
      <c r="N17" s="34">
        <f>TOTWRKACT!N17/$B17</f>
        <v>4.7596935221732063E-2</v>
      </c>
      <c r="O17" s="34">
        <f>TOTWRKACT!O17/$B17</f>
        <v>2.8558161133039238E-2</v>
      </c>
      <c r="P17" s="34">
        <f>TOTWRKACT!P17/$B17</f>
        <v>1.6716972370559555E-2</v>
      </c>
    </row>
    <row r="18" spans="1:16" ht="12.75" customHeight="1" x14ac:dyDescent="0.15">
      <c r="A18" s="74" t="s">
        <v>20</v>
      </c>
      <c r="B18" s="69">
        <f>TOTWRKACT!B18</f>
        <v>870</v>
      </c>
      <c r="C18" s="34">
        <f>TOTWRKACT!C18/$B18</f>
        <v>0.83218390804597697</v>
      </c>
      <c r="D18" s="34">
        <f>TOTWRKACT!D18/$B18</f>
        <v>4.0229885057471264E-2</v>
      </c>
      <c r="E18" s="34">
        <f>TOTWRKACT!E18/$B18</f>
        <v>0</v>
      </c>
      <c r="F18" s="34">
        <f>TOTWRKACT!F18/$B18</f>
        <v>0</v>
      </c>
      <c r="G18" s="34">
        <f>TOTWRKACT!G18/$B18</f>
        <v>0.66896551724137931</v>
      </c>
      <c r="H18" s="34">
        <f>TOTWRKACT!H18/$B18</f>
        <v>2.2988505747126436E-3</v>
      </c>
      <c r="I18" s="34">
        <f>TOTWRKACT!I18/$B18</f>
        <v>5.5172413793103448E-2</v>
      </c>
      <c r="J18" s="34">
        <f>TOTWRKACT!J18/$B18</f>
        <v>4.5977011494252873E-3</v>
      </c>
      <c r="K18" s="34">
        <f>TOTWRKACT!K18/$B18</f>
        <v>3.5632183908045977E-2</v>
      </c>
      <c r="L18" s="34">
        <f>TOTWRKACT!L18/$B18</f>
        <v>0</v>
      </c>
      <c r="M18" s="34">
        <f>TOTWRKACT!M18/$B18</f>
        <v>2.1839080459770115E-2</v>
      </c>
      <c r="N18" s="34">
        <f>TOTWRKACT!N18/$B18</f>
        <v>2.2988505747126436E-3</v>
      </c>
      <c r="O18" s="34">
        <f>TOTWRKACT!O18/$B18</f>
        <v>0</v>
      </c>
      <c r="P18" s="34">
        <f>TOTWRKACT!P18/$B18</f>
        <v>0</v>
      </c>
    </row>
    <row r="19" spans="1:16" ht="12.75" customHeight="1" x14ac:dyDescent="0.15">
      <c r="A19" s="74" t="s">
        <v>21</v>
      </c>
      <c r="B19" s="69">
        <f>TOTWRKACT!B19</f>
        <v>9459</v>
      </c>
      <c r="C19" s="34">
        <f>TOTWRKACT!C19/$B19</f>
        <v>0.5324030024315467</v>
      </c>
      <c r="D19" s="34">
        <f>TOTWRKACT!D19/$B19</f>
        <v>0.38756739613066921</v>
      </c>
      <c r="E19" s="34">
        <f>TOTWRKACT!E19/$B19</f>
        <v>1.8923776297705888E-2</v>
      </c>
      <c r="F19" s="34">
        <f>TOTWRKACT!F19/$B19</f>
        <v>6.6603235014272124E-3</v>
      </c>
      <c r="G19" s="34">
        <f>TOTWRKACT!G19/$B19</f>
        <v>8.1721112168305313E-2</v>
      </c>
      <c r="H19" s="34">
        <f>TOTWRKACT!H19/$B19</f>
        <v>1.057194206575748E-4</v>
      </c>
      <c r="I19" s="34">
        <f>TOTWRKACT!I19/$B19</f>
        <v>5.5608415265884344E-2</v>
      </c>
      <c r="J19" s="34">
        <f>TOTWRKACT!J19/$B19</f>
        <v>1.9452373400993761E-2</v>
      </c>
      <c r="K19" s="34">
        <f>TOTWRKACT!K19/$B19</f>
        <v>2.5478380378475527E-2</v>
      </c>
      <c r="L19" s="34">
        <f>TOTWRKACT!L19/$B19</f>
        <v>6.0260069774817635E-3</v>
      </c>
      <c r="M19" s="34">
        <f>TOTWRKACT!M19/$B19</f>
        <v>3.2773020403848185E-3</v>
      </c>
      <c r="N19" s="34">
        <f>TOTWRKACT!N19/$B19</f>
        <v>6.3431652394544877E-4</v>
      </c>
      <c r="O19" s="34">
        <f>TOTWRKACT!O19/$B19</f>
        <v>0</v>
      </c>
      <c r="P19" s="34">
        <f>TOTWRKACT!P19/$B19</f>
        <v>2.4949783275187654E-2</v>
      </c>
    </row>
    <row r="20" spans="1:16" ht="12.75" customHeight="1" x14ac:dyDescent="0.15">
      <c r="A20" s="74" t="s">
        <v>22</v>
      </c>
      <c r="B20" s="69">
        <f>TOTWRKACT!B20</f>
        <v>213</v>
      </c>
      <c r="C20" s="34">
        <f>TOTWRKACT!C20/$B20</f>
        <v>0.90140845070422537</v>
      </c>
      <c r="D20" s="34">
        <f>TOTWRKACT!D20/$B20</f>
        <v>0.24882629107981222</v>
      </c>
      <c r="E20" s="34">
        <f>TOTWRKACT!E20/$B20</f>
        <v>0</v>
      </c>
      <c r="F20" s="34">
        <f>TOTWRKACT!F20/$B20</f>
        <v>0</v>
      </c>
      <c r="G20" s="34">
        <f>TOTWRKACT!G20/$B20</f>
        <v>0.15962441314553991</v>
      </c>
      <c r="H20" s="34">
        <f>TOTWRKACT!H20/$B20</f>
        <v>0</v>
      </c>
      <c r="I20" s="34">
        <f>TOTWRKACT!I20/$B20</f>
        <v>0.22535211267605634</v>
      </c>
      <c r="J20" s="34">
        <f>TOTWRKACT!J20/$B20</f>
        <v>4.6948356807511738E-3</v>
      </c>
      <c r="K20" s="34">
        <f>TOTWRKACT!K20/$B20</f>
        <v>0.11267605633802817</v>
      </c>
      <c r="L20" s="34">
        <f>TOTWRKACT!L20/$B20</f>
        <v>4.6948356807511738E-3</v>
      </c>
      <c r="M20" s="34">
        <f>TOTWRKACT!M20/$B20</f>
        <v>0</v>
      </c>
      <c r="N20" s="34">
        <f>TOTWRKACT!N20/$B20</f>
        <v>3.7558685446009391E-2</v>
      </c>
      <c r="O20" s="34">
        <f>TOTWRKACT!O20/$B20</f>
        <v>0</v>
      </c>
      <c r="P20" s="34">
        <f>TOTWRKACT!P20/$B20</f>
        <v>0.79342723004694837</v>
      </c>
    </row>
    <row r="21" spans="1:16" ht="12.75" customHeight="1" x14ac:dyDescent="0.15">
      <c r="A21" s="74" t="s">
        <v>23</v>
      </c>
      <c r="B21" s="69">
        <f>TOTWRKACT!B21</f>
        <v>19225</v>
      </c>
      <c r="C21" s="34">
        <f>TOTWRKACT!C21/$B21</f>
        <v>0.47641092327698309</v>
      </c>
      <c r="D21" s="34">
        <f>TOTWRKACT!D21/$B21</f>
        <v>0.20847854356306891</v>
      </c>
      <c r="E21" s="34">
        <f>TOTWRKACT!E21/$B21</f>
        <v>0</v>
      </c>
      <c r="F21" s="34">
        <f>TOTWRKACT!F21/$B21</f>
        <v>0</v>
      </c>
      <c r="G21" s="34">
        <f>TOTWRKACT!G21/$B21</f>
        <v>0.11271781534460339</v>
      </c>
      <c r="H21" s="34">
        <f>TOTWRKACT!H21/$B21</f>
        <v>0</v>
      </c>
      <c r="I21" s="34">
        <f>TOTWRKACT!I21/$B21</f>
        <v>5.7789336801040314E-2</v>
      </c>
      <c r="J21" s="34">
        <f>TOTWRKACT!J21/$B21</f>
        <v>4.7126137841352403E-2</v>
      </c>
      <c r="K21" s="34">
        <f>TOTWRKACT!K21/$B21</f>
        <v>7.0741222366710016E-2</v>
      </c>
      <c r="L21" s="34">
        <f>TOTWRKACT!L21/$B21</f>
        <v>5.9297789336801039E-3</v>
      </c>
      <c r="M21" s="34">
        <f>TOTWRKACT!M21/$B21</f>
        <v>4.7854356306892068E-3</v>
      </c>
      <c r="N21" s="34">
        <f>TOTWRKACT!N21/$B21</f>
        <v>1.5552665799739922E-2</v>
      </c>
      <c r="O21" s="34">
        <f>TOTWRKACT!O21/$B21</f>
        <v>0</v>
      </c>
      <c r="P21" s="34">
        <f>TOTWRKACT!P21/$B21</f>
        <v>4.0572171651495452E-3</v>
      </c>
    </row>
    <row r="22" spans="1:16" ht="12.75" customHeight="1" x14ac:dyDescent="0.15">
      <c r="A22" s="74" t="s">
        <v>24</v>
      </c>
      <c r="B22" s="69">
        <f>TOTWRKACT!B22</f>
        <v>8534</v>
      </c>
      <c r="C22" s="34">
        <f>TOTWRKACT!C22/$B22</f>
        <v>0.45840168736817438</v>
      </c>
      <c r="D22" s="34">
        <f>TOTWRKACT!D22/$B22</f>
        <v>0.33243496601827982</v>
      </c>
      <c r="E22" s="34">
        <f>TOTWRKACT!E22/$B22</f>
        <v>1.9920318725099601E-3</v>
      </c>
      <c r="F22" s="34">
        <f>TOTWRKACT!F22/$B22</f>
        <v>0</v>
      </c>
      <c r="G22" s="34">
        <f>TOTWRKACT!G22/$B22</f>
        <v>5.3784860557768925E-2</v>
      </c>
      <c r="H22" s="34">
        <f>TOTWRKACT!H22/$B22</f>
        <v>0</v>
      </c>
      <c r="I22" s="34">
        <f>TOTWRKACT!I22/$B22</f>
        <v>8.1087415045699551E-2</v>
      </c>
      <c r="J22" s="34">
        <f>TOTWRKACT!J22/$B22</f>
        <v>2.3435669088352472E-4</v>
      </c>
      <c r="K22" s="34">
        <f>TOTWRKACT!K22/$B22</f>
        <v>2.6013592688071244E-2</v>
      </c>
      <c r="L22" s="34">
        <f>TOTWRKACT!L22/$B22</f>
        <v>1.0311694398875087E-2</v>
      </c>
      <c r="M22" s="34">
        <f>TOTWRKACT!M22/$B22</f>
        <v>3.0466369814858216E-3</v>
      </c>
      <c r="N22" s="34">
        <f>TOTWRKACT!N22/$B22</f>
        <v>1.6639325052730254E-2</v>
      </c>
      <c r="O22" s="34">
        <f>TOTWRKACT!O22/$B22</f>
        <v>0</v>
      </c>
      <c r="P22" s="34">
        <f>TOTWRKACT!P22/$B22</f>
        <v>0</v>
      </c>
    </row>
    <row r="23" spans="1:16" ht="12.75" customHeight="1" x14ac:dyDescent="0.15">
      <c r="A23" s="74" t="s">
        <v>25</v>
      </c>
      <c r="B23" s="69">
        <f>TOTWRKACT!B23</f>
        <v>15236</v>
      </c>
      <c r="C23" s="34">
        <f>TOTWRKACT!C23/$B23</f>
        <v>0.55854555001312678</v>
      </c>
      <c r="D23" s="34">
        <f>TOTWRKACT!D23/$B23</f>
        <v>0.30670779732213177</v>
      </c>
      <c r="E23" s="34">
        <f>TOTWRKACT!E23/$B23</f>
        <v>4.5943817274875297E-4</v>
      </c>
      <c r="F23" s="34">
        <f>TOTWRKACT!F23/$B23</f>
        <v>1.7721186663166185E-3</v>
      </c>
      <c r="G23" s="34">
        <f>TOTWRKACT!G23/$B23</f>
        <v>2.5597269624573378E-3</v>
      </c>
      <c r="H23" s="34">
        <f>TOTWRKACT!H23/$B23</f>
        <v>6.5634024678393283E-5</v>
      </c>
      <c r="I23" s="34">
        <f>TOTWRKACT!I23/$B23</f>
        <v>1.3586243108427409E-2</v>
      </c>
      <c r="J23" s="34">
        <f>TOTWRKACT!J23/$B23</f>
        <v>1.2667366762929903E-2</v>
      </c>
      <c r="K23" s="34">
        <f>TOTWRKACT!K23/$B23</f>
        <v>5.2769755841428199E-2</v>
      </c>
      <c r="L23" s="34">
        <f>TOTWRKACT!L23/$B23</f>
        <v>2.0543449724337096E-2</v>
      </c>
      <c r="M23" s="34">
        <f>TOTWRKACT!M23/$B23</f>
        <v>1.5030191651352061E-2</v>
      </c>
      <c r="N23" s="34">
        <f>TOTWRKACT!N23/$B23</f>
        <v>7.547912838015227E-3</v>
      </c>
      <c r="O23" s="34">
        <f>TOTWRKACT!O23/$B23</f>
        <v>0</v>
      </c>
      <c r="P23" s="34">
        <f>TOTWRKACT!P23/$B23</f>
        <v>0.2012995536886322</v>
      </c>
    </row>
    <row r="24" spans="1:16" ht="12.75" customHeight="1" x14ac:dyDescent="0.15">
      <c r="A24" s="74" t="s">
        <v>26</v>
      </c>
      <c r="B24" s="69">
        <f>TOTWRKACT!B24</f>
        <v>9003</v>
      </c>
      <c r="C24" s="34">
        <f>TOTWRKACT!C24/$B24</f>
        <v>0.30089970009996669</v>
      </c>
      <c r="D24" s="34">
        <f>TOTWRKACT!D24/$B24</f>
        <v>0.25502610241030765</v>
      </c>
      <c r="E24" s="34">
        <f>TOTWRKACT!E24/$B24</f>
        <v>0</v>
      </c>
      <c r="F24" s="34">
        <f>TOTWRKACT!F24/$B24</f>
        <v>0</v>
      </c>
      <c r="G24" s="34">
        <f>TOTWRKACT!G24/$B24</f>
        <v>8.5527046540042201E-3</v>
      </c>
      <c r="H24" s="34">
        <f>TOTWRKACT!H24/$B24</f>
        <v>2.2214817283127845E-4</v>
      </c>
      <c r="I24" s="34">
        <f>TOTWRKACT!I24/$B24</f>
        <v>1.9326891036321226E-2</v>
      </c>
      <c r="J24" s="34">
        <f>TOTWRKACT!J24/$B24</f>
        <v>4.442963456625569E-4</v>
      </c>
      <c r="K24" s="34">
        <f>TOTWRKACT!K24/$B24</f>
        <v>1.5661446184605132E-2</v>
      </c>
      <c r="L24" s="34">
        <f>TOTWRKACT!L24/$B24</f>
        <v>2.2214817283127846E-3</v>
      </c>
      <c r="M24" s="34">
        <f>TOTWRKACT!M24/$B24</f>
        <v>1.8882594690658669E-3</v>
      </c>
      <c r="N24" s="34">
        <f>TOTWRKACT!N24/$B24</f>
        <v>6.9976674441852718E-3</v>
      </c>
      <c r="O24" s="34">
        <f>TOTWRKACT!O24/$B24</f>
        <v>0</v>
      </c>
      <c r="P24" s="34">
        <f>TOTWRKACT!P24/$B24</f>
        <v>5.3315561479506833E-3</v>
      </c>
    </row>
    <row r="25" spans="1:16" ht="12.75" customHeight="1" x14ac:dyDescent="0.15">
      <c r="A25" s="74" t="s">
        <v>27</v>
      </c>
      <c r="B25" s="69">
        <f>TOTWRKACT!B25</f>
        <v>12372</v>
      </c>
      <c r="C25" s="34">
        <f>TOTWRKACT!C25/$B25</f>
        <v>0.52796637568703519</v>
      </c>
      <c r="D25" s="34">
        <f>TOTWRKACT!D25/$B25</f>
        <v>0.25420303912059489</v>
      </c>
      <c r="E25" s="34">
        <f>TOTWRKACT!E25/$B25</f>
        <v>8.8102166181700612E-3</v>
      </c>
      <c r="F25" s="34">
        <f>TOTWRKACT!F25/$B25</f>
        <v>0</v>
      </c>
      <c r="G25" s="34">
        <f>TOTWRKACT!G25/$B25</f>
        <v>7.6786291626252834E-2</v>
      </c>
      <c r="H25" s="34">
        <f>TOTWRKACT!H25/$B25</f>
        <v>0</v>
      </c>
      <c r="I25" s="34">
        <f>TOTWRKACT!I25/$B25</f>
        <v>1.0265114775299062E-2</v>
      </c>
      <c r="J25" s="34">
        <f>TOTWRKACT!J25/$B25</f>
        <v>0.14282250242483027</v>
      </c>
      <c r="K25" s="34">
        <f>TOTWRKACT!K25/$B25</f>
        <v>6.9835111542192047E-2</v>
      </c>
      <c r="L25" s="34">
        <f>TOTWRKACT!L25/$B25</f>
        <v>4.6475913352731976E-2</v>
      </c>
      <c r="M25" s="34">
        <f>TOTWRKACT!M25/$B25</f>
        <v>1.5599741351438733E-2</v>
      </c>
      <c r="N25" s="34">
        <f>TOTWRKACT!N25/$B25</f>
        <v>1.8752020691884901E-2</v>
      </c>
      <c r="O25" s="34">
        <f>TOTWRKACT!O25/$B25</f>
        <v>0</v>
      </c>
      <c r="P25" s="34">
        <f>TOTWRKACT!P25/$B25</f>
        <v>1.2609117361784675E-2</v>
      </c>
    </row>
    <row r="26" spans="1:16" ht="12.75" customHeight="1" x14ac:dyDescent="0.15">
      <c r="A26" s="74" t="s">
        <v>28</v>
      </c>
      <c r="B26" s="69">
        <f>TOTWRKACT!B26</f>
        <v>3105</v>
      </c>
      <c r="C26" s="34">
        <f>TOTWRKACT!C26/$B26</f>
        <v>0.42028985507246375</v>
      </c>
      <c r="D26" s="34">
        <f>TOTWRKACT!D26/$B26</f>
        <v>0.17874396135265699</v>
      </c>
      <c r="E26" s="34">
        <f>TOTWRKACT!E26/$B26</f>
        <v>3.2206119162640903E-4</v>
      </c>
      <c r="F26" s="34">
        <f>TOTWRKACT!F26/$B26</f>
        <v>9.6618357487922703E-4</v>
      </c>
      <c r="G26" s="34">
        <f>TOTWRKACT!G26/$B26</f>
        <v>5.3784219001610303E-2</v>
      </c>
      <c r="H26" s="34">
        <f>TOTWRKACT!H26/$B26</f>
        <v>9.6618357487922703E-4</v>
      </c>
      <c r="I26" s="34">
        <f>TOTWRKACT!I26/$B26</f>
        <v>3.4138486312399359E-2</v>
      </c>
      <c r="J26" s="34">
        <f>TOTWRKACT!J26/$B26</f>
        <v>5.2495974235104673E-2</v>
      </c>
      <c r="K26" s="34">
        <f>TOTWRKACT!K26/$B26</f>
        <v>0.13784219001610307</v>
      </c>
      <c r="L26" s="34">
        <f>TOTWRKACT!L26/$B26</f>
        <v>6.4412238325281806E-4</v>
      </c>
      <c r="M26" s="34">
        <f>TOTWRKACT!M26/$B26</f>
        <v>1.6103059581320451E-3</v>
      </c>
      <c r="N26" s="34">
        <f>TOTWRKACT!N26/$B26</f>
        <v>2.5764895330112721E-2</v>
      </c>
      <c r="O26" s="34">
        <f>TOTWRKACT!O26/$B26</f>
        <v>0</v>
      </c>
      <c r="P26" s="34">
        <f>TOTWRKACT!P26/$B26</f>
        <v>0</v>
      </c>
    </row>
    <row r="27" spans="1:16" ht="7.5" customHeight="1" x14ac:dyDescent="0.15">
      <c r="A27" s="76"/>
      <c r="B27" s="97" t="s">
        <v>2</v>
      </c>
      <c r="C27" s="79" t="s">
        <v>2</v>
      </c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1:16" ht="12.75" customHeight="1" x14ac:dyDescent="0.15">
      <c r="A28" s="74" t="s">
        <v>29</v>
      </c>
      <c r="B28" s="69">
        <f>TOTWRKACT!B28</f>
        <v>17427</v>
      </c>
      <c r="C28" s="34">
        <f>TOTWRKACT!C28/$B28</f>
        <v>0.58168359442244788</v>
      </c>
      <c r="D28" s="34">
        <f>TOTWRKACT!D28/$B28</f>
        <v>0.47059161071899924</v>
      </c>
      <c r="E28" s="34">
        <f>TOTWRKACT!E28/$B28</f>
        <v>0</v>
      </c>
      <c r="F28" s="34">
        <f>TOTWRKACT!F28/$B28</f>
        <v>0</v>
      </c>
      <c r="G28" s="34">
        <f>TOTWRKACT!G28/$B28</f>
        <v>1.6067022436449189E-3</v>
      </c>
      <c r="H28" s="34">
        <f>TOTWRKACT!H28/$B28</f>
        <v>0</v>
      </c>
      <c r="I28" s="34">
        <f>TOTWRKACT!I28/$B28</f>
        <v>1.9337809146726344E-2</v>
      </c>
      <c r="J28" s="34">
        <f>TOTWRKACT!J28/$B28</f>
        <v>1.830492913295461E-2</v>
      </c>
      <c r="K28" s="34">
        <f>TOTWRKACT!K28/$B28</f>
        <v>1.6927755781258966E-2</v>
      </c>
      <c r="L28" s="34">
        <f>TOTWRKACT!L28/$B28</f>
        <v>1.1476444597463705E-3</v>
      </c>
      <c r="M28" s="34">
        <f>TOTWRKACT!M28/$B28</f>
        <v>1.8993515808802434E-2</v>
      </c>
      <c r="N28" s="34">
        <f>TOTWRKACT!N28/$B28</f>
        <v>2.2379066965054228E-3</v>
      </c>
      <c r="O28" s="34">
        <f>TOTWRKACT!O28/$B28</f>
        <v>0</v>
      </c>
      <c r="P28" s="34">
        <f>TOTWRKACT!P28/$B28</f>
        <v>6.3579503069948931E-2</v>
      </c>
    </row>
    <row r="29" spans="1:16" ht="12.75" customHeight="1" x14ac:dyDescent="0.15">
      <c r="A29" s="74" t="s">
        <v>30</v>
      </c>
      <c r="B29" s="69">
        <f>TOTWRKACT!B29</f>
        <v>13798</v>
      </c>
      <c r="C29" s="34">
        <f>TOTWRKACT!C29/$B29</f>
        <v>0.51833599072329328</v>
      </c>
      <c r="D29" s="34">
        <f>TOTWRKACT!D29/$B29</f>
        <v>0.16705319611537903</v>
      </c>
      <c r="E29" s="34">
        <f>TOTWRKACT!E29/$B29</f>
        <v>6.5226844470213071E-4</v>
      </c>
      <c r="F29" s="34">
        <f>TOTWRKACT!F29/$B29</f>
        <v>5.0731990143499054E-3</v>
      </c>
      <c r="G29" s="34">
        <f>TOTWRKACT!G29/$B29</f>
        <v>0.21749528917234381</v>
      </c>
      <c r="H29" s="34">
        <f>TOTWRKACT!H29/$B29</f>
        <v>0</v>
      </c>
      <c r="I29" s="34">
        <f>TOTWRKACT!I29/$B29</f>
        <v>9.8275112335121026E-2</v>
      </c>
      <c r="J29" s="34">
        <f>TOTWRKACT!J29/$B29</f>
        <v>3.6889404261487173E-2</v>
      </c>
      <c r="K29" s="34">
        <f>TOTWRKACT!K29/$B29</f>
        <v>7.5953036671981444E-2</v>
      </c>
      <c r="L29" s="34">
        <f>TOTWRKACT!L29/$B29</f>
        <v>7.2111900275402235E-2</v>
      </c>
      <c r="M29" s="34">
        <f>TOTWRKACT!M29/$B29</f>
        <v>0</v>
      </c>
      <c r="N29" s="34">
        <f>TOTWRKACT!N29/$B29</f>
        <v>3.1598782432236558E-2</v>
      </c>
      <c r="O29" s="34">
        <f>TOTWRKACT!O29/$B29</f>
        <v>0</v>
      </c>
      <c r="P29" s="34">
        <f>TOTWRKACT!P29/$B29</f>
        <v>0</v>
      </c>
    </row>
    <row r="30" spans="1:16" ht="12.75" customHeight="1" x14ac:dyDescent="0.15">
      <c r="A30" s="74" t="s">
        <v>31</v>
      </c>
      <c r="B30" s="69">
        <f>TOTWRKACT!B30</f>
        <v>46157</v>
      </c>
      <c r="C30" s="34">
        <f>TOTWRKACT!C30/$B30</f>
        <v>0.4096236757154928</v>
      </c>
      <c r="D30" s="34">
        <f>TOTWRKACT!D30/$B30</f>
        <v>0.36191693567606215</v>
      </c>
      <c r="E30" s="34">
        <f>TOTWRKACT!E30/$B30</f>
        <v>5.4162965530688738E-4</v>
      </c>
      <c r="F30" s="34">
        <f>TOTWRKACT!F30/$B30</f>
        <v>5.4162965530688738E-4</v>
      </c>
      <c r="G30" s="34">
        <f>TOTWRKACT!G30/$B30</f>
        <v>0</v>
      </c>
      <c r="H30" s="34">
        <f>TOTWRKACT!H30/$B30</f>
        <v>0</v>
      </c>
      <c r="I30" s="34">
        <f>TOTWRKACT!I30/$B30</f>
        <v>1.0550945685378166E-2</v>
      </c>
      <c r="J30" s="34">
        <f>TOTWRKACT!J30/$B30</f>
        <v>5.9362610221634854E-3</v>
      </c>
      <c r="K30" s="34">
        <f>TOTWRKACT!K30/$B30</f>
        <v>1.9217020170288365E-2</v>
      </c>
      <c r="L30" s="34">
        <f>TOTWRKACT!L30/$B30</f>
        <v>2.8381393938080898E-3</v>
      </c>
      <c r="M30" s="34">
        <f>TOTWRKACT!M30/$B30</f>
        <v>3.1847823732044978E-3</v>
      </c>
      <c r="N30" s="34">
        <f>TOTWRKACT!N30/$B30</f>
        <v>9.1643737677925344E-3</v>
      </c>
      <c r="O30" s="34">
        <f>TOTWRKACT!O30/$B30</f>
        <v>0</v>
      </c>
      <c r="P30" s="34">
        <f>TOTWRKACT!P30/$B30</f>
        <v>2.231514179864376E-3</v>
      </c>
    </row>
    <row r="31" spans="1:16" ht="12.75" customHeight="1" x14ac:dyDescent="0.15">
      <c r="A31" s="74" t="s">
        <v>32</v>
      </c>
      <c r="B31" s="69">
        <f>TOTWRKACT!B31</f>
        <v>29704</v>
      </c>
      <c r="C31" s="34">
        <f>TOTWRKACT!C31/$B31</f>
        <v>0.52535012119579849</v>
      </c>
      <c r="D31" s="34">
        <f>TOTWRKACT!D31/$B31</f>
        <v>0.28565176407217885</v>
      </c>
      <c r="E31" s="34">
        <f>TOTWRKACT!E31/$B31</f>
        <v>6.7330999192028004E-4</v>
      </c>
      <c r="F31" s="34">
        <f>TOTWRKACT!F31/$B31</f>
        <v>3.7705359547535685E-3</v>
      </c>
      <c r="G31" s="34">
        <f>TOTWRKACT!G31/$B31</f>
        <v>1.831403178023162E-2</v>
      </c>
      <c r="H31" s="34">
        <f>TOTWRKACT!H31/$B31</f>
        <v>0</v>
      </c>
      <c r="I31" s="34">
        <f>TOTWRKACT!I31/$B31</f>
        <v>0.16213304605440346</v>
      </c>
      <c r="J31" s="34">
        <f>TOTWRKACT!J31/$B31</f>
        <v>6.4873417721518986E-2</v>
      </c>
      <c r="K31" s="34">
        <f>TOTWRKACT!K31/$B31</f>
        <v>6.7364664691624027E-2</v>
      </c>
      <c r="L31" s="34">
        <f>TOTWRKACT!L31/$B31</f>
        <v>4.3428494478858068E-3</v>
      </c>
      <c r="M31" s="34">
        <f>TOTWRKACT!M31/$B31</f>
        <v>2.3565849717209803E-4</v>
      </c>
      <c r="N31" s="34">
        <f>TOTWRKACT!N31/$B31</f>
        <v>4.7468354430379748E-3</v>
      </c>
      <c r="O31" s="34">
        <f>TOTWRKACT!O31/$B31</f>
        <v>0</v>
      </c>
      <c r="P31" s="34">
        <f>TOTWRKACT!P31/$B31</f>
        <v>0.14072178831133855</v>
      </c>
    </row>
    <row r="32" spans="1:16" ht="12.75" customHeight="1" x14ac:dyDescent="0.15">
      <c r="A32" s="74" t="s">
        <v>33</v>
      </c>
      <c r="B32" s="69">
        <f>TOTWRKACT!B32</f>
        <v>13513</v>
      </c>
      <c r="C32" s="34">
        <f>TOTWRKACT!C32/$B32</f>
        <v>0.60290091023458892</v>
      </c>
      <c r="D32" s="34">
        <f>TOTWRKACT!D32/$B32</f>
        <v>0.3888847776215496</v>
      </c>
      <c r="E32" s="34">
        <f>TOTWRKACT!E32/$B32</f>
        <v>6.0682305927625248E-3</v>
      </c>
      <c r="F32" s="34">
        <f>TOTWRKACT!F32/$B32</f>
        <v>6.586250277510545E-3</v>
      </c>
      <c r="G32" s="34">
        <f>TOTWRKACT!G32/$B32</f>
        <v>1.7020646784577813E-2</v>
      </c>
      <c r="H32" s="34">
        <f>TOTWRKACT!H32/$B32</f>
        <v>5.1801968474802043E-4</v>
      </c>
      <c r="I32" s="34">
        <f>TOTWRKACT!I32/$B32</f>
        <v>4.617775475468068E-2</v>
      </c>
      <c r="J32" s="34">
        <f>TOTWRKACT!J32/$B32</f>
        <v>4.0701546658773033E-3</v>
      </c>
      <c r="K32" s="34">
        <f>TOTWRKACT!K32/$B32</f>
        <v>3.7297417301857469E-2</v>
      </c>
      <c r="L32" s="34">
        <f>TOTWRKACT!L32/$B32</f>
        <v>2.0942795826241398E-2</v>
      </c>
      <c r="M32" s="34">
        <f>TOTWRKACT!M32/$B32</f>
        <v>0</v>
      </c>
      <c r="N32" s="34">
        <f>TOTWRKACT!N32/$B32</f>
        <v>3.3523273884407609E-2</v>
      </c>
      <c r="O32" s="34">
        <f>TOTWRKACT!O32/$B32</f>
        <v>7.4002812106860059E-5</v>
      </c>
      <c r="P32" s="34">
        <f>TOTWRKACT!P32/$B32</f>
        <v>0.22052838007844297</v>
      </c>
    </row>
    <row r="33" spans="1:16" ht="12.75" customHeight="1" x14ac:dyDescent="0.15">
      <c r="A33" s="74" t="s">
        <v>34</v>
      </c>
      <c r="B33" s="69">
        <f>TOTWRKACT!B33</f>
        <v>6934</v>
      </c>
      <c r="C33" s="34">
        <f>TOTWRKACT!C33/$B33</f>
        <v>0.59388520334583217</v>
      </c>
      <c r="D33" s="34">
        <f>TOTWRKACT!D33/$B33</f>
        <v>0.18849149120276895</v>
      </c>
      <c r="E33" s="34">
        <f>TOTWRKACT!E33/$B33</f>
        <v>0</v>
      </c>
      <c r="F33" s="34">
        <f>TOTWRKACT!F33/$B33</f>
        <v>0</v>
      </c>
      <c r="G33" s="34">
        <f>TOTWRKACT!G33/$B33</f>
        <v>0.12763195846553216</v>
      </c>
      <c r="H33" s="34">
        <f>TOTWRKACT!H33/$B33</f>
        <v>5.7686760888376112E-4</v>
      </c>
      <c r="I33" s="34">
        <f>TOTWRKACT!I33/$B33</f>
        <v>2.523795788866455E-2</v>
      </c>
      <c r="J33" s="34">
        <f>TOTWRKACT!J33/$B33</f>
        <v>0.19238534756273434</v>
      </c>
      <c r="K33" s="34">
        <f>TOTWRKACT!K33/$B33</f>
        <v>0.11147966541678685</v>
      </c>
      <c r="L33" s="34">
        <f>TOTWRKACT!L33/$B33</f>
        <v>2.1632535333141042E-3</v>
      </c>
      <c r="M33" s="34">
        <f>TOTWRKACT!M33/$B33</f>
        <v>2.8122295933083356E-2</v>
      </c>
      <c r="N33" s="34">
        <f>TOTWRKACT!N33/$B33</f>
        <v>1.3123738102105566E-2</v>
      </c>
      <c r="O33" s="34">
        <f>TOTWRKACT!O33/$B33</f>
        <v>0</v>
      </c>
      <c r="P33" s="34">
        <f>TOTWRKACT!P33/$B33</f>
        <v>0</v>
      </c>
    </row>
    <row r="34" spans="1:16" ht="12.75" customHeight="1" x14ac:dyDescent="0.15">
      <c r="A34" s="74" t="s">
        <v>35</v>
      </c>
      <c r="B34" s="69">
        <f>TOTWRKACT!B34</f>
        <v>29687</v>
      </c>
      <c r="C34" s="34">
        <f>TOTWRKACT!C34/$B34</f>
        <v>0.21595311078923435</v>
      </c>
      <c r="D34" s="34">
        <f>TOTWRKACT!D34/$B34</f>
        <v>0.14090342574190723</v>
      </c>
      <c r="E34" s="34">
        <f>TOTWRKACT!E34/$B34</f>
        <v>2.1221410044800753E-3</v>
      </c>
      <c r="F34" s="34">
        <f>TOTWRKACT!F34/$B34</f>
        <v>3.3011082291912286E-3</v>
      </c>
      <c r="G34" s="34">
        <f>TOTWRKACT!G34/$B34</f>
        <v>1.1857041802809311E-2</v>
      </c>
      <c r="H34" s="34">
        <f>TOTWRKACT!H34/$B34</f>
        <v>1.6842388924445044E-4</v>
      </c>
      <c r="I34" s="34">
        <f>TOTWRKACT!I34/$B34</f>
        <v>1.3709704584498265E-2</v>
      </c>
      <c r="J34" s="34">
        <f>TOTWRKACT!J34/$B34</f>
        <v>2.2164583824569678E-2</v>
      </c>
      <c r="K34" s="34">
        <f>TOTWRKACT!K34/$B34</f>
        <v>3.0922626065281098E-2</v>
      </c>
      <c r="L34" s="34">
        <f>TOTWRKACT!L34/$B34</f>
        <v>6.0969447906491061E-3</v>
      </c>
      <c r="M34" s="34">
        <f>TOTWRKACT!M34/$B34</f>
        <v>8.7580422407114228E-4</v>
      </c>
      <c r="N34" s="34">
        <f>TOTWRKACT!N34/$B34</f>
        <v>4.3116515646579312E-3</v>
      </c>
      <c r="O34" s="34">
        <f>TOTWRKACT!O34/$B34</f>
        <v>0</v>
      </c>
      <c r="P34" s="34">
        <f>TOTWRKACT!P34/$B34</f>
        <v>1.5764476033280562E-2</v>
      </c>
    </row>
    <row r="35" spans="1:16" ht="12.75" customHeight="1" x14ac:dyDescent="0.15">
      <c r="A35" s="74" t="s">
        <v>36</v>
      </c>
      <c r="B35" s="69">
        <f>TOTWRKACT!B35</f>
        <v>2231</v>
      </c>
      <c r="C35" s="34">
        <f>TOTWRKACT!C35/$B35</f>
        <v>0.56297624383684441</v>
      </c>
      <c r="D35" s="34">
        <f>TOTWRKACT!D35/$B35</f>
        <v>0.20887494397131331</v>
      </c>
      <c r="E35" s="34">
        <f>TOTWRKACT!E35/$B35</f>
        <v>0</v>
      </c>
      <c r="F35" s="34">
        <f>TOTWRKACT!F35/$B35</f>
        <v>6.7234424025100848E-3</v>
      </c>
      <c r="G35" s="34">
        <f>TOTWRKACT!G35/$B35</f>
        <v>0.24697445091887046</v>
      </c>
      <c r="H35" s="34">
        <f>TOTWRKACT!H35/$B35</f>
        <v>0</v>
      </c>
      <c r="I35" s="34">
        <f>TOTWRKACT!I35/$B35</f>
        <v>0.13715822501120573</v>
      </c>
      <c r="J35" s="34">
        <f>TOTWRKACT!J35/$B35</f>
        <v>8.2922456297624389E-2</v>
      </c>
      <c r="K35" s="34">
        <f>TOTWRKACT!K35/$B35</f>
        <v>8.4267144778126399E-2</v>
      </c>
      <c r="L35" s="34">
        <f>TOTWRKACT!L35/$B35</f>
        <v>9.8610488570147915E-3</v>
      </c>
      <c r="M35" s="34">
        <f>TOTWRKACT!M35/$B35</f>
        <v>8.0681308830121024E-3</v>
      </c>
      <c r="N35" s="34">
        <f>TOTWRKACT!N35/$B35</f>
        <v>4.9305244285073957E-3</v>
      </c>
      <c r="O35" s="34">
        <f>TOTWRKACT!O35/$B35</f>
        <v>0</v>
      </c>
      <c r="P35" s="34">
        <f>TOTWRKACT!P35/$B35</f>
        <v>0.11295383236216944</v>
      </c>
    </row>
    <row r="36" spans="1:16" ht="12.75" customHeight="1" x14ac:dyDescent="0.15">
      <c r="A36" s="74" t="s">
        <v>37</v>
      </c>
      <c r="B36" s="69">
        <f>TOTWRKACT!B36</f>
        <v>3577</v>
      </c>
      <c r="C36" s="34">
        <f>TOTWRKACT!C36/$B36</f>
        <v>0.69527537042214149</v>
      </c>
      <c r="D36" s="34">
        <f>TOTWRKACT!D36/$B36</f>
        <v>0.42829186469108194</v>
      </c>
      <c r="E36" s="34">
        <f>TOTWRKACT!E36/$B36</f>
        <v>0</v>
      </c>
      <c r="F36" s="34">
        <f>TOTWRKACT!F36/$B36</f>
        <v>0</v>
      </c>
      <c r="G36" s="34">
        <f>TOTWRKACT!G36/$B36</f>
        <v>7.2686608890131399E-2</v>
      </c>
      <c r="H36" s="34">
        <f>TOTWRKACT!H36/$B36</f>
        <v>1.9569471624266144E-3</v>
      </c>
      <c r="I36" s="34">
        <f>TOTWRKACT!I36/$B36</f>
        <v>4.1095890410958902E-2</v>
      </c>
      <c r="J36" s="34">
        <f>TOTWRKACT!J36/$B36</f>
        <v>0.10679340229242382</v>
      </c>
      <c r="K36" s="34">
        <f>TOTWRKACT!K36/$B36</f>
        <v>8.0514397539837856E-2</v>
      </c>
      <c r="L36" s="34">
        <f>TOTWRKACT!L36/$B36</f>
        <v>2.7117696393625945E-2</v>
      </c>
      <c r="M36" s="34">
        <f>TOTWRKACT!M36/$B36</f>
        <v>3.0752026838132512E-3</v>
      </c>
      <c r="N36" s="34">
        <f>TOTWRKACT!N36/$B36</f>
        <v>4.7525859658932067E-3</v>
      </c>
      <c r="O36" s="34">
        <f>TOTWRKACT!O36/$B36</f>
        <v>0</v>
      </c>
      <c r="P36" s="34">
        <f>TOTWRKACT!P36/$B36</f>
        <v>0.10036343304445065</v>
      </c>
    </row>
    <row r="37" spans="1:16" ht="12.75" customHeight="1" x14ac:dyDescent="0.15">
      <c r="A37" s="74" t="s">
        <v>38</v>
      </c>
      <c r="B37" s="69">
        <f>TOTWRKACT!B37</f>
        <v>6736</v>
      </c>
      <c r="C37" s="34">
        <f>TOTWRKACT!C37/$B37</f>
        <v>0.46912114014251782</v>
      </c>
      <c r="D37" s="34">
        <f>TOTWRKACT!D37/$B37</f>
        <v>0.33224465558194777</v>
      </c>
      <c r="E37" s="34">
        <f>TOTWRKACT!E37/$B37</f>
        <v>0</v>
      </c>
      <c r="F37" s="34">
        <f>TOTWRKACT!F37/$B37</f>
        <v>1.7814726840855108E-3</v>
      </c>
      <c r="G37" s="34">
        <f>TOTWRKACT!G37/$B37</f>
        <v>3.0878859857482184E-2</v>
      </c>
      <c r="H37" s="34">
        <f>TOTWRKACT!H37/$B37</f>
        <v>4.4536817102137769E-4</v>
      </c>
      <c r="I37" s="34">
        <f>TOTWRKACT!I37/$B37</f>
        <v>2.6573634204275533E-2</v>
      </c>
      <c r="J37" s="34">
        <f>TOTWRKACT!J37/$B37</f>
        <v>5.6116389548693586E-2</v>
      </c>
      <c r="K37" s="34">
        <f>TOTWRKACT!K37/$B37</f>
        <v>4.1270783847980996E-2</v>
      </c>
      <c r="L37" s="34">
        <f>TOTWRKACT!L37/$B37</f>
        <v>4.8990498812351542E-3</v>
      </c>
      <c r="M37" s="34">
        <f>TOTWRKACT!M37/$B37</f>
        <v>9.05581947743468E-3</v>
      </c>
      <c r="N37" s="34">
        <f>TOTWRKACT!N37/$B37</f>
        <v>6.9774346793349167E-3</v>
      </c>
      <c r="O37" s="34">
        <f>TOTWRKACT!O37/$B37</f>
        <v>0</v>
      </c>
      <c r="P37" s="34">
        <f>TOTWRKACT!P37/$B37</f>
        <v>0</v>
      </c>
    </row>
    <row r="38" spans="1:16" ht="7.5" customHeight="1" x14ac:dyDescent="0.15">
      <c r="A38" s="76"/>
      <c r="B38" s="97" t="s">
        <v>2</v>
      </c>
      <c r="C38" s="79" t="s">
        <v>2</v>
      </c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1:16" ht="12.75" customHeight="1" x14ac:dyDescent="0.15">
      <c r="A39" s="74" t="s">
        <v>39</v>
      </c>
      <c r="B39" s="69">
        <f>TOTWRKACT!B39</f>
        <v>5111</v>
      </c>
      <c r="C39" s="34">
        <f>TOTWRKACT!C39/$B39</f>
        <v>0.65505771864605755</v>
      </c>
      <c r="D39" s="34">
        <f>TOTWRKACT!D39/$B39</f>
        <v>0.51555468597143417</v>
      </c>
      <c r="E39" s="34">
        <f>TOTWRKACT!E39/$B39</f>
        <v>0</v>
      </c>
      <c r="F39" s="34">
        <f>TOTWRKACT!F39/$B39</f>
        <v>0</v>
      </c>
      <c r="G39" s="34">
        <f>TOTWRKACT!G39/$B39</f>
        <v>2.1130894149872823E-2</v>
      </c>
      <c r="H39" s="34">
        <f>TOTWRKACT!H39/$B39</f>
        <v>1.1739385638818234E-3</v>
      </c>
      <c r="I39" s="34">
        <f>TOTWRKACT!I39/$B39</f>
        <v>8.0610448053218542E-2</v>
      </c>
      <c r="J39" s="34">
        <f>TOTWRKACT!J39/$B39</f>
        <v>8.0023478771277634E-2</v>
      </c>
      <c r="K39" s="34">
        <f>TOTWRKACT!K39/$B39</f>
        <v>3.6979064762277442E-2</v>
      </c>
      <c r="L39" s="34">
        <f>TOTWRKACT!L39/$B39</f>
        <v>2.8174525533163765E-2</v>
      </c>
      <c r="M39" s="34">
        <f>TOTWRKACT!M39/$B39</f>
        <v>0</v>
      </c>
      <c r="N39" s="34">
        <f>TOTWRKACT!N39/$B39</f>
        <v>5.2827235374682058E-3</v>
      </c>
      <c r="O39" s="34">
        <f>TOTWRKACT!O39/$B39</f>
        <v>0</v>
      </c>
      <c r="P39" s="34">
        <f>TOTWRKACT!P39/$B39</f>
        <v>0</v>
      </c>
    </row>
    <row r="40" spans="1:16" ht="12.75" customHeight="1" x14ac:dyDescent="0.15">
      <c r="A40" s="74" t="s">
        <v>40</v>
      </c>
      <c r="B40" s="69">
        <f>TOTWRKACT!B40</f>
        <v>24977</v>
      </c>
      <c r="C40" s="34">
        <f>TOTWRKACT!C40/$B40</f>
        <v>0.31893341874524561</v>
      </c>
      <c r="D40" s="34">
        <f>TOTWRKACT!D40/$B40</f>
        <v>0.11358449773791889</v>
      </c>
      <c r="E40" s="34">
        <f>TOTWRKACT!E40/$B40</f>
        <v>1.201105016615286E-4</v>
      </c>
      <c r="F40" s="34">
        <f>TOTWRKACT!F40/$B40</f>
        <v>8.0073667774352409E-4</v>
      </c>
      <c r="G40" s="34">
        <f>TOTWRKACT!G40/$B40</f>
        <v>0.10393562077110942</v>
      </c>
      <c r="H40" s="34">
        <f>TOTWRKACT!H40/$B40</f>
        <v>4.0036833887176203E-5</v>
      </c>
      <c r="I40" s="34">
        <f>TOTWRKACT!I40/$B40</f>
        <v>9.6488769668094648E-3</v>
      </c>
      <c r="J40" s="34">
        <f>TOTWRKACT!J40/$B40</f>
        <v>1.3212155182768146E-3</v>
      </c>
      <c r="K40" s="34">
        <f>TOTWRKACT!K40/$B40</f>
        <v>4.9325379349001081E-2</v>
      </c>
      <c r="L40" s="34">
        <f>TOTWRKACT!L40/$B40</f>
        <v>2.8426152059895102E-2</v>
      </c>
      <c r="M40" s="34">
        <f>TOTWRKACT!M40/$B40</f>
        <v>3.2029467109740964E-3</v>
      </c>
      <c r="N40" s="34">
        <f>TOTWRKACT!N40/$B40</f>
        <v>3.8034992192817392E-3</v>
      </c>
      <c r="O40" s="34">
        <f>TOTWRKACT!O40/$B40</f>
        <v>0</v>
      </c>
      <c r="P40" s="34">
        <f>TOTWRKACT!P40/$B40</f>
        <v>4.9325379349001081E-2</v>
      </c>
    </row>
    <row r="41" spans="1:16" ht="12.75" customHeight="1" x14ac:dyDescent="0.15">
      <c r="A41" s="74" t="s">
        <v>41</v>
      </c>
      <c r="B41" s="69">
        <f>TOTWRKACT!B41</f>
        <v>12908</v>
      </c>
      <c r="C41" s="34">
        <f>TOTWRKACT!C41/$B41</f>
        <v>0.43670591881004028</v>
      </c>
      <c r="D41" s="34">
        <f>TOTWRKACT!D41/$B41</f>
        <v>0.22412457390765417</v>
      </c>
      <c r="E41" s="34">
        <f>TOTWRKACT!E41/$B41</f>
        <v>0</v>
      </c>
      <c r="F41" s="34">
        <f>TOTWRKACT!F41/$B41</f>
        <v>7.7471335605825841E-4</v>
      </c>
      <c r="G41" s="34">
        <f>TOTWRKACT!G41/$B41</f>
        <v>7.1118686086148131E-2</v>
      </c>
      <c r="H41" s="34">
        <f>TOTWRKACT!H41/$B41</f>
        <v>3.873566780291292E-4</v>
      </c>
      <c r="I41" s="34">
        <f>TOTWRKACT!I41/$B41</f>
        <v>6.7245119305856832E-2</v>
      </c>
      <c r="J41" s="34">
        <f>TOTWRKACT!J41/$B41</f>
        <v>4.3538890610474126E-2</v>
      </c>
      <c r="K41" s="34">
        <f>TOTWRKACT!K41/$B41</f>
        <v>7.9020762317942361E-2</v>
      </c>
      <c r="L41" s="34">
        <f>TOTWRKACT!L41/$B41</f>
        <v>1.1698171676479702E-2</v>
      </c>
      <c r="M41" s="34">
        <f>TOTWRKACT!M41/$B41</f>
        <v>1.2162999690114657E-2</v>
      </c>
      <c r="N41" s="34">
        <f>TOTWRKACT!N41/$B41</f>
        <v>1.1775643012085528E-2</v>
      </c>
      <c r="O41" s="34">
        <f>TOTWRKACT!O41/$B41</f>
        <v>6.9724202045243265E-4</v>
      </c>
      <c r="P41" s="34">
        <f>TOTWRKACT!P41/$B41</f>
        <v>7.2048342113418037E-3</v>
      </c>
    </row>
    <row r="42" spans="1:16" ht="12.75" customHeight="1" x14ac:dyDescent="0.15">
      <c r="A42" s="74" t="s">
        <v>42</v>
      </c>
      <c r="B42" s="69">
        <f>TOTWRKACT!B42</f>
        <v>106587</v>
      </c>
      <c r="C42" s="34">
        <f>TOTWRKACT!C42/$B42</f>
        <v>0.44788764108193307</v>
      </c>
      <c r="D42" s="34">
        <f>TOTWRKACT!D42/$B42</f>
        <v>0.32656890615178213</v>
      </c>
      <c r="E42" s="34">
        <f>TOTWRKACT!E42/$B42</f>
        <v>6.5298770018857831E-3</v>
      </c>
      <c r="F42" s="34">
        <f>TOTWRKACT!F42/$B42</f>
        <v>1.2196609342602757E-4</v>
      </c>
      <c r="G42" s="34">
        <f>TOTWRKACT!G42/$B42</f>
        <v>7.5027911471380188E-2</v>
      </c>
      <c r="H42" s="34">
        <f>TOTWRKACT!H42/$B42</f>
        <v>0</v>
      </c>
      <c r="I42" s="34">
        <f>TOTWRKACT!I42/$B42</f>
        <v>5.531631437229681E-2</v>
      </c>
      <c r="J42" s="34">
        <f>TOTWRKACT!J42/$B42</f>
        <v>0</v>
      </c>
      <c r="K42" s="34">
        <f>TOTWRKACT!K42/$B42</f>
        <v>2.5762991734451669E-2</v>
      </c>
      <c r="L42" s="34">
        <f>TOTWRKACT!L42/$B42</f>
        <v>1.3266158161877152E-2</v>
      </c>
      <c r="M42" s="34">
        <f>TOTWRKACT!M42/$B42</f>
        <v>8.5657725613817823E-3</v>
      </c>
      <c r="N42" s="34">
        <f>TOTWRKACT!N42/$B42</f>
        <v>5.3477440963719777E-4</v>
      </c>
      <c r="O42" s="34">
        <f>TOTWRKACT!O42/$B42</f>
        <v>0</v>
      </c>
      <c r="P42" s="34">
        <f>TOTWRKACT!P42/$B42</f>
        <v>0</v>
      </c>
    </row>
    <row r="43" spans="1:16" ht="12.75" customHeight="1" x14ac:dyDescent="0.15">
      <c r="A43" s="74" t="s">
        <v>43</v>
      </c>
      <c r="B43" s="69">
        <f>TOTWRKACT!B43</f>
        <v>5933</v>
      </c>
      <c r="C43" s="34">
        <f>TOTWRKACT!C43/$B43</f>
        <v>0.60340468565649752</v>
      </c>
      <c r="D43" s="34">
        <f>TOTWRKACT!D43/$B43</f>
        <v>0.16484072138884207</v>
      </c>
      <c r="E43" s="34">
        <f>TOTWRKACT!E43/$B43</f>
        <v>4.2137198719029156E-3</v>
      </c>
      <c r="F43" s="34">
        <f>TOTWRKACT!F43/$B43</f>
        <v>1.8540367436372829E-3</v>
      </c>
      <c r="G43" s="34">
        <f>TOTWRKACT!G43/$B43</f>
        <v>0.12438901061857408</v>
      </c>
      <c r="H43" s="34">
        <f>TOTWRKACT!H43/$B43</f>
        <v>0</v>
      </c>
      <c r="I43" s="34">
        <f>TOTWRKACT!I43/$B43</f>
        <v>0.14394067082420361</v>
      </c>
      <c r="J43" s="34">
        <f>TOTWRKACT!J43/$B43</f>
        <v>2.0394404180010112E-2</v>
      </c>
      <c r="K43" s="34">
        <f>TOTWRKACT!K43/$B43</f>
        <v>8.7476824540704531E-2</v>
      </c>
      <c r="L43" s="34">
        <f>TOTWRKACT!L43/$B43</f>
        <v>6.9105005899207823E-3</v>
      </c>
      <c r="M43" s="34">
        <f>TOTWRKACT!M43/$B43</f>
        <v>0</v>
      </c>
      <c r="N43" s="34">
        <f>TOTWRKACT!N43/$B43</f>
        <v>1.5337940333726614E-2</v>
      </c>
      <c r="O43" s="34">
        <f>TOTWRKACT!O43/$B43</f>
        <v>0</v>
      </c>
      <c r="P43" s="34">
        <f>TOTWRKACT!P43/$B43</f>
        <v>0.29057812236642511</v>
      </c>
    </row>
    <row r="44" spans="1:16" ht="12.75" customHeight="1" x14ac:dyDescent="0.15">
      <c r="A44" s="74" t="s">
        <v>44</v>
      </c>
      <c r="B44" s="69">
        <f>TOTWRKACT!B44</f>
        <v>1159</v>
      </c>
      <c r="C44" s="34">
        <f>TOTWRKACT!C44/$B44</f>
        <v>0.51251078515962034</v>
      </c>
      <c r="D44" s="34">
        <f>TOTWRKACT!D44/$B44</f>
        <v>0.29076790336496983</v>
      </c>
      <c r="E44" s="34">
        <f>TOTWRKACT!E44/$B44</f>
        <v>0</v>
      </c>
      <c r="F44" s="34">
        <f>TOTWRKACT!F44/$B44</f>
        <v>0</v>
      </c>
      <c r="G44" s="34">
        <f>TOTWRKACT!G44/$B44</f>
        <v>0.20707506471095771</v>
      </c>
      <c r="H44" s="34">
        <f>TOTWRKACT!H44/$B44</f>
        <v>0</v>
      </c>
      <c r="I44" s="34">
        <f>TOTWRKACT!I44/$B44</f>
        <v>3.4512510785159621E-2</v>
      </c>
      <c r="J44" s="34">
        <f>TOTWRKACT!J44/$B44</f>
        <v>1.7256255392579811E-3</v>
      </c>
      <c r="K44" s="34">
        <f>TOTWRKACT!K44/$B44</f>
        <v>5.1768766177739428E-2</v>
      </c>
      <c r="L44" s="34">
        <f>TOTWRKACT!L44/$B44</f>
        <v>4.3140638481449526E-3</v>
      </c>
      <c r="M44" s="34">
        <f>TOTWRKACT!M44/$B44</f>
        <v>1.3805004314063849E-2</v>
      </c>
      <c r="N44" s="34">
        <f>TOTWRKACT!N44/$B44</f>
        <v>6.0396893874029335E-3</v>
      </c>
      <c r="O44" s="34">
        <f>TOTWRKACT!O44/$B44</f>
        <v>0</v>
      </c>
      <c r="P44" s="34">
        <f>TOTWRKACT!P44/$B44</f>
        <v>1.4667817083692839E-2</v>
      </c>
    </row>
    <row r="45" spans="1:16" ht="12.75" customHeight="1" x14ac:dyDescent="0.15">
      <c r="A45" s="74" t="s">
        <v>45</v>
      </c>
      <c r="B45" s="69">
        <f>TOTWRKACT!B45</f>
        <v>80397</v>
      </c>
      <c r="C45" s="34">
        <f>TOTWRKACT!C45/$B45</f>
        <v>0.73936838439245245</v>
      </c>
      <c r="D45" s="34">
        <f>TOTWRKACT!D45/$B45</f>
        <v>0.57887732129308311</v>
      </c>
      <c r="E45" s="34">
        <f>TOTWRKACT!E45/$B45</f>
        <v>6.9654340336082195E-4</v>
      </c>
      <c r="F45" s="34">
        <f>TOTWRKACT!F45/$B45</f>
        <v>3.4578404666840801E-3</v>
      </c>
      <c r="G45" s="34">
        <f>TOTWRKACT!G45/$B45</f>
        <v>8.9742154558005896E-2</v>
      </c>
      <c r="H45" s="34">
        <f>TOTWRKACT!H45/$B45</f>
        <v>0</v>
      </c>
      <c r="I45" s="34">
        <f>TOTWRKACT!I45/$B45</f>
        <v>8.5450949662300834E-3</v>
      </c>
      <c r="J45" s="34">
        <f>TOTWRKACT!J45/$B45</f>
        <v>1.2090003358334267E-2</v>
      </c>
      <c r="K45" s="34">
        <f>TOTWRKACT!K45/$B45</f>
        <v>3.781235618244462E-2</v>
      </c>
      <c r="L45" s="34">
        <f>TOTWRKACT!L45/$B45</f>
        <v>1.5597596925258405E-2</v>
      </c>
      <c r="M45" s="34">
        <f>TOTWRKACT!M45/$B45</f>
        <v>8.5824097914101276E-4</v>
      </c>
      <c r="N45" s="34">
        <f>TOTWRKACT!N45/$B45</f>
        <v>5.0623779494259735E-3</v>
      </c>
      <c r="O45" s="34">
        <f>TOTWRKACT!O45/$B45</f>
        <v>0</v>
      </c>
      <c r="P45" s="34">
        <f>TOTWRKACT!P45/$B45</f>
        <v>4.930532233789818E-2</v>
      </c>
    </row>
    <row r="46" spans="1:16" ht="12.75" customHeight="1" x14ac:dyDescent="0.15">
      <c r="A46" s="74" t="s">
        <v>46</v>
      </c>
      <c r="B46" s="69">
        <f>TOTWRKACT!B46</f>
        <v>3406</v>
      </c>
      <c r="C46" s="34">
        <f>TOTWRKACT!C46/$B46</f>
        <v>0.53288314738696418</v>
      </c>
      <c r="D46" s="34">
        <f>TOTWRKACT!D46/$B46</f>
        <v>7.4867880211391666E-2</v>
      </c>
      <c r="E46" s="34">
        <f>TOTWRKACT!E46/$B46</f>
        <v>0</v>
      </c>
      <c r="F46" s="34">
        <f>TOTWRKACT!F46/$B46</f>
        <v>0</v>
      </c>
      <c r="G46" s="34">
        <f>TOTWRKACT!G46/$B46</f>
        <v>7.3987081620669401E-2</v>
      </c>
      <c r="H46" s="34">
        <f>TOTWRKACT!H46/$B46</f>
        <v>2.9359953024075161E-4</v>
      </c>
      <c r="I46" s="34">
        <f>TOTWRKACT!I46/$B46</f>
        <v>0.13623018203170875</v>
      </c>
      <c r="J46" s="34">
        <f>TOTWRKACT!J46/$B46</f>
        <v>4.4039929536112743E-2</v>
      </c>
      <c r="K46" s="34">
        <f>TOTWRKACT!K46/$B46</f>
        <v>0.18643570170287727</v>
      </c>
      <c r="L46" s="34">
        <f>TOTWRKACT!L46/$B46</f>
        <v>0</v>
      </c>
      <c r="M46" s="34">
        <f>TOTWRKACT!M46/$B46</f>
        <v>9.0428655314151493E-2</v>
      </c>
      <c r="N46" s="34">
        <f>TOTWRKACT!N46/$B46</f>
        <v>2.0845566647093364E-2</v>
      </c>
      <c r="O46" s="34">
        <f>TOTWRKACT!O46/$B46</f>
        <v>0</v>
      </c>
      <c r="P46" s="34">
        <f>TOTWRKACT!P46/$B46</f>
        <v>0</v>
      </c>
    </row>
    <row r="47" spans="1:16" ht="12.75" customHeight="1" x14ac:dyDescent="0.15">
      <c r="A47" s="74" t="s">
        <v>47</v>
      </c>
      <c r="B47" s="69">
        <f>TOTWRKACT!B47</f>
        <v>33626</v>
      </c>
      <c r="C47" s="34">
        <f>TOTWRKACT!C47/$B47</f>
        <v>0.51962766906560398</v>
      </c>
      <c r="D47" s="34">
        <f>TOTWRKACT!D47/$B47</f>
        <v>0.34972937607803484</v>
      </c>
      <c r="E47" s="34">
        <f>TOTWRKACT!E47/$B47</f>
        <v>2.6765003271278179E-3</v>
      </c>
      <c r="F47" s="34">
        <f>TOTWRKACT!F47/$B47</f>
        <v>3.2712781776006662E-3</v>
      </c>
      <c r="G47" s="34">
        <f>TOTWRKACT!G47/$B47</f>
        <v>2.0698269196455125E-2</v>
      </c>
      <c r="H47" s="34">
        <f>TOTWRKACT!H47/$B47</f>
        <v>0</v>
      </c>
      <c r="I47" s="34">
        <f>TOTWRKACT!I47/$B47</f>
        <v>1.228216261226432E-2</v>
      </c>
      <c r="J47" s="34">
        <f>TOTWRKACT!J47/$B47</f>
        <v>0</v>
      </c>
      <c r="K47" s="34">
        <f>TOTWRKACT!K47/$B47</f>
        <v>5.6503895794920598E-4</v>
      </c>
      <c r="L47" s="34">
        <f>TOTWRKACT!L47/$B47</f>
        <v>0</v>
      </c>
      <c r="M47" s="34">
        <f>TOTWRKACT!M47/$B47</f>
        <v>0</v>
      </c>
      <c r="N47" s="34">
        <f>TOTWRKACT!N47/$B47</f>
        <v>4.7284839112591449E-3</v>
      </c>
      <c r="O47" s="34">
        <f>TOTWRKACT!O47/$B47</f>
        <v>0</v>
      </c>
      <c r="P47" s="34">
        <f>TOTWRKACT!P47/$B47</f>
        <v>0.14042705049663951</v>
      </c>
    </row>
    <row r="48" spans="1:16" ht="12.75" customHeight="1" x14ac:dyDescent="0.15">
      <c r="A48" s="74" t="s">
        <v>48</v>
      </c>
      <c r="B48" s="69">
        <f>TOTWRKACT!B48</f>
        <v>55030</v>
      </c>
      <c r="C48" s="34">
        <f>TOTWRKACT!C48/$B48</f>
        <v>0.40741413774304924</v>
      </c>
      <c r="D48" s="34">
        <f>TOTWRKACT!D48/$B48</f>
        <v>0.20852262402326005</v>
      </c>
      <c r="E48" s="34">
        <f>TOTWRKACT!E48/$B48</f>
        <v>2.7984735598764309E-3</v>
      </c>
      <c r="F48" s="34">
        <f>TOTWRKACT!F48/$B48</f>
        <v>8.4862802107941119E-3</v>
      </c>
      <c r="G48" s="34">
        <f>TOTWRKACT!G48/$B48</f>
        <v>0</v>
      </c>
      <c r="H48" s="34">
        <f>TOTWRKACT!H48/$B48</f>
        <v>0</v>
      </c>
      <c r="I48" s="34">
        <f>TOTWRKACT!I48/$B48</f>
        <v>6.6636380156278388E-2</v>
      </c>
      <c r="J48" s="34">
        <f>TOTWRKACT!J48/$B48</f>
        <v>8.508086498273669E-2</v>
      </c>
      <c r="K48" s="34">
        <f>TOTWRKACT!K48/$B48</f>
        <v>7.008904234054153E-2</v>
      </c>
      <c r="L48" s="34">
        <f>TOTWRKACT!L48/$B48</f>
        <v>2.2914773759767401E-2</v>
      </c>
      <c r="M48" s="34">
        <f>TOTWRKACT!M48/$B48</f>
        <v>2.5804106850808649E-3</v>
      </c>
      <c r="N48" s="34">
        <f>TOTWRKACT!N48/$B48</f>
        <v>9.9218608031982555E-3</v>
      </c>
      <c r="O48" s="34">
        <f>TOTWRKACT!O48/$B48</f>
        <v>0</v>
      </c>
      <c r="P48" s="34">
        <f>TOTWRKACT!P48/$B48</f>
        <v>2.5349809194984554E-2</v>
      </c>
    </row>
    <row r="49" spans="1:16" ht="7.5" customHeight="1" x14ac:dyDescent="0.15">
      <c r="A49" s="76"/>
      <c r="B49" s="97" t="s">
        <v>2</v>
      </c>
      <c r="C49" s="79" t="s">
        <v>2</v>
      </c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1:16" ht="12.75" customHeight="1" x14ac:dyDescent="0.15">
      <c r="A50" s="74" t="s">
        <v>49</v>
      </c>
      <c r="B50" s="69">
        <f>TOTWRKACT!B50</f>
        <v>13687</v>
      </c>
      <c r="C50" s="34">
        <f>TOTWRKACT!C50/$B50</f>
        <v>0.22430043106597503</v>
      </c>
      <c r="D50" s="34">
        <f>TOTWRKACT!D50/$B50</f>
        <v>5.5527142544019876E-3</v>
      </c>
      <c r="E50" s="34">
        <f>TOTWRKACT!E50/$B50</f>
        <v>1.2420545042741288E-2</v>
      </c>
      <c r="F50" s="34">
        <f>TOTWRKACT!F50/$B50</f>
        <v>1.753488711916417E-3</v>
      </c>
      <c r="G50" s="34">
        <f>TOTWRKACT!G50/$B50</f>
        <v>4.8001753488711919E-2</v>
      </c>
      <c r="H50" s="34">
        <f>TOTWRKACT!H50/$B50</f>
        <v>3.06860524585373E-3</v>
      </c>
      <c r="I50" s="34">
        <f>TOTWRKACT!I50/$B50</f>
        <v>3.8065317454518889E-2</v>
      </c>
      <c r="J50" s="34">
        <f>TOTWRKACT!J50/$B50</f>
        <v>4.6978885073427339E-2</v>
      </c>
      <c r="K50" s="34">
        <f>TOTWRKACT!K50/$B50</f>
        <v>6.9920362387667134E-2</v>
      </c>
      <c r="L50" s="34">
        <f>TOTWRKACT!L50/$B50</f>
        <v>8.0368232629502451E-3</v>
      </c>
      <c r="M50" s="34">
        <f>TOTWRKACT!M50/$B50</f>
        <v>2.118798860232337E-3</v>
      </c>
      <c r="N50" s="34">
        <f>TOTWRKACT!N50/$B50</f>
        <v>2.0457368305691532E-3</v>
      </c>
      <c r="O50" s="34">
        <f>TOTWRKACT!O50/$B50</f>
        <v>8.0368232629502443E-4</v>
      </c>
      <c r="P50" s="34">
        <f>TOTWRKACT!P50/$B50</f>
        <v>0</v>
      </c>
    </row>
    <row r="51" spans="1:16" ht="12.75" customHeight="1" x14ac:dyDescent="0.15">
      <c r="A51" s="74" t="s">
        <v>50</v>
      </c>
      <c r="B51" s="69">
        <f>TOTWRKACT!B51</f>
        <v>5119</v>
      </c>
      <c r="C51" s="34">
        <f>TOTWRKACT!C51/$B51</f>
        <v>0.29497948818128539</v>
      </c>
      <c r="D51" s="34">
        <f>TOTWRKACT!D51/$B51</f>
        <v>0.14299667903887478</v>
      </c>
      <c r="E51" s="34">
        <f>TOTWRKACT!E51/$B51</f>
        <v>1.9535065442469231E-4</v>
      </c>
      <c r="F51" s="34">
        <f>TOTWRKACT!F51/$B51</f>
        <v>0</v>
      </c>
      <c r="G51" s="34">
        <f>TOTWRKACT!G51/$B51</f>
        <v>1.1525688611056847E-2</v>
      </c>
      <c r="H51" s="34">
        <f>TOTWRKACT!H51/$B51</f>
        <v>0</v>
      </c>
      <c r="I51" s="34">
        <f>TOTWRKACT!I51/$B51</f>
        <v>1.3674545809728463E-2</v>
      </c>
      <c r="J51" s="34">
        <f>TOTWRKACT!J51/$B51</f>
        <v>0</v>
      </c>
      <c r="K51" s="34">
        <f>TOTWRKACT!K51/$B51</f>
        <v>3.7702676303965621E-2</v>
      </c>
      <c r="L51" s="34">
        <f>TOTWRKACT!L51/$B51</f>
        <v>0</v>
      </c>
      <c r="M51" s="34">
        <f>TOTWRKACT!M51/$B51</f>
        <v>7.8140261769876925E-4</v>
      </c>
      <c r="N51" s="34">
        <f>TOTWRKACT!N51/$B51</f>
        <v>3.9070130884938462E-4</v>
      </c>
      <c r="O51" s="34">
        <f>TOTWRKACT!O51/$B51</f>
        <v>0</v>
      </c>
      <c r="P51" s="34">
        <f>TOTWRKACT!P51/$B51</f>
        <v>0.11017776909552647</v>
      </c>
    </row>
    <row r="52" spans="1:16" ht="12.75" customHeight="1" x14ac:dyDescent="0.15">
      <c r="A52" s="74" t="s">
        <v>51</v>
      </c>
      <c r="B52" s="69">
        <f>TOTWRKACT!B52</f>
        <v>8249</v>
      </c>
      <c r="C52" s="34">
        <f>TOTWRKACT!C52/$B52</f>
        <v>0.48357376651715361</v>
      </c>
      <c r="D52" s="34">
        <f>TOTWRKACT!D52/$B52</f>
        <v>0.25397017820341861</v>
      </c>
      <c r="E52" s="34">
        <f>TOTWRKACT!E52/$B52</f>
        <v>0</v>
      </c>
      <c r="F52" s="34">
        <f>TOTWRKACT!F52/$B52</f>
        <v>0</v>
      </c>
      <c r="G52" s="34">
        <f>TOTWRKACT!G52/$B52</f>
        <v>9.4435689174445392E-2</v>
      </c>
      <c r="H52" s="34">
        <f>TOTWRKACT!H52/$B52</f>
        <v>3.8792580918899262E-3</v>
      </c>
      <c r="I52" s="34">
        <f>TOTWRKACT!I52/$B52</f>
        <v>6.4492665777670016E-2</v>
      </c>
      <c r="J52" s="34">
        <f>TOTWRKACT!J52/$B52</f>
        <v>3.0670384289004728E-2</v>
      </c>
      <c r="K52" s="34">
        <f>TOTWRKACT!K52/$B52</f>
        <v>4.7763365256394713E-2</v>
      </c>
      <c r="L52" s="34">
        <f>TOTWRKACT!L52/$B52</f>
        <v>0</v>
      </c>
      <c r="M52" s="34">
        <f>TOTWRKACT!M52/$B52</f>
        <v>0</v>
      </c>
      <c r="N52" s="34">
        <f>TOTWRKACT!N52/$B52</f>
        <v>2.7397260273972601E-2</v>
      </c>
      <c r="O52" s="34">
        <f>TOTWRKACT!O52/$B52</f>
        <v>0</v>
      </c>
      <c r="P52" s="34">
        <f>TOTWRKACT!P52/$B52</f>
        <v>2.6669899381743241E-3</v>
      </c>
    </row>
    <row r="53" spans="1:16" ht="12.75" customHeight="1" x14ac:dyDescent="0.15">
      <c r="A53" s="74" t="s">
        <v>52</v>
      </c>
      <c r="B53" s="69">
        <f>TOTWRKACT!B53</f>
        <v>1000</v>
      </c>
      <c r="C53" s="34">
        <f>TOTWRKACT!C53/$B53</f>
        <v>0.64300000000000002</v>
      </c>
      <c r="D53" s="34">
        <f>TOTWRKACT!D53/$B53</f>
        <v>0.152</v>
      </c>
      <c r="E53" s="34">
        <f>TOTWRKACT!E53/$B53</f>
        <v>0</v>
      </c>
      <c r="F53" s="34">
        <f>TOTWRKACT!F53/$B53</f>
        <v>3.2000000000000001E-2</v>
      </c>
      <c r="G53" s="34">
        <f>TOTWRKACT!G53/$B53</f>
        <v>0</v>
      </c>
      <c r="H53" s="34">
        <f>TOTWRKACT!H53/$B53</f>
        <v>2E-3</v>
      </c>
      <c r="I53" s="34">
        <f>TOTWRKACT!I53/$B53</f>
        <v>6.2E-2</v>
      </c>
      <c r="J53" s="34">
        <f>TOTWRKACT!J53/$B53</f>
        <v>0.38600000000000001</v>
      </c>
      <c r="K53" s="34">
        <f>TOTWRKACT!K53/$B53</f>
        <v>4.4999999999999998E-2</v>
      </c>
      <c r="L53" s="34">
        <f>TOTWRKACT!L53/$B53</f>
        <v>0</v>
      </c>
      <c r="M53" s="34">
        <f>TOTWRKACT!M53/$B53</f>
        <v>6.7000000000000004E-2</v>
      </c>
      <c r="N53" s="34">
        <f>TOTWRKACT!N53/$B53</f>
        <v>1.2999999999999999E-2</v>
      </c>
      <c r="O53" s="34">
        <f>TOTWRKACT!O53/$B53</f>
        <v>3.0000000000000001E-3</v>
      </c>
      <c r="P53" s="34">
        <f>TOTWRKACT!P53/$B53</f>
        <v>0</v>
      </c>
    </row>
    <row r="54" spans="1:16" ht="12.75" customHeight="1" x14ac:dyDescent="0.15">
      <c r="A54" s="74" t="s">
        <v>53</v>
      </c>
      <c r="B54" s="69">
        <f>TOTWRKACT!B54</f>
        <v>39637</v>
      </c>
      <c r="C54" s="34">
        <f>TOTWRKACT!C54/$B54</f>
        <v>0.44635063198526631</v>
      </c>
      <c r="D54" s="34">
        <f>TOTWRKACT!D54/$B54</f>
        <v>0.29036001715568788</v>
      </c>
      <c r="E54" s="34">
        <f>TOTWRKACT!E54/$B54</f>
        <v>0</v>
      </c>
      <c r="F54" s="34">
        <f>TOTWRKACT!F54/$B54</f>
        <v>2.5228952746171507E-5</v>
      </c>
      <c r="G54" s="34">
        <f>TOTWRKACT!G54/$B54</f>
        <v>1.5187829553195246E-2</v>
      </c>
      <c r="H54" s="34">
        <f>TOTWRKACT!H54/$B54</f>
        <v>0</v>
      </c>
      <c r="I54" s="34">
        <f>TOTWRKACT!I54/$B54</f>
        <v>4.5815778187047455E-2</v>
      </c>
      <c r="J54" s="34">
        <f>TOTWRKACT!J54/$B54</f>
        <v>5.5428009183338803E-2</v>
      </c>
      <c r="K54" s="34">
        <f>TOTWRKACT!K54/$B54</f>
        <v>5.0331760728612153E-2</v>
      </c>
      <c r="L54" s="34">
        <f>TOTWRKACT!L54/$B54</f>
        <v>0.11282387668087898</v>
      </c>
      <c r="M54" s="34">
        <f>TOTWRKACT!M54/$B54</f>
        <v>0</v>
      </c>
      <c r="N54" s="34">
        <f>TOTWRKACT!N54/$B54</f>
        <v>2.6994979438403513E-3</v>
      </c>
      <c r="O54" s="34">
        <f>TOTWRKACT!O54/$B54</f>
        <v>0</v>
      </c>
      <c r="P54" s="34">
        <f>TOTWRKACT!P54/$B54</f>
        <v>5.111385826374347E-2</v>
      </c>
    </row>
    <row r="55" spans="1:16" ht="12.75" customHeight="1" x14ac:dyDescent="0.15">
      <c r="A55" s="74" t="s">
        <v>54</v>
      </c>
      <c r="B55" s="69">
        <f>TOTWRKACT!B55</f>
        <v>14790</v>
      </c>
      <c r="C55" s="34">
        <f>TOTWRKACT!C55/$B55</f>
        <v>0.40175794455713321</v>
      </c>
      <c r="D55" s="34">
        <f>TOTWRKACT!D55/$B55</f>
        <v>0.25382014874915482</v>
      </c>
      <c r="E55" s="34">
        <f>TOTWRKACT!E55/$B55</f>
        <v>2.7924273157538877E-2</v>
      </c>
      <c r="F55" s="34">
        <f>TOTWRKACT!F55/$B55</f>
        <v>6.6260987153482082E-3</v>
      </c>
      <c r="G55" s="34">
        <f>TOTWRKACT!G55/$B55</f>
        <v>2.1974306964164976E-2</v>
      </c>
      <c r="H55" s="34">
        <f>TOTWRKACT!H55/$B55</f>
        <v>2.5016903313049357E-3</v>
      </c>
      <c r="I55" s="34">
        <f>TOTWRKACT!I55/$B55</f>
        <v>0.13373901284651793</v>
      </c>
      <c r="J55" s="34">
        <f>TOTWRKACT!J55/$B55</f>
        <v>1.2440838404327248E-2</v>
      </c>
      <c r="K55" s="34">
        <f>TOTWRKACT!K55/$B55</f>
        <v>1.3522650439486139E-2</v>
      </c>
      <c r="L55" s="34">
        <f>TOTWRKACT!L55/$B55</f>
        <v>1.3522650439486139E-3</v>
      </c>
      <c r="M55" s="34">
        <f>TOTWRKACT!M55/$B55</f>
        <v>0</v>
      </c>
      <c r="N55" s="34">
        <f>TOTWRKACT!N55/$B55</f>
        <v>1.9607843137254902E-3</v>
      </c>
      <c r="O55" s="34">
        <f>TOTWRKACT!O55/$B55</f>
        <v>0</v>
      </c>
      <c r="P55" s="34">
        <f>TOTWRKACT!P55/$B55</f>
        <v>0</v>
      </c>
    </row>
    <row r="56" spans="1:16" ht="12.75" customHeight="1" x14ac:dyDescent="0.15">
      <c r="A56" s="74" t="s">
        <v>55</v>
      </c>
      <c r="B56" s="69">
        <f>TOTWRKACT!B56</f>
        <v>2490</v>
      </c>
      <c r="C56" s="34">
        <f>TOTWRKACT!C56/$B56</f>
        <v>0.53775100401606424</v>
      </c>
      <c r="D56" s="34">
        <f>TOTWRKACT!D56/$B56</f>
        <v>0.35060240963855421</v>
      </c>
      <c r="E56" s="34">
        <f>TOTWRKACT!E56/$B56</f>
        <v>0</v>
      </c>
      <c r="F56" s="34">
        <f>TOTWRKACT!F56/$B56</f>
        <v>4.0160642570281126E-4</v>
      </c>
      <c r="G56" s="34">
        <f>TOTWRKACT!G56/$B56</f>
        <v>6.746987951807229E-2</v>
      </c>
      <c r="H56" s="34">
        <f>TOTWRKACT!H56/$B56</f>
        <v>2.4096385542168677E-3</v>
      </c>
      <c r="I56" s="34">
        <f>TOTWRKACT!I56/$B56</f>
        <v>4.6184738955823292E-2</v>
      </c>
      <c r="J56" s="34">
        <f>TOTWRKACT!J56/$B56</f>
        <v>0</v>
      </c>
      <c r="K56" s="34">
        <f>TOTWRKACT!K56/$B56</f>
        <v>3.1726907630522092E-2</v>
      </c>
      <c r="L56" s="34">
        <f>TOTWRKACT!L56/$B56</f>
        <v>3.4538152610441769E-2</v>
      </c>
      <c r="M56" s="34">
        <f>TOTWRKACT!M56/$B56</f>
        <v>0</v>
      </c>
      <c r="N56" s="34">
        <f>TOTWRKACT!N56/$B56</f>
        <v>2.5301204819277109E-2</v>
      </c>
      <c r="O56" s="34">
        <f>TOTWRKACT!O56/$B56</f>
        <v>0</v>
      </c>
      <c r="P56" s="34">
        <f>TOTWRKACT!P56/$B56</f>
        <v>9.8795180722891562E-2</v>
      </c>
    </row>
    <row r="57" spans="1:16" ht="12.75" customHeight="1" x14ac:dyDescent="0.15">
      <c r="A57" s="74" t="s">
        <v>56</v>
      </c>
      <c r="B57" s="69">
        <f>TOTWRKACT!B57</f>
        <v>2542</v>
      </c>
      <c r="C57" s="34">
        <f>TOTWRKACT!C57/$B57</f>
        <v>0.44256490952006294</v>
      </c>
      <c r="D57" s="34">
        <f>TOTWRKACT!D57/$B57</f>
        <v>0.34264358772619985</v>
      </c>
      <c r="E57" s="34">
        <f>TOTWRKACT!E57/$B57</f>
        <v>3.9339103068450039E-4</v>
      </c>
      <c r="F57" s="34">
        <f>TOTWRKACT!F57/$B57</f>
        <v>0</v>
      </c>
      <c r="G57" s="34">
        <f>TOTWRKACT!G57/$B57</f>
        <v>2.0849724626278522E-2</v>
      </c>
      <c r="H57" s="34">
        <f>TOTWRKACT!H57/$B57</f>
        <v>3.9339103068450039E-4</v>
      </c>
      <c r="I57" s="34">
        <f>TOTWRKACT!I57/$B57</f>
        <v>2.5963808025177025E-2</v>
      </c>
      <c r="J57" s="34">
        <f>TOTWRKACT!J57/$B57</f>
        <v>4.2879622344610541E-2</v>
      </c>
      <c r="K57" s="34">
        <f>TOTWRKACT!K57/$B57</f>
        <v>1.1801730920535013E-2</v>
      </c>
      <c r="L57" s="34">
        <f>TOTWRKACT!L57/$B57</f>
        <v>3.9339103068450039E-3</v>
      </c>
      <c r="M57" s="34">
        <f>TOTWRKACT!M57/$B57</f>
        <v>4.3273013375295048E-3</v>
      </c>
      <c r="N57" s="34">
        <f>TOTWRKACT!N57/$B57</f>
        <v>1.8882769472856019E-2</v>
      </c>
      <c r="O57" s="34">
        <f>TOTWRKACT!O57/$B57</f>
        <v>0</v>
      </c>
      <c r="P57" s="34">
        <f>TOTWRKACT!P57/$B57</f>
        <v>0</v>
      </c>
    </row>
    <row r="58" spans="1:16" ht="12.75" customHeight="1" x14ac:dyDescent="0.15">
      <c r="A58" s="74" t="s">
        <v>57</v>
      </c>
      <c r="B58" s="69">
        <f>TOTWRKACT!B58</f>
        <v>373</v>
      </c>
      <c r="C58" s="34">
        <f>TOTWRKACT!C58/$B58</f>
        <v>0.23860589812332439</v>
      </c>
      <c r="D58" s="34">
        <f>TOTWRKACT!D58/$B58</f>
        <v>2.6809651474530832E-3</v>
      </c>
      <c r="E58" s="34">
        <f>TOTWRKACT!E58/$B58</f>
        <v>8.0428954423592495E-3</v>
      </c>
      <c r="F58" s="34">
        <f>TOTWRKACT!F58/$B58</f>
        <v>5.3619302949061663E-3</v>
      </c>
      <c r="G58" s="34">
        <f>TOTWRKACT!G58/$B58</f>
        <v>0.15549597855227881</v>
      </c>
      <c r="H58" s="34">
        <f>TOTWRKACT!H58/$B58</f>
        <v>3.4852546916890083E-2</v>
      </c>
      <c r="I58" s="34">
        <f>TOTWRKACT!I58/$B58</f>
        <v>2.6809651474530832E-3</v>
      </c>
      <c r="J58" s="34">
        <f>TOTWRKACT!J58/$B58</f>
        <v>0</v>
      </c>
      <c r="K58" s="34">
        <f>TOTWRKACT!K58/$B58</f>
        <v>6.1662198391420911E-2</v>
      </c>
      <c r="L58" s="34">
        <f>TOTWRKACT!L58/$B58</f>
        <v>2.4128686327077747E-2</v>
      </c>
      <c r="M58" s="34">
        <f>TOTWRKACT!M58/$B58</f>
        <v>5.3619302949061663E-3</v>
      </c>
      <c r="N58" s="34">
        <f>TOTWRKACT!N58/$B58</f>
        <v>2.6809651474530832E-3</v>
      </c>
      <c r="O58" s="34">
        <f>TOTWRKACT!O58/$B58</f>
        <v>2.6809651474530832E-3</v>
      </c>
      <c r="P58" s="34">
        <f>TOTWRKACT!P58/$B58</f>
        <v>5.3619302949061663E-2</v>
      </c>
    </row>
    <row r="59" spans="1:16" ht="12.75" customHeight="1" x14ac:dyDescent="0.15">
      <c r="A59" s="74" t="s">
        <v>58</v>
      </c>
      <c r="B59" s="69">
        <f>TOTWRKACT!B59</f>
        <v>21027</v>
      </c>
      <c r="C59" s="34">
        <f>TOTWRKACT!C59/$B59</f>
        <v>0.42935273695724546</v>
      </c>
      <c r="D59" s="34">
        <f>TOTWRKACT!D59/$B59</f>
        <v>0.32210966852142481</v>
      </c>
      <c r="E59" s="34">
        <f>TOTWRKACT!E59/$B59</f>
        <v>0</v>
      </c>
      <c r="F59" s="34">
        <f>TOTWRKACT!F59/$B59</f>
        <v>0</v>
      </c>
      <c r="G59" s="34">
        <f>TOTWRKACT!G59/$B59</f>
        <v>2.9010320064678748E-3</v>
      </c>
      <c r="H59" s="34">
        <f>TOTWRKACT!H59/$B59</f>
        <v>1.1889475436343748E-3</v>
      </c>
      <c r="I59" s="34">
        <f>TOTWRKACT!I59/$B59</f>
        <v>4.9650449422171491E-2</v>
      </c>
      <c r="J59" s="34">
        <f>TOTWRKACT!J59/$B59</f>
        <v>5.3312407856565366E-2</v>
      </c>
      <c r="K59" s="34">
        <f>TOTWRKACT!K59/$B59</f>
        <v>4.0281542778332617E-2</v>
      </c>
      <c r="L59" s="34">
        <f>TOTWRKACT!L59/$B59</f>
        <v>1.2317496552052123E-2</v>
      </c>
      <c r="M59" s="34">
        <f>TOTWRKACT!M59/$B59</f>
        <v>6.658106244352499E-4</v>
      </c>
      <c r="N59" s="34">
        <f>TOTWRKACT!N59/$B59</f>
        <v>5.6118324059542491E-3</v>
      </c>
      <c r="O59" s="34">
        <f>TOTWRKACT!O59/$B59</f>
        <v>0</v>
      </c>
      <c r="P59" s="34">
        <f>TOTWRKACT!P59/$B59</f>
        <v>0</v>
      </c>
    </row>
    <row r="60" spans="1:16" ht="7.5" customHeight="1" x14ac:dyDescent="0.15">
      <c r="A60" s="76"/>
      <c r="B60" s="97" t="s">
        <v>2</v>
      </c>
      <c r="C60" s="79" t="s">
        <v>2</v>
      </c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1:16" ht="12.75" customHeight="1" x14ac:dyDescent="0.15">
      <c r="A61" s="74" t="s">
        <v>59</v>
      </c>
      <c r="B61" s="69">
        <f>TOTWRKACT!B61</f>
        <v>39350</v>
      </c>
      <c r="C61" s="34">
        <f>TOTWRKACT!C61/$B61</f>
        <v>0.30729351969504448</v>
      </c>
      <c r="D61" s="34">
        <f>TOTWRKACT!D61/$B61</f>
        <v>8.4650571791613727E-2</v>
      </c>
      <c r="E61" s="34">
        <f>TOTWRKACT!E61/$B61</f>
        <v>4.1753494282083865E-2</v>
      </c>
      <c r="F61" s="34">
        <f>TOTWRKACT!F61/$B61</f>
        <v>1.0165184243964421E-3</v>
      </c>
      <c r="G61" s="34">
        <f>TOTWRKACT!G61/$B61</f>
        <v>5.9466327827191866E-3</v>
      </c>
      <c r="H61" s="34">
        <f>TOTWRKACT!H61/$B61</f>
        <v>2.0330368487928843E-4</v>
      </c>
      <c r="I61" s="34">
        <f>TOTWRKACT!I61/$B61</f>
        <v>0.13318932655654384</v>
      </c>
      <c r="J61" s="34">
        <f>TOTWRKACT!J61/$B61</f>
        <v>1.4739517153748412E-3</v>
      </c>
      <c r="K61" s="34">
        <f>TOTWRKACT!K61/$B61</f>
        <v>2.3278271918678525E-2</v>
      </c>
      <c r="L61" s="34">
        <f>TOTWRKACT!L61/$B61</f>
        <v>5.3773824650571789E-2</v>
      </c>
      <c r="M61" s="34">
        <f>TOTWRKACT!M61/$B61</f>
        <v>5.8449809402795429E-4</v>
      </c>
      <c r="N61" s="34">
        <f>TOTWRKACT!N61/$B61</f>
        <v>1.7001270648030496E-2</v>
      </c>
      <c r="O61" s="34">
        <f>TOTWRKACT!O61/$B61</f>
        <v>0</v>
      </c>
      <c r="P61" s="34">
        <f>TOTWRKACT!P61/$B61</f>
        <v>0.10958068614993646</v>
      </c>
    </row>
    <row r="62" spans="1:16" ht="12.75" customHeight="1" x14ac:dyDescent="0.15">
      <c r="A62" s="74" t="s">
        <v>60</v>
      </c>
      <c r="B62" s="69">
        <f>TOTWRKACT!B62</f>
        <v>4615</v>
      </c>
      <c r="C62" s="34">
        <f>TOTWRKACT!C62/$B62</f>
        <v>0.51094257854821234</v>
      </c>
      <c r="D62" s="34">
        <f>TOTWRKACT!D62/$B62</f>
        <v>0.1750812567713976</v>
      </c>
      <c r="E62" s="34">
        <f>TOTWRKACT!E62/$B62</f>
        <v>9.7508125677139759E-3</v>
      </c>
      <c r="F62" s="34">
        <f>TOTWRKACT!F62/$B62</f>
        <v>1.2351029252437704E-2</v>
      </c>
      <c r="G62" s="34">
        <f>TOTWRKACT!G62/$B62</f>
        <v>2.2318526543878656E-2</v>
      </c>
      <c r="H62" s="34">
        <f>TOTWRKACT!H62/$B62</f>
        <v>0</v>
      </c>
      <c r="I62" s="34">
        <f>TOTWRKACT!I62/$B62</f>
        <v>8.1256771397616473E-2</v>
      </c>
      <c r="J62" s="34">
        <f>TOTWRKACT!J62/$B62</f>
        <v>6.6955579631635967E-2</v>
      </c>
      <c r="K62" s="34">
        <f>TOTWRKACT!K62/$B62</f>
        <v>0.13629469122426868</v>
      </c>
      <c r="L62" s="34">
        <f>TOTWRKACT!L62/$B62</f>
        <v>4.3336944745395449E-4</v>
      </c>
      <c r="M62" s="34">
        <f>TOTWRKACT!M62/$B62</f>
        <v>8.6673889490790899E-4</v>
      </c>
      <c r="N62" s="34">
        <f>TOTWRKACT!N62/$B62</f>
        <v>2.6218851570964246E-2</v>
      </c>
      <c r="O62" s="34">
        <f>TOTWRKACT!O62/$B62</f>
        <v>0</v>
      </c>
      <c r="P62" s="34">
        <f>TOTWRKACT!P62/$B62</f>
        <v>3.401950162513543E-2</v>
      </c>
    </row>
    <row r="63" spans="1:16" ht="12.75" customHeight="1" x14ac:dyDescent="0.15">
      <c r="A63" s="74" t="s">
        <v>61</v>
      </c>
      <c r="B63" s="69">
        <f>TOTWRKACT!B63</f>
        <v>14883</v>
      </c>
      <c r="C63" s="34">
        <f>TOTWRKACT!C63/$B63</f>
        <v>0.70845931599811862</v>
      </c>
      <c r="D63" s="34">
        <f>TOTWRKACT!D63/$B63</f>
        <v>7.8344419807834437E-2</v>
      </c>
      <c r="E63" s="34">
        <f>TOTWRKACT!E63/$B63</f>
        <v>6.7190754552173617E-5</v>
      </c>
      <c r="F63" s="34">
        <f>TOTWRKACT!F63/$B63</f>
        <v>1.3438150910434723E-4</v>
      </c>
      <c r="G63" s="34">
        <f>TOTWRKACT!G63/$B63</f>
        <v>0.24282738695155548</v>
      </c>
      <c r="H63" s="34">
        <f>TOTWRKACT!H63/$B63</f>
        <v>0</v>
      </c>
      <c r="I63" s="34">
        <f>TOTWRKACT!I63/$B63</f>
        <v>0.15857018074312976</v>
      </c>
      <c r="J63" s="34">
        <f>TOTWRKACT!J63/$B63</f>
        <v>0</v>
      </c>
      <c r="K63" s="34">
        <f>TOTWRKACT!K63/$B63</f>
        <v>1.1086474501108648E-2</v>
      </c>
      <c r="L63" s="34">
        <f>TOTWRKACT!L63/$B63</f>
        <v>7.5253645098434458E-3</v>
      </c>
      <c r="M63" s="34">
        <f>TOTWRKACT!M63/$B63</f>
        <v>3.6283007458173755E-2</v>
      </c>
      <c r="N63" s="34">
        <f>TOTWRKACT!N63/$B63</f>
        <v>4.8310152523012836E-2</v>
      </c>
      <c r="O63" s="34">
        <f>TOTWRKACT!O63/$B63</f>
        <v>0</v>
      </c>
      <c r="P63" s="34">
        <f>TOTWRKACT!P63/$B63</f>
        <v>0.34952630518040717</v>
      </c>
    </row>
    <row r="64" spans="1:16" ht="12.75" customHeight="1" x14ac:dyDescent="0.15">
      <c r="A64" s="75" t="s">
        <v>62</v>
      </c>
      <c r="B64" s="100">
        <f>TOTWRKACT!B64</f>
        <v>107</v>
      </c>
      <c r="C64" s="36">
        <f>TOTWRKACT!C64/$B64</f>
        <v>0.7570093457943925</v>
      </c>
      <c r="D64" s="36">
        <f>TOTWRKACT!D64/$B64</f>
        <v>0.11214953271028037</v>
      </c>
      <c r="E64" s="36">
        <f>TOTWRKACT!E64/$B64</f>
        <v>0</v>
      </c>
      <c r="F64" s="36">
        <f>TOTWRKACT!F64/$B64</f>
        <v>0</v>
      </c>
      <c r="G64" s="36">
        <f>TOTWRKACT!G64/$B64</f>
        <v>0.56074766355140182</v>
      </c>
      <c r="H64" s="36">
        <f>TOTWRKACT!H64/$B64</f>
        <v>0</v>
      </c>
      <c r="I64" s="36">
        <f>TOTWRKACT!I64/$B64</f>
        <v>0.17757009345794392</v>
      </c>
      <c r="J64" s="36">
        <f>TOTWRKACT!J64/$B64</f>
        <v>0</v>
      </c>
      <c r="K64" s="36">
        <f>TOTWRKACT!K64/$B64</f>
        <v>3.7383177570093455E-2</v>
      </c>
      <c r="L64" s="36">
        <f>TOTWRKACT!L64/$B64</f>
        <v>0</v>
      </c>
      <c r="M64" s="36">
        <f>TOTWRKACT!M64/$B64</f>
        <v>1.8691588785046728E-2</v>
      </c>
      <c r="N64" s="36">
        <f>TOTWRKACT!N64/$B64</f>
        <v>1.8691588785046728E-2</v>
      </c>
      <c r="O64" s="36">
        <f>TOTWRKACT!O64/$B64</f>
        <v>0</v>
      </c>
      <c r="P64" s="36">
        <f>TOTWRKACT!P64/$B64</f>
        <v>0</v>
      </c>
    </row>
    <row r="65" spans="1:1" ht="12.75" customHeight="1" x14ac:dyDescent="0.15">
      <c r="A65" s="2" t="s">
        <v>133</v>
      </c>
    </row>
    <row r="66" spans="1:1" ht="15" customHeight="1" x14ac:dyDescent="0.15">
      <c r="A66" s="121"/>
    </row>
  </sheetData>
  <mergeCells count="2">
    <mergeCell ref="A2:P2"/>
    <mergeCell ref="A1:P1"/>
  </mergeCells>
  <phoneticPr fontId="0" type="noConversion"/>
  <printOptions horizontalCentered="1" verticalCentered="1"/>
  <pageMargins left="0.25" right="0.25" top="0.25" bottom="0.25" header="0.5" footer="0.5"/>
  <pageSetup scale="67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O64"/>
  <sheetViews>
    <sheetView zoomScaleNormal="100" zoomScaleSheetLayoutView="100" workbookViewId="0">
      <selection activeCell="B4" sqref="B4"/>
    </sheetView>
  </sheetViews>
  <sheetFormatPr baseColWidth="10" defaultColWidth="9.1640625" defaultRowHeight="13" x14ac:dyDescent="0.15"/>
  <cols>
    <col min="1" max="1" width="14.83203125" style="2" customWidth="1"/>
    <col min="2" max="2" width="13.1640625" style="2" bestFit="1" customWidth="1"/>
    <col min="3" max="4" width="12.33203125" style="2" bestFit="1" customWidth="1"/>
    <col min="5" max="5" width="11.33203125" style="2" bestFit="1" customWidth="1"/>
    <col min="6" max="6" width="10.83203125" style="2" bestFit="1" customWidth="1"/>
    <col min="7" max="7" width="10.33203125" style="2" bestFit="1" customWidth="1"/>
    <col min="8" max="8" width="11.33203125" style="2" bestFit="1" customWidth="1"/>
    <col min="9" max="9" width="10.6640625" style="2" bestFit="1" customWidth="1"/>
    <col min="10" max="10" width="9.6640625" style="2" bestFit="1" customWidth="1"/>
    <col min="11" max="11" width="12.33203125" style="2" bestFit="1" customWidth="1"/>
    <col min="12" max="12" width="11.5" style="2" bestFit="1" customWidth="1"/>
    <col min="13" max="13" width="10.5" style="2" customWidth="1"/>
    <col min="14" max="14" width="8.6640625" style="2" bestFit="1" customWidth="1"/>
    <col min="15" max="15" width="11.6640625" style="2" customWidth="1"/>
    <col min="16" max="16384" width="9.1640625" style="2"/>
  </cols>
  <sheetData>
    <row r="1" spans="1:15" ht="42.75" customHeight="1" x14ac:dyDescent="0.15">
      <c r="A1" s="265" t="s">
        <v>187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</row>
    <row r="2" spans="1:15" ht="12.75" customHeight="1" x14ac:dyDescent="0.15">
      <c r="A2" s="278" t="str">
        <f>FINAL2!$A$2</f>
        <v>ACF/OFA: 01/08/2015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</row>
    <row r="3" spans="1:15" s="84" customFormat="1" ht="45" customHeight="1" x14ac:dyDescent="0.15">
      <c r="A3" s="189" t="s">
        <v>0</v>
      </c>
      <c r="B3" s="29" t="s">
        <v>159</v>
      </c>
      <c r="C3" s="29" t="s">
        <v>172</v>
      </c>
      <c r="D3" s="193" t="s">
        <v>157</v>
      </c>
      <c r="E3" s="29" t="s">
        <v>160</v>
      </c>
      <c r="F3" s="29" t="s">
        <v>161</v>
      </c>
      <c r="G3" s="29" t="s">
        <v>162</v>
      </c>
      <c r="H3" s="29" t="s">
        <v>163</v>
      </c>
      <c r="I3" s="29" t="s">
        <v>164</v>
      </c>
      <c r="J3" s="29" t="s">
        <v>165</v>
      </c>
      <c r="K3" s="29" t="s">
        <v>166</v>
      </c>
      <c r="L3" s="29" t="s">
        <v>173</v>
      </c>
      <c r="M3" s="29" t="s">
        <v>168</v>
      </c>
      <c r="N3" s="29" t="s">
        <v>98</v>
      </c>
      <c r="O3" s="197" t="s">
        <v>134</v>
      </c>
    </row>
    <row r="4" spans="1:15" ht="12.75" customHeight="1" x14ac:dyDescent="0.15">
      <c r="A4" s="56" t="s">
        <v>3</v>
      </c>
      <c r="B4" s="69">
        <f t="shared" ref="B4:O4" si="0">SUM(B6:B64)</f>
        <v>8244062</v>
      </c>
      <c r="C4" s="69">
        <f t="shared" si="0"/>
        <v>156573</v>
      </c>
      <c r="D4" s="69">
        <f t="shared" si="0"/>
        <v>117071</v>
      </c>
      <c r="E4" s="69">
        <f t="shared" si="0"/>
        <v>839708</v>
      </c>
      <c r="F4" s="69">
        <f t="shared" si="0"/>
        <v>13945</v>
      </c>
      <c r="G4" s="69">
        <f t="shared" si="0"/>
        <v>1855204</v>
      </c>
      <c r="H4" s="69">
        <f t="shared" si="0"/>
        <v>530579</v>
      </c>
      <c r="I4" s="69">
        <f t="shared" si="0"/>
        <v>1434304</v>
      </c>
      <c r="J4" s="69">
        <f t="shared" si="0"/>
        <v>286576</v>
      </c>
      <c r="K4" s="69">
        <f t="shared" si="0"/>
        <v>129122</v>
      </c>
      <c r="L4" s="69">
        <f t="shared" si="0"/>
        <v>182915</v>
      </c>
      <c r="M4" s="69">
        <f t="shared" si="0"/>
        <v>3158</v>
      </c>
      <c r="N4" s="69">
        <f t="shared" si="0"/>
        <v>473911</v>
      </c>
      <c r="O4" s="122">
        <f t="shared" si="0"/>
        <v>14267122</v>
      </c>
    </row>
    <row r="5" spans="1:15" ht="7.5" customHeight="1" x14ac:dyDescent="0.15">
      <c r="A5" s="76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78"/>
    </row>
    <row r="6" spans="1:15" ht="12.75" customHeight="1" x14ac:dyDescent="0.15">
      <c r="A6" s="74" t="s">
        <v>10</v>
      </c>
      <c r="B6" s="69">
        <v>151816</v>
      </c>
      <c r="C6" s="69">
        <v>523</v>
      </c>
      <c r="D6" s="69">
        <v>2885</v>
      </c>
      <c r="E6" s="69">
        <v>13791</v>
      </c>
      <c r="F6" s="69">
        <v>67</v>
      </c>
      <c r="G6" s="69">
        <v>4910</v>
      </c>
      <c r="H6" s="98">
        <v>0</v>
      </c>
      <c r="I6" s="69">
        <v>9930</v>
      </c>
      <c r="J6" s="69">
        <v>4703</v>
      </c>
      <c r="K6" s="69">
        <v>37</v>
      </c>
      <c r="L6" s="69">
        <v>2621</v>
      </c>
      <c r="M6" s="98">
        <v>0</v>
      </c>
      <c r="N6" s="69">
        <v>2546</v>
      </c>
      <c r="O6" s="122">
        <v>193828</v>
      </c>
    </row>
    <row r="7" spans="1:15" ht="12.75" customHeight="1" x14ac:dyDescent="0.15">
      <c r="A7" s="74" t="s">
        <v>11</v>
      </c>
      <c r="B7" s="69">
        <v>27978</v>
      </c>
      <c r="C7" s="98">
        <v>0</v>
      </c>
      <c r="D7" s="69">
        <v>167</v>
      </c>
      <c r="E7" s="69">
        <v>197</v>
      </c>
      <c r="F7" s="69">
        <v>180</v>
      </c>
      <c r="G7" s="69">
        <v>3787</v>
      </c>
      <c r="H7" s="69">
        <v>1663</v>
      </c>
      <c r="I7" s="69">
        <v>2073</v>
      </c>
      <c r="J7" s="69">
        <v>83</v>
      </c>
      <c r="K7" s="69">
        <v>249</v>
      </c>
      <c r="L7" s="69">
        <v>194</v>
      </c>
      <c r="M7" s="98">
        <v>0</v>
      </c>
      <c r="N7" s="69">
        <v>51</v>
      </c>
      <c r="O7" s="122">
        <v>36621</v>
      </c>
    </row>
    <row r="8" spans="1:15" ht="12.75" customHeight="1" x14ac:dyDescent="0.15">
      <c r="A8" s="74" t="s">
        <v>12</v>
      </c>
      <c r="B8" s="69">
        <v>56767</v>
      </c>
      <c r="C8" s="98">
        <v>4</v>
      </c>
      <c r="D8" s="98">
        <v>1</v>
      </c>
      <c r="E8" s="69">
        <v>7795</v>
      </c>
      <c r="F8" s="69">
        <v>424</v>
      </c>
      <c r="G8" s="69">
        <v>14661</v>
      </c>
      <c r="H8" s="69">
        <v>6043</v>
      </c>
      <c r="I8" s="69">
        <v>15075</v>
      </c>
      <c r="J8" s="69">
        <v>1284</v>
      </c>
      <c r="K8" s="69">
        <v>490</v>
      </c>
      <c r="L8" s="69">
        <v>1593</v>
      </c>
      <c r="M8" s="98">
        <v>0</v>
      </c>
      <c r="N8" s="69">
        <v>2</v>
      </c>
      <c r="O8" s="122">
        <v>104138</v>
      </c>
    </row>
    <row r="9" spans="1:15" ht="12.75" customHeight="1" x14ac:dyDescent="0.15">
      <c r="A9" s="74" t="s">
        <v>13</v>
      </c>
      <c r="B9" s="69">
        <v>39265</v>
      </c>
      <c r="C9" s="98">
        <v>0</v>
      </c>
      <c r="D9" s="98">
        <v>0</v>
      </c>
      <c r="E9" s="69">
        <v>5570</v>
      </c>
      <c r="F9" s="69">
        <v>503</v>
      </c>
      <c r="G9" s="69">
        <v>3457</v>
      </c>
      <c r="H9" s="69">
        <v>422</v>
      </c>
      <c r="I9" s="69">
        <v>5643</v>
      </c>
      <c r="J9" s="69">
        <v>142</v>
      </c>
      <c r="K9" s="98">
        <v>0</v>
      </c>
      <c r="L9" s="69">
        <v>879</v>
      </c>
      <c r="M9" s="98">
        <v>0</v>
      </c>
      <c r="N9" s="69">
        <v>1430</v>
      </c>
      <c r="O9" s="122">
        <v>57312</v>
      </c>
    </row>
    <row r="10" spans="1:15" ht="12.75" customHeight="1" x14ac:dyDescent="0.15">
      <c r="A10" s="74" t="s">
        <v>14</v>
      </c>
      <c r="B10" s="69">
        <v>1700398</v>
      </c>
      <c r="C10" s="69">
        <v>65290</v>
      </c>
      <c r="D10" s="69">
        <v>79245</v>
      </c>
      <c r="E10" s="69">
        <v>116244</v>
      </c>
      <c r="F10" s="69">
        <v>3155</v>
      </c>
      <c r="G10" s="69">
        <v>1244153</v>
      </c>
      <c r="H10" s="69">
        <v>141476</v>
      </c>
      <c r="I10" s="69">
        <v>548277</v>
      </c>
      <c r="J10" s="69">
        <v>106439</v>
      </c>
      <c r="K10" s="69">
        <v>83471</v>
      </c>
      <c r="L10" s="69">
        <v>45059</v>
      </c>
      <c r="M10" s="98">
        <v>0</v>
      </c>
      <c r="N10" s="69">
        <v>73357</v>
      </c>
      <c r="O10" s="122">
        <v>4206563</v>
      </c>
    </row>
    <row r="11" spans="1:15" ht="12.75" customHeight="1" x14ac:dyDescent="0.15">
      <c r="A11" s="74" t="s">
        <v>15</v>
      </c>
      <c r="B11" s="69">
        <v>27963</v>
      </c>
      <c r="C11" s="69">
        <v>1707</v>
      </c>
      <c r="D11" s="98">
        <v>0</v>
      </c>
      <c r="E11" s="69">
        <v>13358</v>
      </c>
      <c r="F11" s="69">
        <v>2439</v>
      </c>
      <c r="G11" s="69">
        <v>4602</v>
      </c>
      <c r="H11" s="69">
        <v>8289</v>
      </c>
      <c r="I11" s="69">
        <v>15301</v>
      </c>
      <c r="J11" s="69">
        <v>368</v>
      </c>
      <c r="K11" s="69">
        <v>364</v>
      </c>
      <c r="L11" s="69">
        <v>1752</v>
      </c>
      <c r="M11" s="98">
        <v>0</v>
      </c>
      <c r="N11" s="69">
        <v>2950</v>
      </c>
      <c r="O11" s="122">
        <v>79093</v>
      </c>
    </row>
    <row r="12" spans="1:15" ht="12.75" customHeight="1" x14ac:dyDescent="0.15">
      <c r="A12" s="74" t="s">
        <v>16</v>
      </c>
      <c r="B12" s="69">
        <v>53279</v>
      </c>
      <c r="C12" s="69">
        <v>748</v>
      </c>
      <c r="D12" s="98">
        <v>277</v>
      </c>
      <c r="E12" s="98">
        <v>0</v>
      </c>
      <c r="F12" s="98">
        <v>0</v>
      </c>
      <c r="G12" s="69">
        <v>76445</v>
      </c>
      <c r="H12" s="69">
        <v>250</v>
      </c>
      <c r="I12" s="69">
        <v>9236</v>
      </c>
      <c r="J12" s="98">
        <v>0</v>
      </c>
      <c r="K12" s="69">
        <v>912</v>
      </c>
      <c r="L12" s="69">
        <v>275</v>
      </c>
      <c r="M12" s="98">
        <v>0</v>
      </c>
      <c r="N12" s="98">
        <v>0</v>
      </c>
      <c r="O12" s="122">
        <v>141422</v>
      </c>
    </row>
    <row r="13" spans="1:15" ht="12.75" customHeight="1" x14ac:dyDescent="0.15">
      <c r="A13" s="74" t="s">
        <v>17</v>
      </c>
      <c r="B13" s="69">
        <v>14530</v>
      </c>
      <c r="C13" s="69">
        <v>28</v>
      </c>
      <c r="D13" s="98">
        <v>10</v>
      </c>
      <c r="E13" s="69">
        <v>3152</v>
      </c>
      <c r="F13" s="98">
        <v>0</v>
      </c>
      <c r="G13" s="69">
        <v>1666</v>
      </c>
      <c r="H13" s="98">
        <v>0</v>
      </c>
      <c r="I13" s="69">
        <v>4164</v>
      </c>
      <c r="J13" s="69">
        <v>71</v>
      </c>
      <c r="K13" s="69">
        <v>50</v>
      </c>
      <c r="L13" s="69">
        <v>263</v>
      </c>
      <c r="M13" s="98">
        <v>0</v>
      </c>
      <c r="N13" s="98">
        <v>0</v>
      </c>
      <c r="O13" s="122">
        <v>23932</v>
      </c>
    </row>
    <row r="14" spans="1:15" ht="12.75" customHeight="1" x14ac:dyDescent="0.15">
      <c r="A14" s="74" t="s">
        <v>84</v>
      </c>
      <c r="B14" s="69">
        <v>17123</v>
      </c>
      <c r="C14" s="69">
        <v>4</v>
      </c>
      <c r="D14" s="69">
        <v>36</v>
      </c>
      <c r="E14" s="69">
        <v>1267</v>
      </c>
      <c r="F14" s="69">
        <v>115</v>
      </c>
      <c r="G14" s="69">
        <v>3465</v>
      </c>
      <c r="H14" s="69">
        <v>244</v>
      </c>
      <c r="I14" s="69">
        <v>3114</v>
      </c>
      <c r="J14" s="69">
        <v>88</v>
      </c>
      <c r="K14" s="69">
        <v>39</v>
      </c>
      <c r="L14" s="69">
        <v>240</v>
      </c>
      <c r="M14" s="98">
        <v>0</v>
      </c>
      <c r="N14" s="98">
        <v>0</v>
      </c>
      <c r="O14" s="122">
        <v>25736</v>
      </c>
    </row>
    <row r="15" spans="1:15" ht="12.75" customHeight="1" x14ac:dyDescent="0.15">
      <c r="A15" s="74" t="s">
        <v>18</v>
      </c>
      <c r="B15" s="69">
        <v>45604</v>
      </c>
      <c r="C15" s="69">
        <v>1398</v>
      </c>
      <c r="D15" s="69">
        <v>315</v>
      </c>
      <c r="E15" s="69">
        <v>29995</v>
      </c>
      <c r="F15" s="69">
        <v>1802</v>
      </c>
      <c r="G15" s="69">
        <v>9388</v>
      </c>
      <c r="H15" s="69">
        <v>34566</v>
      </c>
      <c r="I15" s="69">
        <v>51500</v>
      </c>
      <c r="J15" s="69">
        <v>15306</v>
      </c>
      <c r="K15" s="69">
        <v>1314</v>
      </c>
      <c r="L15" s="69">
        <v>2092</v>
      </c>
      <c r="M15" s="98">
        <v>0</v>
      </c>
      <c r="N15" s="69">
        <v>10570</v>
      </c>
      <c r="O15" s="122">
        <v>203851</v>
      </c>
    </row>
    <row r="16" spans="1:15" ht="7.5" customHeight="1" x14ac:dyDescent="0.15">
      <c r="A16" s="76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123"/>
    </row>
    <row r="17" spans="1:15" ht="12.75" customHeight="1" x14ac:dyDescent="0.15">
      <c r="A17" s="74" t="s">
        <v>19</v>
      </c>
      <c r="B17" s="69">
        <v>12388</v>
      </c>
      <c r="C17" s="98">
        <v>0</v>
      </c>
      <c r="D17" s="69">
        <v>20</v>
      </c>
      <c r="E17" s="69">
        <v>33414</v>
      </c>
      <c r="F17" s="69">
        <v>287</v>
      </c>
      <c r="G17" s="69">
        <v>5249</v>
      </c>
      <c r="H17" s="69">
        <v>496</v>
      </c>
      <c r="I17" s="69">
        <v>9097</v>
      </c>
      <c r="J17" s="69">
        <v>10469</v>
      </c>
      <c r="K17" s="69">
        <v>4</v>
      </c>
      <c r="L17" s="69">
        <v>5864</v>
      </c>
      <c r="M17" s="69">
        <v>2711</v>
      </c>
      <c r="N17" s="69">
        <v>705</v>
      </c>
      <c r="O17" s="122">
        <v>80703</v>
      </c>
    </row>
    <row r="18" spans="1:15" ht="12.75" customHeight="1" x14ac:dyDescent="0.15">
      <c r="A18" s="74" t="s">
        <v>20</v>
      </c>
      <c r="B18" s="69">
        <v>928</v>
      </c>
      <c r="C18" s="69">
        <v>0</v>
      </c>
      <c r="D18" s="98">
        <v>0</v>
      </c>
      <c r="E18" s="69">
        <v>14634</v>
      </c>
      <c r="F18" s="69">
        <v>83</v>
      </c>
      <c r="G18" s="69">
        <v>178</v>
      </c>
      <c r="H18" s="69">
        <v>45</v>
      </c>
      <c r="I18" s="69">
        <v>738</v>
      </c>
      <c r="J18" s="98">
        <v>0</v>
      </c>
      <c r="K18" s="98">
        <v>415</v>
      </c>
      <c r="L18" s="69">
        <v>41</v>
      </c>
      <c r="M18" s="98">
        <v>0</v>
      </c>
      <c r="N18" s="98">
        <v>0</v>
      </c>
      <c r="O18" s="122">
        <v>17061</v>
      </c>
    </row>
    <row r="19" spans="1:15" ht="12.75" customHeight="1" x14ac:dyDescent="0.15">
      <c r="A19" s="74" t="s">
        <v>21</v>
      </c>
      <c r="B19" s="69">
        <v>101104</v>
      </c>
      <c r="C19" s="69">
        <v>5273</v>
      </c>
      <c r="D19" s="69">
        <v>1670</v>
      </c>
      <c r="E19" s="69">
        <v>15215</v>
      </c>
      <c r="F19" s="69">
        <v>37</v>
      </c>
      <c r="G19" s="69">
        <v>3963</v>
      </c>
      <c r="H19" s="69">
        <v>3995</v>
      </c>
      <c r="I19" s="69">
        <v>4052</v>
      </c>
      <c r="J19" s="69">
        <v>568</v>
      </c>
      <c r="K19" s="69">
        <v>267</v>
      </c>
      <c r="L19" s="69">
        <v>51</v>
      </c>
      <c r="M19" s="98">
        <v>0</v>
      </c>
      <c r="N19" s="69">
        <v>1922</v>
      </c>
      <c r="O19" s="122">
        <v>138115</v>
      </c>
    </row>
    <row r="20" spans="1:15" ht="12.75" customHeight="1" x14ac:dyDescent="0.15">
      <c r="A20" s="74" t="s">
        <v>22</v>
      </c>
      <c r="B20" s="69">
        <v>853</v>
      </c>
      <c r="C20" s="98">
        <v>0</v>
      </c>
      <c r="D20" s="98">
        <v>0</v>
      </c>
      <c r="E20" s="69">
        <v>341</v>
      </c>
      <c r="F20" s="98">
        <v>0</v>
      </c>
      <c r="G20" s="69">
        <v>696</v>
      </c>
      <c r="H20" s="69">
        <v>8</v>
      </c>
      <c r="I20" s="69">
        <v>617</v>
      </c>
      <c r="J20" s="98">
        <v>4</v>
      </c>
      <c r="K20" s="98">
        <v>0</v>
      </c>
      <c r="L20" s="69">
        <v>61</v>
      </c>
      <c r="M20" s="98">
        <v>0</v>
      </c>
      <c r="N20" s="69">
        <v>3045</v>
      </c>
      <c r="O20" s="122">
        <v>5625</v>
      </c>
    </row>
    <row r="21" spans="1:15" ht="12.75" customHeight="1" x14ac:dyDescent="0.15">
      <c r="A21" s="74" t="s">
        <v>23</v>
      </c>
      <c r="B21" s="69">
        <v>103844</v>
      </c>
      <c r="C21" s="98">
        <v>0</v>
      </c>
      <c r="D21" s="98">
        <v>0</v>
      </c>
      <c r="E21" s="69">
        <v>38278</v>
      </c>
      <c r="F21" s="98">
        <v>0</v>
      </c>
      <c r="G21" s="69">
        <v>16984</v>
      </c>
      <c r="H21" s="69">
        <v>15742</v>
      </c>
      <c r="I21" s="69">
        <v>38977</v>
      </c>
      <c r="J21" s="69">
        <v>1733</v>
      </c>
      <c r="K21" s="69">
        <v>2793</v>
      </c>
      <c r="L21" s="69">
        <v>8765</v>
      </c>
      <c r="M21" s="98">
        <v>0</v>
      </c>
      <c r="N21" s="69">
        <v>932</v>
      </c>
      <c r="O21" s="122">
        <v>228049</v>
      </c>
    </row>
    <row r="22" spans="1:15" ht="12.75" customHeight="1" x14ac:dyDescent="0.15">
      <c r="A22" s="74" t="s">
        <v>24</v>
      </c>
      <c r="B22" s="69">
        <v>72371</v>
      </c>
      <c r="C22" s="69">
        <v>311</v>
      </c>
      <c r="D22" s="98">
        <v>0</v>
      </c>
      <c r="E22" s="69">
        <v>4668</v>
      </c>
      <c r="F22" s="98">
        <v>0</v>
      </c>
      <c r="G22" s="69">
        <v>5203</v>
      </c>
      <c r="H22" s="69">
        <v>16</v>
      </c>
      <c r="I22" s="69">
        <v>3183</v>
      </c>
      <c r="J22" s="69">
        <v>516</v>
      </c>
      <c r="K22" s="69">
        <v>310</v>
      </c>
      <c r="L22" s="69">
        <v>3540</v>
      </c>
      <c r="M22" s="98">
        <v>0</v>
      </c>
      <c r="N22" s="98">
        <v>0</v>
      </c>
      <c r="O22" s="122">
        <v>90118</v>
      </c>
    </row>
    <row r="23" spans="1:15" ht="12.75" customHeight="1" x14ac:dyDescent="0.15">
      <c r="A23" s="74" t="s">
        <v>25</v>
      </c>
      <c r="B23" s="69">
        <v>135250</v>
      </c>
      <c r="C23" s="69">
        <v>187</v>
      </c>
      <c r="D23" s="69">
        <v>554</v>
      </c>
      <c r="E23" s="69">
        <v>462</v>
      </c>
      <c r="F23" s="69">
        <v>28</v>
      </c>
      <c r="G23" s="69">
        <v>4215</v>
      </c>
      <c r="H23" s="69">
        <v>2518</v>
      </c>
      <c r="I23" s="69">
        <v>23822</v>
      </c>
      <c r="J23" s="69">
        <v>6466</v>
      </c>
      <c r="K23" s="69">
        <v>1894</v>
      </c>
      <c r="L23" s="69">
        <v>1561</v>
      </c>
      <c r="M23" s="98">
        <v>0</v>
      </c>
      <c r="N23" s="69">
        <v>25390</v>
      </c>
      <c r="O23" s="122">
        <v>202345</v>
      </c>
    </row>
    <row r="24" spans="1:15" ht="12.75" customHeight="1" x14ac:dyDescent="0.15">
      <c r="A24" s="74" t="s">
        <v>26</v>
      </c>
      <c r="B24" s="69">
        <v>66396</v>
      </c>
      <c r="C24" s="98">
        <v>0</v>
      </c>
      <c r="D24" s="98">
        <v>0</v>
      </c>
      <c r="E24" s="69">
        <v>1447</v>
      </c>
      <c r="F24" s="69">
        <v>90</v>
      </c>
      <c r="G24" s="69">
        <v>2065</v>
      </c>
      <c r="H24" s="69">
        <v>81</v>
      </c>
      <c r="I24" s="69">
        <v>3337</v>
      </c>
      <c r="J24" s="69">
        <v>417</v>
      </c>
      <c r="K24" s="69">
        <v>53</v>
      </c>
      <c r="L24" s="69">
        <v>1073</v>
      </c>
      <c r="M24" s="98">
        <v>0</v>
      </c>
      <c r="N24" s="69">
        <v>452</v>
      </c>
      <c r="O24" s="122">
        <v>75409</v>
      </c>
    </row>
    <row r="25" spans="1:15" ht="12.75" customHeight="1" x14ac:dyDescent="0.15">
      <c r="A25" s="74" t="s">
        <v>27</v>
      </c>
      <c r="B25" s="69">
        <v>62986</v>
      </c>
      <c r="C25" s="69">
        <v>2913</v>
      </c>
      <c r="D25" s="98">
        <v>0</v>
      </c>
      <c r="E25" s="69">
        <v>17083</v>
      </c>
      <c r="F25" s="98">
        <v>0</v>
      </c>
      <c r="G25" s="69">
        <v>2696</v>
      </c>
      <c r="H25" s="69">
        <v>35208</v>
      </c>
      <c r="I25" s="69">
        <v>18686</v>
      </c>
      <c r="J25" s="69">
        <v>6045</v>
      </c>
      <c r="K25" s="69">
        <v>1674</v>
      </c>
      <c r="L25" s="69">
        <v>6965</v>
      </c>
      <c r="M25" s="98">
        <v>0</v>
      </c>
      <c r="N25" s="69">
        <v>1370</v>
      </c>
      <c r="O25" s="122">
        <v>155626</v>
      </c>
    </row>
    <row r="26" spans="1:15" ht="12.75" customHeight="1" x14ac:dyDescent="0.15">
      <c r="A26" s="74" t="s">
        <v>28</v>
      </c>
      <c r="B26" s="69">
        <v>13925</v>
      </c>
      <c r="C26" s="69">
        <v>18</v>
      </c>
      <c r="D26" s="69">
        <v>74</v>
      </c>
      <c r="E26" s="69">
        <v>2270</v>
      </c>
      <c r="F26" s="69">
        <v>75</v>
      </c>
      <c r="G26" s="69">
        <v>1001</v>
      </c>
      <c r="H26" s="69">
        <v>2567</v>
      </c>
      <c r="I26" s="69">
        <v>10202</v>
      </c>
      <c r="J26" s="69">
        <v>30</v>
      </c>
      <c r="K26" s="69">
        <v>74</v>
      </c>
      <c r="L26" s="69">
        <v>1028</v>
      </c>
      <c r="M26" s="98">
        <v>0</v>
      </c>
      <c r="N26" s="98">
        <v>0</v>
      </c>
      <c r="O26" s="122">
        <v>31265</v>
      </c>
    </row>
    <row r="27" spans="1:15" ht="7.5" customHeight="1" x14ac:dyDescent="0.15">
      <c r="A27" s="76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123"/>
    </row>
    <row r="28" spans="1:15" ht="12.75" customHeight="1" x14ac:dyDescent="0.15">
      <c r="A28" s="74" t="s">
        <v>29</v>
      </c>
      <c r="B28" s="69">
        <v>282923</v>
      </c>
      <c r="C28" s="98">
        <v>0</v>
      </c>
      <c r="D28" s="98">
        <v>0</v>
      </c>
      <c r="E28" s="69">
        <v>470</v>
      </c>
      <c r="F28" s="98">
        <v>0</v>
      </c>
      <c r="G28" s="69">
        <v>7415</v>
      </c>
      <c r="H28" s="69">
        <v>4801</v>
      </c>
      <c r="I28" s="69">
        <v>9605</v>
      </c>
      <c r="J28" s="69">
        <v>429</v>
      </c>
      <c r="K28" s="69">
        <v>5560</v>
      </c>
      <c r="L28" s="69">
        <v>1325</v>
      </c>
      <c r="M28" s="98">
        <v>0</v>
      </c>
      <c r="N28" s="69">
        <v>18227</v>
      </c>
      <c r="O28" s="122">
        <v>330756</v>
      </c>
    </row>
    <row r="29" spans="1:15" ht="12.75" customHeight="1" x14ac:dyDescent="0.15">
      <c r="A29" s="74" t="s">
        <v>30</v>
      </c>
      <c r="B29" s="69">
        <v>49413</v>
      </c>
      <c r="C29" s="69">
        <v>299</v>
      </c>
      <c r="D29" s="69">
        <v>1018</v>
      </c>
      <c r="E29" s="69">
        <v>55946</v>
      </c>
      <c r="F29" s="98">
        <v>0</v>
      </c>
      <c r="G29" s="69">
        <v>12886</v>
      </c>
      <c r="H29" s="69">
        <v>8099</v>
      </c>
      <c r="I29" s="69">
        <v>27371</v>
      </c>
      <c r="J29" s="69">
        <v>10380</v>
      </c>
      <c r="K29" s="69">
        <v>0</v>
      </c>
      <c r="L29" s="69">
        <v>8511</v>
      </c>
      <c r="M29" s="98">
        <v>0</v>
      </c>
      <c r="N29" s="98">
        <v>0</v>
      </c>
      <c r="O29" s="122">
        <v>173922</v>
      </c>
    </row>
    <row r="30" spans="1:15" ht="12.75" customHeight="1" x14ac:dyDescent="0.15">
      <c r="A30" s="74" t="s">
        <v>31</v>
      </c>
      <c r="B30" s="69">
        <v>490903</v>
      </c>
      <c r="C30" s="69">
        <v>739</v>
      </c>
      <c r="D30" s="69">
        <v>741</v>
      </c>
      <c r="E30" s="98">
        <v>0</v>
      </c>
      <c r="F30" s="98">
        <v>0</v>
      </c>
      <c r="G30" s="69">
        <v>12343</v>
      </c>
      <c r="H30" s="69">
        <v>5858</v>
      </c>
      <c r="I30" s="69">
        <v>32590</v>
      </c>
      <c r="J30" s="69">
        <v>4220</v>
      </c>
      <c r="K30" s="69">
        <v>3549</v>
      </c>
      <c r="L30" s="69">
        <v>17141</v>
      </c>
      <c r="M30" s="98">
        <v>0</v>
      </c>
      <c r="N30" s="98">
        <v>2124</v>
      </c>
      <c r="O30" s="122">
        <v>570209</v>
      </c>
    </row>
    <row r="31" spans="1:15" ht="12.75" customHeight="1" x14ac:dyDescent="0.15">
      <c r="A31" s="74" t="s">
        <v>32</v>
      </c>
      <c r="B31" s="69">
        <v>205808</v>
      </c>
      <c r="C31" s="69">
        <v>384</v>
      </c>
      <c r="D31" s="69">
        <v>3530</v>
      </c>
      <c r="E31" s="69">
        <v>5500</v>
      </c>
      <c r="F31" s="98">
        <v>0</v>
      </c>
      <c r="G31" s="69">
        <v>55948</v>
      </c>
      <c r="H31" s="69">
        <v>20089</v>
      </c>
      <c r="I31" s="69">
        <v>37907</v>
      </c>
      <c r="J31" s="69">
        <v>1104</v>
      </c>
      <c r="K31" s="69">
        <v>14</v>
      </c>
      <c r="L31" s="69">
        <v>3177</v>
      </c>
      <c r="M31" s="98">
        <v>0</v>
      </c>
      <c r="N31" s="69">
        <v>44761</v>
      </c>
      <c r="O31" s="122">
        <v>378223</v>
      </c>
    </row>
    <row r="32" spans="1:15" ht="12.75" customHeight="1" x14ac:dyDescent="0.15">
      <c r="A32" s="74" t="s">
        <v>33</v>
      </c>
      <c r="B32" s="69">
        <v>127542</v>
      </c>
      <c r="C32" s="69">
        <v>1465</v>
      </c>
      <c r="D32" s="69">
        <v>1584</v>
      </c>
      <c r="E32" s="69">
        <v>3276</v>
      </c>
      <c r="F32" s="69">
        <v>155</v>
      </c>
      <c r="G32" s="69">
        <v>8695</v>
      </c>
      <c r="H32" s="69">
        <v>856</v>
      </c>
      <c r="I32" s="69">
        <v>9795</v>
      </c>
      <c r="J32" s="69">
        <v>3422</v>
      </c>
      <c r="K32" s="98">
        <v>0</v>
      </c>
      <c r="L32" s="69">
        <v>5575</v>
      </c>
      <c r="M32" s="69">
        <v>21</v>
      </c>
      <c r="N32" s="69">
        <v>24455</v>
      </c>
      <c r="O32" s="122">
        <v>186840</v>
      </c>
    </row>
    <row r="33" spans="1:15" ht="12.75" customHeight="1" x14ac:dyDescent="0.15">
      <c r="A33" s="74" t="s">
        <v>34</v>
      </c>
      <c r="B33" s="69">
        <v>35779</v>
      </c>
      <c r="C33" s="98">
        <v>0</v>
      </c>
      <c r="D33" s="98">
        <v>0</v>
      </c>
      <c r="E33" s="69">
        <v>20524</v>
      </c>
      <c r="F33" s="98">
        <v>7</v>
      </c>
      <c r="G33" s="69">
        <v>3227</v>
      </c>
      <c r="H33" s="69">
        <v>31267</v>
      </c>
      <c r="I33" s="69">
        <v>18771</v>
      </c>
      <c r="J33" s="98">
        <v>142</v>
      </c>
      <c r="K33" s="69">
        <v>2529</v>
      </c>
      <c r="L33" s="69">
        <v>2727</v>
      </c>
      <c r="M33" s="98">
        <v>0</v>
      </c>
      <c r="N33" s="98">
        <v>0</v>
      </c>
      <c r="O33" s="122">
        <v>114974</v>
      </c>
    </row>
    <row r="34" spans="1:15" ht="12.75" customHeight="1" x14ac:dyDescent="0.15">
      <c r="A34" s="74" t="s">
        <v>35</v>
      </c>
      <c r="B34" s="69">
        <v>112786</v>
      </c>
      <c r="C34" s="69">
        <v>1230</v>
      </c>
      <c r="D34" s="69">
        <v>1802</v>
      </c>
      <c r="E34" s="69">
        <v>4499</v>
      </c>
      <c r="F34" s="69">
        <v>109</v>
      </c>
      <c r="G34" s="69">
        <v>7007</v>
      </c>
      <c r="H34" s="69">
        <v>11102</v>
      </c>
      <c r="I34" s="69">
        <v>24067</v>
      </c>
      <c r="J34" s="69">
        <v>2908</v>
      </c>
      <c r="K34" s="69">
        <v>288</v>
      </c>
      <c r="L34" s="69">
        <v>3099</v>
      </c>
      <c r="M34" s="98">
        <v>0</v>
      </c>
      <c r="N34" s="69">
        <v>547</v>
      </c>
      <c r="O34" s="122">
        <v>169445</v>
      </c>
    </row>
    <row r="35" spans="1:15" ht="12.75" customHeight="1" x14ac:dyDescent="0.15">
      <c r="A35" s="74" t="s">
        <v>36</v>
      </c>
      <c r="B35" s="69">
        <v>9562</v>
      </c>
      <c r="C35" s="98">
        <v>0</v>
      </c>
      <c r="D35" s="69">
        <v>324</v>
      </c>
      <c r="E35" s="69">
        <v>8098</v>
      </c>
      <c r="F35" s="98">
        <v>0</v>
      </c>
      <c r="G35" s="69">
        <v>2299</v>
      </c>
      <c r="H35" s="69">
        <v>2559</v>
      </c>
      <c r="I35" s="69">
        <v>4354</v>
      </c>
      <c r="J35" s="69">
        <v>72</v>
      </c>
      <c r="K35" s="69">
        <v>44</v>
      </c>
      <c r="L35" s="69">
        <v>88</v>
      </c>
      <c r="M35" s="98">
        <v>0</v>
      </c>
      <c r="N35" s="69">
        <v>2517</v>
      </c>
      <c r="O35" s="122">
        <v>29917</v>
      </c>
    </row>
    <row r="36" spans="1:15" ht="12.75" customHeight="1" x14ac:dyDescent="0.15">
      <c r="A36" s="74" t="s">
        <v>37</v>
      </c>
      <c r="B36" s="69">
        <v>39361</v>
      </c>
      <c r="C36" s="98">
        <v>0</v>
      </c>
      <c r="D36" s="98">
        <v>0</v>
      </c>
      <c r="E36" s="69">
        <v>4160</v>
      </c>
      <c r="F36" s="69">
        <v>208</v>
      </c>
      <c r="G36" s="69">
        <v>1395</v>
      </c>
      <c r="H36" s="69">
        <v>4301</v>
      </c>
      <c r="I36" s="69">
        <v>6587</v>
      </c>
      <c r="J36" s="69">
        <v>1003</v>
      </c>
      <c r="K36" s="69">
        <v>94</v>
      </c>
      <c r="L36" s="69">
        <v>315</v>
      </c>
      <c r="M36" s="98">
        <v>0</v>
      </c>
      <c r="N36" s="69">
        <v>4111</v>
      </c>
      <c r="O36" s="122">
        <v>61533</v>
      </c>
    </row>
    <row r="37" spans="1:15" ht="12.75" customHeight="1" x14ac:dyDescent="0.15">
      <c r="A37" s="74" t="s">
        <v>38</v>
      </c>
      <c r="B37" s="69">
        <v>61089</v>
      </c>
      <c r="C37" s="98">
        <v>0</v>
      </c>
      <c r="D37" s="69">
        <v>242</v>
      </c>
      <c r="E37" s="69">
        <v>2728</v>
      </c>
      <c r="F37" s="69">
        <v>67</v>
      </c>
      <c r="G37" s="69">
        <v>1750</v>
      </c>
      <c r="H37" s="69">
        <v>5561</v>
      </c>
      <c r="I37" s="69">
        <v>7061</v>
      </c>
      <c r="J37" s="69">
        <v>520</v>
      </c>
      <c r="K37" s="69">
        <v>738</v>
      </c>
      <c r="L37" s="69">
        <v>333</v>
      </c>
      <c r="M37" s="98">
        <v>0</v>
      </c>
      <c r="N37" s="98">
        <v>0</v>
      </c>
      <c r="O37" s="122">
        <v>80088</v>
      </c>
    </row>
    <row r="38" spans="1:15" ht="7.5" customHeight="1" x14ac:dyDescent="0.15">
      <c r="A38" s="76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123"/>
    </row>
    <row r="39" spans="1:15" ht="12.75" customHeight="1" x14ac:dyDescent="0.15">
      <c r="A39" s="74" t="s">
        <v>39</v>
      </c>
      <c r="B39" s="69">
        <v>72810</v>
      </c>
      <c r="C39" s="98">
        <v>0</v>
      </c>
      <c r="D39" s="98">
        <v>0</v>
      </c>
      <c r="E39" s="69">
        <v>1767</v>
      </c>
      <c r="F39" s="69">
        <v>148</v>
      </c>
      <c r="G39" s="69">
        <v>4950</v>
      </c>
      <c r="H39" s="69">
        <v>5500</v>
      </c>
      <c r="I39" s="69">
        <v>3973</v>
      </c>
      <c r="J39" s="69">
        <v>1096</v>
      </c>
      <c r="K39" s="98">
        <v>0</v>
      </c>
      <c r="L39" s="69">
        <v>149</v>
      </c>
      <c r="M39" s="98">
        <v>0</v>
      </c>
      <c r="N39" s="98">
        <v>0</v>
      </c>
      <c r="O39" s="122">
        <v>90392</v>
      </c>
    </row>
    <row r="40" spans="1:15" ht="12.75" customHeight="1" x14ac:dyDescent="0.15">
      <c r="A40" s="74" t="s">
        <v>40</v>
      </c>
      <c r="B40" s="69">
        <v>71646</v>
      </c>
      <c r="C40" s="98">
        <v>111</v>
      </c>
      <c r="D40" s="98">
        <v>722</v>
      </c>
      <c r="E40" s="69">
        <v>44445</v>
      </c>
      <c r="F40" s="69">
        <v>26</v>
      </c>
      <c r="G40" s="69">
        <v>6035</v>
      </c>
      <c r="H40" s="69">
        <v>519</v>
      </c>
      <c r="I40" s="69">
        <v>60100</v>
      </c>
      <c r="J40" s="69">
        <v>10691</v>
      </c>
      <c r="K40" s="69">
        <v>1339</v>
      </c>
      <c r="L40" s="69">
        <v>5409</v>
      </c>
      <c r="M40" s="98">
        <v>0</v>
      </c>
      <c r="N40" s="69">
        <v>23276</v>
      </c>
      <c r="O40" s="122">
        <v>224320</v>
      </c>
    </row>
    <row r="41" spans="1:15" ht="12.75" customHeight="1" x14ac:dyDescent="0.15">
      <c r="A41" s="74" t="s">
        <v>41</v>
      </c>
      <c r="B41" s="69">
        <v>74050</v>
      </c>
      <c r="C41" s="98">
        <v>0</v>
      </c>
      <c r="D41" s="98">
        <v>13</v>
      </c>
      <c r="E41" s="69">
        <v>15778</v>
      </c>
      <c r="F41" s="69">
        <v>85</v>
      </c>
      <c r="G41" s="69">
        <v>11376</v>
      </c>
      <c r="H41" s="69">
        <v>10048</v>
      </c>
      <c r="I41" s="69">
        <v>27335</v>
      </c>
      <c r="J41" s="69">
        <v>1632</v>
      </c>
      <c r="K41" s="69">
        <v>2398</v>
      </c>
      <c r="L41" s="69">
        <v>3243</v>
      </c>
      <c r="M41" s="69">
        <v>101</v>
      </c>
      <c r="N41" s="69">
        <v>916</v>
      </c>
      <c r="O41" s="122">
        <v>146975</v>
      </c>
    </row>
    <row r="42" spans="1:15" ht="12.75" customHeight="1" x14ac:dyDescent="0.15">
      <c r="A42" s="74" t="s">
        <v>42</v>
      </c>
      <c r="B42" s="69">
        <v>940291</v>
      </c>
      <c r="C42" s="69">
        <v>19045</v>
      </c>
      <c r="D42" s="69">
        <v>266</v>
      </c>
      <c r="E42" s="69">
        <v>97192</v>
      </c>
      <c r="F42" s="98">
        <v>0</v>
      </c>
      <c r="G42" s="69">
        <v>50514</v>
      </c>
      <c r="H42" s="69">
        <v>0</v>
      </c>
      <c r="I42" s="69">
        <v>59359</v>
      </c>
      <c r="J42" s="69">
        <v>11858</v>
      </c>
      <c r="K42" s="69">
        <v>6757</v>
      </c>
      <c r="L42" s="69">
        <v>113</v>
      </c>
      <c r="M42" s="98">
        <v>0</v>
      </c>
      <c r="N42" s="98">
        <v>0</v>
      </c>
      <c r="O42" s="122">
        <v>1185395</v>
      </c>
    </row>
    <row r="43" spans="1:15" ht="12.75" customHeight="1" x14ac:dyDescent="0.15">
      <c r="A43" s="74" t="s">
        <v>43</v>
      </c>
      <c r="B43" s="69">
        <v>22996</v>
      </c>
      <c r="C43" s="69">
        <v>659</v>
      </c>
      <c r="D43" s="69">
        <v>164</v>
      </c>
      <c r="E43" s="69">
        <v>11614</v>
      </c>
      <c r="F43" s="98">
        <v>1</v>
      </c>
      <c r="G43" s="69">
        <v>11931</v>
      </c>
      <c r="H43" s="69">
        <v>2068</v>
      </c>
      <c r="I43" s="69">
        <v>12080</v>
      </c>
      <c r="J43" s="69">
        <v>396</v>
      </c>
      <c r="K43" s="98">
        <v>0</v>
      </c>
      <c r="L43" s="69">
        <v>1714</v>
      </c>
      <c r="M43" s="98">
        <v>0</v>
      </c>
      <c r="N43" s="69">
        <v>17685</v>
      </c>
      <c r="O43" s="122">
        <v>81309</v>
      </c>
    </row>
    <row r="44" spans="1:15" ht="12.75" customHeight="1" x14ac:dyDescent="0.15">
      <c r="A44" s="74" t="s">
        <v>44</v>
      </c>
      <c r="B44" s="69">
        <v>7957</v>
      </c>
      <c r="C44" s="98">
        <v>0</v>
      </c>
      <c r="D44" s="69">
        <v>12</v>
      </c>
      <c r="E44" s="69">
        <v>4719</v>
      </c>
      <c r="F44" s="98">
        <v>0</v>
      </c>
      <c r="G44" s="69">
        <v>258</v>
      </c>
      <c r="H44" s="69">
        <v>15</v>
      </c>
      <c r="I44" s="69">
        <v>1218</v>
      </c>
      <c r="J44" s="69">
        <v>12</v>
      </c>
      <c r="K44" s="69">
        <v>167</v>
      </c>
      <c r="L44" s="69">
        <v>153</v>
      </c>
      <c r="M44" s="69">
        <v>1</v>
      </c>
      <c r="N44" s="69">
        <v>101</v>
      </c>
      <c r="O44" s="122">
        <v>14614</v>
      </c>
    </row>
    <row r="45" spans="1:15" ht="12.75" customHeight="1" x14ac:dyDescent="0.15">
      <c r="A45" s="74" t="s">
        <v>45</v>
      </c>
      <c r="B45" s="69">
        <v>1500191</v>
      </c>
      <c r="C45" s="69">
        <v>1588</v>
      </c>
      <c r="D45" s="69">
        <v>6362</v>
      </c>
      <c r="E45" s="69">
        <v>136012</v>
      </c>
      <c r="F45" s="98">
        <v>0</v>
      </c>
      <c r="G45" s="69">
        <v>11455</v>
      </c>
      <c r="H45" s="69">
        <v>15287</v>
      </c>
      <c r="I45" s="69">
        <v>75456</v>
      </c>
      <c r="J45" s="69">
        <v>8750</v>
      </c>
      <c r="K45" s="69">
        <v>265</v>
      </c>
      <c r="L45" s="69">
        <v>6006</v>
      </c>
      <c r="M45" s="98">
        <v>0</v>
      </c>
      <c r="N45" s="69">
        <v>36693</v>
      </c>
      <c r="O45" s="122">
        <v>1798066</v>
      </c>
    </row>
    <row r="46" spans="1:15" ht="12.75" customHeight="1" x14ac:dyDescent="0.15">
      <c r="A46" s="74" t="s">
        <v>46</v>
      </c>
      <c r="B46" s="69">
        <v>6858</v>
      </c>
      <c r="C46" s="98">
        <v>6</v>
      </c>
      <c r="D46" s="98">
        <v>0</v>
      </c>
      <c r="E46" s="69">
        <v>4317</v>
      </c>
      <c r="F46" s="69">
        <v>18</v>
      </c>
      <c r="G46" s="69">
        <v>6187</v>
      </c>
      <c r="H46" s="69">
        <v>2526</v>
      </c>
      <c r="I46" s="69">
        <v>14274</v>
      </c>
      <c r="J46" s="98">
        <v>0</v>
      </c>
      <c r="K46" s="69">
        <v>5250</v>
      </c>
      <c r="L46" s="69">
        <v>1292</v>
      </c>
      <c r="M46" s="98">
        <v>0</v>
      </c>
      <c r="N46" s="98">
        <v>0</v>
      </c>
      <c r="O46" s="122">
        <v>40729</v>
      </c>
    </row>
    <row r="47" spans="1:15" ht="12.75" customHeight="1" x14ac:dyDescent="0.15">
      <c r="A47" s="74" t="s">
        <v>47</v>
      </c>
      <c r="B47" s="69">
        <v>307011</v>
      </c>
      <c r="C47" s="98">
        <v>2678</v>
      </c>
      <c r="D47" s="98">
        <v>3235</v>
      </c>
      <c r="E47" s="69">
        <v>7620</v>
      </c>
      <c r="F47" s="98">
        <v>0</v>
      </c>
      <c r="G47" s="69">
        <v>2114</v>
      </c>
      <c r="H47" s="98">
        <v>0</v>
      </c>
      <c r="I47" s="69">
        <v>477</v>
      </c>
      <c r="J47" s="98">
        <v>0</v>
      </c>
      <c r="K47" s="98">
        <v>0</v>
      </c>
      <c r="L47" s="69">
        <v>1884</v>
      </c>
      <c r="M47" s="98">
        <v>0</v>
      </c>
      <c r="N47" s="69">
        <v>10428</v>
      </c>
      <c r="O47" s="122">
        <v>335447</v>
      </c>
    </row>
    <row r="48" spans="1:15" ht="12.75" customHeight="1" x14ac:dyDescent="0.15">
      <c r="A48" s="74" t="s">
        <v>48</v>
      </c>
      <c r="B48" s="69">
        <v>295246</v>
      </c>
      <c r="C48" s="69">
        <v>3520</v>
      </c>
      <c r="D48" s="69">
        <v>6289</v>
      </c>
      <c r="E48" s="98">
        <v>0</v>
      </c>
      <c r="F48" s="98">
        <v>0</v>
      </c>
      <c r="G48" s="69">
        <v>43449</v>
      </c>
      <c r="H48" s="69">
        <v>63173</v>
      </c>
      <c r="I48" s="69">
        <v>73408</v>
      </c>
      <c r="J48" s="69">
        <v>8916</v>
      </c>
      <c r="K48" s="69">
        <v>835</v>
      </c>
      <c r="L48" s="69">
        <v>9449</v>
      </c>
      <c r="M48" s="98">
        <v>0</v>
      </c>
      <c r="N48" s="69">
        <v>6597</v>
      </c>
      <c r="O48" s="122">
        <v>510881</v>
      </c>
    </row>
    <row r="49" spans="1:15" ht="7.5" customHeight="1" x14ac:dyDescent="0.15">
      <c r="A49" s="76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123"/>
    </row>
    <row r="50" spans="1:15" ht="12.75" customHeight="1" x14ac:dyDescent="0.15">
      <c r="A50" s="74" t="s">
        <v>49</v>
      </c>
      <c r="B50" s="69">
        <v>1377</v>
      </c>
      <c r="C50" s="69">
        <v>4276</v>
      </c>
      <c r="D50" s="69">
        <v>664</v>
      </c>
      <c r="E50" s="69">
        <v>12602</v>
      </c>
      <c r="F50" s="69">
        <v>836</v>
      </c>
      <c r="G50" s="69">
        <v>11467</v>
      </c>
      <c r="H50" s="69">
        <v>12645</v>
      </c>
      <c r="I50" s="69">
        <v>21359</v>
      </c>
      <c r="J50" s="69">
        <v>1572</v>
      </c>
      <c r="K50" s="69">
        <v>589</v>
      </c>
      <c r="L50" s="69">
        <v>506</v>
      </c>
      <c r="M50" s="69">
        <v>248</v>
      </c>
      <c r="N50" s="98">
        <v>0</v>
      </c>
      <c r="O50" s="122">
        <v>68142</v>
      </c>
    </row>
    <row r="51" spans="1:15" ht="12.75" customHeight="1" x14ac:dyDescent="0.15">
      <c r="A51" s="74" t="s">
        <v>50</v>
      </c>
      <c r="B51" s="69">
        <v>14056</v>
      </c>
      <c r="C51" s="69">
        <v>20</v>
      </c>
      <c r="D51" s="98">
        <v>0</v>
      </c>
      <c r="E51" s="69">
        <v>754</v>
      </c>
      <c r="F51" s="98">
        <v>0</v>
      </c>
      <c r="G51" s="69">
        <v>1060</v>
      </c>
      <c r="H51" s="98">
        <v>0</v>
      </c>
      <c r="I51" s="69">
        <v>2948</v>
      </c>
      <c r="J51" s="98">
        <v>0</v>
      </c>
      <c r="K51" s="69">
        <v>42</v>
      </c>
      <c r="L51" s="69">
        <v>34</v>
      </c>
      <c r="M51" s="98">
        <v>0</v>
      </c>
      <c r="N51" s="69">
        <v>6428</v>
      </c>
      <c r="O51" s="122">
        <v>25341</v>
      </c>
    </row>
    <row r="52" spans="1:15" ht="12.75" customHeight="1" x14ac:dyDescent="0.15">
      <c r="A52" s="74" t="s">
        <v>51</v>
      </c>
      <c r="B52" s="69">
        <v>49039</v>
      </c>
      <c r="C52" s="98">
        <v>0</v>
      </c>
      <c r="D52" s="98">
        <v>0</v>
      </c>
      <c r="E52" s="69">
        <v>14281</v>
      </c>
      <c r="F52" s="69">
        <v>864</v>
      </c>
      <c r="G52" s="69">
        <v>5226</v>
      </c>
      <c r="H52" s="69">
        <v>4668</v>
      </c>
      <c r="I52" s="69">
        <v>7426</v>
      </c>
      <c r="J52" s="98">
        <v>0</v>
      </c>
      <c r="K52" s="98">
        <v>0</v>
      </c>
      <c r="L52" s="69">
        <v>4197</v>
      </c>
      <c r="M52" s="98">
        <v>0</v>
      </c>
      <c r="N52" s="69">
        <v>114</v>
      </c>
      <c r="O52" s="122">
        <v>85815</v>
      </c>
    </row>
    <row r="53" spans="1:15" ht="12.75" customHeight="1" x14ac:dyDescent="0.15">
      <c r="A53" s="74" t="s">
        <v>52</v>
      </c>
      <c r="B53" s="69">
        <v>3281</v>
      </c>
      <c r="C53" s="98">
        <v>0</v>
      </c>
      <c r="D53" s="69">
        <v>743</v>
      </c>
      <c r="E53" s="98">
        <v>0</v>
      </c>
      <c r="F53" s="69">
        <v>57</v>
      </c>
      <c r="G53" s="69">
        <v>601</v>
      </c>
      <c r="H53" s="69">
        <v>6850</v>
      </c>
      <c r="I53" s="69">
        <v>950</v>
      </c>
      <c r="J53" s="69">
        <v>3</v>
      </c>
      <c r="K53" s="69">
        <v>467</v>
      </c>
      <c r="L53" s="69">
        <v>299</v>
      </c>
      <c r="M53" s="69">
        <v>61</v>
      </c>
      <c r="N53" s="98">
        <v>0</v>
      </c>
      <c r="O53" s="122">
        <v>13314</v>
      </c>
    </row>
    <row r="54" spans="1:15" ht="12.75" customHeight="1" x14ac:dyDescent="0.15">
      <c r="A54" s="74" t="s">
        <v>53</v>
      </c>
      <c r="B54" s="69">
        <v>316906</v>
      </c>
      <c r="C54" s="98">
        <v>0</v>
      </c>
      <c r="D54" s="69">
        <v>6</v>
      </c>
      <c r="E54" s="69">
        <v>6662</v>
      </c>
      <c r="F54" s="98">
        <v>0</v>
      </c>
      <c r="G54" s="69">
        <v>23178</v>
      </c>
      <c r="H54" s="69">
        <v>22980</v>
      </c>
      <c r="I54" s="69">
        <v>48544</v>
      </c>
      <c r="J54" s="69">
        <v>24908</v>
      </c>
      <c r="K54" s="98">
        <v>0</v>
      </c>
      <c r="L54" s="69">
        <v>3205</v>
      </c>
      <c r="M54" s="98">
        <v>0</v>
      </c>
      <c r="N54" s="69">
        <v>17775</v>
      </c>
      <c r="O54" s="122">
        <v>464164</v>
      </c>
    </row>
    <row r="55" spans="1:15" ht="12.75" customHeight="1" x14ac:dyDescent="0.15">
      <c r="A55" s="74" t="s">
        <v>54</v>
      </c>
      <c r="B55" s="69">
        <v>97167</v>
      </c>
      <c r="C55" s="69">
        <v>9235</v>
      </c>
      <c r="D55" s="69">
        <v>1778</v>
      </c>
      <c r="E55" s="69">
        <v>4302</v>
      </c>
      <c r="F55" s="98">
        <v>958</v>
      </c>
      <c r="G55" s="69">
        <v>26350</v>
      </c>
      <c r="H55" s="69">
        <v>2958</v>
      </c>
      <c r="I55" s="69">
        <v>3452</v>
      </c>
      <c r="J55" s="69">
        <v>198</v>
      </c>
      <c r="K55" s="98">
        <v>0</v>
      </c>
      <c r="L55" s="69">
        <v>539</v>
      </c>
      <c r="M55" s="98">
        <v>0</v>
      </c>
      <c r="N55" s="98">
        <v>0</v>
      </c>
      <c r="O55" s="122">
        <v>146937</v>
      </c>
    </row>
    <row r="56" spans="1:15" ht="12.75" customHeight="1" x14ac:dyDescent="0.15">
      <c r="A56" s="74" t="s">
        <v>55</v>
      </c>
      <c r="B56" s="69">
        <v>25029</v>
      </c>
      <c r="C56" s="98">
        <v>0</v>
      </c>
      <c r="D56" s="69">
        <v>36</v>
      </c>
      <c r="E56" s="69">
        <v>2152</v>
      </c>
      <c r="F56" s="69">
        <v>193</v>
      </c>
      <c r="G56" s="69">
        <v>1997</v>
      </c>
      <c r="H56" s="98">
        <v>0</v>
      </c>
      <c r="I56" s="69">
        <v>1608</v>
      </c>
      <c r="J56" s="69">
        <v>1089</v>
      </c>
      <c r="K56" s="98">
        <v>0</v>
      </c>
      <c r="L56" s="69">
        <v>616</v>
      </c>
      <c r="M56" s="98">
        <v>0</v>
      </c>
      <c r="N56" s="69">
        <v>2538</v>
      </c>
      <c r="O56" s="122">
        <v>35259</v>
      </c>
    </row>
    <row r="57" spans="1:15" ht="12.75" customHeight="1" x14ac:dyDescent="0.15">
      <c r="A57" s="74" t="s">
        <v>56</v>
      </c>
      <c r="B57" s="69">
        <v>24046</v>
      </c>
      <c r="C57" s="69">
        <v>13</v>
      </c>
      <c r="D57" s="98">
        <v>0</v>
      </c>
      <c r="E57" s="69">
        <v>775</v>
      </c>
      <c r="F57" s="69">
        <v>9</v>
      </c>
      <c r="G57" s="69">
        <v>590</v>
      </c>
      <c r="H57" s="69">
        <v>1700</v>
      </c>
      <c r="I57" s="69">
        <v>601</v>
      </c>
      <c r="J57" s="69">
        <v>93</v>
      </c>
      <c r="K57" s="69">
        <v>74</v>
      </c>
      <c r="L57" s="69">
        <v>612</v>
      </c>
      <c r="M57" s="98">
        <v>0</v>
      </c>
      <c r="N57" s="98">
        <v>0</v>
      </c>
      <c r="O57" s="122">
        <v>28514</v>
      </c>
    </row>
    <row r="58" spans="1:15" ht="12.75" customHeight="1" x14ac:dyDescent="0.15">
      <c r="A58" s="74" t="s">
        <v>57</v>
      </c>
      <c r="B58" s="69">
        <v>21</v>
      </c>
      <c r="C58" s="69">
        <v>78</v>
      </c>
      <c r="D58" s="69">
        <v>38</v>
      </c>
      <c r="E58" s="69">
        <v>974</v>
      </c>
      <c r="F58" s="69">
        <v>179</v>
      </c>
      <c r="G58" s="69">
        <v>5</v>
      </c>
      <c r="H58" s="69">
        <v>1</v>
      </c>
      <c r="I58" s="69">
        <v>382</v>
      </c>
      <c r="J58" s="69">
        <v>83</v>
      </c>
      <c r="K58" s="69">
        <v>14</v>
      </c>
      <c r="L58" s="69">
        <v>11</v>
      </c>
      <c r="M58" s="98">
        <v>15</v>
      </c>
      <c r="N58" s="69">
        <v>156</v>
      </c>
      <c r="O58" s="122">
        <v>1956</v>
      </c>
    </row>
    <row r="59" spans="1:15" ht="12.75" customHeight="1" x14ac:dyDescent="0.15">
      <c r="A59" s="74" t="s">
        <v>58</v>
      </c>
      <c r="B59" s="69">
        <v>200963</v>
      </c>
      <c r="C59" s="69">
        <v>5</v>
      </c>
      <c r="D59" s="98">
        <v>0</v>
      </c>
      <c r="E59" s="69">
        <v>1194</v>
      </c>
      <c r="F59" s="69">
        <v>566</v>
      </c>
      <c r="G59" s="69">
        <v>19218</v>
      </c>
      <c r="H59" s="69">
        <v>25357</v>
      </c>
      <c r="I59" s="69">
        <v>20029</v>
      </c>
      <c r="J59" s="69">
        <v>5621</v>
      </c>
      <c r="K59" s="69">
        <v>176</v>
      </c>
      <c r="L59" s="69">
        <v>1545</v>
      </c>
      <c r="M59" s="98">
        <v>0</v>
      </c>
      <c r="N59" s="98">
        <v>0</v>
      </c>
      <c r="O59" s="122">
        <v>274673</v>
      </c>
    </row>
    <row r="60" spans="1:15" ht="7.5" customHeight="1" x14ac:dyDescent="0.15">
      <c r="A60" s="76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123"/>
    </row>
    <row r="61" spans="1:15" ht="12.75" customHeight="1" x14ac:dyDescent="0.15">
      <c r="A61" s="74" t="s">
        <v>59</v>
      </c>
      <c r="B61" s="69">
        <v>53497</v>
      </c>
      <c r="C61" s="69">
        <v>31727</v>
      </c>
      <c r="D61" s="69">
        <v>768</v>
      </c>
      <c r="E61" s="69">
        <v>3402</v>
      </c>
      <c r="F61" s="69">
        <v>174</v>
      </c>
      <c r="G61" s="69">
        <v>57550</v>
      </c>
      <c r="H61" s="69">
        <v>823</v>
      </c>
      <c r="I61" s="69">
        <v>24545</v>
      </c>
      <c r="J61" s="69">
        <v>29958</v>
      </c>
      <c r="K61" s="69">
        <v>308</v>
      </c>
      <c r="L61" s="69">
        <v>7577</v>
      </c>
      <c r="M61" s="98">
        <v>0</v>
      </c>
      <c r="N61" s="69">
        <v>40295</v>
      </c>
      <c r="O61" s="122">
        <v>250623</v>
      </c>
    </row>
    <row r="62" spans="1:15" ht="12.75" customHeight="1" x14ac:dyDescent="0.15">
      <c r="A62" s="74" t="s">
        <v>60</v>
      </c>
      <c r="B62" s="69">
        <v>21881</v>
      </c>
      <c r="C62" s="69">
        <v>1084</v>
      </c>
      <c r="D62" s="69">
        <v>1459</v>
      </c>
      <c r="E62" s="69">
        <v>1652</v>
      </c>
      <c r="F62" s="98">
        <v>0</v>
      </c>
      <c r="G62" s="69">
        <v>4528</v>
      </c>
      <c r="H62" s="69">
        <v>5339</v>
      </c>
      <c r="I62" s="69">
        <v>16511</v>
      </c>
      <c r="J62" s="98">
        <v>53</v>
      </c>
      <c r="K62" s="69">
        <v>75</v>
      </c>
      <c r="L62" s="69">
        <v>1718</v>
      </c>
      <c r="M62" s="98">
        <v>0</v>
      </c>
      <c r="N62" s="69">
        <v>1941</v>
      </c>
      <c r="O62" s="122">
        <v>56242</v>
      </c>
    </row>
    <row r="63" spans="1:15" ht="12.75" customHeight="1" x14ac:dyDescent="0.15">
      <c r="A63" s="74" t="s">
        <v>61</v>
      </c>
      <c r="B63" s="69">
        <v>17549</v>
      </c>
      <c r="C63" s="98">
        <v>7</v>
      </c>
      <c r="D63" s="69">
        <v>21</v>
      </c>
      <c r="E63" s="69">
        <v>41296</v>
      </c>
      <c r="F63" s="98">
        <v>0</v>
      </c>
      <c r="G63" s="69">
        <v>32979</v>
      </c>
      <c r="H63" s="98">
        <v>0</v>
      </c>
      <c r="I63" s="69">
        <v>3006</v>
      </c>
      <c r="J63" s="69">
        <v>715</v>
      </c>
      <c r="K63" s="69">
        <v>3092</v>
      </c>
      <c r="L63" s="69">
        <v>6388</v>
      </c>
      <c r="M63" s="98">
        <v>0</v>
      </c>
      <c r="N63" s="69">
        <v>87504</v>
      </c>
      <c r="O63" s="122">
        <v>192555</v>
      </c>
    </row>
    <row r="64" spans="1:15" ht="12.75" customHeight="1" x14ac:dyDescent="0.15">
      <c r="A64" s="75" t="s">
        <v>62</v>
      </c>
      <c r="B64" s="100">
        <v>260</v>
      </c>
      <c r="C64" s="101">
        <v>0</v>
      </c>
      <c r="D64" s="101">
        <v>0</v>
      </c>
      <c r="E64" s="100">
        <v>1816</v>
      </c>
      <c r="F64" s="101">
        <v>0</v>
      </c>
      <c r="G64" s="100">
        <v>437</v>
      </c>
      <c r="H64" s="101">
        <v>0</v>
      </c>
      <c r="I64" s="100">
        <v>131</v>
      </c>
      <c r="J64" s="101">
        <v>0</v>
      </c>
      <c r="K64" s="100">
        <v>48</v>
      </c>
      <c r="L64" s="100">
        <v>48</v>
      </c>
      <c r="M64" s="101">
        <v>0</v>
      </c>
      <c r="N64" s="101">
        <v>0</v>
      </c>
      <c r="O64" s="124">
        <v>2740</v>
      </c>
    </row>
  </sheetData>
  <mergeCells count="2">
    <mergeCell ref="A2:O2"/>
    <mergeCell ref="A1:O1"/>
  </mergeCells>
  <phoneticPr fontId="0" type="noConversion"/>
  <hyperlinks>
    <hyperlink ref="B6" r:id="rId1" location="THRS1VFY!B1" display="A:\THRS1VFY.W02 - THRS1VFY!B1" xr:uid="{00000000-0004-0000-0D00-000000000000}"/>
  </hyperlinks>
  <printOptions horizontalCentered="1" verticalCentered="1"/>
  <pageMargins left="0.25" right="0.25" top="0.25" bottom="0.25" header="0.5" footer="0.5"/>
  <pageSetup scale="70" orientation="landscape" r:id="rId2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R68"/>
  <sheetViews>
    <sheetView workbookViewId="0">
      <selection activeCell="R4" sqref="R4"/>
    </sheetView>
  </sheetViews>
  <sheetFormatPr baseColWidth="10" defaultColWidth="9.1640625" defaultRowHeight="13" x14ac:dyDescent="0.15"/>
  <cols>
    <col min="1" max="1" width="17.6640625" style="2" customWidth="1"/>
    <col min="2" max="2" width="10.33203125" style="2" customWidth="1"/>
    <col min="3" max="3" width="16.5" style="2" customWidth="1"/>
    <col min="4" max="4" width="13.1640625" style="2" bestFit="1" customWidth="1"/>
    <col min="5" max="6" width="12.33203125" style="2" bestFit="1" customWidth="1"/>
    <col min="7" max="7" width="11.33203125" style="2" bestFit="1" customWidth="1"/>
    <col min="8" max="8" width="10.5" style="2" bestFit="1" customWidth="1"/>
    <col min="9" max="9" width="7.5" style="2" bestFit="1" customWidth="1"/>
    <col min="10" max="10" width="11.33203125" style="2" bestFit="1" customWidth="1"/>
    <col min="11" max="11" width="11.1640625" style="2" customWidth="1"/>
    <col min="12" max="12" width="9.6640625" style="2" bestFit="1" customWidth="1"/>
    <col min="13" max="13" width="12.1640625" style="2" customWidth="1"/>
    <col min="14" max="14" width="12.83203125" style="2" customWidth="1"/>
    <col min="15" max="15" width="10.5" style="2" bestFit="1" customWidth="1"/>
    <col min="16" max="16" width="6" style="2" bestFit="1" customWidth="1"/>
    <col min="17" max="17" width="11" style="2" customWidth="1"/>
    <col min="18" max="16384" width="9.1640625" style="2"/>
  </cols>
  <sheetData>
    <row r="1" spans="1:18" ht="54.75" customHeight="1" x14ac:dyDescent="0.15">
      <c r="A1" s="265" t="s">
        <v>183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</row>
    <row r="2" spans="1:18" ht="10.5" customHeight="1" x14ac:dyDescent="0.15">
      <c r="A2" s="302" t="str">
        <f>FINAL2!$A$2</f>
        <v>ACF/OFA: 01/08/2015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</row>
    <row r="3" spans="1:18" s="126" customFormat="1" ht="12.75" customHeight="1" x14ac:dyDescent="0.15">
      <c r="A3" s="252" t="s">
        <v>0</v>
      </c>
      <c r="B3" s="294" t="s">
        <v>195</v>
      </c>
      <c r="C3" s="303" t="s">
        <v>196</v>
      </c>
      <c r="D3" s="272" t="s">
        <v>159</v>
      </c>
      <c r="E3" s="303" t="s">
        <v>172</v>
      </c>
      <c r="F3" s="272" t="s">
        <v>157</v>
      </c>
      <c r="G3" s="272" t="s">
        <v>160</v>
      </c>
      <c r="H3" s="272" t="s">
        <v>197</v>
      </c>
      <c r="I3" s="272" t="s">
        <v>162</v>
      </c>
      <c r="J3" s="272" t="s">
        <v>163</v>
      </c>
      <c r="K3" s="272" t="s">
        <v>164</v>
      </c>
      <c r="L3" s="272" t="s">
        <v>165</v>
      </c>
      <c r="M3" s="272" t="s">
        <v>166</v>
      </c>
      <c r="N3" s="272" t="s">
        <v>173</v>
      </c>
      <c r="O3" s="272" t="s">
        <v>168</v>
      </c>
      <c r="P3" s="252" t="s">
        <v>98</v>
      </c>
      <c r="Q3" s="272" t="s">
        <v>198</v>
      </c>
      <c r="R3" s="8"/>
    </row>
    <row r="4" spans="1:18" s="126" customFormat="1" ht="12.75" customHeight="1" x14ac:dyDescent="0.15">
      <c r="A4" s="253"/>
      <c r="B4" s="295"/>
      <c r="C4" s="304"/>
      <c r="D4" s="284"/>
      <c r="E4" s="304"/>
      <c r="F4" s="253"/>
      <c r="G4" s="284"/>
      <c r="H4" s="284"/>
      <c r="I4" s="284"/>
      <c r="J4" s="284"/>
      <c r="K4" s="284"/>
      <c r="L4" s="284"/>
      <c r="M4" s="253"/>
      <c r="N4" s="284"/>
      <c r="O4" s="284"/>
      <c r="P4" s="253"/>
      <c r="Q4" s="284"/>
      <c r="R4" s="119"/>
    </row>
    <row r="5" spans="1:18" s="126" customFormat="1" ht="15.75" customHeight="1" x14ac:dyDescent="0.15">
      <c r="A5" s="254"/>
      <c r="B5" s="296"/>
      <c r="C5" s="305"/>
      <c r="D5" s="287"/>
      <c r="E5" s="305"/>
      <c r="F5" s="254"/>
      <c r="G5" s="287"/>
      <c r="H5" s="287"/>
      <c r="I5" s="287"/>
      <c r="J5" s="287"/>
      <c r="K5" s="287"/>
      <c r="L5" s="287"/>
      <c r="M5" s="254"/>
      <c r="N5" s="287"/>
      <c r="O5" s="287"/>
      <c r="P5" s="254"/>
      <c r="Q5" s="287"/>
      <c r="R5" s="119"/>
    </row>
    <row r="6" spans="1:18" ht="12.75" customHeight="1" x14ac:dyDescent="0.15">
      <c r="A6" s="56" t="s">
        <v>3</v>
      </c>
      <c r="B6" s="69">
        <f>SUM(B8:B66)</f>
        <v>1272299</v>
      </c>
      <c r="C6" s="69">
        <f>SUM(C8:C66)</f>
        <v>571171</v>
      </c>
      <c r="D6" s="129">
        <v>25.2</v>
      </c>
      <c r="E6" s="129">
        <v>22.4</v>
      </c>
      <c r="F6" s="129">
        <v>21.6</v>
      </c>
      <c r="G6" s="129">
        <v>16.3</v>
      </c>
      <c r="H6" s="129">
        <v>16.5</v>
      </c>
      <c r="I6" s="129">
        <v>15.9</v>
      </c>
      <c r="J6" s="129">
        <v>15.5</v>
      </c>
      <c r="K6" s="129">
        <v>23.1</v>
      </c>
      <c r="L6" s="129">
        <v>10.4</v>
      </c>
      <c r="M6" s="129">
        <v>12.8</v>
      </c>
      <c r="N6" s="129">
        <v>17.2</v>
      </c>
      <c r="O6" s="129">
        <v>21.4</v>
      </c>
      <c r="P6" s="129">
        <v>10.199999999999999</v>
      </c>
      <c r="Q6" s="129">
        <v>25</v>
      </c>
      <c r="R6" s="5"/>
    </row>
    <row r="7" spans="1:18" ht="7.5" customHeight="1" x14ac:dyDescent="0.15">
      <c r="A7" s="76"/>
      <c r="B7" s="130"/>
      <c r="C7" s="130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2"/>
      <c r="Q7" s="132"/>
      <c r="R7" s="5"/>
    </row>
    <row r="8" spans="1:18" ht="12.75" customHeight="1" x14ac:dyDescent="0.15">
      <c r="A8" s="74" t="s">
        <v>10</v>
      </c>
      <c r="B8" s="69">
        <v>14007</v>
      </c>
      <c r="C8" s="69">
        <v>6663</v>
      </c>
      <c r="D8" s="133">
        <v>30.9</v>
      </c>
      <c r="E8" s="133">
        <v>26.3</v>
      </c>
      <c r="F8" s="133">
        <v>25</v>
      </c>
      <c r="G8" s="133">
        <v>15.8</v>
      </c>
      <c r="H8" s="133">
        <v>20.100000000000001</v>
      </c>
      <c r="I8" s="133">
        <v>17.5</v>
      </c>
      <c r="J8" s="133">
        <v>0</v>
      </c>
      <c r="K8" s="133">
        <v>21.4</v>
      </c>
      <c r="L8" s="133">
        <v>10.8</v>
      </c>
      <c r="M8" s="133">
        <v>9.5</v>
      </c>
      <c r="N8" s="133">
        <v>16.8</v>
      </c>
      <c r="O8" s="133">
        <v>0</v>
      </c>
      <c r="P8" s="133">
        <v>8.6</v>
      </c>
      <c r="Q8" s="133">
        <v>29.1</v>
      </c>
      <c r="R8" s="5"/>
    </row>
    <row r="9" spans="1:18" ht="12.75" customHeight="1" x14ac:dyDescent="0.15">
      <c r="A9" s="74" t="s">
        <v>11</v>
      </c>
      <c r="B9" s="69">
        <v>3236</v>
      </c>
      <c r="C9" s="69">
        <v>1348</v>
      </c>
      <c r="D9" s="133">
        <v>28.1</v>
      </c>
      <c r="E9" s="133">
        <v>0</v>
      </c>
      <c r="F9" s="133">
        <v>25.6</v>
      </c>
      <c r="G9" s="133">
        <v>19.5</v>
      </c>
      <c r="H9" s="133">
        <v>30</v>
      </c>
      <c r="I9" s="133">
        <v>12.1</v>
      </c>
      <c r="J9" s="133">
        <v>18.600000000000001</v>
      </c>
      <c r="K9" s="133">
        <v>22.7</v>
      </c>
      <c r="L9" s="133">
        <v>6.3</v>
      </c>
      <c r="M9" s="133">
        <v>7.1</v>
      </c>
      <c r="N9" s="133">
        <v>16.399999999999999</v>
      </c>
      <c r="O9" s="133">
        <v>0</v>
      </c>
      <c r="P9" s="133">
        <v>6.5</v>
      </c>
      <c r="Q9" s="133">
        <v>27.2</v>
      </c>
      <c r="R9" s="5"/>
    </row>
    <row r="10" spans="1:18" ht="12.75" customHeight="1" x14ac:dyDescent="0.15">
      <c r="A10" s="74" t="s">
        <v>12</v>
      </c>
      <c r="B10" s="69">
        <v>11399</v>
      </c>
      <c r="C10" s="69">
        <v>8873</v>
      </c>
      <c r="D10" s="133">
        <v>6.8</v>
      </c>
      <c r="E10" s="133">
        <v>45</v>
      </c>
      <c r="F10" s="133">
        <v>2</v>
      </c>
      <c r="G10" s="133">
        <v>16</v>
      </c>
      <c r="H10" s="133">
        <v>29.7</v>
      </c>
      <c r="I10" s="133">
        <v>14</v>
      </c>
      <c r="J10" s="133">
        <v>15.5</v>
      </c>
      <c r="K10" s="133">
        <v>22</v>
      </c>
      <c r="L10" s="133">
        <v>16.7</v>
      </c>
      <c r="M10" s="133">
        <v>7.2</v>
      </c>
      <c r="N10" s="133">
        <v>15.3</v>
      </c>
      <c r="O10" s="133">
        <v>0</v>
      </c>
      <c r="P10" s="133">
        <v>8.6999999999999993</v>
      </c>
      <c r="Q10" s="133">
        <v>11.7</v>
      </c>
      <c r="R10" s="5"/>
    </row>
    <row r="11" spans="1:18" ht="12.75" customHeight="1" x14ac:dyDescent="0.15">
      <c r="A11" s="74" t="s">
        <v>13</v>
      </c>
      <c r="B11" s="69">
        <v>5050</v>
      </c>
      <c r="C11" s="69">
        <v>2350</v>
      </c>
      <c r="D11" s="133">
        <v>28.4</v>
      </c>
      <c r="E11" s="133">
        <v>0</v>
      </c>
      <c r="F11" s="133">
        <v>0</v>
      </c>
      <c r="G11" s="133">
        <v>15.4</v>
      </c>
      <c r="H11" s="133">
        <v>31.4</v>
      </c>
      <c r="I11" s="133">
        <v>11.3</v>
      </c>
      <c r="J11" s="133">
        <v>12.9</v>
      </c>
      <c r="K11" s="133">
        <v>18.100000000000001</v>
      </c>
      <c r="L11" s="133">
        <v>14.2</v>
      </c>
      <c r="M11" s="133">
        <v>0</v>
      </c>
      <c r="N11" s="133">
        <v>14.1</v>
      </c>
      <c r="O11" s="133">
        <v>0</v>
      </c>
      <c r="P11" s="133">
        <v>18.5</v>
      </c>
      <c r="Q11" s="133">
        <v>24.4</v>
      </c>
      <c r="R11" s="5"/>
    </row>
    <row r="12" spans="1:18" ht="12.75" customHeight="1" x14ac:dyDescent="0.15">
      <c r="A12" s="74" t="s">
        <v>14</v>
      </c>
      <c r="B12" s="69">
        <v>449794</v>
      </c>
      <c r="C12" s="69">
        <v>175788</v>
      </c>
      <c r="D12" s="133">
        <v>20</v>
      </c>
      <c r="E12" s="133">
        <v>21.8</v>
      </c>
      <c r="F12" s="133">
        <v>22.1</v>
      </c>
      <c r="G12" s="133">
        <v>16.399999999999999</v>
      </c>
      <c r="H12" s="133">
        <v>7.7</v>
      </c>
      <c r="I12" s="133">
        <v>17.7</v>
      </c>
      <c r="J12" s="133">
        <v>14.4</v>
      </c>
      <c r="K12" s="133">
        <v>21.1</v>
      </c>
      <c r="L12" s="133">
        <v>11.8</v>
      </c>
      <c r="M12" s="133">
        <v>14.2</v>
      </c>
      <c r="N12" s="133">
        <v>14.1</v>
      </c>
      <c r="O12" s="133">
        <v>0</v>
      </c>
      <c r="P12" s="133">
        <v>13.2</v>
      </c>
      <c r="Q12" s="133">
        <v>23.9</v>
      </c>
      <c r="R12" s="5"/>
    </row>
    <row r="13" spans="1:18" ht="12.75" customHeight="1" x14ac:dyDescent="0.15">
      <c r="A13" s="74" t="s">
        <v>15</v>
      </c>
      <c r="B13" s="69">
        <v>10437</v>
      </c>
      <c r="C13" s="69">
        <v>3636</v>
      </c>
      <c r="D13" s="133">
        <v>24.5</v>
      </c>
      <c r="E13" s="133">
        <v>20.9</v>
      </c>
      <c r="F13" s="133">
        <v>0</v>
      </c>
      <c r="G13" s="133">
        <v>18</v>
      </c>
      <c r="H13" s="133">
        <v>26</v>
      </c>
      <c r="I13" s="133">
        <v>10.6</v>
      </c>
      <c r="J13" s="133">
        <v>16.8</v>
      </c>
      <c r="K13" s="133">
        <v>22</v>
      </c>
      <c r="L13" s="133">
        <v>15.9</v>
      </c>
      <c r="M13" s="133">
        <v>7.8</v>
      </c>
      <c r="N13" s="133">
        <v>11</v>
      </c>
      <c r="O13" s="133">
        <v>0</v>
      </c>
      <c r="P13" s="133">
        <v>5.5</v>
      </c>
      <c r="Q13" s="133">
        <v>21.8</v>
      </c>
      <c r="R13" s="5"/>
    </row>
    <row r="14" spans="1:18" ht="12.75" customHeight="1" x14ac:dyDescent="0.15">
      <c r="A14" s="74" t="s">
        <v>16</v>
      </c>
      <c r="B14" s="69">
        <v>8872</v>
      </c>
      <c r="C14" s="69">
        <v>5164</v>
      </c>
      <c r="D14" s="133">
        <v>22</v>
      </c>
      <c r="E14" s="133">
        <v>18.100000000000001</v>
      </c>
      <c r="F14" s="133">
        <v>10.8</v>
      </c>
      <c r="G14" s="133">
        <v>0</v>
      </c>
      <c r="H14" s="133">
        <v>0</v>
      </c>
      <c r="I14" s="133">
        <v>22.4</v>
      </c>
      <c r="J14" s="133">
        <v>20.5</v>
      </c>
      <c r="K14" s="133">
        <v>17.8</v>
      </c>
      <c r="L14" s="133">
        <v>0</v>
      </c>
      <c r="M14" s="133">
        <v>6.1</v>
      </c>
      <c r="N14" s="133">
        <v>13.1</v>
      </c>
      <c r="O14" s="133">
        <v>0</v>
      </c>
      <c r="P14" s="133">
        <v>0</v>
      </c>
      <c r="Q14" s="133">
        <v>27.4</v>
      </c>
      <c r="R14" s="5"/>
    </row>
    <row r="15" spans="1:18" ht="12.75" customHeight="1" x14ac:dyDescent="0.15">
      <c r="A15" s="74" t="s">
        <v>17</v>
      </c>
      <c r="B15" s="69">
        <v>2225</v>
      </c>
      <c r="C15" s="69">
        <v>957</v>
      </c>
      <c r="D15" s="133">
        <v>24.1</v>
      </c>
      <c r="E15" s="133">
        <v>25.7</v>
      </c>
      <c r="F15" s="133">
        <v>20.8</v>
      </c>
      <c r="G15" s="133">
        <v>12.6</v>
      </c>
      <c r="H15" s="133">
        <v>0</v>
      </c>
      <c r="I15" s="133">
        <v>10.4</v>
      </c>
      <c r="J15" s="133">
        <v>0</v>
      </c>
      <c r="K15" s="133">
        <v>30.4</v>
      </c>
      <c r="L15" s="133">
        <v>21.2</v>
      </c>
      <c r="M15" s="133">
        <v>21.4</v>
      </c>
      <c r="N15" s="133">
        <v>18.899999999999999</v>
      </c>
      <c r="O15" s="133">
        <v>0</v>
      </c>
      <c r="P15" s="133">
        <v>0</v>
      </c>
      <c r="Q15" s="133">
        <v>25</v>
      </c>
      <c r="R15" s="5"/>
    </row>
    <row r="16" spans="1:18" ht="12.75" customHeight="1" x14ac:dyDescent="0.15">
      <c r="A16" s="74" t="s">
        <v>84</v>
      </c>
      <c r="B16" s="69">
        <v>3881</v>
      </c>
      <c r="C16" s="69">
        <v>1036</v>
      </c>
      <c r="D16" s="133">
        <v>24.7</v>
      </c>
      <c r="E16" s="133">
        <v>8.6999999999999993</v>
      </c>
      <c r="F16" s="133">
        <v>15.1</v>
      </c>
      <c r="G16" s="133">
        <v>19.7</v>
      </c>
      <c r="H16" s="133">
        <v>16.600000000000001</v>
      </c>
      <c r="I16" s="133">
        <v>18.2</v>
      </c>
      <c r="J16" s="133">
        <v>18.2</v>
      </c>
      <c r="K16" s="133">
        <v>22.7</v>
      </c>
      <c r="L16" s="133">
        <v>12.4</v>
      </c>
      <c r="M16" s="133">
        <v>16.8</v>
      </c>
      <c r="N16" s="133">
        <v>13.7</v>
      </c>
      <c r="O16" s="133">
        <v>0</v>
      </c>
      <c r="P16" s="133">
        <v>0</v>
      </c>
      <c r="Q16" s="133">
        <v>24.7</v>
      </c>
      <c r="R16" s="5"/>
    </row>
    <row r="17" spans="1:18" ht="12.75" customHeight="1" x14ac:dyDescent="0.15">
      <c r="A17" s="74" t="s">
        <v>18</v>
      </c>
      <c r="B17" s="69">
        <v>14247</v>
      </c>
      <c r="C17" s="69">
        <v>7679</v>
      </c>
      <c r="D17" s="133">
        <v>22.4</v>
      </c>
      <c r="E17" s="133">
        <v>28.1</v>
      </c>
      <c r="F17" s="133">
        <v>29.1</v>
      </c>
      <c r="G17" s="133">
        <v>21.4</v>
      </c>
      <c r="H17" s="133">
        <v>25.8</v>
      </c>
      <c r="I17" s="133">
        <v>19</v>
      </c>
      <c r="J17" s="133">
        <v>16.899999999999999</v>
      </c>
      <c r="K17" s="133">
        <v>31.9</v>
      </c>
      <c r="L17" s="133">
        <v>8.9</v>
      </c>
      <c r="M17" s="133">
        <v>12.3</v>
      </c>
      <c r="N17" s="133">
        <v>10.4</v>
      </c>
      <c r="O17" s="133">
        <v>0</v>
      </c>
      <c r="P17" s="133">
        <v>9.6</v>
      </c>
      <c r="Q17" s="133">
        <v>26.5</v>
      </c>
      <c r="R17" s="5"/>
    </row>
    <row r="18" spans="1:18" ht="7.5" customHeight="1" x14ac:dyDescent="0.15">
      <c r="A18" s="76"/>
      <c r="B18" s="97"/>
      <c r="C18" s="97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5"/>
    </row>
    <row r="19" spans="1:18" ht="12.75" customHeight="1" x14ac:dyDescent="0.15">
      <c r="A19" s="74" t="s">
        <v>19</v>
      </c>
      <c r="B19" s="69">
        <v>4307</v>
      </c>
      <c r="C19" s="69">
        <v>2632</v>
      </c>
      <c r="D19" s="133">
        <v>25.5</v>
      </c>
      <c r="E19" s="133">
        <v>0</v>
      </c>
      <c r="F19" s="133">
        <v>30</v>
      </c>
      <c r="G19" s="133">
        <v>22.3</v>
      </c>
      <c r="H19" s="133">
        <v>31.8</v>
      </c>
      <c r="I19" s="133">
        <v>19.399999999999999</v>
      </c>
      <c r="J19" s="133">
        <v>23.2</v>
      </c>
      <c r="K19" s="133">
        <v>28.1</v>
      </c>
      <c r="L19" s="133">
        <v>12.3</v>
      </c>
      <c r="M19" s="133">
        <v>13.3</v>
      </c>
      <c r="N19" s="133">
        <v>28.6</v>
      </c>
      <c r="O19" s="133">
        <v>22.1</v>
      </c>
      <c r="P19" s="133">
        <v>9.8000000000000007</v>
      </c>
      <c r="Q19" s="133">
        <v>30.7</v>
      </c>
      <c r="R19" s="5"/>
    </row>
    <row r="20" spans="1:18" ht="12.75" customHeight="1" x14ac:dyDescent="0.15">
      <c r="A20" s="74" t="s">
        <v>20</v>
      </c>
      <c r="B20" s="69">
        <v>930</v>
      </c>
      <c r="C20" s="69">
        <v>793</v>
      </c>
      <c r="D20" s="133">
        <v>25.7</v>
      </c>
      <c r="E20" s="133">
        <v>26.3</v>
      </c>
      <c r="F20" s="133">
        <v>0</v>
      </c>
      <c r="G20" s="133">
        <v>25.2</v>
      </c>
      <c r="H20" s="133">
        <v>35.5</v>
      </c>
      <c r="I20" s="133">
        <v>3.7</v>
      </c>
      <c r="J20" s="133">
        <v>12.7</v>
      </c>
      <c r="K20" s="133">
        <v>22.9</v>
      </c>
      <c r="L20" s="133">
        <v>0</v>
      </c>
      <c r="M20" s="133">
        <v>21</v>
      </c>
      <c r="N20" s="133">
        <v>22.5</v>
      </c>
      <c r="O20" s="133">
        <v>0</v>
      </c>
      <c r="P20" s="133">
        <v>0</v>
      </c>
      <c r="Q20" s="133">
        <v>23.7</v>
      </c>
      <c r="R20" s="5"/>
    </row>
    <row r="21" spans="1:18" ht="12.75" customHeight="1" x14ac:dyDescent="0.15">
      <c r="A21" s="74" t="s">
        <v>21</v>
      </c>
      <c r="B21" s="69">
        <v>9459</v>
      </c>
      <c r="C21" s="69">
        <v>5036</v>
      </c>
      <c r="D21" s="133">
        <v>27.6</v>
      </c>
      <c r="E21" s="133">
        <v>29.5</v>
      </c>
      <c r="F21" s="133">
        <v>26.4</v>
      </c>
      <c r="G21" s="133">
        <v>19.7</v>
      </c>
      <c r="H21" s="133">
        <v>27.6</v>
      </c>
      <c r="I21" s="133">
        <v>7.5</v>
      </c>
      <c r="J21" s="133">
        <v>21.7</v>
      </c>
      <c r="K21" s="133">
        <v>16.8</v>
      </c>
      <c r="L21" s="133">
        <v>10</v>
      </c>
      <c r="M21" s="133">
        <v>8.5</v>
      </c>
      <c r="N21" s="133">
        <v>8.9</v>
      </c>
      <c r="O21" s="133">
        <v>0</v>
      </c>
      <c r="P21" s="133">
        <v>8.1999999999999993</v>
      </c>
      <c r="Q21" s="133">
        <v>27.4</v>
      </c>
      <c r="R21" s="5"/>
    </row>
    <row r="22" spans="1:18" ht="12.75" customHeight="1" x14ac:dyDescent="0.15">
      <c r="A22" s="74" t="s">
        <v>22</v>
      </c>
      <c r="B22" s="69">
        <v>213</v>
      </c>
      <c r="C22" s="69">
        <v>192</v>
      </c>
      <c r="D22" s="133">
        <v>16</v>
      </c>
      <c r="E22" s="133">
        <v>0</v>
      </c>
      <c r="F22" s="133">
        <v>0</v>
      </c>
      <c r="G22" s="133">
        <v>10.1</v>
      </c>
      <c r="H22" s="133">
        <v>0</v>
      </c>
      <c r="I22" s="133">
        <v>14.4</v>
      </c>
      <c r="J22" s="133">
        <v>7.4</v>
      </c>
      <c r="K22" s="133">
        <v>26.3</v>
      </c>
      <c r="L22" s="133">
        <v>5.9</v>
      </c>
      <c r="M22" s="133">
        <v>0</v>
      </c>
      <c r="N22" s="133">
        <v>7.5</v>
      </c>
      <c r="O22" s="133">
        <v>0</v>
      </c>
      <c r="P22" s="133">
        <v>18</v>
      </c>
      <c r="Q22" s="133">
        <v>29.4</v>
      </c>
      <c r="R22" s="5"/>
    </row>
    <row r="23" spans="1:18" ht="12.75" customHeight="1" x14ac:dyDescent="0.15">
      <c r="A23" s="74" t="s">
        <v>23</v>
      </c>
      <c r="B23" s="69">
        <v>19225</v>
      </c>
      <c r="C23" s="69">
        <v>9159</v>
      </c>
      <c r="D23" s="133">
        <v>25.9</v>
      </c>
      <c r="E23" s="133">
        <v>0</v>
      </c>
      <c r="F23" s="133">
        <v>0</v>
      </c>
      <c r="G23" s="133">
        <v>17.7</v>
      </c>
      <c r="H23" s="133">
        <v>0</v>
      </c>
      <c r="I23" s="133">
        <v>15.3</v>
      </c>
      <c r="J23" s="133">
        <v>17.399999999999999</v>
      </c>
      <c r="K23" s="133">
        <v>28.7</v>
      </c>
      <c r="L23" s="133">
        <v>15.2</v>
      </c>
      <c r="M23" s="133">
        <v>30.5</v>
      </c>
      <c r="N23" s="133">
        <v>29.4</v>
      </c>
      <c r="O23" s="133">
        <v>0</v>
      </c>
      <c r="P23" s="133">
        <v>11.9</v>
      </c>
      <c r="Q23" s="133">
        <v>24.9</v>
      </c>
      <c r="R23" s="5"/>
    </row>
    <row r="24" spans="1:18" ht="12.75" customHeight="1" x14ac:dyDescent="0.15">
      <c r="A24" s="74" t="s">
        <v>24</v>
      </c>
      <c r="B24" s="69">
        <v>8534</v>
      </c>
      <c r="C24" s="69">
        <v>3912</v>
      </c>
      <c r="D24" s="133">
        <v>25.5</v>
      </c>
      <c r="E24" s="133">
        <v>18.100000000000001</v>
      </c>
      <c r="F24" s="133">
        <v>0</v>
      </c>
      <c r="G24" s="133">
        <v>10.199999999999999</v>
      </c>
      <c r="H24" s="133">
        <v>0</v>
      </c>
      <c r="I24" s="133">
        <v>7.5</v>
      </c>
      <c r="J24" s="133">
        <v>9.6999999999999993</v>
      </c>
      <c r="K24" s="133">
        <v>14.3</v>
      </c>
      <c r="L24" s="133">
        <v>5.9</v>
      </c>
      <c r="M24" s="133">
        <v>12.1</v>
      </c>
      <c r="N24" s="133">
        <v>25</v>
      </c>
      <c r="O24" s="133">
        <v>0</v>
      </c>
      <c r="P24" s="133">
        <v>0</v>
      </c>
      <c r="Q24" s="133">
        <v>23</v>
      </c>
      <c r="R24" s="5"/>
    </row>
    <row r="25" spans="1:18" ht="12.75" customHeight="1" x14ac:dyDescent="0.15">
      <c r="A25" s="74" t="s">
        <v>25</v>
      </c>
      <c r="B25" s="69">
        <v>15236</v>
      </c>
      <c r="C25" s="69">
        <v>8510</v>
      </c>
      <c r="D25" s="133">
        <v>28.9</v>
      </c>
      <c r="E25" s="133">
        <v>25.8</v>
      </c>
      <c r="F25" s="133">
        <v>20.9</v>
      </c>
      <c r="G25" s="133">
        <v>11.9</v>
      </c>
      <c r="H25" s="133">
        <v>30.5</v>
      </c>
      <c r="I25" s="133">
        <v>20.399999999999999</v>
      </c>
      <c r="J25" s="133">
        <v>13.1</v>
      </c>
      <c r="K25" s="133">
        <v>29.6</v>
      </c>
      <c r="L25" s="133">
        <v>20.7</v>
      </c>
      <c r="M25" s="133">
        <v>8.3000000000000007</v>
      </c>
      <c r="N25" s="133">
        <v>13.6</v>
      </c>
      <c r="O25" s="133">
        <v>0</v>
      </c>
      <c r="P25" s="133">
        <v>8.3000000000000007</v>
      </c>
      <c r="Q25" s="133">
        <v>23.8</v>
      </c>
      <c r="R25" s="5"/>
    </row>
    <row r="26" spans="1:18" ht="12.75" customHeight="1" x14ac:dyDescent="0.15">
      <c r="A26" s="74" t="s">
        <v>26</v>
      </c>
      <c r="B26" s="69">
        <v>9003</v>
      </c>
      <c r="C26" s="69">
        <v>2709</v>
      </c>
      <c r="D26" s="133">
        <v>28.9</v>
      </c>
      <c r="E26" s="133">
        <v>0</v>
      </c>
      <c r="F26" s="133">
        <v>0</v>
      </c>
      <c r="G26" s="133">
        <v>18.8</v>
      </c>
      <c r="H26" s="133">
        <v>37.9</v>
      </c>
      <c r="I26" s="133">
        <v>11.8</v>
      </c>
      <c r="J26" s="133">
        <v>19.2</v>
      </c>
      <c r="K26" s="133">
        <v>23.6</v>
      </c>
      <c r="L26" s="133">
        <v>21</v>
      </c>
      <c r="M26" s="133">
        <v>3.2</v>
      </c>
      <c r="N26" s="133">
        <v>16.899999999999999</v>
      </c>
      <c r="O26" s="133">
        <v>0</v>
      </c>
      <c r="P26" s="133">
        <v>9.5</v>
      </c>
      <c r="Q26" s="133">
        <v>27.8</v>
      </c>
      <c r="R26" s="5"/>
    </row>
    <row r="27" spans="1:18" ht="12.75" customHeight="1" x14ac:dyDescent="0.15">
      <c r="A27" s="74" t="s">
        <v>27</v>
      </c>
      <c r="B27" s="69">
        <v>12372</v>
      </c>
      <c r="C27" s="69">
        <v>6532</v>
      </c>
      <c r="D27" s="133">
        <v>20</v>
      </c>
      <c r="E27" s="133">
        <v>26.8</v>
      </c>
      <c r="F27" s="133">
        <v>0</v>
      </c>
      <c r="G27" s="133">
        <v>18</v>
      </c>
      <c r="H27" s="133">
        <v>0</v>
      </c>
      <c r="I27" s="133">
        <v>21.3</v>
      </c>
      <c r="J27" s="133">
        <v>19.899999999999999</v>
      </c>
      <c r="K27" s="133">
        <v>21.6</v>
      </c>
      <c r="L27" s="133">
        <v>10.5</v>
      </c>
      <c r="M27" s="133">
        <v>8.6999999999999993</v>
      </c>
      <c r="N27" s="133">
        <v>30</v>
      </c>
      <c r="O27" s="133">
        <v>0</v>
      </c>
      <c r="P27" s="133">
        <v>8.8000000000000007</v>
      </c>
      <c r="Q27" s="133">
        <v>23.8</v>
      </c>
      <c r="R27" s="5"/>
    </row>
    <row r="28" spans="1:18" ht="12.75" customHeight="1" x14ac:dyDescent="0.15">
      <c r="A28" s="74" t="s">
        <v>28</v>
      </c>
      <c r="B28" s="69">
        <v>3105</v>
      </c>
      <c r="C28" s="69">
        <v>1305</v>
      </c>
      <c r="D28" s="133">
        <v>25.1</v>
      </c>
      <c r="E28" s="133">
        <v>14.1</v>
      </c>
      <c r="F28" s="133">
        <v>23.4</v>
      </c>
      <c r="G28" s="133">
        <v>13.6</v>
      </c>
      <c r="H28" s="133">
        <v>26.5</v>
      </c>
      <c r="I28" s="133">
        <v>9.4</v>
      </c>
      <c r="J28" s="133">
        <v>15.8</v>
      </c>
      <c r="K28" s="133">
        <v>23.8</v>
      </c>
      <c r="L28" s="133">
        <v>19</v>
      </c>
      <c r="M28" s="133">
        <v>13.7</v>
      </c>
      <c r="N28" s="133">
        <v>12.9</v>
      </c>
      <c r="O28" s="133">
        <v>0</v>
      </c>
      <c r="P28" s="133">
        <v>0</v>
      </c>
      <c r="Q28" s="133">
        <v>24</v>
      </c>
      <c r="R28" s="5"/>
    </row>
    <row r="29" spans="1:18" ht="7.5" customHeight="1" x14ac:dyDescent="0.15">
      <c r="A29" s="76"/>
      <c r="B29" s="97"/>
      <c r="C29" s="97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5"/>
    </row>
    <row r="30" spans="1:18" ht="12.75" customHeight="1" x14ac:dyDescent="0.15">
      <c r="A30" s="74" t="s">
        <v>29</v>
      </c>
      <c r="B30" s="69">
        <v>17427</v>
      </c>
      <c r="C30" s="69">
        <v>10137</v>
      </c>
      <c r="D30" s="133">
        <v>34.5</v>
      </c>
      <c r="E30" s="133">
        <v>0</v>
      </c>
      <c r="F30" s="133">
        <v>0</v>
      </c>
      <c r="G30" s="133">
        <v>16.899999999999999</v>
      </c>
      <c r="H30" s="133">
        <v>0</v>
      </c>
      <c r="I30" s="133">
        <v>22</v>
      </c>
      <c r="J30" s="133">
        <v>15</v>
      </c>
      <c r="K30" s="133">
        <v>32.5</v>
      </c>
      <c r="L30" s="133">
        <v>21.2</v>
      </c>
      <c r="M30" s="133">
        <v>16.8</v>
      </c>
      <c r="N30" s="133">
        <v>33.799999999999997</v>
      </c>
      <c r="O30" s="133">
        <v>0</v>
      </c>
      <c r="P30" s="133">
        <v>16.5</v>
      </c>
      <c r="Q30" s="133">
        <v>32.6</v>
      </c>
      <c r="R30" s="5"/>
    </row>
    <row r="31" spans="1:18" ht="12.75" customHeight="1" x14ac:dyDescent="0.15">
      <c r="A31" s="74" t="s">
        <v>30</v>
      </c>
      <c r="B31" s="69">
        <v>13798</v>
      </c>
      <c r="C31" s="69">
        <v>7152</v>
      </c>
      <c r="D31" s="133">
        <v>21.4</v>
      </c>
      <c r="E31" s="133">
        <v>32</v>
      </c>
      <c r="F31" s="133">
        <v>14.5</v>
      </c>
      <c r="G31" s="133">
        <v>18.600000000000001</v>
      </c>
      <c r="H31" s="133">
        <v>0</v>
      </c>
      <c r="I31" s="133">
        <v>9.5</v>
      </c>
      <c r="J31" s="133">
        <v>15.9</v>
      </c>
      <c r="K31" s="133">
        <v>26.1</v>
      </c>
      <c r="L31" s="133">
        <v>10.4</v>
      </c>
      <c r="M31" s="133">
        <v>0</v>
      </c>
      <c r="N31" s="133">
        <v>19.5</v>
      </c>
      <c r="O31" s="133">
        <v>0</v>
      </c>
      <c r="P31" s="133">
        <v>0</v>
      </c>
      <c r="Q31" s="133">
        <v>24.3</v>
      </c>
      <c r="R31" s="5"/>
    </row>
    <row r="32" spans="1:18" ht="12.75" customHeight="1" x14ac:dyDescent="0.15">
      <c r="A32" s="74" t="s">
        <v>31</v>
      </c>
      <c r="B32" s="69">
        <v>46157</v>
      </c>
      <c r="C32" s="69">
        <v>18907</v>
      </c>
      <c r="D32" s="133">
        <v>29.4</v>
      </c>
      <c r="E32" s="133">
        <v>30</v>
      </c>
      <c r="F32" s="133">
        <v>30</v>
      </c>
      <c r="G32" s="133">
        <v>0</v>
      </c>
      <c r="H32" s="133">
        <v>0</v>
      </c>
      <c r="I32" s="133">
        <v>25.4</v>
      </c>
      <c r="J32" s="133">
        <v>21.4</v>
      </c>
      <c r="K32" s="133">
        <v>36.700000000000003</v>
      </c>
      <c r="L32" s="133">
        <v>32.200000000000003</v>
      </c>
      <c r="M32" s="133">
        <v>24.1</v>
      </c>
      <c r="N32" s="133">
        <v>40.5</v>
      </c>
      <c r="O32" s="133">
        <v>0</v>
      </c>
      <c r="P32" s="133">
        <v>20.7</v>
      </c>
      <c r="Q32" s="133">
        <v>30.2</v>
      </c>
      <c r="R32" s="5"/>
    </row>
    <row r="33" spans="1:18" ht="12.75" customHeight="1" x14ac:dyDescent="0.15">
      <c r="A33" s="74" t="s">
        <v>32</v>
      </c>
      <c r="B33" s="69">
        <v>29704</v>
      </c>
      <c r="C33" s="69">
        <v>15605</v>
      </c>
      <c r="D33" s="133">
        <v>24.3</v>
      </c>
      <c r="E33" s="133">
        <v>19</v>
      </c>
      <c r="F33" s="133">
        <v>31.6</v>
      </c>
      <c r="G33" s="133">
        <v>10.1</v>
      </c>
      <c r="H33" s="133">
        <v>0</v>
      </c>
      <c r="I33" s="133">
        <v>11.6</v>
      </c>
      <c r="J33" s="133">
        <v>10.4</v>
      </c>
      <c r="K33" s="133">
        <v>18.899999999999999</v>
      </c>
      <c r="L33" s="133">
        <v>8.6</v>
      </c>
      <c r="M33" s="133">
        <v>2</v>
      </c>
      <c r="N33" s="133">
        <v>22.5</v>
      </c>
      <c r="O33" s="133">
        <v>0</v>
      </c>
      <c r="P33" s="133">
        <v>10.7</v>
      </c>
      <c r="Q33" s="133">
        <v>24.2</v>
      </c>
      <c r="R33" s="5"/>
    </row>
    <row r="34" spans="1:18" ht="12.75" customHeight="1" x14ac:dyDescent="0.15">
      <c r="A34" s="74" t="s">
        <v>33</v>
      </c>
      <c r="B34" s="69">
        <v>13513</v>
      </c>
      <c r="C34" s="69">
        <v>8147</v>
      </c>
      <c r="D34" s="133">
        <v>24.3</v>
      </c>
      <c r="E34" s="133">
        <v>17.899999999999999</v>
      </c>
      <c r="F34" s="133">
        <v>17.899999999999999</v>
      </c>
      <c r="G34" s="133">
        <v>14.2</v>
      </c>
      <c r="H34" s="133">
        <v>21.3</v>
      </c>
      <c r="I34" s="133">
        <v>13.9</v>
      </c>
      <c r="J34" s="133">
        <v>15.5</v>
      </c>
      <c r="K34" s="133">
        <v>19.399999999999999</v>
      </c>
      <c r="L34" s="133">
        <v>12.1</v>
      </c>
      <c r="M34" s="133">
        <v>0</v>
      </c>
      <c r="N34" s="133">
        <v>12.3</v>
      </c>
      <c r="O34" s="133">
        <v>28</v>
      </c>
      <c r="P34" s="133">
        <v>8.1999999999999993</v>
      </c>
      <c r="Q34" s="133">
        <v>22.9</v>
      </c>
      <c r="R34" s="5"/>
    </row>
    <row r="35" spans="1:18" ht="12.75" customHeight="1" x14ac:dyDescent="0.15">
      <c r="A35" s="74" t="s">
        <v>34</v>
      </c>
      <c r="B35" s="69">
        <v>6934</v>
      </c>
      <c r="C35" s="69">
        <v>4118</v>
      </c>
      <c r="D35" s="133">
        <v>27.4</v>
      </c>
      <c r="E35" s="133">
        <v>0</v>
      </c>
      <c r="F35" s="133">
        <v>0</v>
      </c>
      <c r="G35" s="133">
        <v>23.2</v>
      </c>
      <c r="H35" s="133">
        <v>2</v>
      </c>
      <c r="I35" s="133">
        <v>18.5</v>
      </c>
      <c r="J35" s="133">
        <v>23.4</v>
      </c>
      <c r="K35" s="133">
        <v>24.3</v>
      </c>
      <c r="L35" s="133">
        <v>9.5</v>
      </c>
      <c r="M35" s="133">
        <v>13</v>
      </c>
      <c r="N35" s="133">
        <v>30</v>
      </c>
      <c r="O35" s="133">
        <v>0</v>
      </c>
      <c r="P35" s="133">
        <v>0</v>
      </c>
      <c r="Q35" s="133">
        <v>27.9</v>
      </c>
      <c r="R35" s="5"/>
    </row>
    <row r="36" spans="1:18" ht="12.75" customHeight="1" x14ac:dyDescent="0.15">
      <c r="A36" s="74" t="s">
        <v>35</v>
      </c>
      <c r="B36" s="69">
        <v>29687</v>
      </c>
      <c r="C36" s="69">
        <v>6411</v>
      </c>
      <c r="D36" s="133">
        <v>27</v>
      </c>
      <c r="E36" s="133">
        <v>19.7</v>
      </c>
      <c r="F36" s="133">
        <v>18.3</v>
      </c>
      <c r="G36" s="133">
        <v>12.8</v>
      </c>
      <c r="H36" s="133">
        <v>23.8</v>
      </c>
      <c r="I36" s="133">
        <v>17.2</v>
      </c>
      <c r="J36" s="133">
        <v>16.899999999999999</v>
      </c>
      <c r="K36" s="133">
        <v>26.2</v>
      </c>
      <c r="L36" s="133">
        <v>16.100000000000001</v>
      </c>
      <c r="M36" s="133">
        <v>11.1</v>
      </c>
      <c r="N36" s="133">
        <v>24.2</v>
      </c>
      <c r="O36" s="133">
        <v>0</v>
      </c>
      <c r="P36" s="133">
        <v>1.2</v>
      </c>
      <c r="Q36" s="133">
        <v>26.4</v>
      </c>
      <c r="R36" s="5"/>
    </row>
    <row r="37" spans="1:18" ht="12.75" customHeight="1" x14ac:dyDescent="0.15">
      <c r="A37" s="74" t="s">
        <v>36</v>
      </c>
      <c r="B37" s="69">
        <v>2231</v>
      </c>
      <c r="C37" s="69">
        <v>1256</v>
      </c>
      <c r="D37" s="133">
        <v>20.5</v>
      </c>
      <c r="E37" s="133">
        <v>0</v>
      </c>
      <c r="F37" s="133">
        <v>21</v>
      </c>
      <c r="G37" s="133">
        <v>14.7</v>
      </c>
      <c r="H37" s="133">
        <v>0</v>
      </c>
      <c r="I37" s="133">
        <v>7.5</v>
      </c>
      <c r="J37" s="133">
        <v>13.8</v>
      </c>
      <c r="K37" s="133">
        <v>23.1</v>
      </c>
      <c r="L37" s="133">
        <v>3.4</v>
      </c>
      <c r="M37" s="133">
        <v>2.4</v>
      </c>
      <c r="N37" s="133">
        <v>8.1999999999999993</v>
      </c>
      <c r="O37" s="133">
        <v>0</v>
      </c>
      <c r="P37" s="133">
        <v>10</v>
      </c>
      <c r="Q37" s="133">
        <v>23.8</v>
      </c>
      <c r="R37" s="5"/>
    </row>
    <row r="38" spans="1:18" ht="12.75" customHeight="1" x14ac:dyDescent="0.15">
      <c r="A38" s="74" t="s">
        <v>37</v>
      </c>
      <c r="B38" s="69">
        <v>3577</v>
      </c>
      <c r="C38" s="69">
        <v>2487</v>
      </c>
      <c r="D38" s="133">
        <v>25.7</v>
      </c>
      <c r="E38" s="133">
        <v>0</v>
      </c>
      <c r="F38" s="133">
        <v>0</v>
      </c>
      <c r="G38" s="133">
        <v>16</v>
      </c>
      <c r="H38" s="133">
        <v>29.7</v>
      </c>
      <c r="I38" s="133">
        <v>9.5</v>
      </c>
      <c r="J38" s="133">
        <v>11.3</v>
      </c>
      <c r="K38" s="133">
        <v>22.8</v>
      </c>
      <c r="L38" s="133">
        <v>10.4</v>
      </c>
      <c r="M38" s="133">
        <v>8.6</v>
      </c>
      <c r="N38" s="133">
        <v>18.600000000000001</v>
      </c>
      <c r="O38" s="133">
        <v>0</v>
      </c>
      <c r="P38" s="133">
        <v>11.5</v>
      </c>
      <c r="Q38" s="133">
        <v>24.7</v>
      </c>
      <c r="R38" s="5"/>
    </row>
    <row r="39" spans="1:18" ht="12.75" customHeight="1" x14ac:dyDescent="0.15">
      <c r="A39" s="74" t="s">
        <v>38</v>
      </c>
      <c r="B39" s="69">
        <v>6736</v>
      </c>
      <c r="C39" s="69">
        <v>3160</v>
      </c>
      <c r="D39" s="133">
        <v>27.3</v>
      </c>
      <c r="E39" s="133">
        <v>0</v>
      </c>
      <c r="F39" s="133">
        <v>19.5</v>
      </c>
      <c r="G39" s="133">
        <v>13.1</v>
      </c>
      <c r="H39" s="133">
        <v>23.7</v>
      </c>
      <c r="I39" s="133">
        <v>9.8000000000000007</v>
      </c>
      <c r="J39" s="133">
        <v>14.7</v>
      </c>
      <c r="K39" s="133">
        <v>25.4</v>
      </c>
      <c r="L39" s="133">
        <v>15.8</v>
      </c>
      <c r="M39" s="133">
        <v>12</v>
      </c>
      <c r="N39" s="133">
        <v>7.1</v>
      </c>
      <c r="O39" s="133">
        <v>0</v>
      </c>
      <c r="P39" s="133">
        <v>0</v>
      </c>
      <c r="Q39" s="133">
        <v>25.3</v>
      </c>
      <c r="R39" s="5"/>
    </row>
    <row r="40" spans="1:18" ht="7.5" customHeight="1" x14ac:dyDescent="0.15">
      <c r="A40" s="76"/>
      <c r="B40" s="97"/>
      <c r="C40" s="97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5"/>
    </row>
    <row r="41" spans="1:18" ht="12.75" customHeight="1" x14ac:dyDescent="0.15">
      <c r="A41" s="74" t="s">
        <v>39</v>
      </c>
      <c r="B41" s="69">
        <v>5111</v>
      </c>
      <c r="C41" s="69">
        <v>3348</v>
      </c>
      <c r="D41" s="133">
        <v>27.6</v>
      </c>
      <c r="E41" s="133">
        <v>0</v>
      </c>
      <c r="F41" s="133">
        <v>0</v>
      </c>
      <c r="G41" s="133">
        <v>16.399999999999999</v>
      </c>
      <c r="H41" s="133">
        <v>25.3</v>
      </c>
      <c r="I41" s="133">
        <v>12</v>
      </c>
      <c r="J41" s="133">
        <v>13.5</v>
      </c>
      <c r="K41" s="133">
        <v>21</v>
      </c>
      <c r="L41" s="133">
        <v>7.6</v>
      </c>
      <c r="M41" s="133">
        <v>0</v>
      </c>
      <c r="N41" s="133">
        <v>5.5</v>
      </c>
      <c r="O41" s="133">
        <v>0</v>
      </c>
      <c r="P41" s="133">
        <v>0</v>
      </c>
      <c r="Q41" s="133">
        <v>27</v>
      </c>
      <c r="R41" s="5"/>
    </row>
    <row r="42" spans="1:18" ht="12.75" customHeight="1" x14ac:dyDescent="0.15">
      <c r="A42" s="74" t="s">
        <v>40</v>
      </c>
      <c r="B42" s="69">
        <v>24977</v>
      </c>
      <c r="C42" s="69">
        <v>7966</v>
      </c>
      <c r="D42" s="133">
        <v>25.3</v>
      </c>
      <c r="E42" s="133">
        <v>32.5</v>
      </c>
      <c r="F42" s="133">
        <v>35.799999999999997</v>
      </c>
      <c r="G42" s="133">
        <v>17.100000000000001</v>
      </c>
      <c r="H42" s="133">
        <v>26.4</v>
      </c>
      <c r="I42" s="133">
        <v>25.1</v>
      </c>
      <c r="J42" s="133">
        <v>15.9</v>
      </c>
      <c r="K42" s="133">
        <v>48.8</v>
      </c>
      <c r="L42" s="133">
        <v>15.1</v>
      </c>
      <c r="M42" s="133">
        <v>16.7</v>
      </c>
      <c r="N42" s="133">
        <v>57.1</v>
      </c>
      <c r="O42" s="133">
        <v>0</v>
      </c>
      <c r="P42" s="133">
        <v>18.899999999999999</v>
      </c>
      <c r="Q42" s="133">
        <v>28.2</v>
      </c>
      <c r="R42" s="5"/>
    </row>
    <row r="43" spans="1:18" ht="12.75" customHeight="1" x14ac:dyDescent="0.15">
      <c r="A43" s="74" t="s">
        <v>41</v>
      </c>
      <c r="B43" s="69">
        <v>12908</v>
      </c>
      <c r="C43" s="69">
        <v>5637</v>
      </c>
      <c r="D43" s="133">
        <v>25.6</v>
      </c>
      <c r="E43" s="133">
        <v>0</v>
      </c>
      <c r="F43" s="133">
        <v>1.3</v>
      </c>
      <c r="G43" s="133">
        <v>17.2</v>
      </c>
      <c r="H43" s="133">
        <v>18</v>
      </c>
      <c r="I43" s="133">
        <v>13.1</v>
      </c>
      <c r="J43" s="133">
        <v>17.899999999999999</v>
      </c>
      <c r="K43" s="133">
        <v>26.8</v>
      </c>
      <c r="L43" s="133">
        <v>10.8</v>
      </c>
      <c r="M43" s="133">
        <v>15.3</v>
      </c>
      <c r="N43" s="133">
        <v>21.3</v>
      </c>
      <c r="O43" s="133">
        <v>11.2</v>
      </c>
      <c r="P43" s="133">
        <v>9.9</v>
      </c>
      <c r="Q43" s="133">
        <v>26.1</v>
      </c>
      <c r="R43" s="5"/>
    </row>
    <row r="44" spans="1:18" ht="12.75" customHeight="1" x14ac:dyDescent="0.15">
      <c r="A44" s="74" t="s">
        <v>42</v>
      </c>
      <c r="B44" s="69">
        <v>106587</v>
      </c>
      <c r="C44" s="69">
        <v>47739</v>
      </c>
      <c r="D44" s="133">
        <v>27</v>
      </c>
      <c r="E44" s="133">
        <v>27.4</v>
      </c>
      <c r="F44" s="133">
        <v>20</v>
      </c>
      <c r="G44" s="133">
        <v>12.2</v>
      </c>
      <c r="H44" s="133">
        <v>0</v>
      </c>
      <c r="I44" s="133">
        <v>8.6</v>
      </c>
      <c r="J44" s="133">
        <v>0</v>
      </c>
      <c r="K44" s="133">
        <v>21.6</v>
      </c>
      <c r="L44" s="133">
        <v>8.4</v>
      </c>
      <c r="M44" s="133">
        <v>7.4</v>
      </c>
      <c r="N44" s="133">
        <v>2</v>
      </c>
      <c r="O44" s="133">
        <v>0</v>
      </c>
      <c r="P44" s="133">
        <v>0</v>
      </c>
      <c r="Q44" s="133">
        <v>24.8</v>
      </c>
      <c r="R44" s="5"/>
    </row>
    <row r="45" spans="1:18" ht="12.75" customHeight="1" x14ac:dyDescent="0.15">
      <c r="A45" s="74" t="s">
        <v>43</v>
      </c>
      <c r="B45" s="69">
        <v>5933</v>
      </c>
      <c r="C45" s="69">
        <v>3580</v>
      </c>
      <c r="D45" s="133">
        <v>23.5</v>
      </c>
      <c r="E45" s="133">
        <v>25.9</v>
      </c>
      <c r="F45" s="133">
        <v>15.6</v>
      </c>
      <c r="G45" s="133">
        <v>15.7</v>
      </c>
      <c r="H45" s="133">
        <v>7</v>
      </c>
      <c r="I45" s="133">
        <v>14</v>
      </c>
      <c r="J45" s="133">
        <v>17.100000000000001</v>
      </c>
      <c r="K45" s="133">
        <v>23.3</v>
      </c>
      <c r="L45" s="133">
        <v>9.6999999999999993</v>
      </c>
      <c r="M45" s="133">
        <v>0</v>
      </c>
      <c r="N45" s="133">
        <v>18.8</v>
      </c>
      <c r="O45" s="133">
        <v>0</v>
      </c>
      <c r="P45" s="133">
        <v>10.3</v>
      </c>
      <c r="Q45" s="133">
        <v>22.7</v>
      </c>
      <c r="R45" s="5"/>
    </row>
    <row r="46" spans="1:18" ht="12.75" customHeight="1" x14ac:dyDescent="0.15">
      <c r="A46" s="74" t="s">
        <v>44</v>
      </c>
      <c r="B46" s="69">
        <v>1159</v>
      </c>
      <c r="C46" s="69">
        <v>594</v>
      </c>
      <c r="D46" s="133">
        <v>23.6</v>
      </c>
      <c r="E46" s="133">
        <v>0</v>
      </c>
      <c r="F46" s="133">
        <v>36</v>
      </c>
      <c r="G46" s="133">
        <v>19.600000000000001</v>
      </c>
      <c r="H46" s="133">
        <v>1</v>
      </c>
      <c r="I46" s="133">
        <v>6.4</v>
      </c>
      <c r="J46" s="133">
        <v>9.6999999999999993</v>
      </c>
      <c r="K46" s="133">
        <v>20.2</v>
      </c>
      <c r="L46" s="133">
        <v>2.2000000000000002</v>
      </c>
      <c r="M46" s="133">
        <v>10.4</v>
      </c>
      <c r="N46" s="133">
        <v>21.1</v>
      </c>
      <c r="O46" s="133">
        <v>12</v>
      </c>
      <c r="P46" s="133">
        <v>6.1</v>
      </c>
      <c r="Q46" s="133">
        <v>24.6</v>
      </c>
      <c r="R46" s="5"/>
    </row>
    <row r="47" spans="1:18" ht="12.75" customHeight="1" x14ac:dyDescent="0.15">
      <c r="A47" s="74" t="s">
        <v>45</v>
      </c>
      <c r="B47" s="69">
        <v>80397</v>
      </c>
      <c r="C47" s="69">
        <v>59443</v>
      </c>
      <c r="D47" s="133">
        <v>32.200000000000003</v>
      </c>
      <c r="E47" s="133">
        <v>28.6</v>
      </c>
      <c r="F47" s="133">
        <v>22.9</v>
      </c>
      <c r="G47" s="133">
        <v>18.899999999999999</v>
      </c>
      <c r="H47" s="133">
        <v>0</v>
      </c>
      <c r="I47" s="133">
        <v>16.7</v>
      </c>
      <c r="J47" s="133">
        <v>15.7</v>
      </c>
      <c r="K47" s="133">
        <v>24.8</v>
      </c>
      <c r="L47" s="133">
        <v>7</v>
      </c>
      <c r="M47" s="133">
        <v>3.8</v>
      </c>
      <c r="N47" s="133">
        <v>14.7</v>
      </c>
      <c r="O47" s="133">
        <v>0</v>
      </c>
      <c r="P47" s="133">
        <v>9.3000000000000007</v>
      </c>
      <c r="Q47" s="133">
        <v>30.2</v>
      </c>
      <c r="R47" s="5"/>
    </row>
    <row r="48" spans="1:18" ht="12.75" customHeight="1" x14ac:dyDescent="0.15">
      <c r="A48" s="74" t="s">
        <v>46</v>
      </c>
      <c r="B48" s="69">
        <v>3406</v>
      </c>
      <c r="C48" s="69">
        <v>1815</v>
      </c>
      <c r="D48" s="133">
        <v>26.9</v>
      </c>
      <c r="E48" s="133">
        <v>25.3</v>
      </c>
      <c r="F48" s="133">
        <v>0</v>
      </c>
      <c r="G48" s="133">
        <v>17.100000000000001</v>
      </c>
      <c r="H48" s="133">
        <v>36.200000000000003</v>
      </c>
      <c r="I48" s="133">
        <v>13.3</v>
      </c>
      <c r="J48" s="133">
        <v>16.8</v>
      </c>
      <c r="K48" s="133">
        <v>22.5</v>
      </c>
      <c r="L48" s="133">
        <v>0</v>
      </c>
      <c r="M48" s="133">
        <v>17</v>
      </c>
      <c r="N48" s="133">
        <v>18.2</v>
      </c>
      <c r="O48" s="133">
        <v>0</v>
      </c>
      <c r="P48" s="133">
        <v>0</v>
      </c>
      <c r="Q48" s="133">
        <v>22.4</v>
      </c>
      <c r="R48" s="5"/>
    </row>
    <row r="49" spans="1:18" ht="12.75" customHeight="1" x14ac:dyDescent="0.15">
      <c r="A49" s="74" t="s">
        <v>47</v>
      </c>
      <c r="B49" s="69">
        <v>33626</v>
      </c>
      <c r="C49" s="69">
        <v>17473</v>
      </c>
      <c r="D49" s="133">
        <v>26.1</v>
      </c>
      <c r="E49" s="133">
        <v>29.8</v>
      </c>
      <c r="F49" s="133">
        <v>29.3</v>
      </c>
      <c r="G49" s="133">
        <v>10.9</v>
      </c>
      <c r="H49" s="133">
        <v>0</v>
      </c>
      <c r="I49" s="133">
        <v>5.0999999999999996</v>
      </c>
      <c r="J49" s="133">
        <v>0</v>
      </c>
      <c r="K49" s="133">
        <v>24.5</v>
      </c>
      <c r="L49" s="133">
        <v>0</v>
      </c>
      <c r="M49" s="133">
        <v>0</v>
      </c>
      <c r="N49" s="133">
        <v>11.8</v>
      </c>
      <c r="O49" s="133">
        <v>0</v>
      </c>
      <c r="P49" s="133">
        <v>2.2000000000000002</v>
      </c>
      <c r="Q49" s="133">
        <v>19.2</v>
      </c>
      <c r="R49" s="5"/>
    </row>
    <row r="50" spans="1:18" ht="12.75" customHeight="1" x14ac:dyDescent="0.15">
      <c r="A50" s="74" t="s">
        <v>48</v>
      </c>
      <c r="B50" s="69">
        <v>55030</v>
      </c>
      <c r="C50" s="69">
        <v>22420</v>
      </c>
      <c r="D50" s="133">
        <v>25.7</v>
      </c>
      <c r="E50" s="133">
        <v>22.9</v>
      </c>
      <c r="F50" s="133">
        <v>13.5</v>
      </c>
      <c r="G50" s="133">
        <v>0</v>
      </c>
      <c r="H50" s="133">
        <v>0</v>
      </c>
      <c r="I50" s="133">
        <v>11.9</v>
      </c>
      <c r="J50" s="133">
        <v>13.5</v>
      </c>
      <c r="K50" s="133">
        <v>19</v>
      </c>
      <c r="L50" s="133">
        <v>7.1</v>
      </c>
      <c r="M50" s="133">
        <v>5.9</v>
      </c>
      <c r="N50" s="133">
        <v>17.3</v>
      </c>
      <c r="O50" s="133">
        <v>0</v>
      </c>
      <c r="P50" s="133">
        <v>4.7</v>
      </c>
      <c r="Q50" s="133">
        <v>22.8</v>
      </c>
      <c r="R50" s="5"/>
    </row>
    <row r="51" spans="1:18" ht="7.5" customHeight="1" x14ac:dyDescent="0.15">
      <c r="A51" s="76"/>
      <c r="B51" s="97"/>
      <c r="C51" s="97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5"/>
    </row>
    <row r="52" spans="1:18" ht="12.75" customHeight="1" x14ac:dyDescent="0.15">
      <c r="A52" s="74" t="s">
        <v>49</v>
      </c>
      <c r="B52" s="69">
        <v>13687</v>
      </c>
      <c r="C52" s="69">
        <v>3070</v>
      </c>
      <c r="D52" s="129">
        <v>18</v>
      </c>
      <c r="E52" s="134">
        <v>25.1</v>
      </c>
      <c r="F52" s="134">
        <v>27.4</v>
      </c>
      <c r="G52" s="134">
        <v>19.2</v>
      </c>
      <c r="H52" s="134">
        <v>20</v>
      </c>
      <c r="I52" s="134">
        <v>22</v>
      </c>
      <c r="J52" s="134">
        <v>19.7</v>
      </c>
      <c r="K52" s="134">
        <v>22.3</v>
      </c>
      <c r="L52" s="134">
        <v>14.4</v>
      </c>
      <c r="M52" s="134">
        <v>20.100000000000001</v>
      </c>
      <c r="N52" s="134">
        <v>18</v>
      </c>
      <c r="O52" s="134">
        <v>22.2</v>
      </c>
      <c r="P52" s="134">
        <v>0</v>
      </c>
      <c r="Q52" s="134">
        <v>22.2</v>
      </c>
      <c r="R52" s="5"/>
    </row>
    <row r="53" spans="1:18" ht="12.75" customHeight="1" x14ac:dyDescent="0.15">
      <c r="A53" s="74" t="s">
        <v>50</v>
      </c>
      <c r="B53" s="69">
        <v>5119</v>
      </c>
      <c r="C53" s="69">
        <v>1510</v>
      </c>
      <c r="D53" s="129">
        <v>19.2</v>
      </c>
      <c r="E53" s="134">
        <v>33.700000000000003</v>
      </c>
      <c r="F53" s="134">
        <v>0</v>
      </c>
      <c r="G53" s="134">
        <v>12.7</v>
      </c>
      <c r="H53" s="134">
        <v>0</v>
      </c>
      <c r="I53" s="134">
        <v>15.3</v>
      </c>
      <c r="J53" s="134">
        <v>0</v>
      </c>
      <c r="K53" s="134">
        <v>15.3</v>
      </c>
      <c r="L53" s="134">
        <v>0</v>
      </c>
      <c r="M53" s="134">
        <v>11.3</v>
      </c>
      <c r="N53" s="134">
        <v>14.4</v>
      </c>
      <c r="O53" s="134">
        <v>0</v>
      </c>
      <c r="P53" s="134">
        <v>11.4</v>
      </c>
      <c r="Q53" s="134">
        <v>16.8</v>
      </c>
      <c r="R53" s="5"/>
    </row>
    <row r="54" spans="1:18" ht="12.75" customHeight="1" x14ac:dyDescent="0.15">
      <c r="A54" s="74" t="s">
        <v>51</v>
      </c>
      <c r="B54" s="69">
        <v>8249</v>
      </c>
      <c r="C54" s="69">
        <v>3989</v>
      </c>
      <c r="D54" s="129">
        <v>23.4</v>
      </c>
      <c r="E54" s="134">
        <v>0</v>
      </c>
      <c r="F54" s="134">
        <v>0</v>
      </c>
      <c r="G54" s="134">
        <v>18.3</v>
      </c>
      <c r="H54" s="134">
        <v>27.4</v>
      </c>
      <c r="I54" s="134">
        <v>9.8000000000000007</v>
      </c>
      <c r="J54" s="134">
        <v>18.399999999999999</v>
      </c>
      <c r="K54" s="134">
        <v>18.899999999999999</v>
      </c>
      <c r="L54" s="134">
        <v>0</v>
      </c>
      <c r="M54" s="134">
        <v>0</v>
      </c>
      <c r="N54" s="134">
        <v>18.600000000000001</v>
      </c>
      <c r="O54" s="134">
        <v>0</v>
      </c>
      <c r="P54" s="134">
        <v>5.3</v>
      </c>
      <c r="Q54" s="134">
        <v>21.5</v>
      </c>
      <c r="R54" s="5"/>
    </row>
    <row r="55" spans="1:18" ht="12.75" customHeight="1" x14ac:dyDescent="0.15">
      <c r="A55" s="74" t="s">
        <v>52</v>
      </c>
      <c r="B55" s="69">
        <v>1000</v>
      </c>
      <c r="C55" s="69">
        <v>643</v>
      </c>
      <c r="D55" s="129">
        <v>21.5</v>
      </c>
      <c r="E55" s="134">
        <v>0</v>
      </c>
      <c r="F55" s="134">
        <v>23.5</v>
      </c>
      <c r="G55" s="134">
        <v>0</v>
      </c>
      <c r="H55" s="134">
        <v>23.8</v>
      </c>
      <c r="I55" s="134">
        <v>9.6999999999999993</v>
      </c>
      <c r="J55" s="134">
        <v>17.7</v>
      </c>
      <c r="K55" s="134">
        <v>21</v>
      </c>
      <c r="L55" s="134">
        <v>8</v>
      </c>
      <c r="M55" s="134">
        <v>6.9</v>
      </c>
      <c r="N55" s="134">
        <v>23.3</v>
      </c>
      <c r="O55" s="134">
        <v>17.8</v>
      </c>
      <c r="P55" s="134">
        <v>0</v>
      </c>
      <c r="Q55" s="134">
        <v>20.7</v>
      </c>
      <c r="R55" s="5"/>
    </row>
    <row r="56" spans="1:18" ht="12.75" customHeight="1" x14ac:dyDescent="0.15">
      <c r="A56" s="74" t="s">
        <v>53</v>
      </c>
      <c r="B56" s="69">
        <v>39637</v>
      </c>
      <c r="C56" s="69">
        <v>17692</v>
      </c>
      <c r="D56" s="129">
        <v>27.5</v>
      </c>
      <c r="E56" s="134">
        <v>0</v>
      </c>
      <c r="F56" s="134">
        <v>12.8</v>
      </c>
      <c r="G56" s="134">
        <v>11.1</v>
      </c>
      <c r="H56" s="134">
        <v>1</v>
      </c>
      <c r="I56" s="134">
        <v>12.8</v>
      </c>
      <c r="J56" s="134">
        <v>10.5</v>
      </c>
      <c r="K56" s="134">
        <v>24.3</v>
      </c>
      <c r="L56" s="134">
        <v>5.6</v>
      </c>
      <c r="M56" s="134">
        <v>0</v>
      </c>
      <c r="N56" s="134">
        <v>30</v>
      </c>
      <c r="O56" s="134">
        <v>0</v>
      </c>
      <c r="P56" s="134">
        <v>8.8000000000000007</v>
      </c>
      <c r="Q56" s="134">
        <v>26.2</v>
      </c>
      <c r="R56" s="5"/>
    </row>
    <row r="57" spans="1:18" ht="12.75" customHeight="1" x14ac:dyDescent="0.15">
      <c r="A57" s="74" t="s">
        <v>54</v>
      </c>
      <c r="B57" s="69">
        <v>14790</v>
      </c>
      <c r="C57" s="69">
        <v>5942</v>
      </c>
      <c r="D57" s="129">
        <v>25.9</v>
      </c>
      <c r="E57" s="134">
        <v>22.3</v>
      </c>
      <c r="F57" s="134">
        <v>18.2</v>
      </c>
      <c r="G57" s="134">
        <v>13.2</v>
      </c>
      <c r="H57" s="134">
        <v>26</v>
      </c>
      <c r="I57" s="134">
        <v>13.3</v>
      </c>
      <c r="J57" s="134">
        <v>16.100000000000001</v>
      </c>
      <c r="K57" s="134">
        <v>17.3</v>
      </c>
      <c r="L57" s="134">
        <v>10</v>
      </c>
      <c r="M57" s="134">
        <v>0</v>
      </c>
      <c r="N57" s="134">
        <v>18.5</v>
      </c>
      <c r="O57" s="134">
        <v>0</v>
      </c>
      <c r="P57" s="134">
        <v>0</v>
      </c>
      <c r="Q57" s="134">
        <v>24.7</v>
      </c>
      <c r="R57" s="5"/>
    </row>
    <row r="58" spans="1:18" ht="12.75" customHeight="1" x14ac:dyDescent="0.15">
      <c r="A58" s="74" t="s">
        <v>55</v>
      </c>
      <c r="B58" s="69">
        <v>2490</v>
      </c>
      <c r="C58" s="69">
        <v>1339</v>
      </c>
      <c r="D58" s="129">
        <v>28.7</v>
      </c>
      <c r="E58" s="134">
        <v>0</v>
      </c>
      <c r="F58" s="134">
        <v>28.8</v>
      </c>
      <c r="G58" s="134">
        <v>12.8</v>
      </c>
      <c r="H58" s="134">
        <v>30.5</v>
      </c>
      <c r="I58" s="134">
        <v>17.399999999999999</v>
      </c>
      <c r="J58" s="134">
        <v>0</v>
      </c>
      <c r="K58" s="134">
        <v>20.5</v>
      </c>
      <c r="L58" s="134">
        <v>12.6</v>
      </c>
      <c r="M58" s="134">
        <v>0</v>
      </c>
      <c r="N58" s="134">
        <v>9.6999999999999993</v>
      </c>
      <c r="O58" s="134">
        <v>0</v>
      </c>
      <c r="P58" s="134">
        <v>10.3</v>
      </c>
      <c r="Q58" s="134">
        <v>26.3</v>
      </c>
      <c r="R58" s="5"/>
    </row>
    <row r="59" spans="1:18" ht="12.75" customHeight="1" x14ac:dyDescent="0.15">
      <c r="A59" s="74" t="s">
        <v>56</v>
      </c>
      <c r="B59" s="69">
        <v>2542</v>
      </c>
      <c r="C59" s="69">
        <v>1125</v>
      </c>
      <c r="D59" s="129">
        <v>27.6</v>
      </c>
      <c r="E59" s="134">
        <v>26.7</v>
      </c>
      <c r="F59" s="134">
        <v>0</v>
      </c>
      <c r="G59" s="134">
        <v>14.6</v>
      </c>
      <c r="H59" s="134">
        <v>9.3000000000000007</v>
      </c>
      <c r="I59" s="134">
        <v>8.9</v>
      </c>
      <c r="J59" s="134">
        <v>15.6</v>
      </c>
      <c r="K59" s="134">
        <v>20.3</v>
      </c>
      <c r="L59" s="134">
        <v>9.6999999999999993</v>
      </c>
      <c r="M59" s="134">
        <v>6.5</v>
      </c>
      <c r="N59" s="134">
        <v>12.7</v>
      </c>
      <c r="O59" s="134">
        <v>0</v>
      </c>
      <c r="P59" s="134">
        <v>0</v>
      </c>
      <c r="Q59" s="134">
        <v>25.3</v>
      </c>
      <c r="R59" s="5"/>
    </row>
    <row r="60" spans="1:18" ht="12.75" customHeight="1" x14ac:dyDescent="0.15">
      <c r="A60" s="74" t="s">
        <v>57</v>
      </c>
      <c r="B60" s="69">
        <v>373</v>
      </c>
      <c r="C60" s="69">
        <v>89</v>
      </c>
      <c r="D60" s="129">
        <v>27.6</v>
      </c>
      <c r="E60" s="134">
        <v>24</v>
      </c>
      <c r="F60" s="134">
        <v>25.1</v>
      </c>
      <c r="G60" s="134">
        <v>16.7</v>
      </c>
      <c r="H60" s="134">
        <v>13.3</v>
      </c>
      <c r="I60" s="134">
        <v>9</v>
      </c>
      <c r="J60" s="134">
        <v>5</v>
      </c>
      <c r="K60" s="134">
        <v>16.5</v>
      </c>
      <c r="L60" s="134">
        <v>9.1999999999999993</v>
      </c>
      <c r="M60" s="134">
        <v>9</v>
      </c>
      <c r="N60" s="134">
        <v>7.9</v>
      </c>
      <c r="O60" s="134">
        <v>25.3</v>
      </c>
      <c r="P60" s="134">
        <v>7.9</v>
      </c>
      <c r="Q60" s="134">
        <v>22.1</v>
      </c>
      <c r="R60" s="5"/>
    </row>
    <row r="61" spans="1:18" ht="12.75" customHeight="1" x14ac:dyDescent="0.15">
      <c r="A61" s="74" t="s">
        <v>58</v>
      </c>
      <c r="B61" s="69">
        <v>21027</v>
      </c>
      <c r="C61" s="69">
        <v>9028</v>
      </c>
      <c r="D61" s="129">
        <v>29.7</v>
      </c>
      <c r="E61" s="134">
        <v>20</v>
      </c>
      <c r="F61" s="134">
        <v>0</v>
      </c>
      <c r="G61" s="134">
        <v>19.600000000000001</v>
      </c>
      <c r="H61" s="134">
        <v>22.7</v>
      </c>
      <c r="I61" s="134">
        <v>18.399999999999999</v>
      </c>
      <c r="J61" s="134">
        <v>22.6</v>
      </c>
      <c r="K61" s="134">
        <v>23.6</v>
      </c>
      <c r="L61" s="134">
        <v>21.7</v>
      </c>
      <c r="M61" s="134">
        <v>12.9</v>
      </c>
      <c r="N61" s="134">
        <v>13.1</v>
      </c>
      <c r="O61" s="134">
        <v>0</v>
      </c>
      <c r="P61" s="134">
        <v>0</v>
      </c>
      <c r="Q61" s="134">
        <v>30.4</v>
      </c>
      <c r="R61" s="5"/>
    </row>
    <row r="62" spans="1:18" ht="7.5" customHeight="1" x14ac:dyDescent="0.15">
      <c r="A62" s="76"/>
      <c r="B62" s="97"/>
      <c r="C62" s="97"/>
      <c r="D62" s="132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5"/>
    </row>
    <row r="63" spans="1:18" ht="12.75" customHeight="1" x14ac:dyDescent="0.15">
      <c r="A63" s="74" t="s">
        <v>59</v>
      </c>
      <c r="B63" s="69">
        <v>39350</v>
      </c>
      <c r="C63" s="69">
        <v>12092</v>
      </c>
      <c r="D63" s="129">
        <v>16.100000000000001</v>
      </c>
      <c r="E63" s="134">
        <v>19.3</v>
      </c>
      <c r="F63" s="134">
        <v>19.100000000000001</v>
      </c>
      <c r="G63" s="134">
        <v>14.5</v>
      </c>
      <c r="H63" s="134">
        <v>21.1</v>
      </c>
      <c r="I63" s="134">
        <v>11</v>
      </c>
      <c r="J63" s="134">
        <v>14.2</v>
      </c>
      <c r="K63" s="134">
        <v>26.8</v>
      </c>
      <c r="L63" s="134">
        <v>14.2</v>
      </c>
      <c r="M63" s="134">
        <v>13.3</v>
      </c>
      <c r="N63" s="134">
        <v>11.3</v>
      </c>
      <c r="O63" s="134">
        <v>5</v>
      </c>
      <c r="P63" s="134">
        <v>9.3000000000000007</v>
      </c>
      <c r="Q63" s="134">
        <v>20.7</v>
      </c>
      <c r="R63" s="5"/>
    </row>
    <row r="64" spans="1:18" ht="12.75" customHeight="1" x14ac:dyDescent="0.15">
      <c r="A64" s="74" t="s">
        <v>60</v>
      </c>
      <c r="B64" s="69">
        <v>4615</v>
      </c>
      <c r="C64" s="69">
        <v>2358</v>
      </c>
      <c r="D64" s="129">
        <v>27.1</v>
      </c>
      <c r="E64" s="134">
        <v>24.1</v>
      </c>
      <c r="F64" s="134">
        <v>25.5</v>
      </c>
      <c r="G64" s="134">
        <v>16.100000000000001</v>
      </c>
      <c r="H64" s="134">
        <v>0</v>
      </c>
      <c r="I64" s="134">
        <v>12.1</v>
      </c>
      <c r="J64" s="134">
        <v>17.3</v>
      </c>
      <c r="K64" s="134">
        <v>26.3</v>
      </c>
      <c r="L64" s="134">
        <v>27.6</v>
      </c>
      <c r="M64" s="134">
        <v>19.600000000000001</v>
      </c>
      <c r="N64" s="134">
        <v>14.2</v>
      </c>
      <c r="O64" s="134">
        <v>0</v>
      </c>
      <c r="P64" s="134">
        <v>12.3</v>
      </c>
      <c r="Q64" s="134">
        <v>23.8</v>
      </c>
      <c r="R64" s="5"/>
    </row>
    <row r="65" spans="1:18" ht="12.75" customHeight="1" x14ac:dyDescent="0.15">
      <c r="A65" s="74" t="s">
        <v>61</v>
      </c>
      <c r="B65" s="69">
        <v>14883</v>
      </c>
      <c r="C65" s="69">
        <v>10544</v>
      </c>
      <c r="D65" s="129">
        <v>15</v>
      </c>
      <c r="E65" s="134">
        <v>13.2</v>
      </c>
      <c r="F65" s="134">
        <v>9.5</v>
      </c>
      <c r="G65" s="134">
        <v>11.4</v>
      </c>
      <c r="H65" s="134">
        <v>0</v>
      </c>
      <c r="I65" s="134">
        <v>14</v>
      </c>
      <c r="J65" s="134">
        <v>0</v>
      </c>
      <c r="K65" s="134">
        <v>18.2</v>
      </c>
      <c r="L65" s="134">
        <v>6.4</v>
      </c>
      <c r="M65" s="134">
        <v>5.7</v>
      </c>
      <c r="N65" s="134">
        <v>8.9</v>
      </c>
      <c r="O65" s="134">
        <v>0</v>
      </c>
      <c r="P65" s="134">
        <v>16.8</v>
      </c>
      <c r="Q65" s="134">
        <v>18.3</v>
      </c>
      <c r="R65" s="5"/>
    </row>
    <row r="66" spans="1:18" ht="12.75" customHeight="1" x14ac:dyDescent="0.15">
      <c r="A66" s="75" t="s">
        <v>62</v>
      </c>
      <c r="B66" s="100">
        <v>107</v>
      </c>
      <c r="C66" s="100">
        <v>81</v>
      </c>
      <c r="D66" s="136">
        <v>21.5</v>
      </c>
      <c r="E66" s="137">
        <v>0</v>
      </c>
      <c r="F66" s="137">
        <v>0</v>
      </c>
      <c r="G66" s="137">
        <v>30.5</v>
      </c>
      <c r="H66" s="137">
        <v>0</v>
      </c>
      <c r="I66" s="137">
        <v>23.3</v>
      </c>
      <c r="J66" s="137">
        <v>0</v>
      </c>
      <c r="K66" s="137">
        <v>32.799999999999997</v>
      </c>
      <c r="L66" s="137">
        <v>0</v>
      </c>
      <c r="M66" s="137">
        <v>25</v>
      </c>
      <c r="N66" s="137">
        <v>25</v>
      </c>
      <c r="O66" s="137">
        <v>0</v>
      </c>
      <c r="P66" s="137">
        <v>0</v>
      </c>
      <c r="Q66" s="137">
        <v>33.799999999999997</v>
      </c>
      <c r="R66" s="5"/>
    </row>
    <row r="67" spans="1:18" ht="12.75" customHeight="1" x14ac:dyDescent="0.15">
      <c r="A67" s="300" t="s">
        <v>135</v>
      </c>
      <c r="B67" s="300"/>
      <c r="C67" s="300"/>
      <c r="D67" s="300"/>
      <c r="E67" s="300"/>
      <c r="F67" s="300"/>
      <c r="G67" s="300"/>
      <c r="H67" s="300"/>
      <c r="I67" s="300"/>
      <c r="J67" s="300"/>
      <c r="K67" s="300"/>
      <c r="L67" s="300"/>
      <c r="M67" s="300"/>
      <c r="N67" s="300"/>
      <c r="O67" s="300"/>
      <c r="P67" s="300"/>
      <c r="Q67" s="300"/>
    </row>
    <row r="68" spans="1:18" ht="15" customHeight="1" x14ac:dyDescent="0.15">
      <c r="A68" s="2" t="s">
        <v>2</v>
      </c>
    </row>
  </sheetData>
  <mergeCells count="20">
    <mergeCell ref="A67:Q67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A2:Q2"/>
    <mergeCell ref="A1:Q1"/>
  </mergeCells>
  <phoneticPr fontId="0" type="noConversion"/>
  <printOptions horizontalCentered="1"/>
  <pageMargins left="0.25" right="0.25" top="0.25" bottom="0.25" header="0.5" footer="0.5"/>
  <pageSetup scale="67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66"/>
  <sheetViews>
    <sheetView zoomScaleNormal="100" zoomScaleSheetLayoutView="100" workbookViewId="0">
      <selection activeCell="H69" sqref="H69"/>
    </sheetView>
  </sheetViews>
  <sheetFormatPr baseColWidth="10" defaultColWidth="9.1640625" defaultRowHeight="13" x14ac:dyDescent="0.15"/>
  <cols>
    <col min="1" max="1" width="15.6640625" style="2" customWidth="1"/>
    <col min="2" max="2" width="13.33203125" style="2" customWidth="1"/>
    <col min="3" max="3" width="12.5" style="2" bestFit="1" customWidth="1"/>
    <col min="4" max="4" width="19.83203125" style="126" customWidth="1"/>
    <col min="5" max="5" width="12.5" style="126" bestFit="1" customWidth="1"/>
    <col min="6" max="6" width="12.5" style="2" bestFit="1" customWidth="1"/>
    <col min="7" max="7" width="13.6640625" style="2" customWidth="1"/>
    <col min="8" max="8" width="13.6640625" style="2" bestFit="1" customWidth="1"/>
    <col min="9" max="9" width="12.5" style="2" bestFit="1" customWidth="1"/>
    <col min="10" max="16384" width="9.1640625" style="2"/>
  </cols>
  <sheetData>
    <row r="1" spans="1:9" ht="57.75" customHeight="1" x14ac:dyDescent="0.15">
      <c r="A1" s="265" t="s">
        <v>184</v>
      </c>
      <c r="B1" s="265"/>
      <c r="C1" s="265"/>
      <c r="D1" s="265"/>
      <c r="E1" s="265"/>
      <c r="F1" s="265"/>
      <c r="G1" s="265"/>
      <c r="H1" s="265"/>
      <c r="I1" s="265"/>
    </row>
    <row r="2" spans="1:9" ht="12.75" customHeight="1" x14ac:dyDescent="0.15">
      <c r="A2" s="278" t="str">
        <f>FINAL2!$A$2</f>
        <v>ACF/OFA: 01/08/2015</v>
      </c>
      <c r="B2" s="278"/>
      <c r="C2" s="278"/>
      <c r="D2" s="278"/>
      <c r="E2" s="278"/>
      <c r="F2" s="278"/>
      <c r="G2" s="278"/>
      <c r="H2" s="278"/>
      <c r="I2" s="278"/>
    </row>
    <row r="3" spans="1:9" s="126" customFormat="1" ht="12.75" customHeight="1" x14ac:dyDescent="0.15">
      <c r="A3" s="252" t="s">
        <v>0</v>
      </c>
      <c r="B3" s="267" t="s">
        <v>118</v>
      </c>
      <c r="C3" s="308"/>
      <c r="D3" s="306" t="s">
        <v>127</v>
      </c>
      <c r="E3" s="306"/>
      <c r="F3" s="306"/>
      <c r="G3" s="306"/>
      <c r="H3" s="306"/>
      <c r="I3" s="307"/>
    </row>
    <row r="4" spans="1:9" s="126" customFormat="1" ht="39" customHeight="1" x14ac:dyDescent="0.15">
      <c r="A4" s="254"/>
      <c r="B4" s="25" t="s">
        <v>125</v>
      </c>
      <c r="C4" s="179" t="s">
        <v>126</v>
      </c>
      <c r="D4" s="128" t="s">
        <v>97</v>
      </c>
      <c r="E4" s="25" t="s">
        <v>122</v>
      </c>
      <c r="F4" s="25" t="s">
        <v>137</v>
      </c>
      <c r="G4" s="25" t="s">
        <v>121</v>
      </c>
      <c r="H4" s="25" t="s">
        <v>123</v>
      </c>
      <c r="I4" s="25" t="s">
        <v>124</v>
      </c>
    </row>
    <row r="5" spans="1:9" ht="12.75" customHeight="1" x14ac:dyDescent="0.15">
      <c r="A5" s="56" t="s">
        <v>3</v>
      </c>
      <c r="B5" s="138">
        <f>SUM(B7:B65)</f>
        <v>1032291</v>
      </c>
      <c r="C5" s="177">
        <f>SUM(C7:C65)</f>
        <v>357665</v>
      </c>
      <c r="D5" s="172">
        <f t="shared" ref="D5:I5" si="0">SUM(D7:D65)</f>
        <v>674624</v>
      </c>
      <c r="E5" s="139">
        <f t="shared" si="0"/>
        <v>531819</v>
      </c>
      <c r="F5" s="122">
        <f t="shared" si="0"/>
        <v>58910</v>
      </c>
      <c r="G5" s="122">
        <f t="shared" si="0"/>
        <v>54046</v>
      </c>
      <c r="H5" s="122">
        <f t="shared" si="0"/>
        <v>27013</v>
      </c>
      <c r="I5" s="122">
        <f t="shared" si="0"/>
        <v>2842</v>
      </c>
    </row>
    <row r="6" spans="1:9" ht="7.5" customHeight="1" x14ac:dyDescent="0.15">
      <c r="A6" s="76"/>
      <c r="B6" s="140"/>
      <c r="C6" s="178"/>
      <c r="D6" s="173"/>
      <c r="E6" s="80"/>
      <c r="F6" s="78"/>
      <c r="G6" s="78"/>
      <c r="H6" s="78"/>
      <c r="I6" s="78"/>
    </row>
    <row r="7" spans="1:9" ht="12.75" customHeight="1" x14ac:dyDescent="0.15">
      <c r="A7" s="74" t="s">
        <v>10</v>
      </c>
      <c r="B7" s="69">
        <v>11251</v>
      </c>
      <c r="C7" s="114">
        <v>5162</v>
      </c>
      <c r="D7" s="174">
        <v>6089</v>
      </c>
      <c r="E7" s="141">
        <v>5091</v>
      </c>
      <c r="F7" s="69">
        <v>353</v>
      </c>
      <c r="G7" s="69">
        <v>416</v>
      </c>
      <c r="H7" s="69">
        <v>212</v>
      </c>
      <c r="I7" s="69">
        <v>17</v>
      </c>
    </row>
    <row r="8" spans="1:9" ht="12.75" customHeight="1" x14ac:dyDescent="0.15">
      <c r="A8" s="74" t="s">
        <v>11</v>
      </c>
      <c r="B8" s="69">
        <v>2339</v>
      </c>
      <c r="C8" s="114">
        <v>858</v>
      </c>
      <c r="D8" s="174">
        <v>1481</v>
      </c>
      <c r="E8" s="141">
        <v>1191</v>
      </c>
      <c r="F8" s="69">
        <v>117</v>
      </c>
      <c r="G8" s="69">
        <v>113</v>
      </c>
      <c r="H8" s="69">
        <v>60</v>
      </c>
      <c r="I8" s="69">
        <v>1</v>
      </c>
    </row>
    <row r="9" spans="1:9" ht="12.75" customHeight="1" x14ac:dyDescent="0.15">
      <c r="A9" s="74" t="s">
        <v>12</v>
      </c>
      <c r="B9" s="69">
        <v>9311</v>
      </c>
      <c r="C9" s="114">
        <v>2522</v>
      </c>
      <c r="D9" s="174">
        <v>6789</v>
      </c>
      <c r="E9" s="141">
        <v>1820</v>
      </c>
      <c r="F9" s="69">
        <v>4405</v>
      </c>
      <c r="G9" s="69">
        <v>363</v>
      </c>
      <c r="H9" s="69">
        <v>182</v>
      </c>
      <c r="I9" s="69">
        <v>19</v>
      </c>
    </row>
    <row r="10" spans="1:9" ht="12.75" customHeight="1" x14ac:dyDescent="0.15">
      <c r="A10" s="74" t="s">
        <v>13</v>
      </c>
      <c r="B10" s="69">
        <v>3644</v>
      </c>
      <c r="C10" s="114">
        <v>1458</v>
      </c>
      <c r="D10" s="174">
        <v>2186</v>
      </c>
      <c r="E10" s="141">
        <v>1661</v>
      </c>
      <c r="F10" s="69">
        <v>236</v>
      </c>
      <c r="G10" s="69">
        <v>219</v>
      </c>
      <c r="H10" s="69">
        <v>69</v>
      </c>
      <c r="I10" s="98">
        <v>0</v>
      </c>
    </row>
    <row r="11" spans="1:9" ht="12.75" customHeight="1" x14ac:dyDescent="0.15">
      <c r="A11" s="74" t="s">
        <v>14</v>
      </c>
      <c r="B11" s="69">
        <v>358614</v>
      </c>
      <c r="C11" s="114">
        <v>99026</v>
      </c>
      <c r="D11" s="174">
        <v>259588</v>
      </c>
      <c r="E11" s="141">
        <v>205791</v>
      </c>
      <c r="F11" s="69">
        <v>22668</v>
      </c>
      <c r="G11" s="69">
        <v>19625</v>
      </c>
      <c r="H11" s="69">
        <v>9929</v>
      </c>
      <c r="I11" s="69">
        <v>1575</v>
      </c>
    </row>
    <row r="12" spans="1:9" ht="12.75" customHeight="1" x14ac:dyDescent="0.15">
      <c r="A12" s="74" t="s">
        <v>15</v>
      </c>
      <c r="B12" s="69">
        <v>8216</v>
      </c>
      <c r="C12" s="114">
        <v>1989</v>
      </c>
      <c r="D12" s="174">
        <v>6226</v>
      </c>
      <c r="E12" s="141">
        <v>5344</v>
      </c>
      <c r="F12" s="69">
        <v>393</v>
      </c>
      <c r="G12" s="69">
        <v>279</v>
      </c>
      <c r="H12" s="69">
        <v>209</v>
      </c>
      <c r="I12" s="69">
        <v>1</v>
      </c>
    </row>
    <row r="13" spans="1:9" ht="12.75" customHeight="1" x14ac:dyDescent="0.15">
      <c r="A13" s="74" t="s">
        <v>16</v>
      </c>
      <c r="B13" s="69">
        <v>6791</v>
      </c>
      <c r="C13" s="114">
        <v>3591</v>
      </c>
      <c r="D13" s="174">
        <v>3200</v>
      </c>
      <c r="E13" s="141">
        <v>1905</v>
      </c>
      <c r="F13" s="69">
        <v>382</v>
      </c>
      <c r="G13" s="69">
        <v>429</v>
      </c>
      <c r="H13" s="69">
        <v>484</v>
      </c>
      <c r="I13" s="98">
        <v>0</v>
      </c>
    </row>
    <row r="14" spans="1:9" ht="12.75" customHeight="1" x14ac:dyDescent="0.15">
      <c r="A14" s="74" t="s">
        <v>17</v>
      </c>
      <c r="B14" s="69">
        <v>1645</v>
      </c>
      <c r="C14" s="114">
        <v>681</v>
      </c>
      <c r="D14" s="174">
        <v>963</v>
      </c>
      <c r="E14" s="141">
        <v>737</v>
      </c>
      <c r="F14" s="69">
        <v>91</v>
      </c>
      <c r="G14" s="69">
        <v>113</v>
      </c>
      <c r="H14" s="69">
        <v>20</v>
      </c>
      <c r="I14" s="69">
        <v>2</v>
      </c>
    </row>
    <row r="15" spans="1:9" ht="12.75" customHeight="1" x14ac:dyDescent="0.15">
      <c r="A15" s="74" t="s">
        <v>84</v>
      </c>
      <c r="B15" s="69">
        <v>2473</v>
      </c>
      <c r="C15" s="114">
        <v>868</v>
      </c>
      <c r="D15" s="174">
        <v>1605</v>
      </c>
      <c r="E15" s="141">
        <v>1485</v>
      </c>
      <c r="F15" s="69">
        <v>46</v>
      </c>
      <c r="G15" s="69">
        <v>59</v>
      </c>
      <c r="H15" s="69">
        <v>14</v>
      </c>
      <c r="I15" s="69">
        <v>1</v>
      </c>
    </row>
    <row r="16" spans="1:9" ht="12.75" customHeight="1" x14ac:dyDescent="0.15">
      <c r="A16" s="74" t="s">
        <v>18</v>
      </c>
      <c r="B16" s="69">
        <v>10805</v>
      </c>
      <c r="C16" s="114">
        <v>5130</v>
      </c>
      <c r="D16" s="174">
        <v>5675</v>
      </c>
      <c r="E16" s="141">
        <v>4382</v>
      </c>
      <c r="F16" s="69">
        <v>575</v>
      </c>
      <c r="G16" s="69">
        <v>450</v>
      </c>
      <c r="H16" s="69">
        <v>200</v>
      </c>
      <c r="I16" s="69">
        <v>69</v>
      </c>
    </row>
    <row r="17" spans="1:9" ht="7.5" customHeight="1" x14ac:dyDescent="0.15">
      <c r="A17" s="76"/>
      <c r="B17" s="97"/>
      <c r="C17" s="115"/>
      <c r="D17" s="175"/>
      <c r="E17" s="142"/>
      <c r="F17" s="97"/>
      <c r="G17" s="97"/>
      <c r="H17" s="97"/>
      <c r="I17" s="97"/>
    </row>
    <row r="18" spans="1:9" ht="12.75" customHeight="1" x14ac:dyDescent="0.15">
      <c r="A18" s="74" t="s">
        <v>19</v>
      </c>
      <c r="B18" s="69">
        <v>3711</v>
      </c>
      <c r="C18" s="114">
        <v>2391</v>
      </c>
      <c r="D18" s="174">
        <v>1319</v>
      </c>
      <c r="E18" s="141">
        <v>1147</v>
      </c>
      <c r="F18" s="69">
        <v>64</v>
      </c>
      <c r="G18" s="69">
        <v>59</v>
      </c>
      <c r="H18" s="69">
        <v>34</v>
      </c>
      <c r="I18" s="69">
        <v>17</v>
      </c>
    </row>
    <row r="19" spans="1:9" ht="12.75" customHeight="1" x14ac:dyDescent="0.15">
      <c r="A19" s="74" t="s">
        <v>20</v>
      </c>
      <c r="B19" s="69">
        <v>694</v>
      </c>
      <c r="C19" s="114">
        <v>198</v>
      </c>
      <c r="D19" s="174">
        <v>497</v>
      </c>
      <c r="E19" s="141">
        <v>176</v>
      </c>
      <c r="F19" s="69">
        <v>46</v>
      </c>
      <c r="G19" s="69">
        <v>139</v>
      </c>
      <c r="H19" s="69">
        <v>134</v>
      </c>
      <c r="I19" s="98">
        <v>2</v>
      </c>
    </row>
    <row r="20" spans="1:9" ht="12.75" customHeight="1" x14ac:dyDescent="0.15">
      <c r="A20" s="74" t="s">
        <v>21</v>
      </c>
      <c r="B20" s="69">
        <v>6730</v>
      </c>
      <c r="C20" s="114">
        <v>3412</v>
      </c>
      <c r="D20" s="174">
        <v>3318</v>
      </c>
      <c r="E20" s="141">
        <v>2244</v>
      </c>
      <c r="F20" s="69">
        <v>443</v>
      </c>
      <c r="G20" s="69">
        <v>401</v>
      </c>
      <c r="H20" s="69">
        <v>227</v>
      </c>
      <c r="I20" s="69">
        <v>4</v>
      </c>
    </row>
    <row r="21" spans="1:9" ht="12.75" customHeight="1" x14ac:dyDescent="0.15">
      <c r="A21" s="74" t="s">
        <v>22</v>
      </c>
      <c r="B21" s="69">
        <v>176</v>
      </c>
      <c r="C21" s="114">
        <v>89</v>
      </c>
      <c r="D21" s="174">
        <v>87</v>
      </c>
      <c r="E21" s="141">
        <v>66</v>
      </c>
      <c r="F21" s="69">
        <v>15</v>
      </c>
      <c r="G21" s="69">
        <v>4</v>
      </c>
      <c r="H21" s="69">
        <v>2</v>
      </c>
      <c r="I21" s="98">
        <v>0</v>
      </c>
    </row>
    <row r="22" spans="1:9" ht="12.75" customHeight="1" x14ac:dyDescent="0.15">
      <c r="A22" s="74" t="s">
        <v>23</v>
      </c>
      <c r="B22" s="69">
        <v>18243</v>
      </c>
      <c r="C22" s="114">
        <v>7012</v>
      </c>
      <c r="D22" s="174">
        <v>11231</v>
      </c>
      <c r="E22" s="141">
        <v>9264</v>
      </c>
      <c r="F22" s="69">
        <v>757</v>
      </c>
      <c r="G22" s="69">
        <v>884</v>
      </c>
      <c r="H22" s="69">
        <v>235</v>
      </c>
      <c r="I22" s="69">
        <v>91</v>
      </c>
    </row>
    <row r="23" spans="1:9" ht="12.75" customHeight="1" x14ac:dyDescent="0.15">
      <c r="A23" s="74" t="s">
        <v>24</v>
      </c>
      <c r="B23" s="69">
        <v>6819</v>
      </c>
      <c r="C23" s="114">
        <v>2073</v>
      </c>
      <c r="D23" s="174">
        <v>4746</v>
      </c>
      <c r="E23" s="141">
        <v>3326</v>
      </c>
      <c r="F23" s="69">
        <v>609</v>
      </c>
      <c r="G23" s="69">
        <v>616</v>
      </c>
      <c r="H23" s="69">
        <v>194</v>
      </c>
      <c r="I23" s="69">
        <v>1</v>
      </c>
    </row>
    <row r="24" spans="1:9" ht="12.75" customHeight="1" x14ac:dyDescent="0.15">
      <c r="A24" s="74" t="s">
        <v>25</v>
      </c>
      <c r="B24" s="69">
        <v>10208</v>
      </c>
      <c r="C24" s="114">
        <v>3915</v>
      </c>
      <c r="D24" s="174">
        <v>6293</v>
      </c>
      <c r="E24" s="141">
        <v>5059</v>
      </c>
      <c r="F24" s="69">
        <v>456</v>
      </c>
      <c r="G24" s="69">
        <v>519</v>
      </c>
      <c r="H24" s="69">
        <v>213</v>
      </c>
      <c r="I24" s="69">
        <v>46</v>
      </c>
    </row>
    <row r="25" spans="1:9" ht="12.75" customHeight="1" x14ac:dyDescent="0.15">
      <c r="A25" s="74" t="s">
        <v>26</v>
      </c>
      <c r="B25" s="69">
        <v>6536</v>
      </c>
      <c r="C25" s="114">
        <v>1863</v>
      </c>
      <c r="D25" s="174">
        <v>4673</v>
      </c>
      <c r="E25" s="141">
        <v>4137</v>
      </c>
      <c r="F25" s="69">
        <v>170</v>
      </c>
      <c r="G25" s="69">
        <v>206</v>
      </c>
      <c r="H25" s="69">
        <v>151</v>
      </c>
      <c r="I25" s="98">
        <v>9</v>
      </c>
    </row>
    <row r="26" spans="1:9" ht="12.75" customHeight="1" x14ac:dyDescent="0.15">
      <c r="A26" s="74" t="s">
        <v>27</v>
      </c>
      <c r="B26" s="69">
        <v>9229</v>
      </c>
      <c r="C26" s="114">
        <v>4922</v>
      </c>
      <c r="D26" s="174">
        <v>4307</v>
      </c>
      <c r="E26" s="141">
        <v>3279</v>
      </c>
      <c r="F26" s="69">
        <v>366</v>
      </c>
      <c r="G26" s="69">
        <v>506</v>
      </c>
      <c r="H26" s="69">
        <v>151</v>
      </c>
      <c r="I26" s="69">
        <v>5</v>
      </c>
    </row>
    <row r="27" spans="1:9" ht="12.75" customHeight="1" x14ac:dyDescent="0.15">
      <c r="A27" s="74" t="s">
        <v>28</v>
      </c>
      <c r="B27" s="69">
        <v>2712</v>
      </c>
      <c r="C27" s="114">
        <v>830</v>
      </c>
      <c r="D27" s="174">
        <v>1882</v>
      </c>
      <c r="E27" s="141">
        <v>1411</v>
      </c>
      <c r="F27" s="69">
        <v>139</v>
      </c>
      <c r="G27" s="69">
        <v>229</v>
      </c>
      <c r="H27" s="69">
        <v>101</v>
      </c>
      <c r="I27" s="69">
        <v>3</v>
      </c>
    </row>
    <row r="28" spans="1:9" ht="7.5" customHeight="1" x14ac:dyDescent="0.15">
      <c r="A28" s="76"/>
      <c r="B28" s="97"/>
      <c r="C28" s="115"/>
      <c r="D28" s="175"/>
      <c r="E28" s="142"/>
      <c r="F28" s="97"/>
      <c r="G28" s="97"/>
      <c r="H28" s="97"/>
      <c r="I28" s="97"/>
    </row>
    <row r="29" spans="1:9" ht="12.75" customHeight="1" x14ac:dyDescent="0.15">
      <c r="A29" s="74" t="s">
        <v>29</v>
      </c>
      <c r="B29" s="69">
        <v>15475</v>
      </c>
      <c r="C29" s="114">
        <v>6841</v>
      </c>
      <c r="D29" s="174">
        <v>8634</v>
      </c>
      <c r="E29" s="141">
        <v>6549</v>
      </c>
      <c r="F29" s="69">
        <v>655</v>
      </c>
      <c r="G29" s="69">
        <v>819</v>
      </c>
      <c r="H29" s="69">
        <v>570</v>
      </c>
      <c r="I29" s="69">
        <v>41</v>
      </c>
    </row>
    <row r="30" spans="1:9" ht="12.75" customHeight="1" x14ac:dyDescent="0.15">
      <c r="A30" s="74" t="s">
        <v>30</v>
      </c>
      <c r="B30" s="69">
        <v>10880</v>
      </c>
      <c r="C30" s="114">
        <v>4994</v>
      </c>
      <c r="D30" s="174">
        <v>5886</v>
      </c>
      <c r="E30" s="141">
        <v>3956</v>
      </c>
      <c r="F30" s="69">
        <v>995</v>
      </c>
      <c r="G30" s="69">
        <v>634</v>
      </c>
      <c r="H30" s="69">
        <v>256</v>
      </c>
      <c r="I30" s="69">
        <v>45</v>
      </c>
    </row>
    <row r="31" spans="1:9" ht="12.75" customHeight="1" x14ac:dyDescent="0.15">
      <c r="A31" s="74" t="s">
        <v>31</v>
      </c>
      <c r="B31" s="69">
        <v>40966</v>
      </c>
      <c r="C31" s="114">
        <v>16238</v>
      </c>
      <c r="D31" s="174">
        <v>24727</v>
      </c>
      <c r="E31" s="141">
        <v>22396</v>
      </c>
      <c r="F31" s="69">
        <v>852</v>
      </c>
      <c r="G31" s="69">
        <v>756</v>
      </c>
      <c r="H31" s="69">
        <v>596</v>
      </c>
      <c r="I31" s="69">
        <v>127</v>
      </c>
    </row>
    <row r="32" spans="1:9" ht="12.75" customHeight="1" x14ac:dyDescent="0.15">
      <c r="A32" s="74" t="s">
        <v>32</v>
      </c>
      <c r="B32" s="69">
        <v>23377</v>
      </c>
      <c r="C32" s="114">
        <v>10023</v>
      </c>
      <c r="D32" s="174">
        <v>13354</v>
      </c>
      <c r="E32" s="141">
        <v>9593</v>
      </c>
      <c r="F32" s="69">
        <v>1413</v>
      </c>
      <c r="G32" s="69">
        <v>1726</v>
      </c>
      <c r="H32" s="69">
        <v>623</v>
      </c>
      <c r="I32" s="98">
        <v>0</v>
      </c>
    </row>
    <row r="33" spans="1:9" ht="12.75" customHeight="1" x14ac:dyDescent="0.15">
      <c r="A33" s="74" t="s">
        <v>33</v>
      </c>
      <c r="B33" s="69">
        <v>10075</v>
      </c>
      <c r="C33" s="114">
        <v>4571</v>
      </c>
      <c r="D33" s="174">
        <v>5504</v>
      </c>
      <c r="E33" s="141">
        <v>3914</v>
      </c>
      <c r="F33" s="69">
        <v>718</v>
      </c>
      <c r="G33" s="69">
        <v>641</v>
      </c>
      <c r="H33" s="69">
        <v>202</v>
      </c>
      <c r="I33" s="69">
        <v>29</v>
      </c>
    </row>
    <row r="34" spans="1:9" ht="12.75" customHeight="1" x14ac:dyDescent="0.15">
      <c r="A34" s="74" t="s">
        <v>34</v>
      </c>
      <c r="B34" s="69">
        <v>5193</v>
      </c>
      <c r="C34" s="114">
        <v>3517</v>
      </c>
      <c r="D34" s="174">
        <v>1676</v>
      </c>
      <c r="E34" s="141">
        <v>1102</v>
      </c>
      <c r="F34" s="69">
        <v>147</v>
      </c>
      <c r="G34" s="69">
        <v>235</v>
      </c>
      <c r="H34" s="69">
        <v>180</v>
      </c>
      <c r="I34" s="69">
        <v>11</v>
      </c>
    </row>
    <row r="35" spans="1:9" ht="12.75" customHeight="1" x14ac:dyDescent="0.15">
      <c r="A35" s="74" t="s">
        <v>35</v>
      </c>
      <c r="B35" s="69">
        <v>24468</v>
      </c>
      <c r="C35" s="114">
        <v>4993</v>
      </c>
      <c r="D35" s="174">
        <v>19476</v>
      </c>
      <c r="E35" s="141">
        <v>18226</v>
      </c>
      <c r="F35" s="69">
        <v>464</v>
      </c>
      <c r="G35" s="69">
        <v>577</v>
      </c>
      <c r="H35" s="69">
        <v>177</v>
      </c>
      <c r="I35" s="69">
        <v>32</v>
      </c>
    </row>
    <row r="36" spans="1:9" ht="12.75" customHeight="1" x14ac:dyDescent="0.15">
      <c r="A36" s="74" t="s">
        <v>36</v>
      </c>
      <c r="B36" s="69">
        <v>1301</v>
      </c>
      <c r="C36" s="114">
        <v>618</v>
      </c>
      <c r="D36" s="174">
        <v>683</v>
      </c>
      <c r="E36" s="141">
        <v>262</v>
      </c>
      <c r="F36" s="69">
        <v>196</v>
      </c>
      <c r="G36" s="69">
        <v>131</v>
      </c>
      <c r="H36" s="69">
        <v>94</v>
      </c>
      <c r="I36" s="98">
        <v>0</v>
      </c>
    </row>
    <row r="37" spans="1:9" ht="12.75" customHeight="1" x14ac:dyDescent="0.15">
      <c r="A37" s="74" t="s">
        <v>37</v>
      </c>
      <c r="B37" s="69">
        <v>3142</v>
      </c>
      <c r="C37" s="114">
        <v>1679</v>
      </c>
      <c r="D37" s="174">
        <v>1463</v>
      </c>
      <c r="E37" s="141">
        <v>957</v>
      </c>
      <c r="F37" s="69">
        <v>178</v>
      </c>
      <c r="G37" s="69">
        <v>248</v>
      </c>
      <c r="H37" s="69">
        <v>80</v>
      </c>
      <c r="I37" s="98">
        <v>0</v>
      </c>
    </row>
    <row r="38" spans="1:9" ht="12.75" customHeight="1" x14ac:dyDescent="0.15">
      <c r="A38" s="74" t="s">
        <v>38</v>
      </c>
      <c r="B38" s="69">
        <v>5375</v>
      </c>
      <c r="C38" s="114">
        <v>1883</v>
      </c>
      <c r="D38" s="174">
        <v>3492</v>
      </c>
      <c r="E38" s="141">
        <v>2509</v>
      </c>
      <c r="F38" s="69">
        <v>411</v>
      </c>
      <c r="G38" s="69">
        <v>370</v>
      </c>
      <c r="H38" s="69">
        <v>191</v>
      </c>
      <c r="I38" s="69">
        <v>12</v>
      </c>
    </row>
    <row r="39" spans="1:9" ht="7.5" customHeight="1" x14ac:dyDescent="0.15">
      <c r="A39" s="76"/>
      <c r="B39" s="97"/>
      <c r="C39" s="115"/>
      <c r="D39" s="175"/>
      <c r="E39" s="142"/>
      <c r="F39" s="97"/>
      <c r="G39" s="97"/>
      <c r="H39" s="97"/>
      <c r="I39" s="97"/>
    </row>
    <row r="40" spans="1:9" ht="12.75" customHeight="1" x14ac:dyDescent="0.15">
      <c r="A40" s="74" t="s">
        <v>39</v>
      </c>
      <c r="B40" s="69">
        <v>4304</v>
      </c>
      <c r="C40" s="114">
        <v>3142</v>
      </c>
      <c r="D40" s="174">
        <v>1162</v>
      </c>
      <c r="E40" s="141">
        <v>1012</v>
      </c>
      <c r="F40" s="69">
        <v>70</v>
      </c>
      <c r="G40" s="69">
        <v>57</v>
      </c>
      <c r="H40" s="69">
        <v>23</v>
      </c>
      <c r="I40" s="98">
        <v>0</v>
      </c>
    </row>
    <row r="41" spans="1:9" ht="12.75" customHeight="1" x14ac:dyDescent="0.15">
      <c r="A41" s="74" t="s">
        <v>40</v>
      </c>
      <c r="B41" s="69">
        <v>21711</v>
      </c>
      <c r="C41" s="114">
        <v>4402</v>
      </c>
      <c r="D41" s="174">
        <v>17309</v>
      </c>
      <c r="E41" s="141">
        <v>15052</v>
      </c>
      <c r="F41" s="69">
        <v>647</v>
      </c>
      <c r="G41" s="69">
        <v>996</v>
      </c>
      <c r="H41" s="69">
        <v>464</v>
      </c>
      <c r="I41" s="69">
        <v>151</v>
      </c>
    </row>
    <row r="42" spans="1:9" ht="12.75" customHeight="1" x14ac:dyDescent="0.15">
      <c r="A42" s="74" t="s">
        <v>41</v>
      </c>
      <c r="B42" s="69">
        <v>9337</v>
      </c>
      <c r="C42" s="114">
        <v>4286</v>
      </c>
      <c r="D42" s="174">
        <v>5051</v>
      </c>
      <c r="E42" s="141">
        <v>4336</v>
      </c>
      <c r="F42" s="69">
        <v>286</v>
      </c>
      <c r="G42" s="69">
        <v>263</v>
      </c>
      <c r="H42" s="69">
        <v>163</v>
      </c>
      <c r="I42" s="69">
        <v>2</v>
      </c>
    </row>
    <row r="43" spans="1:9" ht="12.75" customHeight="1" x14ac:dyDescent="0.15">
      <c r="A43" s="74" t="s">
        <v>42</v>
      </c>
      <c r="B43" s="69">
        <v>90564</v>
      </c>
      <c r="C43" s="114">
        <v>28616</v>
      </c>
      <c r="D43" s="174">
        <v>61949</v>
      </c>
      <c r="E43" s="141">
        <v>45240</v>
      </c>
      <c r="F43" s="69">
        <v>5923</v>
      </c>
      <c r="G43" s="69">
        <v>7340</v>
      </c>
      <c r="H43" s="69">
        <v>3400</v>
      </c>
      <c r="I43" s="69">
        <v>45</v>
      </c>
    </row>
    <row r="44" spans="1:9" ht="12.75" customHeight="1" x14ac:dyDescent="0.15">
      <c r="A44" s="74" t="s">
        <v>43</v>
      </c>
      <c r="B44" s="69">
        <v>4353</v>
      </c>
      <c r="C44" s="114">
        <v>2088</v>
      </c>
      <c r="D44" s="174">
        <v>2265</v>
      </c>
      <c r="E44" s="141">
        <v>1796</v>
      </c>
      <c r="F44" s="69">
        <v>119</v>
      </c>
      <c r="G44" s="69">
        <v>261</v>
      </c>
      <c r="H44" s="69">
        <v>90</v>
      </c>
      <c r="I44" s="98">
        <v>0</v>
      </c>
    </row>
    <row r="45" spans="1:9" ht="12.75" customHeight="1" x14ac:dyDescent="0.15">
      <c r="A45" s="74" t="s">
        <v>44</v>
      </c>
      <c r="B45" s="69">
        <v>617</v>
      </c>
      <c r="C45" s="114">
        <v>438</v>
      </c>
      <c r="D45" s="174">
        <v>178</v>
      </c>
      <c r="E45" s="141">
        <v>88</v>
      </c>
      <c r="F45" s="69">
        <v>32</v>
      </c>
      <c r="G45" s="69">
        <v>39</v>
      </c>
      <c r="H45" s="69">
        <v>18</v>
      </c>
      <c r="I45" s="69">
        <v>1</v>
      </c>
    </row>
    <row r="46" spans="1:9" ht="12.75" customHeight="1" x14ac:dyDescent="0.15">
      <c r="A46" s="74" t="s">
        <v>45</v>
      </c>
      <c r="B46" s="69">
        <v>68198</v>
      </c>
      <c r="C46" s="114">
        <v>49465</v>
      </c>
      <c r="D46" s="174">
        <v>18733</v>
      </c>
      <c r="E46" s="141">
        <v>14984</v>
      </c>
      <c r="F46" s="69">
        <v>1594</v>
      </c>
      <c r="G46" s="69">
        <v>1412</v>
      </c>
      <c r="H46" s="69">
        <v>744</v>
      </c>
      <c r="I46" s="98">
        <v>0</v>
      </c>
    </row>
    <row r="47" spans="1:9" ht="12.75" customHeight="1" x14ac:dyDescent="0.15">
      <c r="A47" s="74" t="s">
        <v>46</v>
      </c>
      <c r="B47" s="69">
        <v>2746</v>
      </c>
      <c r="C47" s="114">
        <v>989</v>
      </c>
      <c r="D47" s="174">
        <v>1757</v>
      </c>
      <c r="E47" s="141">
        <v>1055</v>
      </c>
      <c r="F47" s="69">
        <v>204</v>
      </c>
      <c r="G47" s="69">
        <v>243</v>
      </c>
      <c r="H47" s="69">
        <v>206</v>
      </c>
      <c r="I47" s="69">
        <v>49</v>
      </c>
    </row>
    <row r="48" spans="1:9" ht="12.75" customHeight="1" x14ac:dyDescent="0.15">
      <c r="A48" s="74" t="s">
        <v>47</v>
      </c>
      <c r="B48" s="69">
        <v>30704</v>
      </c>
      <c r="C48" s="114">
        <v>10592</v>
      </c>
      <c r="D48" s="174">
        <v>20112</v>
      </c>
      <c r="E48" s="141">
        <v>17702</v>
      </c>
      <c r="F48" s="69">
        <v>909</v>
      </c>
      <c r="G48" s="69">
        <v>1304</v>
      </c>
      <c r="H48" s="69">
        <v>193</v>
      </c>
      <c r="I48" s="69">
        <v>3</v>
      </c>
    </row>
    <row r="49" spans="1:9" ht="12.75" customHeight="1" x14ac:dyDescent="0.15">
      <c r="A49" s="74" t="s">
        <v>48</v>
      </c>
      <c r="B49" s="69">
        <v>44700</v>
      </c>
      <c r="C49" s="114">
        <v>13392</v>
      </c>
      <c r="D49" s="174">
        <v>31308</v>
      </c>
      <c r="E49" s="141">
        <v>24401</v>
      </c>
      <c r="F49" s="69">
        <v>2611</v>
      </c>
      <c r="G49" s="69">
        <v>3090</v>
      </c>
      <c r="H49" s="69">
        <v>1163</v>
      </c>
      <c r="I49" s="69">
        <v>42</v>
      </c>
    </row>
    <row r="50" spans="1:9" ht="7.5" customHeight="1" x14ac:dyDescent="0.15">
      <c r="A50" s="76"/>
      <c r="B50" s="97"/>
      <c r="C50" s="115"/>
      <c r="D50" s="175"/>
      <c r="E50" s="142"/>
      <c r="F50" s="97"/>
      <c r="G50" s="97"/>
      <c r="H50" s="97"/>
      <c r="I50" s="97"/>
    </row>
    <row r="51" spans="1:9" ht="12.75" customHeight="1" x14ac:dyDescent="0.15">
      <c r="A51" s="74" t="s">
        <v>49</v>
      </c>
      <c r="B51" s="69">
        <v>12273</v>
      </c>
      <c r="C51" s="114">
        <v>2141</v>
      </c>
      <c r="D51" s="174">
        <v>10132</v>
      </c>
      <c r="E51" s="141">
        <v>9214</v>
      </c>
      <c r="F51" s="69">
        <v>25</v>
      </c>
      <c r="G51" s="69">
        <v>776</v>
      </c>
      <c r="H51" s="69">
        <v>117</v>
      </c>
      <c r="I51" s="98">
        <v>0</v>
      </c>
    </row>
    <row r="52" spans="1:9" ht="12.75" customHeight="1" x14ac:dyDescent="0.15">
      <c r="A52" s="74" t="s">
        <v>50</v>
      </c>
      <c r="B52" s="69">
        <v>4142</v>
      </c>
      <c r="C52" s="114">
        <v>414</v>
      </c>
      <c r="D52" s="174">
        <v>3728</v>
      </c>
      <c r="E52" s="141">
        <v>3232</v>
      </c>
      <c r="F52" s="69">
        <v>208</v>
      </c>
      <c r="G52" s="69">
        <v>238</v>
      </c>
      <c r="H52" s="69">
        <v>50</v>
      </c>
      <c r="I52" s="98">
        <v>0</v>
      </c>
    </row>
    <row r="53" spans="1:9" ht="12.75" customHeight="1" x14ac:dyDescent="0.15">
      <c r="A53" s="74" t="s">
        <v>51</v>
      </c>
      <c r="B53" s="69">
        <v>6665</v>
      </c>
      <c r="C53" s="114">
        <v>2511</v>
      </c>
      <c r="D53" s="174">
        <v>4154</v>
      </c>
      <c r="E53" s="141">
        <v>2972</v>
      </c>
      <c r="F53" s="69">
        <v>397</v>
      </c>
      <c r="G53" s="69">
        <v>681</v>
      </c>
      <c r="H53" s="69">
        <v>104</v>
      </c>
      <c r="I53" s="98">
        <v>0</v>
      </c>
    </row>
    <row r="54" spans="1:9" ht="12.75" customHeight="1" x14ac:dyDescent="0.15">
      <c r="A54" s="74" t="s">
        <v>52</v>
      </c>
      <c r="B54" s="69">
        <v>772</v>
      </c>
      <c r="C54" s="114">
        <v>427</v>
      </c>
      <c r="D54" s="174">
        <v>345</v>
      </c>
      <c r="E54" s="141">
        <v>174</v>
      </c>
      <c r="F54" s="69">
        <v>81</v>
      </c>
      <c r="G54" s="69">
        <v>72</v>
      </c>
      <c r="H54" s="69">
        <v>18</v>
      </c>
      <c r="I54" s="98">
        <v>0</v>
      </c>
    </row>
    <row r="55" spans="1:9" ht="12.75" customHeight="1" x14ac:dyDescent="0.15">
      <c r="A55" s="74" t="s">
        <v>53</v>
      </c>
      <c r="B55" s="69">
        <v>33051</v>
      </c>
      <c r="C55" s="114">
        <v>10076</v>
      </c>
      <c r="D55" s="174">
        <v>22975</v>
      </c>
      <c r="E55" s="141">
        <v>17461</v>
      </c>
      <c r="F55" s="69">
        <v>1618</v>
      </c>
      <c r="G55" s="69">
        <v>1273</v>
      </c>
      <c r="H55" s="69">
        <v>2618</v>
      </c>
      <c r="I55" s="69">
        <v>6</v>
      </c>
    </row>
    <row r="56" spans="1:9" ht="12.75" customHeight="1" x14ac:dyDescent="0.15">
      <c r="A56" s="74" t="s">
        <v>54</v>
      </c>
      <c r="B56" s="69">
        <v>13828</v>
      </c>
      <c r="C56" s="114">
        <v>4033</v>
      </c>
      <c r="D56" s="174">
        <v>9794</v>
      </c>
      <c r="E56" s="141">
        <v>7917</v>
      </c>
      <c r="F56" s="69">
        <v>744</v>
      </c>
      <c r="G56" s="69">
        <v>829</v>
      </c>
      <c r="H56" s="69">
        <v>304</v>
      </c>
      <c r="I56" s="98">
        <v>0</v>
      </c>
    </row>
    <row r="57" spans="1:9" ht="12.75" customHeight="1" x14ac:dyDescent="0.15">
      <c r="A57" s="74" t="s">
        <v>55</v>
      </c>
      <c r="B57" s="69">
        <v>2098</v>
      </c>
      <c r="C57" s="114">
        <v>869</v>
      </c>
      <c r="D57" s="174">
        <v>1230</v>
      </c>
      <c r="E57" s="141">
        <v>970</v>
      </c>
      <c r="F57" s="69">
        <v>113</v>
      </c>
      <c r="G57" s="69">
        <v>96</v>
      </c>
      <c r="H57" s="69">
        <v>46</v>
      </c>
      <c r="I57" s="69">
        <v>5</v>
      </c>
    </row>
    <row r="58" spans="1:9" ht="12.75" customHeight="1" x14ac:dyDescent="0.15">
      <c r="A58" s="74" t="s">
        <v>56</v>
      </c>
      <c r="B58" s="69">
        <v>1761</v>
      </c>
      <c r="C58" s="114">
        <v>743</v>
      </c>
      <c r="D58" s="174">
        <v>1018</v>
      </c>
      <c r="E58" s="141">
        <v>784</v>
      </c>
      <c r="F58" s="69">
        <v>89</v>
      </c>
      <c r="G58" s="69">
        <v>106</v>
      </c>
      <c r="H58" s="69">
        <v>39</v>
      </c>
      <c r="I58" s="98">
        <v>0</v>
      </c>
    </row>
    <row r="59" spans="1:9" ht="12.75" customHeight="1" x14ac:dyDescent="0.15">
      <c r="A59" s="74" t="s">
        <v>57</v>
      </c>
      <c r="B59" s="69">
        <v>372</v>
      </c>
      <c r="C59" s="114">
        <v>57</v>
      </c>
      <c r="D59" s="174">
        <v>315</v>
      </c>
      <c r="E59" s="141">
        <v>283</v>
      </c>
      <c r="F59" s="69">
        <v>12</v>
      </c>
      <c r="G59" s="69">
        <v>16</v>
      </c>
      <c r="H59" s="69">
        <v>4</v>
      </c>
      <c r="I59" s="98">
        <v>0</v>
      </c>
    </row>
    <row r="60" spans="1:9" ht="12.75" customHeight="1" x14ac:dyDescent="0.15">
      <c r="A60" s="74" t="s">
        <v>58</v>
      </c>
      <c r="B60" s="69">
        <v>18050</v>
      </c>
      <c r="C60" s="114">
        <v>7692</v>
      </c>
      <c r="D60" s="174">
        <v>10358</v>
      </c>
      <c r="E60" s="141">
        <v>9104</v>
      </c>
      <c r="F60" s="69">
        <v>447</v>
      </c>
      <c r="G60" s="69">
        <v>499</v>
      </c>
      <c r="H60" s="69">
        <v>207</v>
      </c>
      <c r="I60" s="69">
        <v>100</v>
      </c>
    </row>
    <row r="61" spans="1:9" ht="7.5" customHeight="1" x14ac:dyDescent="0.15">
      <c r="A61" s="76"/>
      <c r="B61" s="97"/>
      <c r="C61" s="115"/>
      <c r="D61" s="175"/>
      <c r="E61" s="142"/>
      <c r="F61" s="97"/>
      <c r="G61" s="97"/>
      <c r="H61" s="97"/>
      <c r="I61" s="97"/>
    </row>
    <row r="62" spans="1:9" ht="12.75" customHeight="1" x14ac:dyDescent="0.15">
      <c r="A62" s="74" t="s">
        <v>59</v>
      </c>
      <c r="B62" s="69">
        <v>27580</v>
      </c>
      <c r="C62" s="114">
        <v>3070</v>
      </c>
      <c r="D62" s="174">
        <v>24511</v>
      </c>
      <c r="E62" s="141">
        <v>18292</v>
      </c>
      <c r="F62" s="69">
        <v>3005</v>
      </c>
      <c r="G62" s="69">
        <v>1901</v>
      </c>
      <c r="H62" s="69">
        <v>1048</v>
      </c>
      <c r="I62" s="69">
        <v>266</v>
      </c>
    </row>
    <row r="63" spans="1:9" ht="12.75" customHeight="1" x14ac:dyDescent="0.15">
      <c r="A63" s="74" t="s">
        <v>60</v>
      </c>
      <c r="B63" s="69">
        <v>3688</v>
      </c>
      <c r="C63" s="114">
        <v>1472</v>
      </c>
      <c r="D63" s="174">
        <v>2216</v>
      </c>
      <c r="E63" s="141">
        <v>1571</v>
      </c>
      <c r="F63" s="69">
        <v>261</v>
      </c>
      <c r="G63" s="69">
        <v>271</v>
      </c>
      <c r="H63" s="69">
        <v>105</v>
      </c>
      <c r="I63" s="69">
        <v>8</v>
      </c>
    </row>
    <row r="64" spans="1:9" ht="12.75" customHeight="1" x14ac:dyDescent="0.15">
      <c r="A64" s="74" t="s">
        <v>61</v>
      </c>
      <c r="B64" s="69">
        <v>10293</v>
      </c>
      <c r="C64" s="114">
        <v>3336</v>
      </c>
      <c r="D64" s="174">
        <v>6956</v>
      </c>
      <c r="E64" s="141">
        <v>5190</v>
      </c>
      <c r="F64" s="69">
        <v>1153</v>
      </c>
      <c r="G64" s="69">
        <v>512</v>
      </c>
      <c r="H64" s="69">
        <v>98</v>
      </c>
      <c r="I64" s="69">
        <v>4</v>
      </c>
    </row>
    <row r="65" spans="1:9" ht="12.75" customHeight="1" x14ac:dyDescent="0.15">
      <c r="A65" s="75" t="s">
        <v>62</v>
      </c>
      <c r="B65" s="100">
        <v>85</v>
      </c>
      <c r="C65" s="118">
        <v>67</v>
      </c>
      <c r="D65" s="176">
        <v>18</v>
      </c>
      <c r="E65" s="143">
        <v>9</v>
      </c>
      <c r="F65" s="100">
        <v>2</v>
      </c>
      <c r="G65" s="100">
        <v>5</v>
      </c>
      <c r="H65" s="100">
        <v>1</v>
      </c>
      <c r="I65" s="101">
        <v>0</v>
      </c>
    </row>
    <row r="66" spans="1:9" ht="15" customHeight="1" x14ac:dyDescent="0.15"/>
  </sheetData>
  <mergeCells count="5">
    <mergeCell ref="A1:I1"/>
    <mergeCell ref="A2:I2"/>
    <mergeCell ref="D3:I3"/>
    <mergeCell ref="A3:A4"/>
    <mergeCell ref="B3:C3"/>
  </mergeCells>
  <phoneticPr fontId="0" type="noConversion"/>
  <pageMargins left="0.25" right="0.25" top="0.25" bottom="0.25" header="0.5" footer="0.5"/>
  <pageSetup scale="82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J67"/>
  <sheetViews>
    <sheetView topLeftCell="A28" zoomScaleNormal="100" workbookViewId="0">
      <selection activeCell="A2" sqref="A2:I2"/>
    </sheetView>
  </sheetViews>
  <sheetFormatPr baseColWidth="10" defaultColWidth="9.1640625" defaultRowHeight="13" x14ac:dyDescent="0.15"/>
  <cols>
    <col min="1" max="1" width="15.6640625" style="2" customWidth="1"/>
    <col min="2" max="2" width="11.6640625" style="2" bestFit="1" customWidth="1"/>
    <col min="3" max="3" width="12.5" style="2" bestFit="1" customWidth="1"/>
    <col min="4" max="4" width="18.5" style="2" bestFit="1" customWidth="1"/>
    <col min="5" max="5" width="12.5" style="2" bestFit="1" customWidth="1"/>
    <col min="6" max="6" width="13.33203125" style="2" customWidth="1"/>
    <col min="7" max="7" width="14.6640625" style="2" customWidth="1"/>
    <col min="8" max="8" width="12.83203125" style="2" customWidth="1"/>
    <col min="9" max="9" width="12.5" style="2" bestFit="1" customWidth="1"/>
    <col min="10" max="16384" width="9.1640625" style="2"/>
  </cols>
  <sheetData>
    <row r="1" spans="1:10" ht="54" customHeight="1" x14ac:dyDescent="0.15">
      <c r="A1" s="265" t="s">
        <v>185</v>
      </c>
      <c r="B1" s="265"/>
      <c r="C1" s="265"/>
      <c r="D1" s="265"/>
      <c r="E1" s="265"/>
      <c r="F1" s="265"/>
      <c r="G1" s="265"/>
      <c r="H1" s="265"/>
      <c r="I1" s="265"/>
      <c r="J1" s="7"/>
    </row>
    <row r="2" spans="1:10" ht="10.5" customHeight="1" x14ac:dyDescent="0.15">
      <c r="A2" s="302" t="str">
        <f>FINAL2!$A$2</f>
        <v>ACF/OFA: 01/08/2015</v>
      </c>
      <c r="B2" s="302"/>
      <c r="C2" s="302"/>
      <c r="D2" s="302"/>
      <c r="E2" s="302"/>
      <c r="F2" s="302"/>
      <c r="G2" s="302"/>
      <c r="H2" s="302"/>
      <c r="I2" s="302"/>
    </row>
    <row r="3" spans="1:10" s="126" customFormat="1" x14ac:dyDescent="0.15">
      <c r="A3" s="26"/>
      <c r="B3" s="267" t="s">
        <v>99</v>
      </c>
      <c r="C3" s="308"/>
      <c r="D3" s="306" t="s">
        <v>128</v>
      </c>
      <c r="E3" s="306"/>
      <c r="F3" s="306"/>
      <c r="G3" s="306"/>
      <c r="H3" s="306"/>
      <c r="I3" s="307"/>
    </row>
    <row r="4" spans="1:10" s="126" customFormat="1" ht="54" customHeight="1" x14ac:dyDescent="0.15">
      <c r="A4" s="24" t="s">
        <v>0</v>
      </c>
      <c r="B4" s="25" t="s">
        <v>129</v>
      </c>
      <c r="C4" s="179" t="s">
        <v>126</v>
      </c>
      <c r="D4" s="128" t="s">
        <v>136</v>
      </c>
      <c r="E4" s="25" t="s">
        <v>122</v>
      </c>
      <c r="F4" s="25" t="s">
        <v>137</v>
      </c>
      <c r="G4" s="25" t="s">
        <v>121</v>
      </c>
      <c r="H4" s="25" t="s">
        <v>123</v>
      </c>
      <c r="I4" s="25" t="s">
        <v>124</v>
      </c>
      <c r="J4" s="126" t="s">
        <v>6</v>
      </c>
    </row>
    <row r="5" spans="1:10" ht="12.75" customHeight="1" x14ac:dyDescent="0.15">
      <c r="A5" s="56" t="s">
        <v>3</v>
      </c>
      <c r="B5" s="144">
        <f>SUM(B7:B65)</f>
        <v>1032291</v>
      </c>
      <c r="C5" s="185">
        <f>not_parti_hrs!C5/$B5</f>
        <v>0.34647691397096364</v>
      </c>
      <c r="D5" s="180">
        <f>not_parti_hrs!D5/$B5</f>
        <v>0.65352114859085275</v>
      </c>
      <c r="E5" s="145">
        <f>not_parti_hrs!E5/$B5</f>
        <v>0.51518321868542882</v>
      </c>
      <c r="F5" s="145">
        <f>not_parti_hrs!F5/$B5</f>
        <v>5.706724169831956E-2</v>
      </c>
      <c r="G5" s="145">
        <f>not_parti_hrs!G5/$B5</f>
        <v>5.2355392035772857E-2</v>
      </c>
      <c r="H5" s="145">
        <f>not_parti_hrs!H5/$B5</f>
        <v>2.6168008826968365E-2</v>
      </c>
      <c r="I5" s="145">
        <f>not_parti_hrs!I5/$B5</f>
        <v>2.7530996589140077E-3</v>
      </c>
    </row>
    <row r="6" spans="1:10" ht="7.5" customHeight="1" x14ac:dyDescent="0.15">
      <c r="A6" s="76"/>
      <c r="B6" s="146"/>
      <c r="C6" s="186"/>
      <c r="D6" s="181"/>
      <c r="E6" s="95"/>
      <c r="F6" s="95"/>
      <c r="G6" s="95"/>
      <c r="H6" s="95"/>
      <c r="I6" s="95"/>
    </row>
    <row r="7" spans="1:10" ht="12.75" customHeight="1" x14ac:dyDescent="0.15">
      <c r="A7" s="74" t="s">
        <v>10</v>
      </c>
      <c r="B7" s="27">
        <f>not_parti_hrs!B7</f>
        <v>11251</v>
      </c>
      <c r="C7" s="185">
        <f>not_parti_hrs!C7/$B7</f>
        <v>0.45880366189672028</v>
      </c>
      <c r="D7" s="182">
        <f>not_parti_hrs!D7/$B7</f>
        <v>0.54119633810327972</v>
      </c>
      <c r="E7" s="147">
        <f>not_parti_hrs!E7/$B7</f>
        <v>0.45249311172340234</v>
      </c>
      <c r="F7" s="147">
        <f>not_parti_hrs!F7/$B7</f>
        <v>3.1374988889876457E-2</v>
      </c>
      <c r="G7" s="147">
        <f>not_parti_hrs!G7/$B7</f>
        <v>3.697449115634166E-2</v>
      </c>
      <c r="H7" s="147">
        <f>not_parti_hrs!H7/$B7</f>
        <v>1.8842769531597192E-2</v>
      </c>
      <c r="I7" s="147">
        <f>not_parti_hrs!I7/$B7</f>
        <v>1.510976802062039E-3</v>
      </c>
    </row>
    <row r="8" spans="1:10" ht="12.75" customHeight="1" x14ac:dyDescent="0.15">
      <c r="A8" s="74" t="s">
        <v>11</v>
      </c>
      <c r="B8" s="27">
        <f>not_parti_hrs!B8</f>
        <v>2339</v>
      </c>
      <c r="C8" s="185">
        <f>not_parti_hrs!C8/$B8</f>
        <v>0.36682342881573321</v>
      </c>
      <c r="D8" s="182">
        <f>not_parti_hrs!D8/$B8</f>
        <v>0.63317657118426673</v>
      </c>
      <c r="E8" s="147">
        <f>not_parti_hrs!E8/$B8</f>
        <v>0.5091919623770842</v>
      </c>
      <c r="F8" s="147">
        <f>not_parti_hrs!F8/$B8</f>
        <v>5.0021376656690895E-2</v>
      </c>
      <c r="G8" s="147">
        <f>not_parti_hrs!G8/$B8</f>
        <v>4.8311244121419412E-2</v>
      </c>
      <c r="H8" s="147">
        <f>not_parti_hrs!H8/$B8</f>
        <v>2.5651988029072252E-2</v>
      </c>
      <c r="I8" s="147">
        <f>not_parti_hrs!I8/$B8</f>
        <v>4.2753313381787086E-4</v>
      </c>
    </row>
    <row r="9" spans="1:10" ht="12.75" customHeight="1" x14ac:dyDescent="0.15">
      <c r="A9" s="74" t="s">
        <v>12</v>
      </c>
      <c r="B9" s="27">
        <f>not_parti_hrs!B9</f>
        <v>9311</v>
      </c>
      <c r="C9" s="185">
        <f>not_parti_hrs!C9/$B9</f>
        <v>0.27086242079261091</v>
      </c>
      <c r="D9" s="182">
        <f>not_parti_hrs!D9/$B9</f>
        <v>0.72913757920738909</v>
      </c>
      <c r="E9" s="147">
        <f>not_parti_hrs!E9/$B9</f>
        <v>0.19546772634518311</v>
      </c>
      <c r="F9" s="147">
        <f>not_parti_hrs!F9/$B9</f>
        <v>0.47309633766512726</v>
      </c>
      <c r="G9" s="147">
        <f>not_parti_hrs!G9/$B9</f>
        <v>3.8986145419396413E-2</v>
      </c>
      <c r="H9" s="147">
        <f>not_parti_hrs!H9/$B9</f>
        <v>1.9546772634518313E-2</v>
      </c>
      <c r="I9" s="147">
        <f>not_parti_hrs!I9/$B9</f>
        <v>2.0405971431639996E-3</v>
      </c>
    </row>
    <row r="10" spans="1:10" ht="12.75" customHeight="1" x14ac:dyDescent="0.15">
      <c r="A10" s="74" t="s">
        <v>13</v>
      </c>
      <c r="B10" s="27">
        <f>not_parti_hrs!B10</f>
        <v>3644</v>
      </c>
      <c r="C10" s="185">
        <f>not_parti_hrs!C10/$B10</f>
        <v>0.40010976948408344</v>
      </c>
      <c r="D10" s="182">
        <f>not_parti_hrs!D10/$B10</f>
        <v>0.59989023051591661</v>
      </c>
      <c r="E10" s="147">
        <f>not_parti_hrs!E10/$B10</f>
        <v>0.45581778265642153</v>
      </c>
      <c r="F10" s="147">
        <f>not_parti_hrs!F10/$B10</f>
        <v>6.4763995609220637E-2</v>
      </c>
      <c r="G10" s="147">
        <f>not_parti_hrs!G10/$B10</f>
        <v>6.0098792535675086E-2</v>
      </c>
      <c r="H10" s="147">
        <f>not_parti_hrs!H10/$B10</f>
        <v>1.8935236004390781E-2</v>
      </c>
      <c r="I10" s="147">
        <f>not_parti_hrs!I10/$B10</f>
        <v>0</v>
      </c>
    </row>
    <row r="11" spans="1:10" ht="12.75" customHeight="1" x14ac:dyDescent="0.15">
      <c r="A11" s="74" t="s">
        <v>14</v>
      </c>
      <c r="B11" s="27">
        <f>not_parti_hrs!B11</f>
        <v>358614</v>
      </c>
      <c r="C11" s="185">
        <f>not_parti_hrs!C11/$B11</f>
        <v>0.27613534329390377</v>
      </c>
      <c r="D11" s="182">
        <f>not_parti_hrs!D11/$B11</f>
        <v>0.72386465670609623</v>
      </c>
      <c r="E11" s="147">
        <f>not_parti_hrs!E11/$B11</f>
        <v>0.5738509929896769</v>
      </c>
      <c r="F11" s="147">
        <f>not_parti_hrs!F11/$B11</f>
        <v>6.3210025263932809E-2</v>
      </c>
      <c r="G11" s="147">
        <f>not_parti_hrs!G11/$B11</f>
        <v>5.4724578516176167E-2</v>
      </c>
      <c r="H11" s="147">
        <f>not_parti_hrs!H11/$B11</f>
        <v>2.7687151087241436E-2</v>
      </c>
      <c r="I11" s="147">
        <f>not_parti_hrs!I11/$B11</f>
        <v>4.3919088490689149E-3</v>
      </c>
    </row>
    <row r="12" spans="1:10" ht="12.75" customHeight="1" x14ac:dyDescent="0.15">
      <c r="A12" s="74" t="s">
        <v>15</v>
      </c>
      <c r="B12" s="27">
        <f>not_parti_hrs!B12</f>
        <v>8216</v>
      </c>
      <c r="C12" s="185">
        <f>not_parti_hrs!C12/$B12</f>
        <v>0.24208860759493672</v>
      </c>
      <c r="D12" s="182">
        <f>not_parti_hrs!D12/$B12</f>
        <v>0.75778967867575464</v>
      </c>
      <c r="E12" s="147">
        <f>not_parti_hrs!E12/$B12</f>
        <v>0.65043816942551125</v>
      </c>
      <c r="F12" s="147">
        <f>not_parti_hrs!F12/$B12</f>
        <v>4.7833495618305744E-2</v>
      </c>
      <c r="G12" s="147">
        <f>not_parti_hrs!G12/$B12</f>
        <v>3.3958130477117821E-2</v>
      </c>
      <c r="H12" s="147">
        <f>not_parti_hrs!H12/$B12</f>
        <v>2.5438169425511199E-2</v>
      </c>
      <c r="I12" s="147">
        <f>not_parti_hrs!I12/$B12</f>
        <v>1.2171372930866602E-4</v>
      </c>
    </row>
    <row r="13" spans="1:10" ht="12.75" customHeight="1" x14ac:dyDescent="0.15">
      <c r="A13" s="74" t="s">
        <v>16</v>
      </c>
      <c r="B13" s="27">
        <f>not_parti_hrs!B13</f>
        <v>6791</v>
      </c>
      <c r="C13" s="185">
        <f>not_parti_hrs!C13/$B13</f>
        <v>0.52878810189957293</v>
      </c>
      <c r="D13" s="182">
        <f>not_parti_hrs!D13/$B13</f>
        <v>0.47121189810042702</v>
      </c>
      <c r="E13" s="147">
        <f>not_parti_hrs!E13/$B13</f>
        <v>0.28051833308791047</v>
      </c>
      <c r="F13" s="147">
        <f>not_parti_hrs!F13/$B13</f>
        <v>5.6250920335738475E-2</v>
      </c>
      <c r="G13" s="147">
        <f>not_parti_hrs!G13/$B13</f>
        <v>6.3171845089088505E-2</v>
      </c>
      <c r="H13" s="147">
        <f>not_parti_hrs!H13/$B13</f>
        <v>7.1270799587689587E-2</v>
      </c>
      <c r="I13" s="147">
        <f>not_parti_hrs!I13/$B13</f>
        <v>0</v>
      </c>
    </row>
    <row r="14" spans="1:10" ht="12.75" customHeight="1" x14ac:dyDescent="0.15">
      <c r="A14" s="74" t="s">
        <v>17</v>
      </c>
      <c r="B14" s="27">
        <f>not_parti_hrs!B14</f>
        <v>1645</v>
      </c>
      <c r="C14" s="185">
        <f>not_parti_hrs!C14/$B14</f>
        <v>0.41398176291793315</v>
      </c>
      <c r="D14" s="182">
        <f>not_parti_hrs!D14/$B14</f>
        <v>0.58541033434650458</v>
      </c>
      <c r="E14" s="147">
        <f>not_parti_hrs!E14/$B14</f>
        <v>0.4480243161094225</v>
      </c>
      <c r="F14" s="147">
        <f>not_parti_hrs!F14/$B14</f>
        <v>5.5319148936170209E-2</v>
      </c>
      <c r="G14" s="147">
        <f>not_parti_hrs!G14/$B14</f>
        <v>6.8693009118541037E-2</v>
      </c>
      <c r="H14" s="147">
        <f>not_parti_hrs!H14/$B14</f>
        <v>1.2158054711246201E-2</v>
      </c>
      <c r="I14" s="147">
        <f>not_parti_hrs!I14/$B14</f>
        <v>1.2158054711246201E-3</v>
      </c>
    </row>
    <row r="15" spans="1:10" ht="12.75" customHeight="1" x14ac:dyDescent="0.15">
      <c r="A15" s="74" t="s">
        <v>84</v>
      </c>
      <c r="B15" s="27">
        <f>not_parti_hrs!B15</f>
        <v>2473</v>
      </c>
      <c r="C15" s="185">
        <f>not_parti_hrs!C15/$B15</f>
        <v>0.35099069955519613</v>
      </c>
      <c r="D15" s="182">
        <f>not_parti_hrs!D15/$B15</f>
        <v>0.64900930044480387</v>
      </c>
      <c r="E15" s="147">
        <f>not_parti_hrs!E15/$B15</f>
        <v>0.60048524059846342</v>
      </c>
      <c r="F15" s="147">
        <f>not_parti_hrs!F15/$B15</f>
        <v>1.8600889607763849E-2</v>
      </c>
      <c r="G15" s="147">
        <f>not_parti_hrs!G15/$B15</f>
        <v>2.3857662757784066E-2</v>
      </c>
      <c r="H15" s="147">
        <f>not_parti_hrs!H15/$B15</f>
        <v>5.6611403154063888E-3</v>
      </c>
      <c r="I15" s="147">
        <f>not_parti_hrs!I15/$B15</f>
        <v>4.0436716538617062E-4</v>
      </c>
    </row>
    <row r="16" spans="1:10" ht="12.75" customHeight="1" x14ac:dyDescent="0.15">
      <c r="A16" s="74" t="s">
        <v>18</v>
      </c>
      <c r="B16" s="27">
        <f>not_parti_hrs!B16</f>
        <v>10805</v>
      </c>
      <c r="C16" s="185">
        <f>not_parti_hrs!C16/$B16</f>
        <v>0.4747801943544655</v>
      </c>
      <c r="D16" s="182">
        <f>not_parti_hrs!D16/$B16</f>
        <v>0.5252198056455345</v>
      </c>
      <c r="E16" s="147">
        <f>not_parti_hrs!E16/$B16</f>
        <v>0.40555298472929202</v>
      </c>
      <c r="F16" s="147">
        <f>not_parti_hrs!F16/$B16</f>
        <v>5.3216103655714948E-2</v>
      </c>
      <c r="G16" s="147">
        <f>not_parti_hrs!G16/$B16</f>
        <v>4.1647385469689956E-2</v>
      </c>
      <c r="H16" s="147">
        <f>not_parti_hrs!H16/$B16</f>
        <v>1.8509949097639981E-2</v>
      </c>
      <c r="I16" s="147">
        <f>not_parti_hrs!I16/$B16</f>
        <v>6.3859324386857938E-3</v>
      </c>
    </row>
    <row r="17" spans="1:9" ht="7.5" customHeight="1" x14ac:dyDescent="0.15">
      <c r="A17" s="76"/>
      <c r="B17" s="96" t="s">
        <v>2</v>
      </c>
      <c r="C17" s="187" t="s">
        <v>2</v>
      </c>
      <c r="D17" s="183" t="s">
        <v>2</v>
      </c>
      <c r="E17" s="77" t="s">
        <v>2</v>
      </c>
      <c r="F17" s="77" t="s">
        <v>2</v>
      </c>
      <c r="G17" s="77" t="s">
        <v>2</v>
      </c>
      <c r="H17" s="77" t="s">
        <v>2</v>
      </c>
      <c r="I17" s="77" t="s">
        <v>2</v>
      </c>
    </row>
    <row r="18" spans="1:9" ht="12.75" customHeight="1" x14ac:dyDescent="0.15">
      <c r="A18" s="74" t="s">
        <v>19</v>
      </c>
      <c r="B18" s="27">
        <f>not_parti_hrs!B18</f>
        <v>3711</v>
      </c>
      <c r="C18" s="185">
        <f>not_parti_hrs!C18/$B18</f>
        <v>0.64430072756669365</v>
      </c>
      <c r="D18" s="182">
        <f>not_parti_hrs!D18/$B18</f>
        <v>0.3554298032875236</v>
      </c>
      <c r="E18" s="147">
        <f>not_parti_hrs!E18/$B18</f>
        <v>0.30908111021288065</v>
      </c>
      <c r="F18" s="147">
        <f>not_parti_hrs!F18/$B18</f>
        <v>1.7246025330099703E-2</v>
      </c>
      <c r="G18" s="147">
        <f>not_parti_hrs!G18/$B18</f>
        <v>1.5898679601185663E-2</v>
      </c>
      <c r="H18" s="147">
        <f>not_parti_hrs!H18/$B18</f>
        <v>9.1619509566154677E-3</v>
      </c>
      <c r="I18" s="147">
        <f>not_parti_hrs!I18/$B18</f>
        <v>4.5809754783077338E-3</v>
      </c>
    </row>
    <row r="19" spans="1:9" ht="12.75" customHeight="1" x14ac:dyDescent="0.15">
      <c r="A19" s="74" t="s">
        <v>20</v>
      </c>
      <c r="B19" s="27">
        <f>not_parti_hrs!B19</f>
        <v>694</v>
      </c>
      <c r="C19" s="185">
        <f>not_parti_hrs!C19/$B19</f>
        <v>0.28530259365994237</v>
      </c>
      <c r="D19" s="182">
        <f>not_parti_hrs!D19/$B19</f>
        <v>0.71613832853025938</v>
      </c>
      <c r="E19" s="147">
        <f>not_parti_hrs!E19/$B19</f>
        <v>0.25360230547550433</v>
      </c>
      <c r="F19" s="147">
        <f>not_parti_hrs!F19/$B19</f>
        <v>6.6282420749279536E-2</v>
      </c>
      <c r="G19" s="147">
        <f>not_parti_hrs!G19/$B19</f>
        <v>0.20028818443804033</v>
      </c>
      <c r="H19" s="147">
        <f>not_parti_hrs!H19/$B19</f>
        <v>0.1930835734870317</v>
      </c>
      <c r="I19" s="147">
        <f>not_parti_hrs!I19/$B19</f>
        <v>2.881844380403458E-3</v>
      </c>
    </row>
    <row r="20" spans="1:9" ht="12.75" customHeight="1" x14ac:dyDescent="0.15">
      <c r="A20" s="74" t="s">
        <v>21</v>
      </c>
      <c r="B20" s="27">
        <f>not_parti_hrs!B20</f>
        <v>6730</v>
      </c>
      <c r="C20" s="185">
        <f>not_parti_hrs!C20/$B20</f>
        <v>0.50698365527488853</v>
      </c>
      <c r="D20" s="182">
        <f>not_parti_hrs!D20/$B20</f>
        <v>0.49301634472511147</v>
      </c>
      <c r="E20" s="147">
        <f>not_parti_hrs!E20/$B20</f>
        <v>0.33343239227340266</v>
      </c>
      <c r="F20" s="147">
        <f>not_parti_hrs!F20/$B20</f>
        <v>6.5824665676077268E-2</v>
      </c>
      <c r="G20" s="147">
        <f>not_parti_hrs!G20/$B20</f>
        <v>5.958395245170877E-2</v>
      </c>
      <c r="H20" s="147">
        <f>not_parti_hrs!H20/$B20</f>
        <v>3.3729569093610696E-2</v>
      </c>
      <c r="I20" s="147">
        <f>not_parti_hrs!I20/$B20</f>
        <v>5.943536404160475E-4</v>
      </c>
    </row>
    <row r="21" spans="1:9" ht="12.75" customHeight="1" x14ac:dyDescent="0.15">
      <c r="A21" s="74" t="s">
        <v>22</v>
      </c>
      <c r="B21" s="27">
        <f>not_parti_hrs!B21</f>
        <v>176</v>
      </c>
      <c r="C21" s="185">
        <f>not_parti_hrs!C21/$B21</f>
        <v>0.50568181818181823</v>
      </c>
      <c r="D21" s="182">
        <f>not_parti_hrs!D21/$B21</f>
        <v>0.49431818181818182</v>
      </c>
      <c r="E21" s="147">
        <f>not_parti_hrs!E21/$B21</f>
        <v>0.375</v>
      </c>
      <c r="F21" s="147">
        <f>not_parti_hrs!F21/$B21</f>
        <v>8.5227272727272721E-2</v>
      </c>
      <c r="G21" s="147">
        <f>not_parti_hrs!G21/$B21</f>
        <v>2.2727272727272728E-2</v>
      </c>
      <c r="H21" s="147">
        <f>not_parti_hrs!H21/$B21</f>
        <v>1.1363636363636364E-2</v>
      </c>
      <c r="I21" s="147">
        <f>not_parti_hrs!I21/$B21</f>
        <v>0</v>
      </c>
    </row>
    <row r="22" spans="1:9" ht="12.75" customHeight="1" x14ac:dyDescent="0.15">
      <c r="A22" s="74" t="s">
        <v>23</v>
      </c>
      <c r="B22" s="27">
        <f>not_parti_hrs!B22</f>
        <v>18243</v>
      </c>
      <c r="C22" s="185">
        <f>not_parti_hrs!C22/$B22</f>
        <v>0.38436660636956643</v>
      </c>
      <c r="D22" s="182">
        <f>not_parti_hrs!D22/$B22</f>
        <v>0.61563339363043357</v>
      </c>
      <c r="E22" s="147">
        <f>not_parti_hrs!E22/$B22</f>
        <v>0.50781121526064787</v>
      </c>
      <c r="F22" s="147">
        <f>not_parti_hrs!F22/$B22</f>
        <v>4.1495368086389303E-2</v>
      </c>
      <c r="G22" s="147">
        <f>not_parti_hrs!G22/$B22</f>
        <v>4.8456942388861481E-2</v>
      </c>
      <c r="H22" s="147">
        <f>not_parti_hrs!H22/$B22</f>
        <v>1.2881653236857972E-2</v>
      </c>
      <c r="I22" s="147">
        <f>not_parti_hrs!I22/$B22</f>
        <v>4.9882146576769168E-3</v>
      </c>
    </row>
    <row r="23" spans="1:9" ht="12.75" customHeight="1" x14ac:dyDescent="0.15">
      <c r="A23" s="74" t="s">
        <v>24</v>
      </c>
      <c r="B23" s="27">
        <f>not_parti_hrs!B23</f>
        <v>6819</v>
      </c>
      <c r="C23" s="185">
        <f>not_parti_hrs!C23/$B23</f>
        <v>0.3040035195776507</v>
      </c>
      <c r="D23" s="182">
        <f>not_parti_hrs!D23/$B23</f>
        <v>0.6959964804223493</v>
      </c>
      <c r="E23" s="147">
        <f>not_parti_hrs!E23/$B23</f>
        <v>0.4877548027570025</v>
      </c>
      <c r="F23" s="147">
        <f>not_parti_hrs!F23/$B23</f>
        <v>8.9309282886053679E-2</v>
      </c>
      <c r="G23" s="147">
        <f>not_parti_hrs!G23/$B23</f>
        <v>9.0335826367502564E-2</v>
      </c>
      <c r="H23" s="147">
        <f>not_parti_hrs!H23/$B23</f>
        <v>2.8449919343012171E-2</v>
      </c>
      <c r="I23" s="147">
        <f>not_parti_hrs!I23/$B23</f>
        <v>1.4664906877841325E-4</v>
      </c>
    </row>
    <row r="24" spans="1:9" ht="12.75" customHeight="1" x14ac:dyDescent="0.15">
      <c r="A24" s="74" t="s">
        <v>25</v>
      </c>
      <c r="B24" s="27">
        <f>not_parti_hrs!B24</f>
        <v>10208</v>
      </c>
      <c r="C24" s="185">
        <f>not_parti_hrs!C24/$B24</f>
        <v>0.38352272727272729</v>
      </c>
      <c r="D24" s="182">
        <f>not_parti_hrs!D24/$B24</f>
        <v>0.61647727272727271</v>
      </c>
      <c r="E24" s="147">
        <f>not_parti_hrs!E24/$B24</f>
        <v>0.49559169278996867</v>
      </c>
      <c r="F24" s="147">
        <f>not_parti_hrs!F24/$B24</f>
        <v>4.4670846394984323E-2</v>
      </c>
      <c r="G24" s="147">
        <f>not_parti_hrs!G24/$B24</f>
        <v>5.0842476489028211E-2</v>
      </c>
      <c r="H24" s="147">
        <f>not_parti_hrs!H24/$B24</f>
        <v>2.0865987460815048E-2</v>
      </c>
      <c r="I24" s="147">
        <f>not_parti_hrs!I24/$B24</f>
        <v>4.5062695924764891E-3</v>
      </c>
    </row>
    <row r="25" spans="1:9" ht="12.75" customHeight="1" x14ac:dyDescent="0.15">
      <c r="A25" s="74" t="s">
        <v>26</v>
      </c>
      <c r="B25" s="27">
        <f>not_parti_hrs!B25</f>
        <v>6536</v>
      </c>
      <c r="C25" s="185">
        <f>not_parti_hrs!C25/$B25</f>
        <v>0.28503671970624234</v>
      </c>
      <c r="D25" s="182">
        <f>not_parti_hrs!D25/$B25</f>
        <v>0.71496328029375766</v>
      </c>
      <c r="E25" s="147">
        <f>not_parti_hrs!E25/$B25</f>
        <v>0.63295593635250913</v>
      </c>
      <c r="F25" s="147">
        <f>not_parti_hrs!F25/$B25</f>
        <v>2.6009791921664627E-2</v>
      </c>
      <c r="G25" s="147">
        <f>not_parti_hrs!G25/$B25</f>
        <v>3.1517747858017135E-2</v>
      </c>
      <c r="H25" s="147">
        <f>not_parti_hrs!H25/$B25</f>
        <v>2.3102815177478579E-2</v>
      </c>
      <c r="I25" s="147">
        <f>not_parti_hrs!I25/$B25</f>
        <v>1.3769889840881274E-3</v>
      </c>
    </row>
    <row r="26" spans="1:9" ht="12.75" customHeight="1" x14ac:dyDescent="0.15">
      <c r="A26" s="74" t="s">
        <v>27</v>
      </c>
      <c r="B26" s="27">
        <f>not_parti_hrs!B26</f>
        <v>9229</v>
      </c>
      <c r="C26" s="185">
        <f>not_parti_hrs!C26/$B26</f>
        <v>0.53331888611983969</v>
      </c>
      <c r="D26" s="182">
        <f>not_parti_hrs!D26/$B26</f>
        <v>0.46668111388016037</v>
      </c>
      <c r="E26" s="147">
        <f>not_parti_hrs!E26/$B26</f>
        <v>0.3552930978437534</v>
      </c>
      <c r="F26" s="147">
        <f>not_parti_hrs!F26/$B26</f>
        <v>3.9657601040199372E-2</v>
      </c>
      <c r="G26" s="147">
        <f>not_parti_hrs!G26/$B26</f>
        <v>5.4827175208581644E-2</v>
      </c>
      <c r="H26" s="147">
        <f>not_parti_hrs!H26/$B26</f>
        <v>1.636146928161231E-2</v>
      </c>
      <c r="I26" s="147">
        <f>not_parti_hrs!I26/$B26</f>
        <v>5.4177050601365265E-4</v>
      </c>
    </row>
    <row r="27" spans="1:9" ht="12.75" customHeight="1" x14ac:dyDescent="0.15">
      <c r="A27" s="74" t="s">
        <v>28</v>
      </c>
      <c r="B27" s="27">
        <f>not_parti_hrs!B27</f>
        <v>2712</v>
      </c>
      <c r="C27" s="185">
        <f>not_parti_hrs!C27/$B27</f>
        <v>0.30604719764011801</v>
      </c>
      <c r="D27" s="182">
        <f>not_parti_hrs!D27/$B27</f>
        <v>0.69395280235988199</v>
      </c>
      <c r="E27" s="147">
        <f>not_parti_hrs!E27/$B27</f>
        <v>0.52028023598820061</v>
      </c>
      <c r="F27" s="147">
        <f>not_parti_hrs!F27/$B27</f>
        <v>5.1253687315634219E-2</v>
      </c>
      <c r="G27" s="147">
        <f>not_parti_hrs!G27/$B27</f>
        <v>8.4439528023598817E-2</v>
      </c>
      <c r="H27" s="147">
        <f>not_parti_hrs!H27/$B27</f>
        <v>3.7241887905604718E-2</v>
      </c>
      <c r="I27" s="147">
        <f>not_parti_hrs!I27/$B27</f>
        <v>1.1061946902654867E-3</v>
      </c>
    </row>
    <row r="28" spans="1:9" ht="7.5" customHeight="1" x14ac:dyDescent="0.15">
      <c r="A28" s="76"/>
      <c r="B28" s="96" t="s">
        <v>2</v>
      </c>
      <c r="C28" s="187" t="s">
        <v>2</v>
      </c>
      <c r="D28" s="183" t="s">
        <v>2</v>
      </c>
      <c r="E28" s="77" t="s">
        <v>2</v>
      </c>
      <c r="F28" s="77" t="s">
        <v>2</v>
      </c>
      <c r="G28" s="77" t="s">
        <v>2</v>
      </c>
      <c r="H28" s="77" t="s">
        <v>2</v>
      </c>
      <c r="I28" s="77" t="s">
        <v>2</v>
      </c>
    </row>
    <row r="29" spans="1:9" ht="12.75" customHeight="1" x14ac:dyDescent="0.15">
      <c r="A29" s="74" t="s">
        <v>29</v>
      </c>
      <c r="B29" s="27">
        <f>not_parti_hrs!B29</f>
        <v>15475</v>
      </c>
      <c r="C29" s="185">
        <f>not_parti_hrs!C29/$B29</f>
        <v>0.44206785137318255</v>
      </c>
      <c r="D29" s="182">
        <f>not_parti_hrs!D29/$B29</f>
        <v>0.55793214862681739</v>
      </c>
      <c r="E29" s="147">
        <f>not_parti_hrs!E29/$B29</f>
        <v>0.42319870759289174</v>
      </c>
      <c r="F29" s="147">
        <f>not_parti_hrs!F29/$B29</f>
        <v>4.2326332794830369E-2</v>
      </c>
      <c r="G29" s="147">
        <f>not_parti_hrs!G29/$B29</f>
        <v>5.2924071082390951E-2</v>
      </c>
      <c r="H29" s="147">
        <f>not_parti_hrs!H29/$B29</f>
        <v>3.6833602584814218E-2</v>
      </c>
      <c r="I29" s="147">
        <f>not_parti_hrs!I29/$B29</f>
        <v>2.6494345718901455E-3</v>
      </c>
    </row>
    <row r="30" spans="1:9" ht="12.75" customHeight="1" x14ac:dyDescent="0.15">
      <c r="A30" s="74" t="s">
        <v>30</v>
      </c>
      <c r="B30" s="27">
        <f>not_parti_hrs!B30</f>
        <v>10880</v>
      </c>
      <c r="C30" s="185">
        <f>not_parti_hrs!C30/$B30</f>
        <v>0.45900735294117645</v>
      </c>
      <c r="D30" s="182">
        <f>not_parti_hrs!D30/$B30</f>
        <v>0.54099264705882355</v>
      </c>
      <c r="E30" s="147">
        <f>not_parti_hrs!E30/$B30</f>
        <v>0.36360294117647057</v>
      </c>
      <c r="F30" s="147">
        <f>not_parti_hrs!F30/$B30</f>
        <v>9.1452205882352935E-2</v>
      </c>
      <c r="G30" s="147">
        <f>not_parti_hrs!G30/$B30</f>
        <v>5.8272058823529413E-2</v>
      </c>
      <c r="H30" s="147">
        <f>not_parti_hrs!H30/$B30</f>
        <v>2.3529411764705882E-2</v>
      </c>
      <c r="I30" s="147">
        <f>not_parti_hrs!I30/$B30</f>
        <v>4.1360294117647059E-3</v>
      </c>
    </row>
    <row r="31" spans="1:9" ht="12.75" customHeight="1" x14ac:dyDescent="0.15">
      <c r="A31" s="74" t="s">
        <v>31</v>
      </c>
      <c r="B31" s="27">
        <f>not_parti_hrs!B31</f>
        <v>40966</v>
      </c>
      <c r="C31" s="185">
        <f>not_parti_hrs!C31/$B31</f>
        <v>0.39637748376702631</v>
      </c>
      <c r="D31" s="182">
        <f>not_parti_hrs!D31/$B31</f>
        <v>0.60359810574622863</v>
      </c>
      <c r="E31" s="147">
        <f>not_parti_hrs!E31/$B31</f>
        <v>0.54669726114338724</v>
      </c>
      <c r="F31" s="147">
        <f>not_parti_hrs!F31/$B31</f>
        <v>2.0797734706830055E-2</v>
      </c>
      <c r="G31" s="147">
        <f>not_parti_hrs!G31/$B31</f>
        <v>1.8454327979299908E-2</v>
      </c>
      <c r="H31" s="147">
        <f>not_parti_hrs!H31/$B31</f>
        <v>1.4548650100082995E-2</v>
      </c>
      <c r="I31" s="147">
        <f>not_parti_hrs!I31/$B31</f>
        <v>3.1001318166284236E-3</v>
      </c>
    </row>
    <row r="32" spans="1:9" ht="12.75" customHeight="1" x14ac:dyDescent="0.15">
      <c r="A32" s="74" t="s">
        <v>32</v>
      </c>
      <c r="B32" s="27">
        <f>not_parti_hrs!B32</f>
        <v>23377</v>
      </c>
      <c r="C32" s="185">
        <f>not_parti_hrs!C32/$B32</f>
        <v>0.42875475895110576</v>
      </c>
      <c r="D32" s="182">
        <f>not_parti_hrs!D32/$B32</f>
        <v>0.57124524104889418</v>
      </c>
      <c r="E32" s="147">
        <f>not_parti_hrs!E32/$B32</f>
        <v>0.41036061085682507</v>
      </c>
      <c r="F32" s="147">
        <f>not_parti_hrs!F32/$B32</f>
        <v>6.0444026179578218E-2</v>
      </c>
      <c r="G32" s="147">
        <f>not_parti_hrs!G32/$B32</f>
        <v>7.3833254908670917E-2</v>
      </c>
      <c r="H32" s="147">
        <f>not_parti_hrs!H32/$B32</f>
        <v>2.6650126192411343E-2</v>
      </c>
      <c r="I32" s="147">
        <f>not_parti_hrs!I32/$B32</f>
        <v>0</v>
      </c>
    </row>
    <row r="33" spans="1:9" ht="12.75" customHeight="1" x14ac:dyDescent="0.15">
      <c r="A33" s="74" t="s">
        <v>33</v>
      </c>
      <c r="B33" s="27">
        <f>not_parti_hrs!B33</f>
        <v>10075</v>
      </c>
      <c r="C33" s="185">
        <f>not_parti_hrs!C33/$B33</f>
        <v>0.45369727047146402</v>
      </c>
      <c r="D33" s="182">
        <f>not_parti_hrs!D33/$B33</f>
        <v>0.54630272952853598</v>
      </c>
      <c r="E33" s="147">
        <f>not_parti_hrs!E33/$B33</f>
        <v>0.3884863523573201</v>
      </c>
      <c r="F33" s="147">
        <f>not_parti_hrs!F33/$B33</f>
        <v>7.1265508684863518E-2</v>
      </c>
      <c r="G33" s="147">
        <f>not_parti_hrs!G33/$B33</f>
        <v>6.3622828784119109E-2</v>
      </c>
      <c r="H33" s="147">
        <f>not_parti_hrs!H33/$B33</f>
        <v>2.0049627791563277E-2</v>
      </c>
      <c r="I33" s="147">
        <f>not_parti_hrs!I33/$B33</f>
        <v>2.8784119106699752E-3</v>
      </c>
    </row>
    <row r="34" spans="1:9" ht="12.75" customHeight="1" x14ac:dyDescent="0.15">
      <c r="A34" s="74" t="s">
        <v>34</v>
      </c>
      <c r="B34" s="27">
        <f>not_parti_hrs!B34</f>
        <v>5193</v>
      </c>
      <c r="C34" s="185">
        <f>not_parti_hrs!C34/$B34</f>
        <v>0.67725784710186787</v>
      </c>
      <c r="D34" s="182">
        <f>not_parti_hrs!D34/$B34</f>
        <v>0.32274215289813213</v>
      </c>
      <c r="E34" s="147">
        <f>not_parti_hrs!E34/$B34</f>
        <v>0.21220874253803196</v>
      </c>
      <c r="F34" s="147">
        <f>not_parti_hrs!F34/$B34</f>
        <v>2.8307336799537841E-2</v>
      </c>
      <c r="G34" s="147">
        <f>not_parti_hrs!G34/$B34</f>
        <v>4.5253225495859813E-2</v>
      </c>
      <c r="H34" s="147">
        <f>not_parti_hrs!H34/$B34</f>
        <v>3.4662045060658578E-2</v>
      </c>
      <c r="I34" s="147">
        <f>not_parti_hrs!I34/$B34</f>
        <v>2.1182360870402464E-3</v>
      </c>
    </row>
    <row r="35" spans="1:9" ht="12.75" customHeight="1" x14ac:dyDescent="0.15">
      <c r="A35" s="74" t="s">
        <v>35</v>
      </c>
      <c r="B35" s="27">
        <f>not_parti_hrs!B35</f>
        <v>24468</v>
      </c>
      <c r="C35" s="185">
        <f>not_parti_hrs!C35/$B35</f>
        <v>0.20406244891286579</v>
      </c>
      <c r="D35" s="182">
        <f>not_parti_hrs!D35/$B35</f>
        <v>0.79597842079450709</v>
      </c>
      <c r="E35" s="147">
        <f>not_parti_hrs!E35/$B35</f>
        <v>0.7448912865783881</v>
      </c>
      <c r="F35" s="147">
        <f>not_parti_hrs!F35/$B35</f>
        <v>1.8963544221023379E-2</v>
      </c>
      <c r="G35" s="147">
        <f>not_parti_hrs!G35/$B35</f>
        <v>2.3581821154160538E-2</v>
      </c>
      <c r="H35" s="147">
        <f>not_parti_hrs!H35/$B35</f>
        <v>7.2339382050024522E-3</v>
      </c>
      <c r="I35" s="147">
        <f>not_parti_hrs!I35/$B35</f>
        <v>1.3078306359326467E-3</v>
      </c>
    </row>
    <row r="36" spans="1:9" ht="12.75" customHeight="1" x14ac:dyDescent="0.15">
      <c r="A36" s="74" t="s">
        <v>36</v>
      </c>
      <c r="B36" s="27">
        <f>not_parti_hrs!B36</f>
        <v>1301</v>
      </c>
      <c r="C36" s="185">
        <f>not_parti_hrs!C36/$B36</f>
        <v>0.47501921598770175</v>
      </c>
      <c r="D36" s="182">
        <f>not_parti_hrs!D36/$B36</f>
        <v>0.5249807840122982</v>
      </c>
      <c r="E36" s="147">
        <f>not_parti_hrs!E36/$B36</f>
        <v>0.2013835511145273</v>
      </c>
      <c r="F36" s="147">
        <f>not_parti_hrs!F36/$B36</f>
        <v>0.15065334358186011</v>
      </c>
      <c r="G36" s="147">
        <f>not_parti_hrs!G36/$B36</f>
        <v>0.10069177555726365</v>
      </c>
      <c r="H36" s="147">
        <f>not_parti_hrs!H36/$B36</f>
        <v>7.2252113758647193E-2</v>
      </c>
      <c r="I36" s="147">
        <f>not_parti_hrs!I36/$B36</f>
        <v>0</v>
      </c>
    </row>
    <row r="37" spans="1:9" ht="12.75" customHeight="1" x14ac:dyDescent="0.15">
      <c r="A37" s="74" t="s">
        <v>37</v>
      </c>
      <c r="B37" s="27">
        <f>not_parti_hrs!B37</f>
        <v>3142</v>
      </c>
      <c r="C37" s="185">
        <f>not_parti_hrs!C37/$B37</f>
        <v>0.53437301082113309</v>
      </c>
      <c r="D37" s="182">
        <f>not_parti_hrs!D37/$B37</f>
        <v>0.46562698917886697</v>
      </c>
      <c r="E37" s="147">
        <f>not_parti_hrs!E37/$B37</f>
        <v>0.30458306810948438</v>
      </c>
      <c r="F37" s="147">
        <f>not_parti_hrs!F37/$B37</f>
        <v>5.6651814131126674E-2</v>
      </c>
      <c r="G37" s="147">
        <f>not_parti_hrs!G37/$B37</f>
        <v>7.8930617441120302E-2</v>
      </c>
      <c r="H37" s="147">
        <f>not_parti_hrs!H37/$B37</f>
        <v>2.5461489497135583E-2</v>
      </c>
      <c r="I37" s="147">
        <f>not_parti_hrs!I37/$B37</f>
        <v>0</v>
      </c>
    </row>
    <row r="38" spans="1:9" ht="12.75" customHeight="1" x14ac:dyDescent="0.15">
      <c r="A38" s="74" t="s">
        <v>38</v>
      </c>
      <c r="B38" s="27">
        <f>not_parti_hrs!B38</f>
        <v>5375</v>
      </c>
      <c r="C38" s="185">
        <f>not_parti_hrs!C38/$B38</f>
        <v>0.35032558139534886</v>
      </c>
      <c r="D38" s="182">
        <f>not_parti_hrs!D38/$B38</f>
        <v>0.64967441860465114</v>
      </c>
      <c r="E38" s="147">
        <f>not_parti_hrs!E38/$B38</f>
        <v>0.46679069767441861</v>
      </c>
      <c r="F38" s="147">
        <f>not_parti_hrs!F38/$B38</f>
        <v>7.6465116279069767E-2</v>
      </c>
      <c r="G38" s="147">
        <f>not_parti_hrs!G38/$B38</f>
        <v>6.8837209302325578E-2</v>
      </c>
      <c r="H38" s="147">
        <f>not_parti_hrs!H38/$B38</f>
        <v>3.5534883720930235E-2</v>
      </c>
      <c r="I38" s="147">
        <f>not_parti_hrs!I38/$B38</f>
        <v>2.2325581395348836E-3</v>
      </c>
    </row>
    <row r="39" spans="1:9" ht="7.5" customHeight="1" x14ac:dyDescent="0.15">
      <c r="A39" s="76"/>
      <c r="B39" s="96" t="s">
        <v>2</v>
      </c>
      <c r="C39" s="187" t="s">
        <v>2</v>
      </c>
      <c r="D39" s="183" t="s">
        <v>2</v>
      </c>
      <c r="E39" s="77" t="s">
        <v>2</v>
      </c>
      <c r="F39" s="77" t="s">
        <v>2</v>
      </c>
      <c r="G39" s="77" t="s">
        <v>2</v>
      </c>
      <c r="H39" s="77" t="s">
        <v>2</v>
      </c>
      <c r="I39" s="77" t="s">
        <v>2</v>
      </c>
    </row>
    <row r="40" spans="1:9" ht="12.75" customHeight="1" x14ac:dyDescent="0.15">
      <c r="A40" s="74" t="s">
        <v>39</v>
      </c>
      <c r="B40" s="27">
        <f>not_parti_hrs!B40</f>
        <v>4304</v>
      </c>
      <c r="C40" s="185">
        <f>not_parti_hrs!C40/$B40</f>
        <v>0.73001858736059477</v>
      </c>
      <c r="D40" s="182">
        <f>not_parti_hrs!D40/$B40</f>
        <v>0.26998141263940523</v>
      </c>
      <c r="E40" s="147">
        <f>not_parti_hrs!E40/$B40</f>
        <v>0.23513011152416358</v>
      </c>
      <c r="F40" s="147">
        <f>not_parti_hrs!F40/$B40</f>
        <v>1.6263940520446097E-2</v>
      </c>
      <c r="G40" s="147">
        <f>not_parti_hrs!G40/$B40</f>
        <v>1.3243494423791821E-2</v>
      </c>
      <c r="H40" s="147">
        <f>not_parti_hrs!H40/$B40</f>
        <v>5.3438661710037173E-3</v>
      </c>
      <c r="I40" s="147">
        <f>not_parti_hrs!I40/$B40</f>
        <v>0</v>
      </c>
    </row>
    <row r="41" spans="1:9" ht="12.75" customHeight="1" x14ac:dyDescent="0.15">
      <c r="A41" s="74" t="s">
        <v>40</v>
      </c>
      <c r="B41" s="27">
        <f>not_parti_hrs!B41</f>
        <v>21711</v>
      </c>
      <c r="C41" s="185">
        <f>not_parti_hrs!C41/$B41</f>
        <v>0.20275436414720649</v>
      </c>
      <c r="D41" s="182">
        <f>not_parti_hrs!D41/$B41</f>
        <v>0.79724563585279351</v>
      </c>
      <c r="E41" s="147">
        <f>not_parti_hrs!E41/$B41</f>
        <v>0.69328911611625443</v>
      </c>
      <c r="F41" s="147">
        <f>not_parti_hrs!F41/$B41</f>
        <v>2.980056192713371E-2</v>
      </c>
      <c r="G41" s="147">
        <f>not_parti_hrs!G41/$B41</f>
        <v>4.5875362719358853E-2</v>
      </c>
      <c r="H41" s="147">
        <f>not_parti_hrs!H41/$B41</f>
        <v>2.1371654921468381E-2</v>
      </c>
      <c r="I41" s="147">
        <f>not_parti_hrs!I41/$B41</f>
        <v>6.9549997697019948E-3</v>
      </c>
    </row>
    <row r="42" spans="1:9" ht="12.75" customHeight="1" x14ac:dyDescent="0.15">
      <c r="A42" s="74" t="s">
        <v>41</v>
      </c>
      <c r="B42" s="27">
        <f>not_parti_hrs!B42</f>
        <v>9337</v>
      </c>
      <c r="C42" s="185">
        <f>not_parti_hrs!C42/$B42</f>
        <v>0.45903395094784194</v>
      </c>
      <c r="D42" s="182">
        <f>not_parti_hrs!D42/$B42</f>
        <v>0.54096604905215806</v>
      </c>
      <c r="E42" s="147">
        <f>not_parti_hrs!E42/$B42</f>
        <v>0.4643889900396273</v>
      </c>
      <c r="F42" s="147">
        <f>not_parti_hrs!F42/$B42</f>
        <v>3.0630823605012316E-2</v>
      </c>
      <c r="G42" s="147">
        <f>not_parti_hrs!G42/$B42</f>
        <v>2.8167505622791047E-2</v>
      </c>
      <c r="H42" s="147">
        <f>not_parti_hrs!H42/$B42</f>
        <v>1.7457427439220307E-2</v>
      </c>
      <c r="I42" s="147">
        <f>not_parti_hrs!I42/$B42</f>
        <v>2.1420156367141479E-4</v>
      </c>
    </row>
    <row r="43" spans="1:9" ht="12.75" customHeight="1" x14ac:dyDescent="0.15">
      <c r="A43" s="74" t="s">
        <v>42</v>
      </c>
      <c r="B43" s="27">
        <f>not_parti_hrs!B43</f>
        <v>90564</v>
      </c>
      <c r="C43" s="185">
        <f>not_parti_hrs!C43/$B43</f>
        <v>0.31597544278079592</v>
      </c>
      <c r="D43" s="182">
        <f>not_parti_hrs!D43/$B43</f>
        <v>0.68403559913431389</v>
      </c>
      <c r="E43" s="147">
        <f>not_parti_hrs!E43/$B43</f>
        <v>0.49953623956539023</v>
      </c>
      <c r="F43" s="147">
        <f>not_parti_hrs!F43/$B43</f>
        <v>6.5401263195088558E-2</v>
      </c>
      <c r="G43" s="147">
        <f>not_parti_hrs!G43/$B43</f>
        <v>8.1047656905613705E-2</v>
      </c>
      <c r="H43" s="147">
        <f>not_parti_hrs!H43/$B43</f>
        <v>3.7542511373172563E-2</v>
      </c>
      <c r="I43" s="147">
        <f>not_parti_hrs!I43/$B43</f>
        <v>4.9688617993904867E-4</v>
      </c>
    </row>
    <row r="44" spans="1:9" ht="12.75" customHeight="1" x14ac:dyDescent="0.15">
      <c r="A44" s="74" t="s">
        <v>43</v>
      </c>
      <c r="B44" s="27">
        <f>not_parti_hrs!B44</f>
        <v>4353</v>
      </c>
      <c r="C44" s="185">
        <f>not_parti_hrs!C44/$B44</f>
        <v>0.47966919365954513</v>
      </c>
      <c r="D44" s="182">
        <f>not_parti_hrs!D44/$B44</f>
        <v>0.52033080634045481</v>
      </c>
      <c r="E44" s="147">
        <f>not_parti_hrs!E44/$B44</f>
        <v>0.41258901906730988</v>
      </c>
      <c r="F44" s="147">
        <f>not_parti_hrs!F44/$B44</f>
        <v>2.7337468412589019E-2</v>
      </c>
      <c r="G44" s="147">
        <f>not_parti_hrs!G44/$B44</f>
        <v>5.9958649207443142E-2</v>
      </c>
      <c r="H44" s="147">
        <f>not_parti_hrs!H44/$B44</f>
        <v>2.0675396278428671E-2</v>
      </c>
      <c r="I44" s="147">
        <f>not_parti_hrs!I44/$B44</f>
        <v>0</v>
      </c>
    </row>
    <row r="45" spans="1:9" ht="12.75" customHeight="1" x14ac:dyDescent="0.15">
      <c r="A45" s="74" t="s">
        <v>44</v>
      </c>
      <c r="B45" s="27">
        <f>not_parti_hrs!B45</f>
        <v>617</v>
      </c>
      <c r="C45" s="185">
        <f>not_parti_hrs!C45/$B45</f>
        <v>0.70988654781199356</v>
      </c>
      <c r="D45" s="182">
        <f>not_parti_hrs!D45/$B45</f>
        <v>0.28849270664505672</v>
      </c>
      <c r="E45" s="147">
        <f>not_parti_hrs!E45/$B45</f>
        <v>0.14262560777957861</v>
      </c>
      <c r="F45" s="147">
        <f>not_parti_hrs!F45/$B45</f>
        <v>5.1863857374392218E-2</v>
      </c>
      <c r="G45" s="147">
        <f>not_parti_hrs!G45/$B45</f>
        <v>6.3209076175040513E-2</v>
      </c>
      <c r="H45" s="147">
        <f>not_parti_hrs!H45/$B45</f>
        <v>2.9173419773095625E-2</v>
      </c>
      <c r="I45" s="147">
        <f>not_parti_hrs!I45/$B45</f>
        <v>1.6207455429497568E-3</v>
      </c>
    </row>
    <row r="46" spans="1:9" ht="12.75" customHeight="1" x14ac:dyDescent="0.15">
      <c r="A46" s="74" t="s">
        <v>45</v>
      </c>
      <c r="B46" s="27">
        <f>not_parti_hrs!B46</f>
        <v>68198</v>
      </c>
      <c r="C46" s="185">
        <f>not_parti_hrs!C46/$B46</f>
        <v>0.72531452535264962</v>
      </c>
      <c r="D46" s="182">
        <f>not_parti_hrs!D46/$B46</f>
        <v>0.27468547464735038</v>
      </c>
      <c r="E46" s="147">
        <f>not_parti_hrs!E46/$B46</f>
        <v>0.21971318807003137</v>
      </c>
      <c r="F46" s="147">
        <f>not_parti_hrs!F46/$B46</f>
        <v>2.3373119446318074E-2</v>
      </c>
      <c r="G46" s="147">
        <f>not_parti_hrs!G46/$B46</f>
        <v>2.0704419484442359E-2</v>
      </c>
      <c r="H46" s="147">
        <f>not_parti_hrs!H46/$B46</f>
        <v>1.0909410833162263E-2</v>
      </c>
      <c r="I46" s="147">
        <f>not_parti_hrs!I46/$B46</f>
        <v>0</v>
      </c>
    </row>
    <row r="47" spans="1:9" ht="12.75" customHeight="1" x14ac:dyDescent="0.15">
      <c r="A47" s="74" t="s">
        <v>46</v>
      </c>
      <c r="B47" s="27">
        <f>not_parti_hrs!B47</f>
        <v>2746</v>
      </c>
      <c r="C47" s="185">
        <f>not_parti_hrs!C47/$B47</f>
        <v>0.3601602330662782</v>
      </c>
      <c r="D47" s="182">
        <f>not_parti_hrs!D47/$B47</f>
        <v>0.6398397669337218</v>
      </c>
      <c r="E47" s="147">
        <f>not_parti_hrs!E47/$B47</f>
        <v>0.38419519300801164</v>
      </c>
      <c r="F47" s="147">
        <f>not_parti_hrs!F47/$B47</f>
        <v>7.4289876183539688E-2</v>
      </c>
      <c r="G47" s="147">
        <f>not_parti_hrs!G47/$B47</f>
        <v>8.8492352512745814E-2</v>
      </c>
      <c r="H47" s="147">
        <f>not_parti_hrs!H47/$B47</f>
        <v>7.5018208302986167E-2</v>
      </c>
      <c r="I47" s="147">
        <f>not_parti_hrs!I47/$B47</f>
        <v>1.7844136926438457E-2</v>
      </c>
    </row>
    <row r="48" spans="1:9" ht="12.75" customHeight="1" x14ac:dyDescent="0.15">
      <c r="A48" s="74" t="s">
        <v>47</v>
      </c>
      <c r="B48" s="27">
        <f>not_parti_hrs!B48</f>
        <v>30704</v>
      </c>
      <c r="C48" s="185">
        <f>not_parti_hrs!C48/$B48</f>
        <v>0.3449713392391871</v>
      </c>
      <c r="D48" s="182">
        <f>not_parti_hrs!D48/$B48</f>
        <v>0.6550286607608129</v>
      </c>
      <c r="E48" s="147">
        <f>not_parti_hrs!E48/$B48</f>
        <v>0.57653725898905683</v>
      </c>
      <c r="F48" s="147">
        <f>not_parti_hrs!F48/$B48</f>
        <v>2.9605263157894735E-2</v>
      </c>
      <c r="G48" s="147">
        <f>not_parti_hrs!G48/$B48</f>
        <v>4.2470036477331941E-2</v>
      </c>
      <c r="H48" s="147">
        <f>not_parti_hrs!H48/$B48</f>
        <v>6.2858259510161539E-3</v>
      </c>
      <c r="I48" s="147">
        <f>not_parti_hrs!I48/$B48</f>
        <v>9.7707139134966127E-5</v>
      </c>
    </row>
    <row r="49" spans="1:9" ht="12.75" customHeight="1" x14ac:dyDescent="0.15">
      <c r="A49" s="74" t="s">
        <v>48</v>
      </c>
      <c r="B49" s="27">
        <f>not_parti_hrs!B49</f>
        <v>44700</v>
      </c>
      <c r="C49" s="185">
        <f>not_parti_hrs!C49/$B49</f>
        <v>0.29959731543624163</v>
      </c>
      <c r="D49" s="182">
        <f>not_parti_hrs!D49/$B49</f>
        <v>0.70040268456375843</v>
      </c>
      <c r="E49" s="147">
        <f>not_parti_hrs!E49/$B49</f>
        <v>0.54588366890380313</v>
      </c>
      <c r="F49" s="147">
        <f>not_parti_hrs!F49/$B49</f>
        <v>5.8411633109619686E-2</v>
      </c>
      <c r="G49" s="147">
        <f>not_parti_hrs!G49/$B49</f>
        <v>6.9127516778523496E-2</v>
      </c>
      <c r="H49" s="147">
        <f>not_parti_hrs!H49/$B49</f>
        <v>2.6017897091722596E-2</v>
      </c>
      <c r="I49" s="147">
        <f>not_parti_hrs!I49/$B49</f>
        <v>9.395973154362416E-4</v>
      </c>
    </row>
    <row r="50" spans="1:9" ht="7.5" customHeight="1" x14ac:dyDescent="0.15">
      <c r="A50" s="76"/>
      <c r="B50" s="96" t="s">
        <v>2</v>
      </c>
      <c r="C50" s="187" t="s">
        <v>2</v>
      </c>
      <c r="D50" s="183" t="s">
        <v>2</v>
      </c>
      <c r="E50" s="77" t="s">
        <v>2</v>
      </c>
      <c r="F50" s="77" t="s">
        <v>2</v>
      </c>
      <c r="G50" s="77" t="s">
        <v>2</v>
      </c>
      <c r="H50" s="77" t="s">
        <v>2</v>
      </c>
      <c r="I50" s="77" t="s">
        <v>2</v>
      </c>
    </row>
    <row r="51" spans="1:9" ht="12.75" customHeight="1" x14ac:dyDescent="0.15">
      <c r="A51" s="74" t="s">
        <v>49</v>
      </c>
      <c r="B51" s="27">
        <f>not_parti_hrs!B51</f>
        <v>12273</v>
      </c>
      <c r="C51" s="185">
        <f>not_parti_hrs!C51/$B51</f>
        <v>0.17444797523018007</v>
      </c>
      <c r="D51" s="182">
        <f>not_parti_hrs!D51/$B51</f>
        <v>0.82555202476981993</v>
      </c>
      <c r="E51" s="147">
        <f>not_parti_hrs!E51/$B51</f>
        <v>0.75075368695510469</v>
      </c>
      <c r="F51" s="147">
        <f>not_parti_hrs!F51/$B51</f>
        <v>2.0369917705532468E-3</v>
      </c>
      <c r="G51" s="147">
        <f>not_parti_hrs!G51/$B51</f>
        <v>6.3228224557972793E-2</v>
      </c>
      <c r="H51" s="147">
        <f>not_parti_hrs!H51/$B51</f>
        <v>9.5331214861891951E-3</v>
      </c>
      <c r="I51" s="147">
        <f>not_parti_hrs!I51/$B51</f>
        <v>0</v>
      </c>
    </row>
    <row r="52" spans="1:9" ht="12.75" customHeight="1" x14ac:dyDescent="0.15">
      <c r="A52" s="74" t="s">
        <v>50</v>
      </c>
      <c r="B52" s="27">
        <f>not_parti_hrs!B52</f>
        <v>4142</v>
      </c>
      <c r="C52" s="185">
        <f>not_parti_hrs!C52/$B52</f>
        <v>9.9951714147754708E-2</v>
      </c>
      <c r="D52" s="182">
        <f>not_parti_hrs!D52/$B52</f>
        <v>0.90004828585224528</v>
      </c>
      <c r="E52" s="147">
        <f>not_parti_hrs!E52/$B52</f>
        <v>0.78029937228392077</v>
      </c>
      <c r="F52" s="147">
        <f>not_parti_hrs!F52/$B52</f>
        <v>5.0217286335103813E-2</v>
      </c>
      <c r="G52" s="147">
        <f>not_parti_hrs!G52/$B52</f>
        <v>5.7460164171897636E-2</v>
      </c>
      <c r="H52" s="147">
        <f>not_parti_hrs!H52/$B52</f>
        <v>1.2071463061323033E-2</v>
      </c>
      <c r="I52" s="147">
        <f>not_parti_hrs!I52/$B52</f>
        <v>0</v>
      </c>
    </row>
    <row r="53" spans="1:9" ht="12.75" customHeight="1" x14ac:dyDescent="0.15">
      <c r="A53" s="74" t="s">
        <v>51</v>
      </c>
      <c r="B53" s="27">
        <f>not_parti_hrs!B53</f>
        <v>6665</v>
      </c>
      <c r="C53" s="185">
        <f>not_parti_hrs!C53/$B53</f>
        <v>0.37674418604651161</v>
      </c>
      <c r="D53" s="182">
        <f>not_parti_hrs!D53/$B53</f>
        <v>0.62325581395348839</v>
      </c>
      <c r="E53" s="147">
        <f>not_parti_hrs!E53/$B53</f>
        <v>0.44591147786946739</v>
      </c>
      <c r="F53" s="147">
        <f>not_parti_hrs!F53/$B53</f>
        <v>5.9564891222805699E-2</v>
      </c>
      <c r="G53" s="147">
        <f>not_parti_hrs!G53/$B53</f>
        <v>0.1021755438859715</v>
      </c>
      <c r="H53" s="147">
        <f>not_parti_hrs!H53/$B53</f>
        <v>1.5603900975243811E-2</v>
      </c>
      <c r="I53" s="147">
        <f>not_parti_hrs!I53/$B53</f>
        <v>0</v>
      </c>
    </row>
    <row r="54" spans="1:9" ht="12.75" customHeight="1" x14ac:dyDescent="0.15">
      <c r="A54" s="74" t="s">
        <v>52</v>
      </c>
      <c r="B54" s="27">
        <f>not_parti_hrs!B54</f>
        <v>772</v>
      </c>
      <c r="C54" s="185">
        <f>not_parti_hrs!C54/$B54</f>
        <v>0.55310880829015541</v>
      </c>
      <c r="D54" s="182">
        <f>not_parti_hrs!D54/$B54</f>
        <v>0.44689119170984454</v>
      </c>
      <c r="E54" s="147">
        <f>not_parti_hrs!E54/$B54</f>
        <v>0.22538860103626943</v>
      </c>
      <c r="F54" s="147">
        <f>not_parti_hrs!F54/$B54</f>
        <v>0.10492227979274611</v>
      </c>
      <c r="G54" s="147">
        <f>not_parti_hrs!G54/$B54</f>
        <v>9.3264248704663211E-2</v>
      </c>
      <c r="H54" s="147">
        <f>not_parti_hrs!H54/$B54</f>
        <v>2.3316062176165803E-2</v>
      </c>
      <c r="I54" s="147">
        <f>not_parti_hrs!I54/$B54</f>
        <v>0</v>
      </c>
    </row>
    <row r="55" spans="1:9" ht="12.75" customHeight="1" x14ac:dyDescent="0.15">
      <c r="A55" s="74" t="s">
        <v>53</v>
      </c>
      <c r="B55" s="27">
        <f>not_parti_hrs!B55</f>
        <v>33051</v>
      </c>
      <c r="C55" s="185">
        <f>not_parti_hrs!C55/$B55</f>
        <v>0.30486218268736198</v>
      </c>
      <c r="D55" s="182">
        <f>not_parti_hrs!D55/$B55</f>
        <v>0.69513781731263802</v>
      </c>
      <c r="E55" s="147">
        <f>not_parti_hrs!E55/$B55</f>
        <v>0.52830474115760495</v>
      </c>
      <c r="F55" s="147">
        <f>not_parti_hrs!F55/$B55</f>
        <v>4.8954645850352488E-2</v>
      </c>
      <c r="G55" s="147">
        <f>not_parti_hrs!G55/$B55</f>
        <v>3.8516232489183386E-2</v>
      </c>
      <c r="H55" s="147">
        <f>not_parti_hrs!H55/$B55</f>
        <v>7.9210916462436845E-2</v>
      </c>
      <c r="I55" s="147">
        <f>not_parti_hrs!I55/$B55</f>
        <v>1.8153762367250612E-4</v>
      </c>
    </row>
    <row r="56" spans="1:9" ht="12.75" customHeight="1" x14ac:dyDescent="0.15">
      <c r="A56" s="74" t="s">
        <v>54</v>
      </c>
      <c r="B56" s="27">
        <f>not_parti_hrs!B56</f>
        <v>13828</v>
      </c>
      <c r="C56" s="185">
        <f>not_parti_hrs!C56/$B56</f>
        <v>0.29165461382701763</v>
      </c>
      <c r="D56" s="182">
        <f>not_parti_hrs!D56/$B56</f>
        <v>0.70827306913508825</v>
      </c>
      <c r="E56" s="147">
        <f>not_parti_hrs!E56/$B56</f>
        <v>0.57253398900781027</v>
      </c>
      <c r="F56" s="147">
        <f>not_parti_hrs!F56/$B56</f>
        <v>5.3803876193231126E-2</v>
      </c>
      <c r="G56" s="147">
        <f>not_parti_hrs!G56/$B56</f>
        <v>5.9950824414231996E-2</v>
      </c>
      <c r="H56" s="147">
        <f>not_parti_hrs!H56/$B56</f>
        <v>2.198437951981487E-2</v>
      </c>
      <c r="I56" s="147">
        <f>not_parti_hrs!I56/$B56</f>
        <v>0</v>
      </c>
    </row>
    <row r="57" spans="1:9" ht="12.75" customHeight="1" x14ac:dyDescent="0.15">
      <c r="A57" s="74" t="s">
        <v>55</v>
      </c>
      <c r="B57" s="27">
        <f>not_parti_hrs!B57</f>
        <v>2098</v>
      </c>
      <c r="C57" s="185">
        <f>not_parti_hrs!C57/$B57</f>
        <v>0.41420400381315536</v>
      </c>
      <c r="D57" s="182">
        <f>not_parti_hrs!D57/$B57</f>
        <v>0.58627264061010487</v>
      </c>
      <c r="E57" s="147">
        <f>not_parti_hrs!E57/$B57</f>
        <v>0.46234509056244044</v>
      </c>
      <c r="F57" s="147">
        <f>not_parti_hrs!F57/$B57</f>
        <v>5.3860819828408006E-2</v>
      </c>
      <c r="G57" s="147">
        <f>not_parti_hrs!G57/$B57</f>
        <v>4.5757864632983793E-2</v>
      </c>
      <c r="H57" s="147">
        <f>not_parti_hrs!H57/$B57</f>
        <v>2.19256434699714E-2</v>
      </c>
      <c r="I57" s="147">
        <f>not_parti_hrs!I57/$B57</f>
        <v>2.3832221163012394E-3</v>
      </c>
    </row>
    <row r="58" spans="1:9" ht="12.75" customHeight="1" x14ac:dyDescent="0.15">
      <c r="A58" s="74" t="s">
        <v>56</v>
      </c>
      <c r="B58" s="27">
        <f>not_parti_hrs!B58</f>
        <v>1761</v>
      </c>
      <c r="C58" s="185">
        <f>not_parti_hrs!C58/$B58</f>
        <v>0.42191936399772856</v>
      </c>
      <c r="D58" s="182">
        <f>not_parti_hrs!D58/$B58</f>
        <v>0.57808063600227144</v>
      </c>
      <c r="E58" s="147">
        <f>not_parti_hrs!E58/$B58</f>
        <v>0.4452015900056786</v>
      </c>
      <c r="F58" s="147">
        <f>not_parti_hrs!F58/$B58</f>
        <v>5.0539466212379328E-2</v>
      </c>
      <c r="G58" s="147">
        <f>not_parti_hrs!G58/$B58</f>
        <v>6.0193072118114706E-2</v>
      </c>
      <c r="H58" s="147">
        <f>not_parti_hrs!H58/$B58</f>
        <v>2.2146507666098807E-2</v>
      </c>
      <c r="I58" s="147">
        <f>not_parti_hrs!I58/$B58</f>
        <v>0</v>
      </c>
    </row>
    <row r="59" spans="1:9" ht="12.75" customHeight="1" x14ac:dyDescent="0.15">
      <c r="A59" s="74" t="s">
        <v>57</v>
      </c>
      <c r="B59" s="27">
        <f>not_parti_hrs!B59</f>
        <v>372</v>
      </c>
      <c r="C59" s="185">
        <f>not_parti_hrs!C59/$B59</f>
        <v>0.15322580645161291</v>
      </c>
      <c r="D59" s="182">
        <f>not_parti_hrs!D59/$B59</f>
        <v>0.84677419354838712</v>
      </c>
      <c r="E59" s="147">
        <f>not_parti_hrs!E59/$B59</f>
        <v>0.760752688172043</v>
      </c>
      <c r="F59" s="147">
        <f>not_parti_hrs!F59/$B59</f>
        <v>3.2258064516129031E-2</v>
      </c>
      <c r="G59" s="147">
        <f>not_parti_hrs!G59/$B59</f>
        <v>4.3010752688172046E-2</v>
      </c>
      <c r="H59" s="147">
        <f>not_parti_hrs!H59/$B59</f>
        <v>1.0752688172043012E-2</v>
      </c>
      <c r="I59" s="147">
        <f>not_parti_hrs!I59/$B59</f>
        <v>0</v>
      </c>
    </row>
    <row r="60" spans="1:9" ht="12.75" customHeight="1" x14ac:dyDescent="0.15">
      <c r="A60" s="74" t="s">
        <v>58</v>
      </c>
      <c r="B60" s="27">
        <f>not_parti_hrs!B60</f>
        <v>18050</v>
      </c>
      <c r="C60" s="185">
        <f>not_parti_hrs!C60/$B60</f>
        <v>0.42614958448753465</v>
      </c>
      <c r="D60" s="182">
        <f>not_parti_hrs!D60/$B60</f>
        <v>0.57385041551246541</v>
      </c>
      <c r="E60" s="147">
        <f>not_parti_hrs!E60/$B60</f>
        <v>0.50437673130193905</v>
      </c>
      <c r="F60" s="147">
        <f>not_parti_hrs!F60/$B60</f>
        <v>2.4764542936288089E-2</v>
      </c>
      <c r="G60" s="147">
        <f>not_parti_hrs!G60/$B60</f>
        <v>2.7645429362880888E-2</v>
      </c>
      <c r="H60" s="147">
        <f>not_parti_hrs!H60/$B60</f>
        <v>1.1468144044321329E-2</v>
      </c>
      <c r="I60" s="147">
        <f>not_parti_hrs!I60/$B60</f>
        <v>5.5401662049861496E-3</v>
      </c>
    </row>
    <row r="61" spans="1:9" ht="7.5" customHeight="1" x14ac:dyDescent="0.15">
      <c r="A61" s="76"/>
      <c r="B61" s="96" t="s">
        <v>2</v>
      </c>
      <c r="C61" s="187" t="s">
        <v>2</v>
      </c>
      <c r="D61" s="183" t="s">
        <v>2</v>
      </c>
      <c r="E61" s="77" t="s">
        <v>2</v>
      </c>
      <c r="F61" s="77" t="s">
        <v>2</v>
      </c>
      <c r="G61" s="77" t="s">
        <v>2</v>
      </c>
      <c r="H61" s="77" t="s">
        <v>2</v>
      </c>
      <c r="I61" s="77" t="s">
        <v>2</v>
      </c>
    </row>
    <row r="62" spans="1:9" ht="12.75" customHeight="1" x14ac:dyDescent="0.15">
      <c r="A62" s="74" t="s">
        <v>59</v>
      </c>
      <c r="B62" s="27">
        <f>not_parti_hrs!B62</f>
        <v>27580</v>
      </c>
      <c r="C62" s="185">
        <f>not_parti_hrs!C62/$B62</f>
        <v>0.1113125453226976</v>
      </c>
      <c r="D62" s="182">
        <f>not_parti_hrs!D62/$B62</f>
        <v>0.88872371283538798</v>
      </c>
      <c r="E62" s="147">
        <f>not_parti_hrs!E62/$B62</f>
        <v>0.66323422770123275</v>
      </c>
      <c r="F62" s="147">
        <f>not_parti_hrs!F62/$B62</f>
        <v>0.10895576504713561</v>
      </c>
      <c r="G62" s="147">
        <f>not_parti_hrs!G62/$B62</f>
        <v>6.8926758520667153E-2</v>
      </c>
      <c r="H62" s="147">
        <f>not_parti_hrs!H62/$B62</f>
        <v>3.7998549673676579E-2</v>
      </c>
      <c r="I62" s="147">
        <f>not_parti_hrs!I62/$B62</f>
        <v>9.6446700507614221E-3</v>
      </c>
    </row>
    <row r="63" spans="1:9" ht="12.75" customHeight="1" x14ac:dyDescent="0.15">
      <c r="A63" s="74" t="s">
        <v>60</v>
      </c>
      <c r="B63" s="27">
        <f>not_parti_hrs!B63</f>
        <v>3688</v>
      </c>
      <c r="C63" s="185">
        <f>not_parti_hrs!C63/$B63</f>
        <v>0.39913232104121477</v>
      </c>
      <c r="D63" s="182">
        <f>not_parti_hrs!D63/$B63</f>
        <v>0.60086767895878523</v>
      </c>
      <c r="E63" s="147">
        <f>not_parti_hrs!E63/$B63</f>
        <v>0.42597613882863339</v>
      </c>
      <c r="F63" s="147">
        <f>not_parti_hrs!F63/$B63</f>
        <v>7.0770065075921915E-2</v>
      </c>
      <c r="G63" s="147">
        <f>not_parti_hrs!G63/$B63</f>
        <v>7.3481561822125813E-2</v>
      </c>
      <c r="H63" s="147">
        <f>not_parti_hrs!H63/$B63</f>
        <v>2.8470715835140999E-2</v>
      </c>
      <c r="I63" s="147">
        <f>not_parti_hrs!I63/$B63</f>
        <v>2.1691973969631237E-3</v>
      </c>
    </row>
    <row r="64" spans="1:9" ht="12.75" customHeight="1" x14ac:dyDescent="0.15">
      <c r="A64" s="74" t="s">
        <v>61</v>
      </c>
      <c r="B64" s="27">
        <f>not_parti_hrs!B64</f>
        <v>10293</v>
      </c>
      <c r="C64" s="185">
        <f>not_parti_hrs!C64/$B64</f>
        <v>0.3241037598367823</v>
      </c>
      <c r="D64" s="182">
        <f>not_parti_hrs!D64/$B64</f>
        <v>0.67579908675799083</v>
      </c>
      <c r="E64" s="147">
        <f>not_parti_hrs!E64/$B64</f>
        <v>0.50422617312736806</v>
      </c>
      <c r="F64" s="147">
        <f>not_parti_hrs!F64/$B64</f>
        <v>0.11201787622656174</v>
      </c>
      <c r="G64" s="147">
        <f>not_parti_hrs!G64/$B64</f>
        <v>4.9742543476148836E-2</v>
      </c>
      <c r="H64" s="147">
        <f>not_parti_hrs!H64/$B64</f>
        <v>9.5210337122316139E-3</v>
      </c>
      <c r="I64" s="147">
        <f>not_parti_hrs!I64/$B64</f>
        <v>3.8861362090741278E-4</v>
      </c>
    </row>
    <row r="65" spans="1:9" ht="12.75" customHeight="1" x14ac:dyDescent="0.15">
      <c r="A65" s="75" t="s">
        <v>62</v>
      </c>
      <c r="B65" s="28">
        <f>not_parti_hrs!B65</f>
        <v>85</v>
      </c>
      <c r="C65" s="188">
        <f>not_parti_hrs!C65/$B65</f>
        <v>0.78823529411764703</v>
      </c>
      <c r="D65" s="184">
        <f>not_parti_hrs!D65/$B65</f>
        <v>0.21176470588235294</v>
      </c>
      <c r="E65" s="120">
        <f>not_parti_hrs!E65/$B65</f>
        <v>0.10588235294117647</v>
      </c>
      <c r="F65" s="120">
        <f>not_parti_hrs!F65/$B65</f>
        <v>2.3529411764705882E-2</v>
      </c>
      <c r="G65" s="120">
        <f>not_parti_hrs!G65/$B65</f>
        <v>5.8823529411764705E-2</v>
      </c>
      <c r="H65" s="120">
        <f>not_parti_hrs!H65/$B65</f>
        <v>1.1764705882352941E-2</v>
      </c>
      <c r="I65" s="120">
        <f>not_parti_hrs!I65/$B65</f>
        <v>0</v>
      </c>
    </row>
    <row r="66" spans="1:9" ht="15" customHeight="1" x14ac:dyDescent="0.15">
      <c r="A66" s="300" t="s">
        <v>138</v>
      </c>
      <c r="B66" s="300"/>
      <c r="C66" s="300"/>
      <c r="D66" s="300"/>
      <c r="E66" s="300"/>
      <c r="F66" s="300"/>
      <c r="G66" s="300"/>
      <c r="H66" s="300"/>
      <c r="I66" s="300"/>
    </row>
    <row r="67" spans="1:9" ht="15" customHeight="1" x14ac:dyDescent="0.15">
      <c r="A67" s="121"/>
    </row>
  </sheetData>
  <mergeCells count="5">
    <mergeCell ref="A1:I1"/>
    <mergeCell ref="A66:I66"/>
    <mergeCell ref="D3:I3"/>
    <mergeCell ref="A2:I2"/>
    <mergeCell ref="B3:C3"/>
  </mergeCells>
  <phoneticPr fontId="0" type="noConversion"/>
  <pageMargins left="0.25" right="0.25" top="0.25" bottom="0.25" header="0.5" footer="0.5"/>
  <pageSetup scale="83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66"/>
  <sheetViews>
    <sheetView topLeftCell="A31" zoomScaleNormal="100" workbookViewId="0">
      <selection activeCell="J43" sqref="J43"/>
    </sheetView>
  </sheetViews>
  <sheetFormatPr baseColWidth="10" defaultColWidth="9.1640625" defaultRowHeight="13" x14ac:dyDescent="0.15"/>
  <cols>
    <col min="1" max="1" width="15.6640625" style="2" customWidth="1"/>
    <col min="2" max="2" width="16" style="2" bestFit="1" customWidth="1"/>
    <col min="3" max="3" width="16.5" style="2" bestFit="1" customWidth="1"/>
    <col min="4" max="4" width="19" style="2" bestFit="1" customWidth="1"/>
    <col min="5" max="5" width="17.5" style="2" customWidth="1"/>
    <col min="6" max="6" width="19.33203125" style="2" customWidth="1"/>
    <col min="7" max="7" width="19.83203125" style="2" customWidth="1"/>
    <col min="8" max="16384" width="9.1640625" style="2"/>
  </cols>
  <sheetData>
    <row r="1" spans="1:9" ht="56.25" customHeight="1" x14ac:dyDescent="0.15">
      <c r="A1" s="265" t="s">
        <v>188</v>
      </c>
      <c r="B1" s="265"/>
      <c r="C1" s="265"/>
      <c r="D1" s="265"/>
      <c r="E1" s="265"/>
      <c r="F1" s="265"/>
      <c r="G1" s="265"/>
      <c r="H1" s="7"/>
      <c r="I1" s="7" t="s">
        <v>2</v>
      </c>
    </row>
    <row r="2" spans="1:9" ht="12.75" customHeight="1" x14ac:dyDescent="0.15">
      <c r="A2" s="278" t="str">
        <f>FINAL2!$A$2</f>
        <v>ACF/OFA: 01/08/2015</v>
      </c>
      <c r="B2" s="278"/>
      <c r="C2" s="278"/>
      <c r="D2" s="278"/>
      <c r="E2" s="278"/>
      <c r="F2" s="278"/>
      <c r="G2" s="278"/>
    </row>
    <row r="3" spans="1:9" s="126" customFormat="1" ht="67.5" customHeight="1" x14ac:dyDescent="0.15">
      <c r="A3" s="125" t="s">
        <v>0</v>
      </c>
      <c r="B3" s="29" t="s">
        <v>118</v>
      </c>
      <c r="C3" s="29" t="s">
        <v>101</v>
      </c>
      <c r="D3" s="29" t="s">
        <v>102</v>
      </c>
      <c r="E3" s="148" t="s">
        <v>103</v>
      </c>
      <c r="F3" s="148" t="s">
        <v>104</v>
      </c>
      <c r="G3" s="148" t="s">
        <v>130</v>
      </c>
    </row>
    <row r="4" spans="1:9" ht="12.75" customHeight="1" x14ac:dyDescent="0.15">
      <c r="A4" s="56" t="s">
        <v>3</v>
      </c>
      <c r="B4" s="27">
        <f>SUM(B6:B64)</f>
        <v>1875438</v>
      </c>
      <c r="C4" s="27">
        <f>SUM(C6:C64)</f>
        <v>1032291</v>
      </c>
      <c r="D4" s="27">
        <f>SUM(D6:D64)</f>
        <v>125963</v>
      </c>
      <c r="E4" s="27">
        <f>SUM(E6:E64)</f>
        <v>166405</v>
      </c>
      <c r="F4" s="27">
        <f>SUM(F6:F64)</f>
        <v>9594</v>
      </c>
      <c r="G4" s="44">
        <f>F4/C4</f>
        <v>9.2938909667913405E-3</v>
      </c>
    </row>
    <row r="5" spans="1:9" ht="7.5" customHeight="1" x14ac:dyDescent="0.15">
      <c r="A5" s="76"/>
      <c r="B5" s="96"/>
      <c r="C5" s="96"/>
      <c r="D5" s="96"/>
      <c r="E5" s="96"/>
      <c r="F5" s="96"/>
      <c r="G5" s="149"/>
    </row>
    <row r="6" spans="1:9" ht="12.75" customHeight="1" x14ac:dyDescent="0.15">
      <c r="A6" s="74" t="s">
        <v>10</v>
      </c>
      <c r="B6" s="27">
        <v>21585</v>
      </c>
      <c r="C6" s="27">
        <v>11251</v>
      </c>
      <c r="D6" s="27">
        <v>2263</v>
      </c>
      <c r="E6" s="27">
        <v>978</v>
      </c>
      <c r="F6" s="67">
        <v>0</v>
      </c>
      <c r="G6" s="147">
        <f t="shared" ref="G6:G64" si="0">F6/C6</f>
        <v>0</v>
      </c>
    </row>
    <row r="7" spans="1:9" ht="12.75" customHeight="1" x14ac:dyDescent="0.15">
      <c r="A7" s="74" t="s">
        <v>11</v>
      </c>
      <c r="B7" s="27">
        <v>3774</v>
      </c>
      <c r="C7" s="27">
        <v>2339</v>
      </c>
      <c r="D7" s="27">
        <v>434</v>
      </c>
      <c r="E7" s="27">
        <v>189</v>
      </c>
      <c r="F7" s="67">
        <v>0</v>
      </c>
      <c r="G7" s="147">
        <f t="shared" si="0"/>
        <v>0</v>
      </c>
    </row>
    <row r="8" spans="1:9" ht="12.75" customHeight="1" x14ac:dyDescent="0.15">
      <c r="A8" s="74" t="s">
        <v>12</v>
      </c>
      <c r="B8" s="27">
        <v>17429</v>
      </c>
      <c r="C8" s="27">
        <v>9311</v>
      </c>
      <c r="D8" s="27">
        <v>1437</v>
      </c>
      <c r="E8" s="27">
        <v>942</v>
      </c>
      <c r="F8" s="27">
        <v>212</v>
      </c>
      <c r="G8" s="147">
        <f t="shared" si="0"/>
        <v>2.2768768123724626E-2</v>
      </c>
    </row>
    <row r="9" spans="1:9" ht="12.75" customHeight="1" x14ac:dyDescent="0.15">
      <c r="A9" s="74" t="s">
        <v>13</v>
      </c>
      <c r="B9" s="27">
        <v>7602</v>
      </c>
      <c r="C9" s="27">
        <v>3644</v>
      </c>
      <c r="D9" s="27">
        <v>1173</v>
      </c>
      <c r="E9" s="27">
        <v>407</v>
      </c>
      <c r="F9" s="27">
        <v>19</v>
      </c>
      <c r="G9" s="147">
        <f t="shared" si="0"/>
        <v>5.2140504939626785E-3</v>
      </c>
    </row>
    <row r="10" spans="1:9" ht="12.75" customHeight="1" x14ac:dyDescent="0.15">
      <c r="A10" s="74" t="s">
        <v>14</v>
      </c>
      <c r="B10" s="27">
        <v>577357</v>
      </c>
      <c r="C10" s="27">
        <v>358614</v>
      </c>
      <c r="D10" s="27">
        <v>23011</v>
      </c>
      <c r="E10" s="27">
        <v>79665</v>
      </c>
      <c r="F10" s="27">
        <v>820</v>
      </c>
      <c r="G10" s="147">
        <f t="shared" si="0"/>
        <v>2.2865811150708003E-3</v>
      </c>
    </row>
    <row r="11" spans="1:9" ht="12.75" customHeight="1" x14ac:dyDescent="0.15">
      <c r="A11" s="74" t="s">
        <v>15</v>
      </c>
      <c r="B11" s="27">
        <v>13880</v>
      </c>
      <c r="C11" s="27">
        <v>8216</v>
      </c>
      <c r="D11" s="27">
        <v>879</v>
      </c>
      <c r="E11" s="27">
        <v>1601</v>
      </c>
      <c r="F11" s="27">
        <v>33</v>
      </c>
      <c r="G11" s="147">
        <f t="shared" si="0"/>
        <v>4.016553067185979E-3</v>
      </c>
    </row>
    <row r="12" spans="1:9" ht="12.75" customHeight="1" x14ac:dyDescent="0.15">
      <c r="A12" s="74" t="s">
        <v>16</v>
      </c>
      <c r="B12" s="27">
        <v>15352</v>
      </c>
      <c r="C12" s="27">
        <v>6791</v>
      </c>
      <c r="D12" s="27">
        <v>2007</v>
      </c>
      <c r="E12" s="27">
        <v>45</v>
      </c>
      <c r="F12" s="67">
        <v>0</v>
      </c>
      <c r="G12" s="147">
        <f t="shared" si="0"/>
        <v>0</v>
      </c>
    </row>
    <row r="13" spans="1:9" ht="12.75" customHeight="1" x14ac:dyDescent="0.15">
      <c r="A13" s="74" t="s">
        <v>17</v>
      </c>
      <c r="B13" s="27">
        <v>5323</v>
      </c>
      <c r="C13" s="27">
        <v>1645</v>
      </c>
      <c r="D13" s="27">
        <v>550</v>
      </c>
      <c r="E13" s="27">
        <v>247</v>
      </c>
      <c r="F13" s="27">
        <v>33</v>
      </c>
      <c r="G13" s="147">
        <f t="shared" si="0"/>
        <v>2.0060790273556232E-2</v>
      </c>
    </row>
    <row r="14" spans="1:9" ht="12.75" customHeight="1" x14ac:dyDescent="0.15">
      <c r="A14" s="74" t="s">
        <v>84</v>
      </c>
      <c r="B14" s="27">
        <v>6115</v>
      </c>
      <c r="C14" s="27">
        <v>2473</v>
      </c>
      <c r="D14" s="27">
        <v>1395</v>
      </c>
      <c r="E14" s="67">
        <v>0</v>
      </c>
      <c r="F14" s="67">
        <v>0</v>
      </c>
      <c r="G14" s="147">
        <f t="shared" si="0"/>
        <v>0</v>
      </c>
    </row>
    <row r="15" spans="1:9" ht="12.75" customHeight="1" x14ac:dyDescent="0.15">
      <c r="A15" s="74" t="s">
        <v>18</v>
      </c>
      <c r="B15" s="27">
        <v>52526</v>
      </c>
      <c r="C15" s="27">
        <v>10805</v>
      </c>
      <c r="D15" s="27">
        <v>2696</v>
      </c>
      <c r="E15" s="27">
        <v>1341</v>
      </c>
      <c r="F15" s="67">
        <v>0</v>
      </c>
      <c r="G15" s="147">
        <f t="shared" si="0"/>
        <v>0</v>
      </c>
    </row>
    <row r="16" spans="1:9" ht="7.5" customHeight="1" x14ac:dyDescent="0.15">
      <c r="A16" s="76"/>
      <c r="B16" s="96"/>
      <c r="C16" s="96"/>
      <c r="D16" s="96"/>
      <c r="E16" s="96"/>
      <c r="F16" s="96"/>
      <c r="G16" s="77" t="s">
        <v>2</v>
      </c>
    </row>
    <row r="17" spans="1:7" ht="12.75" customHeight="1" x14ac:dyDescent="0.15">
      <c r="A17" s="74" t="s">
        <v>19</v>
      </c>
      <c r="B17" s="27">
        <v>18794</v>
      </c>
      <c r="C17" s="27">
        <v>3711</v>
      </c>
      <c r="D17" s="27">
        <v>575</v>
      </c>
      <c r="E17" s="27">
        <v>5</v>
      </c>
      <c r="F17" s="67">
        <v>0</v>
      </c>
      <c r="G17" s="147">
        <f t="shared" si="0"/>
        <v>0</v>
      </c>
    </row>
    <row r="18" spans="1:7" ht="12.75" customHeight="1" x14ac:dyDescent="0.15">
      <c r="A18" s="74" t="s">
        <v>20</v>
      </c>
      <c r="B18" s="27">
        <v>1347</v>
      </c>
      <c r="C18" s="27">
        <v>694</v>
      </c>
      <c r="D18" s="27">
        <v>38</v>
      </c>
      <c r="E18" s="27">
        <v>27</v>
      </c>
      <c r="F18" s="67">
        <v>0</v>
      </c>
      <c r="G18" s="147">
        <f t="shared" si="0"/>
        <v>0</v>
      </c>
    </row>
    <row r="19" spans="1:7" ht="12.75" customHeight="1" x14ac:dyDescent="0.15">
      <c r="A19" s="74" t="s">
        <v>21</v>
      </c>
      <c r="B19" s="27">
        <v>9710</v>
      </c>
      <c r="C19" s="27">
        <v>6730</v>
      </c>
      <c r="D19" s="27">
        <v>427</v>
      </c>
      <c r="E19" s="27">
        <v>195</v>
      </c>
      <c r="F19" s="27">
        <v>182</v>
      </c>
      <c r="G19" s="147">
        <f t="shared" si="0"/>
        <v>2.7043090638930165E-2</v>
      </c>
    </row>
    <row r="20" spans="1:7" ht="12.75" customHeight="1" x14ac:dyDescent="0.15">
      <c r="A20" s="74" t="s">
        <v>22</v>
      </c>
      <c r="B20" s="27">
        <v>1886</v>
      </c>
      <c r="C20" s="27">
        <v>176</v>
      </c>
      <c r="D20" s="27">
        <v>37</v>
      </c>
      <c r="E20" s="67">
        <v>0</v>
      </c>
      <c r="F20" s="67">
        <v>0</v>
      </c>
      <c r="G20" s="147">
        <f t="shared" si="0"/>
        <v>0</v>
      </c>
    </row>
    <row r="21" spans="1:7" ht="12.75" customHeight="1" x14ac:dyDescent="0.15">
      <c r="A21" s="74" t="s">
        <v>23</v>
      </c>
      <c r="B21" s="27">
        <v>33715</v>
      </c>
      <c r="C21" s="27">
        <v>18243</v>
      </c>
      <c r="D21" s="27">
        <v>928</v>
      </c>
      <c r="E21" s="27">
        <v>133</v>
      </c>
      <c r="F21" s="67">
        <v>0</v>
      </c>
      <c r="G21" s="147">
        <f t="shared" si="0"/>
        <v>0</v>
      </c>
    </row>
    <row r="22" spans="1:7" ht="12.75" customHeight="1" x14ac:dyDescent="0.15">
      <c r="A22" s="74" t="s">
        <v>24</v>
      </c>
      <c r="B22" s="27">
        <v>17667</v>
      </c>
      <c r="C22" s="27">
        <v>6819</v>
      </c>
      <c r="D22" s="27">
        <v>1329</v>
      </c>
      <c r="E22" s="27">
        <v>215</v>
      </c>
      <c r="F22" s="67">
        <v>0</v>
      </c>
      <c r="G22" s="147">
        <f t="shared" si="0"/>
        <v>0</v>
      </c>
    </row>
    <row r="23" spans="1:7" ht="12.75" customHeight="1" x14ac:dyDescent="0.15">
      <c r="A23" s="74" t="s">
        <v>25</v>
      </c>
      <c r="B23" s="27">
        <v>19013</v>
      </c>
      <c r="C23" s="27">
        <v>10208</v>
      </c>
      <c r="D23" s="27">
        <v>793</v>
      </c>
      <c r="E23" s="27">
        <v>1108</v>
      </c>
      <c r="F23" s="67">
        <v>0</v>
      </c>
      <c r="G23" s="147">
        <f t="shared" si="0"/>
        <v>0</v>
      </c>
    </row>
    <row r="24" spans="1:7" ht="12.75" customHeight="1" x14ac:dyDescent="0.15">
      <c r="A24" s="74" t="s">
        <v>26</v>
      </c>
      <c r="B24" s="27">
        <v>11315</v>
      </c>
      <c r="C24" s="27">
        <v>6536</v>
      </c>
      <c r="D24" s="27">
        <v>1307</v>
      </c>
      <c r="E24" s="27">
        <v>901</v>
      </c>
      <c r="F24" s="27">
        <v>314</v>
      </c>
      <c r="G24" s="147">
        <f t="shared" si="0"/>
        <v>4.8041615667074662E-2</v>
      </c>
    </row>
    <row r="25" spans="1:7" ht="12.75" customHeight="1" x14ac:dyDescent="0.15">
      <c r="A25" s="74" t="s">
        <v>27</v>
      </c>
      <c r="B25" s="27">
        <v>30453</v>
      </c>
      <c r="C25" s="27">
        <v>9229</v>
      </c>
      <c r="D25" s="27">
        <v>2450</v>
      </c>
      <c r="E25" s="27">
        <v>752</v>
      </c>
      <c r="F25" s="27">
        <v>9</v>
      </c>
      <c r="G25" s="147">
        <f t="shared" si="0"/>
        <v>9.7518691082457468E-4</v>
      </c>
    </row>
    <row r="26" spans="1:7" ht="12.75" customHeight="1" x14ac:dyDescent="0.15">
      <c r="A26" s="74" t="s">
        <v>28</v>
      </c>
      <c r="B26" s="27">
        <v>9261</v>
      </c>
      <c r="C26" s="27">
        <v>2712</v>
      </c>
      <c r="D26" s="27">
        <v>389</v>
      </c>
      <c r="E26" s="27">
        <v>222</v>
      </c>
      <c r="F26" s="67">
        <v>0</v>
      </c>
      <c r="G26" s="147">
        <f t="shared" si="0"/>
        <v>0</v>
      </c>
    </row>
    <row r="27" spans="1:7" ht="7.5" customHeight="1" x14ac:dyDescent="0.15">
      <c r="A27" s="76"/>
      <c r="B27" s="96"/>
      <c r="C27" s="96"/>
      <c r="D27" s="96"/>
      <c r="E27" s="96"/>
      <c r="F27" s="96"/>
      <c r="G27" s="77" t="s">
        <v>2</v>
      </c>
    </row>
    <row r="28" spans="1:7" ht="12.75" customHeight="1" x14ac:dyDescent="0.15">
      <c r="A28" s="74" t="s">
        <v>29</v>
      </c>
      <c r="B28" s="27">
        <v>18410</v>
      </c>
      <c r="C28" s="27">
        <v>15475</v>
      </c>
      <c r="D28" s="27">
        <v>301</v>
      </c>
      <c r="E28" s="27">
        <v>87</v>
      </c>
      <c r="F28" s="67">
        <v>0</v>
      </c>
      <c r="G28" s="147">
        <f t="shared" si="0"/>
        <v>0</v>
      </c>
    </row>
    <row r="29" spans="1:7" ht="12.75" customHeight="1" x14ac:dyDescent="0.15">
      <c r="A29" s="74" t="s">
        <v>30</v>
      </c>
      <c r="B29" s="27">
        <v>24132</v>
      </c>
      <c r="C29" s="27">
        <v>10880</v>
      </c>
      <c r="D29" s="27">
        <v>2867</v>
      </c>
      <c r="E29" s="27">
        <v>581</v>
      </c>
      <c r="F29" s="27">
        <v>64</v>
      </c>
      <c r="G29" s="147">
        <f t="shared" si="0"/>
        <v>5.8823529411764705E-3</v>
      </c>
    </row>
    <row r="30" spans="1:7" ht="12.75" customHeight="1" x14ac:dyDescent="0.15">
      <c r="A30" s="74" t="s">
        <v>31</v>
      </c>
      <c r="B30" s="27">
        <v>63923</v>
      </c>
      <c r="C30" s="27">
        <v>40966</v>
      </c>
      <c r="D30" s="27">
        <v>4305</v>
      </c>
      <c r="E30" s="27">
        <v>11049</v>
      </c>
      <c r="F30" s="27">
        <v>25</v>
      </c>
      <c r="G30" s="147">
        <f t="shared" si="0"/>
        <v>6.1026216862764243E-4</v>
      </c>
    </row>
    <row r="31" spans="1:7" ht="12.75" customHeight="1" x14ac:dyDescent="0.15">
      <c r="A31" s="74" t="s">
        <v>32</v>
      </c>
      <c r="B31" s="27">
        <v>44514</v>
      </c>
      <c r="C31" s="27">
        <v>23377</v>
      </c>
      <c r="D31" s="27">
        <v>6327</v>
      </c>
      <c r="E31" s="27">
        <v>890</v>
      </c>
      <c r="F31" s="27">
        <v>117</v>
      </c>
      <c r="G31" s="147">
        <f t="shared" si="0"/>
        <v>5.0049193651880049E-3</v>
      </c>
    </row>
    <row r="32" spans="1:7" ht="12.75" customHeight="1" x14ac:dyDescent="0.15">
      <c r="A32" s="74" t="s">
        <v>33</v>
      </c>
      <c r="B32" s="27">
        <v>24242</v>
      </c>
      <c r="C32" s="27">
        <v>10075</v>
      </c>
      <c r="D32" s="27">
        <v>3431</v>
      </c>
      <c r="E32" s="27">
        <v>311</v>
      </c>
      <c r="F32" s="67">
        <v>0</v>
      </c>
      <c r="G32" s="147">
        <f t="shared" si="0"/>
        <v>0</v>
      </c>
    </row>
    <row r="33" spans="1:7" ht="12.75" customHeight="1" x14ac:dyDescent="0.15">
      <c r="A33" s="74" t="s">
        <v>34</v>
      </c>
      <c r="B33" s="27">
        <v>11377</v>
      </c>
      <c r="C33" s="27">
        <v>5193</v>
      </c>
      <c r="D33" s="27">
        <v>1716</v>
      </c>
      <c r="E33" s="27">
        <v>75</v>
      </c>
      <c r="F33" s="67">
        <v>0</v>
      </c>
      <c r="G33" s="147">
        <f t="shared" si="0"/>
        <v>0</v>
      </c>
    </row>
    <row r="34" spans="1:7" ht="12.75" customHeight="1" x14ac:dyDescent="0.15">
      <c r="A34" s="74" t="s">
        <v>35</v>
      </c>
      <c r="B34" s="27">
        <v>37869</v>
      </c>
      <c r="C34" s="27">
        <v>24468</v>
      </c>
      <c r="D34" s="27">
        <v>5134</v>
      </c>
      <c r="E34" s="27">
        <v>3763</v>
      </c>
      <c r="F34" s="27">
        <v>142</v>
      </c>
      <c r="G34" s="147">
        <f t="shared" si="0"/>
        <v>5.80349844695112E-3</v>
      </c>
    </row>
    <row r="35" spans="1:7" ht="12.75" customHeight="1" x14ac:dyDescent="0.15">
      <c r="A35" s="74" t="s">
        <v>36</v>
      </c>
      <c r="B35" s="27">
        <v>3229</v>
      </c>
      <c r="C35" s="27">
        <v>1301</v>
      </c>
      <c r="D35" s="27">
        <v>599</v>
      </c>
      <c r="E35" s="27">
        <v>89</v>
      </c>
      <c r="F35" s="67">
        <v>0</v>
      </c>
      <c r="G35" s="147">
        <f t="shared" si="0"/>
        <v>0</v>
      </c>
    </row>
    <row r="36" spans="1:7" ht="12.75" customHeight="1" x14ac:dyDescent="0.15">
      <c r="A36" s="74" t="s">
        <v>37</v>
      </c>
      <c r="B36" s="27">
        <v>7229</v>
      </c>
      <c r="C36" s="27">
        <v>3142</v>
      </c>
      <c r="D36" s="27">
        <v>438</v>
      </c>
      <c r="E36" s="27">
        <v>375</v>
      </c>
      <c r="F36" s="67">
        <v>0</v>
      </c>
      <c r="G36" s="147">
        <f t="shared" si="0"/>
        <v>0</v>
      </c>
    </row>
    <row r="37" spans="1:7" ht="12.75" customHeight="1" x14ac:dyDescent="0.15">
      <c r="A37" s="74" t="s">
        <v>38</v>
      </c>
      <c r="B37" s="27">
        <v>10579</v>
      </c>
      <c r="C37" s="27">
        <v>5375</v>
      </c>
      <c r="D37" s="27">
        <v>369</v>
      </c>
      <c r="E37" s="27">
        <v>138</v>
      </c>
      <c r="F37" s="67">
        <v>28</v>
      </c>
      <c r="G37" s="147">
        <f t="shared" si="0"/>
        <v>5.209302325581395E-3</v>
      </c>
    </row>
    <row r="38" spans="1:7" ht="7.5" customHeight="1" x14ac:dyDescent="0.15">
      <c r="A38" s="76"/>
      <c r="B38" s="96"/>
      <c r="C38" s="96"/>
      <c r="D38" s="96"/>
      <c r="E38" s="96"/>
      <c r="F38" s="96"/>
      <c r="G38" s="77" t="s">
        <v>2</v>
      </c>
    </row>
    <row r="39" spans="1:7" ht="12.75" customHeight="1" x14ac:dyDescent="0.15">
      <c r="A39" s="74" t="s">
        <v>39</v>
      </c>
      <c r="B39" s="27">
        <v>6841</v>
      </c>
      <c r="C39" s="27">
        <v>4304</v>
      </c>
      <c r="D39" s="27">
        <v>682</v>
      </c>
      <c r="E39" s="27">
        <v>712</v>
      </c>
      <c r="F39" s="27">
        <v>41</v>
      </c>
      <c r="G39" s="147">
        <f t="shared" si="0"/>
        <v>9.5260223048327132E-3</v>
      </c>
    </row>
    <row r="40" spans="1:7" ht="12.75" customHeight="1" x14ac:dyDescent="0.15">
      <c r="A40" s="74" t="s">
        <v>40</v>
      </c>
      <c r="B40" s="27">
        <v>34249</v>
      </c>
      <c r="C40" s="27">
        <v>21711</v>
      </c>
      <c r="D40" s="27">
        <v>3243</v>
      </c>
      <c r="E40" s="27">
        <v>3197</v>
      </c>
      <c r="F40" s="67">
        <v>0</v>
      </c>
      <c r="G40" s="147">
        <f t="shared" si="0"/>
        <v>0</v>
      </c>
    </row>
    <row r="41" spans="1:7" ht="12.75" customHeight="1" x14ac:dyDescent="0.15">
      <c r="A41" s="74" t="s">
        <v>41</v>
      </c>
      <c r="B41" s="27">
        <v>18201</v>
      </c>
      <c r="C41" s="27">
        <v>9337</v>
      </c>
      <c r="D41" s="27">
        <v>2027</v>
      </c>
      <c r="E41" s="27">
        <v>1136</v>
      </c>
      <c r="F41" s="67">
        <v>0</v>
      </c>
      <c r="G41" s="147">
        <f t="shared" si="0"/>
        <v>0</v>
      </c>
    </row>
    <row r="42" spans="1:7" ht="12.75" customHeight="1" x14ac:dyDescent="0.15">
      <c r="A42" s="74" t="s">
        <v>42</v>
      </c>
      <c r="B42" s="27">
        <v>157117</v>
      </c>
      <c r="C42" s="27">
        <v>90564</v>
      </c>
      <c r="D42" s="27">
        <v>7604</v>
      </c>
      <c r="E42" s="27">
        <v>18259</v>
      </c>
      <c r="F42" s="27">
        <v>647</v>
      </c>
      <c r="G42" s="147">
        <f t="shared" si="0"/>
        <v>7.1441190760125435E-3</v>
      </c>
    </row>
    <row r="43" spans="1:7" ht="12.75" customHeight="1" x14ac:dyDescent="0.15">
      <c r="A43" s="74" t="s">
        <v>43</v>
      </c>
      <c r="B43" s="27">
        <v>21686</v>
      </c>
      <c r="C43" s="27">
        <v>4353</v>
      </c>
      <c r="D43" s="27">
        <v>1371</v>
      </c>
      <c r="E43" s="27">
        <v>700</v>
      </c>
      <c r="F43" s="27">
        <v>12</v>
      </c>
      <c r="G43" s="147">
        <f t="shared" si="0"/>
        <v>2.7567195037904893E-3</v>
      </c>
    </row>
    <row r="44" spans="1:7" ht="12.75" customHeight="1" x14ac:dyDescent="0.15">
      <c r="A44" s="74" t="s">
        <v>44</v>
      </c>
      <c r="B44" s="27">
        <v>1651</v>
      </c>
      <c r="C44" s="27">
        <v>617</v>
      </c>
      <c r="D44" s="27">
        <v>541</v>
      </c>
      <c r="E44" s="27">
        <v>12</v>
      </c>
      <c r="F44" s="27">
        <v>2</v>
      </c>
      <c r="G44" s="147">
        <f t="shared" si="0"/>
        <v>3.2414910858995136E-3</v>
      </c>
    </row>
    <row r="45" spans="1:7" ht="12.75" customHeight="1" x14ac:dyDescent="0.15">
      <c r="A45" s="74" t="s">
        <v>45</v>
      </c>
      <c r="B45" s="27">
        <v>117349</v>
      </c>
      <c r="C45" s="27">
        <v>68198</v>
      </c>
      <c r="D45" s="27">
        <v>4427</v>
      </c>
      <c r="E45" s="27">
        <v>1805</v>
      </c>
      <c r="F45" s="67">
        <v>0</v>
      </c>
      <c r="G45" s="147">
        <f t="shared" si="0"/>
        <v>0</v>
      </c>
    </row>
    <row r="46" spans="1:7" ht="12.75" customHeight="1" x14ac:dyDescent="0.15">
      <c r="A46" s="74" t="s">
        <v>46</v>
      </c>
      <c r="B46" s="27">
        <v>8546</v>
      </c>
      <c r="C46" s="27">
        <v>2746</v>
      </c>
      <c r="D46" s="27">
        <v>654</v>
      </c>
      <c r="E46" s="27">
        <v>83</v>
      </c>
      <c r="F46" s="67">
        <v>0</v>
      </c>
      <c r="G46" s="147">
        <f t="shared" si="0"/>
        <v>0</v>
      </c>
    </row>
    <row r="47" spans="1:7" ht="12.75" customHeight="1" x14ac:dyDescent="0.15">
      <c r="A47" s="74" t="s">
        <v>47</v>
      </c>
      <c r="B47" s="27">
        <v>38871</v>
      </c>
      <c r="C47" s="27">
        <v>30704</v>
      </c>
      <c r="D47" s="27">
        <v>2525</v>
      </c>
      <c r="E47" s="27">
        <v>8662</v>
      </c>
      <c r="F47" s="27">
        <v>4966</v>
      </c>
      <c r="G47" s="147">
        <f t="shared" si="0"/>
        <v>0.16173788431474725</v>
      </c>
    </row>
    <row r="48" spans="1:7" ht="12.75" customHeight="1" x14ac:dyDescent="0.15">
      <c r="A48" s="74" t="s">
        <v>48</v>
      </c>
      <c r="B48" s="27">
        <v>77972</v>
      </c>
      <c r="C48" s="27">
        <v>44700</v>
      </c>
      <c r="D48" s="27">
        <v>8962</v>
      </c>
      <c r="E48" s="27">
        <v>13198</v>
      </c>
      <c r="F48" s="27">
        <v>1102</v>
      </c>
      <c r="G48" s="147">
        <f t="shared" si="0"/>
        <v>2.465324384787472E-2</v>
      </c>
    </row>
    <row r="49" spans="1:7" ht="7.5" customHeight="1" x14ac:dyDescent="0.15">
      <c r="A49" s="76"/>
      <c r="B49" s="96"/>
      <c r="C49" s="96"/>
      <c r="D49" s="96"/>
      <c r="E49" s="96"/>
      <c r="F49" s="96"/>
      <c r="G49" s="77" t="s">
        <v>2</v>
      </c>
    </row>
    <row r="50" spans="1:7" ht="12.75" customHeight="1" x14ac:dyDescent="0.15">
      <c r="A50" s="74" t="s">
        <v>49</v>
      </c>
      <c r="B50" s="27">
        <v>14648</v>
      </c>
      <c r="C50" s="27">
        <v>12273</v>
      </c>
      <c r="D50" s="27">
        <v>939</v>
      </c>
      <c r="E50" s="27">
        <v>1928</v>
      </c>
      <c r="F50" s="67">
        <v>0</v>
      </c>
      <c r="G50" s="147">
        <f t="shared" si="0"/>
        <v>0</v>
      </c>
    </row>
    <row r="51" spans="1:7" ht="12.75" customHeight="1" x14ac:dyDescent="0.15">
      <c r="A51" s="74" t="s">
        <v>50</v>
      </c>
      <c r="B51" s="27">
        <v>6557</v>
      </c>
      <c r="C51" s="27">
        <v>4142</v>
      </c>
      <c r="D51" s="27">
        <v>422</v>
      </c>
      <c r="E51" s="27">
        <v>434</v>
      </c>
      <c r="F51" s="27">
        <v>63</v>
      </c>
      <c r="G51" s="147">
        <f t="shared" si="0"/>
        <v>1.5210043457267021E-2</v>
      </c>
    </row>
    <row r="52" spans="1:7" ht="12.75" customHeight="1" x14ac:dyDescent="0.15">
      <c r="A52" s="74" t="s">
        <v>51</v>
      </c>
      <c r="B52" s="27">
        <v>14439</v>
      </c>
      <c r="C52" s="27">
        <v>6665</v>
      </c>
      <c r="D52" s="27">
        <v>1605</v>
      </c>
      <c r="E52" s="27">
        <v>9</v>
      </c>
      <c r="F52" s="67">
        <v>9</v>
      </c>
      <c r="G52" s="147">
        <f t="shared" si="0"/>
        <v>1.3503375843960991E-3</v>
      </c>
    </row>
    <row r="53" spans="1:7" ht="12.75" customHeight="1" x14ac:dyDescent="0.15">
      <c r="A53" s="74" t="s">
        <v>52</v>
      </c>
      <c r="B53" s="27">
        <v>3251</v>
      </c>
      <c r="C53" s="27">
        <v>772</v>
      </c>
      <c r="D53" s="27">
        <v>227</v>
      </c>
      <c r="E53" s="67">
        <v>0</v>
      </c>
      <c r="F53" s="67">
        <v>0</v>
      </c>
      <c r="G53" s="147">
        <f t="shared" si="0"/>
        <v>0</v>
      </c>
    </row>
    <row r="54" spans="1:7" ht="12.75" customHeight="1" x14ac:dyDescent="0.15">
      <c r="A54" s="74" t="s">
        <v>53</v>
      </c>
      <c r="B54" s="27">
        <v>57766</v>
      </c>
      <c r="C54" s="27">
        <v>33051</v>
      </c>
      <c r="D54" s="27">
        <v>5489</v>
      </c>
      <c r="E54" s="27">
        <v>1010</v>
      </c>
      <c r="F54" s="27">
        <v>1</v>
      </c>
      <c r="G54" s="147">
        <f t="shared" si="0"/>
        <v>3.0256270612084356E-5</v>
      </c>
    </row>
    <row r="55" spans="1:7" ht="12.75" customHeight="1" x14ac:dyDescent="0.15">
      <c r="A55" s="74" t="s">
        <v>54</v>
      </c>
      <c r="B55" s="27">
        <v>45737</v>
      </c>
      <c r="C55" s="27">
        <v>13828</v>
      </c>
      <c r="D55" s="27">
        <v>979</v>
      </c>
      <c r="E55" s="27">
        <v>2858</v>
      </c>
      <c r="F55" s="67">
        <v>0</v>
      </c>
      <c r="G55" s="147">
        <f t="shared" si="0"/>
        <v>0</v>
      </c>
    </row>
    <row r="56" spans="1:7" ht="12.75" customHeight="1" x14ac:dyDescent="0.15">
      <c r="A56" s="74" t="s">
        <v>55</v>
      </c>
      <c r="B56" s="27">
        <v>5130</v>
      </c>
      <c r="C56" s="27">
        <v>2098</v>
      </c>
      <c r="D56" s="67">
        <v>301</v>
      </c>
      <c r="E56" s="27">
        <v>282</v>
      </c>
      <c r="F56" s="67">
        <v>0</v>
      </c>
      <c r="G56" s="147">
        <f t="shared" si="0"/>
        <v>0</v>
      </c>
    </row>
    <row r="57" spans="1:7" ht="12.75" customHeight="1" x14ac:dyDescent="0.15">
      <c r="A57" s="74" t="s">
        <v>56</v>
      </c>
      <c r="B57" s="27">
        <v>3524</v>
      </c>
      <c r="C57" s="27">
        <v>1761</v>
      </c>
      <c r="D57" s="27">
        <v>367</v>
      </c>
      <c r="E57" s="27">
        <v>36</v>
      </c>
      <c r="F57" s="67">
        <v>0</v>
      </c>
      <c r="G57" s="147">
        <f t="shared" si="0"/>
        <v>0</v>
      </c>
    </row>
    <row r="58" spans="1:7" ht="12.75" customHeight="1" x14ac:dyDescent="0.15">
      <c r="A58" s="74" t="s">
        <v>57</v>
      </c>
      <c r="B58" s="27">
        <v>426</v>
      </c>
      <c r="C58" s="27">
        <v>372</v>
      </c>
      <c r="D58" s="67">
        <v>0</v>
      </c>
      <c r="E58" s="27">
        <v>20</v>
      </c>
      <c r="F58" s="67">
        <v>0</v>
      </c>
      <c r="G58" s="147">
        <f t="shared" si="0"/>
        <v>0</v>
      </c>
    </row>
    <row r="59" spans="1:7" ht="12.75" customHeight="1" x14ac:dyDescent="0.15">
      <c r="A59" s="74" t="s">
        <v>58</v>
      </c>
      <c r="B59" s="27">
        <v>33200</v>
      </c>
      <c r="C59" s="27">
        <v>18050</v>
      </c>
      <c r="D59" s="27">
        <v>3010</v>
      </c>
      <c r="E59" s="27">
        <v>2898</v>
      </c>
      <c r="F59" s="67">
        <v>0</v>
      </c>
      <c r="G59" s="147">
        <f t="shared" si="0"/>
        <v>0</v>
      </c>
    </row>
    <row r="60" spans="1:7" ht="7.5" customHeight="1" x14ac:dyDescent="0.15">
      <c r="A60" s="76"/>
      <c r="B60" s="96"/>
      <c r="C60" s="96"/>
      <c r="D60" s="96"/>
      <c r="E60" s="96"/>
      <c r="F60" s="96"/>
      <c r="G60" s="77" t="s">
        <v>2</v>
      </c>
    </row>
    <row r="61" spans="1:7" ht="12.75" customHeight="1" x14ac:dyDescent="0.15">
      <c r="A61" s="74" t="s">
        <v>59</v>
      </c>
      <c r="B61" s="27">
        <v>52707</v>
      </c>
      <c r="C61" s="27">
        <v>27580</v>
      </c>
      <c r="D61" s="27">
        <v>6216</v>
      </c>
      <c r="E61" s="27">
        <v>1236</v>
      </c>
      <c r="F61" s="27">
        <v>677</v>
      </c>
      <c r="G61" s="147">
        <f t="shared" si="0"/>
        <v>2.4546773023930383E-2</v>
      </c>
    </row>
    <row r="62" spans="1:7" ht="12.75" customHeight="1" x14ac:dyDescent="0.15">
      <c r="A62" s="74" t="s">
        <v>60</v>
      </c>
      <c r="B62" s="27">
        <v>9453</v>
      </c>
      <c r="C62" s="27">
        <v>3688</v>
      </c>
      <c r="D62" s="27">
        <v>860</v>
      </c>
      <c r="E62" s="27">
        <v>494</v>
      </c>
      <c r="F62" s="27">
        <v>20</v>
      </c>
      <c r="G62" s="147">
        <f t="shared" si="0"/>
        <v>5.4229934924078091E-3</v>
      </c>
    </row>
    <row r="63" spans="1:7" ht="12.75" customHeight="1" x14ac:dyDescent="0.15">
      <c r="A63" s="74" t="s">
        <v>61</v>
      </c>
      <c r="B63" s="27">
        <v>26198</v>
      </c>
      <c r="C63" s="27">
        <v>10293</v>
      </c>
      <c r="D63" s="27">
        <v>3890</v>
      </c>
      <c r="E63" s="27">
        <v>1103</v>
      </c>
      <c r="F63" s="27">
        <v>56</v>
      </c>
      <c r="G63" s="147">
        <f t="shared" si="0"/>
        <v>5.4405906927037792E-3</v>
      </c>
    </row>
    <row r="64" spans="1:7" ht="12.75" customHeight="1" x14ac:dyDescent="0.15">
      <c r="A64" s="75" t="s">
        <v>62</v>
      </c>
      <c r="B64" s="28">
        <v>311</v>
      </c>
      <c r="C64" s="28">
        <v>85</v>
      </c>
      <c r="D64" s="28">
        <v>17</v>
      </c>
      <c r="E64" s="28">
        <v>2</v>
      </c>
      <c r="F64" s="68">
        <v>0</v>
      </c>
      <c r="G64" s="120">
        <f t="shared" si="0"/>
        <v>0</v>
      </c>
    </row>
    <row r="65" spans="1:7" ht="12.75" customHeight="1" x14ac:dyDescent="0.15">
      <c r="A65" s="283" t="s">
        <v>83</v>
      </c>
      <c r="B65" s="283"/>
      <c r="C65" s="283"/>
      <c r="D65" s="283"/>
      <c r="E65" s="283"/>
      <c r="F65" s="283"/>
      <c r="G65" s="283"/>
    </row>
    <row r="66" spans="1:7" ht="15" customHeight="1" x14ac:dyDescent="0.15"/>
  </sheetData>
  <mergeCells count="3">
    <mergeCell ref="A2:G2"/>
    <mergeCell ref="A1:G1"/>
    <mergeCell ref="A65:G65"/>
  </mergeCells>
  <pageMargins left="0.25" right="0.25" top="0.25" bottom="0.2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71"/>
  <sheetViews>
    <sheetView zoomScale="130" zoomScaleNormal="130" zoomScaleSheetLayoutView="100" workbookViewId="0">
      <selection activeCell="K2" sqref="K2"/>
    </sheetView>
  </sheetViews>
  <sheetFormatPr baseColWidth="10" defaultColWidth="9.1640625" defaultRowHeight="12.75" customHeight="1" x14ac:dyDescent="0.15"/>
  <cols>
    <col min="1" max="1" width="15.6640625" style="10" customWidth="1"/>
    <col min="2" max="2" width="9.33203125" style="10" customWidth="1"/>
    <col min="3" max="3" width="11.5" style="10" customWidth="1"/>
    <col min="4" max="4" width="9.33203125" style="10" customWidth="1"/>
    <col min="5" max="5" width="9.1640625" style="10" hidden="1" customWidth="1"/>
    <col min="6" max="6" width="2.1640625" style="10" customWidth="1"/>
    <col min="7" max="7" width="9.33203125" style="10" customWidth="1"/>
    <col min="8" max="8" width="11.5" style="10" customWidth="1"/>
    <col min="9" max="9" width="9.33203125" style="10" customWidth="1"/>
    <col min="10" max="13" width="9" style="10" customWidth="1"/>
    <col min="14" max="18" width="9.1640625" style="10" customWidth="1"/>
    <col min="19" max="16384" width="9.1640625" style="10"/>
  </cols>
  <sheetData>
    <row r="1" spans="1:16" ht="51" customHeight="1" x14ac:dyDescent="0.15">
      <c r="A1" s="238" t="s">
        <v>204</v>
      </c>
      <c r="B1" s="238"/>
      <c r="C1" s="238"/>
      <c r="D1" s="238"/>
      <c r="E1" s="238"/>
      <c r="F1" s="238"/>
      <c r="G1" s="238"/>
      <c r="H1" s="238"/>
      <c r="I1" s="238"/>
      <c r="J1" s="195"/>
      <c r="P1" s="13"/>
    </row>
    <row r="2" spans="1:16" ht="12.75" customHeight="1" thickBot="1" x14ac:dyDescent="0.2">
      <c r="A2" s="239" t="s">
        <v>193</v>
      </c>
      <c r="B2" s="239"/>
      <c r="C2" s="239"/>
      <c r="D2" s="239"/>
      <c r="E2" s="239"/>
      <c r="F2" s="239"/>
      <c r="G2" s="239"/>
      <c r="H2" s="239"/>
      <c r="I2" s="239"/>
    </row>
    <row r="3" spans="1:16" s="12" customFormat="1" ht="12.75" customHeight="1" thickBot="1" x14ac:dyDescent="0.2">
      <c r="A3" s="240" t="s">
        <v>0</v>
      </c>
      <c r="B3" s="247" t="s">
        <v>86</v>
      </c>
      <c r="C3" s="247"/>
      <c r="D3" s="247"/>
      <c r="E3" s="47"/>
      <c r="F3" s="48"/>
      <c r="G3" s="247" t="s">
        <v>64</v>
      </c>
      <c r="H3" s="248"/>
      <c r="I3" s="248"/>
      <c r="J3" s="48"/>
      <c r="K3" s="48"/>
      <c r="L3" s="53"/>
      <c r="M3" s="53"/>
    </row>
    <row r="4" spans="1:16" s="49" customFormat="1" ht="12.75" customHeight="1" x14ac:dyDescent="0.15">
      <c r="A4" s="241"/>
      <c r="B4" s="240" t="s">
        <v>85</v>
      </c>
      <c r="C4" s="243" t="s">
        <v>142</v>
      </c>
      <c r="D4" s="243" t="s">
        <v>143</v>
      </c>
      <c r="E4" s="14"/>
      <c r="F4" s="12"/>
      <c r="G4" s="245" t="s">
        <v>85</v>
      </c>
      <c r="H4" s="243" t="s">
        <v>142</v>
      </c>
      <c r="I4" s="243" t="s">
        <v>143</v>
      </c>
    </row>
    <row r="5" spans="1:16" s="49" customFormat="1" ht="12.75" customHeight="1" thickBot="1" x14ac:dyDescent="0.2">
      <c r="A5" s="242"/>
      <c r="B5" s="242"/>
      <c r="C5" s="244"/>
      <c r="D5" s="244"/>
      <c r="E5" s="15"/>
      <c r="F5" s="16"/>
      <c r="G5" s="246"/>
      <c r="H5" s="244"/>
      <c r="I5" s="244"/>
      <c r="J5" s="20"/>
      <c r="K5" s="20"/>
      <c r="L5" s="20"/>
    </row>
    <row r="6" spans="1:16" s="49" customFormat="1" ht="12.75" customHeight="1" x14ac:dyDescent="0.15">
      <c r="A6" s="56" t="s">
        <v>3</v>
      </c>
      <c r="B6" s="34">
        <v>0.34399999999999997</v>
      </c>
      <c r="C6" s="216" t="s">
        <v>192</v>
      </c>
      <c r="D6" s="227" t="s">
        <v>192</v>
      </c>
      <c r="E6" s="16"/>
      <c r="F6" s="16"/>
      <c r="G6" s="34">
        <v>0.33899999999999997</v>
      </c>
      <c r="H6" s="216" t="s">
        <v>192</v>
      </c>
      <c r="I6" s="227" t="s">
        <v>192</v>
      </c>
      <c r="J6" s="20"/>
      <c r="K6" s="20"/>
      <c r="L6" s="20"/>
    </row>
    <row r="7" spans="1:16" ht="7.5" customHeight="1" x14ac:dyDescent="0.15">
      <c r="A7" s="76"/>
      <c r="B7" s="79"/>
      <c r="C7" s="78"/>
      <c r="D7" s="78"/>
      <c r="G7" s="79"/>
      <c r="H7" s="78"/>
      <c r="I7" s="78"/>
      <c r="K7" s="1"/>
      <c r="L7" s="1"/>
      <c r="M7" s="1"/>
      <c r="N7" s="1"/>
    </row>
    <row r="8" spans="1:16" ht="12.75" customHeight="1" x14ac:dyDescent="0.15">
      <c r="A8" s="74" t="s">
        <v>10</v>
      </c>
      <c r="B8" s="34">
        <v>0.46</v>
      </c>
      <c r="C8" s="62">
        <v>0.42299999999999999</v>
      </c>
      <c r="D8" s="42" t="s">
        <v>199</v>
      </c>
      <c r="G8" s="34">
        <v>0.4</v>
      </c>
      <c r="H8" s="35">
        <v>0.33540256966198478</v>
      </c>
      <c r="I8" s="42" t="s">
        <v>199</v>
      </c>
      <c r="K8" s="1"/>
      <c r="L8" s="1"/>
      <c r="M8" s="1"/>
      <c r="N8" s="1"/>
    </row>
    <row r="9" spans="1:16" ht="12.75" customHeight="1" x14ac:dyDescent="0.15">
      <c r="A9" s="74" t="s">
        <v>11</v>
      </c>
      <c r="B9" s="34">
        <v>0.36700000000000005</v>
      </c>
      <c r="C9" s="62">
        <v>0.40200000000000002</v>
      </c>
      <c r="D9" s="42" t="s">
        <v>200</v>
      </c>
      <c r="G9" s="34">
        <v>0.38100000000000001</v>
      </c>
      <c r="H9" s="35">
        <v>0.71100000000000008</v>
      </c>
      <c r="I9" s="42" t="s">
        <v>200</v>
      </c>
      <c r="K9" s="1"/>
      <c r="L9" s="1"/>
      <c r="M9" s="1"/>
      <c r="N9" s="17"/>
    </row>
    <row r="10" spans="1:16" ht="12.75" customHeight="1" x14ac:dyDescent="0.15">
      <c r="A10" s="74" t="s">
        <v>12</v>
      </c>
      <c r="B10" s="34">
        <v>0.27100000000000002</v>
      </c>
      <c r="C10" s="62">
        <v>0.12023453653164984</v>
      </c>
      <c r="D10" s="42" t="s">
        <v>199</v>
      </c>
      <c r="G10" s="34">
        <v>0.66099999999999992</v>
      </c>
      <c r="H10" s="35">
        <v>0.52023453653164986</v>
      </c>
      <c r="I10" s="42" t="s">
        <v>199</v>
      </c>
      <c r="K10" s="1"/>
      <c r="L10" s="1"/>
      <c r="M10" s="1"/>
      <c r="N10" s="1"/>
    </row>
    <row r="11" spans="1:16" ht="12.75" customHeight="1" x14ac:dyDescent="0.15">
      <c r="A11" s="74" t="s">
        <v>13</v>
      </c>
      <c r="B11" s="34">
        <v>0.40200000000000002</v>
      </c>
      <c r="C11" s="62">
        <v>0</v>
      </c>
      <c r="D11" s="42" t="s">
        <v>199</v>
      </c>
      <c r="G11" s="34">
        <v>0.27399999999999997</v>
      </c>
      <c r="H11" s="35">
        <v>0.36299999999999999</v>
      </c>
      <c r="I11" s="42" t="s">
        <v>200</v>
      </c>
      <c r="K11" s="1"/>
      <c r="L11" s="1"/>
      <c r="M11" s="1"/>
      <c r="N11" s="1"/>
    </row>
    <row r="12" spans="1:16" ht="12.75" customHeight="1" x14ac:dyDescent="0.15">
      <c r="A12" s="74" t="s">
        <v>14</v>
      </c>
      <c r="B12" s="34">
        <v>0.27200000000000002</v>
      </c>
      <c r="C12" s="62">
        <v>0.5</v>
      </c>
      <c r="D12" s="42" t="s">
        <v>200</v>
      </c>
      <c r="G12" s="34">
        <v>0.308</v>
      </c>
      <c r="H12" s="35">
        <v>0.9</v>
      </c>
      <c r="I12" s="42" t="s">
        <v>200</v>
      </c>
      <c r="K12" s="1"/>
      <c r="L12" s="1"/>
      <c r="M12" s="1"/>
      <c r="N12" s="1"/>
    </row>
    <row r="13" spans="1:16" ht="12.75" customHeight="1" x14ac:dyDescent="0.15">
      <c r="A13" s="74" t="s">
        <v>15</v>
      </c>
      <c r="B13" s="34">
        <v>0.23800000000000002</v>
      </c>
      <c r="C13" s="62">
        <v>0.35099999999999998</v>
      </c>
      <c r="D13" s="42" t="s">
        <v>200</v>
      </c>
      <c r="G13" s="34">
        <v>0.20100000000000001</v>
      </c>
      <c r="H13" s="35">
        <v>0.751</v>
      </c>
      <c r="I13" s="42" t="s">
        <v>200</v>
      </c>
      <c r="M13" s="1"/>
      <c r="N13" s="1" t="s">
        <v>2</v>
      </c>
    </row>
    <row r="14" spans="1:16" ht="12.75" customHeight="1" x14ac:dyDescent="0.15">
      <c r="A14" s="74" t="s">
        <v>16</v>
      </c>
      <c r="B14" s="34">
        <v>0.52700000000000002</v>
      </c>
      <c r="C14" s="62">
        <v>0.25800000000000001</v>
      </c>
      <c r="D14" s="42" t="s">
        <v>199</v>
      </c>
      <c r="G14" s="217" t="s">
        <v>1</v>
      </c>
      <c r="H14" s="214"/>
      <c r="I14" s="214" t="s">
        <v>192</v>
      </c>
      <c r="M14" s="1"/>
      <c r="N14" s="1"/>
    </row>
    <row r="15" spans="1:16" ht="12.75" customHeight="1" x14ac:dyDescent="0.15">
      <c r="A15" s="74" t="s">
        <v>17</v>
      </c>
      <c r="B15" s="34">
        <v>0.41499999999999998</v>
      </c>
      <c r="C15" s="62">
        <v>0.372</v>
      </c>
      <c r="D15" s="42" t="s">
        <v>199</v>
      </c>
      <c r="G15" s="217" t="s">
        <v>1</v>
      </c>
      <c r="H15" s="214"/>
      <c r="I15" s="214" t="s">
        <v>192</v>
      </c>
      <c r="M15" s="1"/>
      <c r="N15" s="17" t="s">
        <v>2</v>
      </c>
    </row>
    <row r="16" spans="1:16" ht="12.75" customHeight="1" x14ac:dyDescent="0.15">
      <c r="A16" s="74" t="s">
        <v>84</v>
      </c>
      <c r="B16" s="34">
        <v>0.34799999999999998</v>
      </c>
      <c r="C16" s="62">
        <v>0.32162661917988999</v>
      </c>
      <c r="D16" s="42" t="s">
        <v>199</v>
      </c>
      <c r="G16" s="217" t="s">
        <v>1</v>
      </c>
      <c r="H16" s="214"/>
      <c r="I16" s="214" t="s">
        <v>192</v>
      </c>
      <c r="N16" s="1"/>
    </row>
    <row r="17" spans="1:14" ht="12.75" customHeight="1" x14ac:dyDescent="0.15">
      <c r="A17" s="74" t="s">
        <v>18</v>
      </c>
      <c r="B17" s="34">
        <v>0.45100000000000001</v>
      </c>
      <c r="C17" s="62">
        <v>0.40300000000000002</v>
      </c>
      <c r="D17" s="42" t="s">
        <v>199</v>
      </c>
      <c r="G17" s="34">
        <v>0.53</v>
      </c>
      <c r="H17" s="35">
        <v>0.70599999999999996</v>
      </c>
      <c r="I17" s="42" t="s">
        <v>200</v>
      </c>
      <c r="N17" s="1"/>
    </row>
    <row r="18" spans="1:14" ht="7.5" customHeight="1" x14ac:dyDescent="0.15">
      <c r="A18" s="76"/>
      <c r="B18" s="79"/>
      <c r="C18" s="92"/>
      <c r="D18" s="80"/>
      <c r="G18" s="79"/>
      <c r="H18" s="78"/>
      <c r="I18" s="80"/>
      <c r="N18" s="17" t="s">
        <v>2</v>
      </c>
    </row>
    <row r="19" spans="1:14" ht="12.75" customHeight="1" x14ac:dyDescent="0.15">
      <c r="A19" s="74" t="s">
        <v>19</v>
      </c>
      <c r="B19" s="34">
        <v>0.64500000000000002</v>
      </c>
      <c r="C19" s="62">
        <v>0</v>
      </c>
      <c r="D19" s="42" t="s">
        <v>199</v>
      </c>
      <c r="G19" s="217" t="s">
        <v>1</v>
      </c>
      <c r="H19" s="214"/>
      <c r="I19" s="214" t="s">
        <v>192</v>
      </c>
      <c r="J19" s="10" t="s">
        <v>2</v>
      </c>
      <c r="N19" s="1"/>
    </row>
    <row r="20" spans="1:14" ht="12.75" customHeight="1" x14ac:dyDescent="0.15">
      <c r="A20" s="74" t="s">
        <v>20</v>
      </c>
      <c r="B20" s="34">
        <v>0.28999999999999998</v>
      </c>
      <c r="C20" s="62">
        <v>0.5</v>
      </c>
      <c r="D20" s="42" t="s">
        <v>200</v>
      </c>
      <c r="G20" s="34">
        <v>0.623</v>
      </c>
      <c r="H20" s="35">
        <v>0.9</v>
      </c>
      <c r="I20" s="42" t="s">
        <v>200</v>
      </c>
      <c r="N20" s="1"/>
    </row>
    <row r="21" spans="1:14" ht="12.75" customHeight="1" x14ac:dyDescent="0.15">
      <c r="A21" s="74" t="s">
        <v>21</v>
      </c>
      <c r="B21" s="34">
        <v>0.50600000000000001</v>
      </c>
      <c r="C21" s="62">
        <v>0</v>
      </c>
      <c r="D21" s="42" t="s">
        <v>199</v>
      </c>
      <c r="G21" s="34">
        <v>0.58700000000000008</v>
      </c>
      <c r="H21" s="35">
        <v>0.34399999999999997</v>
      </c>
      <c r="I21" s="42" t="s">
        <v>199</v>
      </c>
      <c r="N21" s="1"/>
    </row>
    <row r="22" spans="1:14" ht="12.75" customHeight="1" x14ac:dyDescent="0.15">
      <c r="A22" s="74" t="s">
        <v>22</v>
      </c>
      <c r="B22" s="34">
        <v>0.498</v>
      </c>
      <c r="C22" s="62">
        <v>0.5</v>
      </c>
      <c r="D22" s="42" t="s">
        <v>200</v>
      </c>
      <c r="G22" s="217" t="s">
        <v>1</v>
      </c>
      <c r="H22" s="214"/>
      <c r="I22" s="214" t="s">
        <v>192</v>
      </c>
      <c r="N22" s="1"/>
    </row>
    <row r="23" spans="1:14" ht="12.75" customHeight="1" x14ac:dyDescent="0.15">
      <c r="A23" s="74" t="s">
        <v>23</v>
      </c>
      <c r="B23" s="34">
        <v>0.38600000000000001</v>
      </c>
      <c r="C23" s="62">
        <v>0.32500000000000001</v>
      </c>
      <c r="D23" s="42" t="s">
        <v>199</v>
      </c>
      <c r="G23" s="217" t="s">
        <v>1</v>
      </c>
      <c r="H23" s="214"/>
      <c r="I23" s="214" t="s">
        <v>192</v>
      </c>
      <c r="N23" s="1"/>
    </row>
    <row r="24" spans="1:14" ht="12.75" customHeight="1" x14ac:dyDescent="0.15">
      <c r="A24" s="74" t="s">
        <v>24</v>
      </c>
      <c r="B24" s="34">
        <v>0.31</v>
      </c>
      <c r="C24" s="62">
        <v>0.11249800053059728</v>
      </c>
      <c r="D24" s="42" t="s">
        <v>199</v>
      </c>
      <c r="G24" s="34">
        <v>0.24</v>
      </c>
      <c r="H24" s="35">
        <v>0.51249800053059724</v>
      </c>
      <c r="I24" s="42" t="s">
        <v>200</v>
      </c>
      <c r="N24" s="1"/>
    </row>
    <row r="25" spans="1:14" ht="12.75" customHeight="1" x14ac:dyDescent="0.15">
      <c r="A25" s="74" t="s">
        <v>25</v>
      </c>
      <c r="B25" s="34">
        <v>0.38400000000000001</v>
      </c>
      <c r="C25" s="62">
        <v>0.32700000000000001</v>
      </c>
      <c r="D25" s="42" t="s">
        <v>199</v>
      </c>
      <c r="G25" s="34">
        <v>0.29299999999999998</v>
      </c>
      <c r="H25" s="35">
        <v>0.442</v>
      </c>
      <c r="I25" s="42" t="s">
        <v>200</v>
      </c>
      <c r="N25" s="1"/>
    </row>
    <row r="26" spans="1:14" ht="12.75" customHeight="1" x14ac:dyDescent="0.15">
      <c r="A26" s="74" t="s">
        <v>26</v>
      </c>
      <c r="B26" s="34">
        <v>0.28399999999999997</v>
      </c>
      <c r="C26" s="62">
        <v>0.10199999999999998</v>
      </c>
      <c r="D26" s="42" t="s">
        <v>199</v>
      </c>
      <c r="G26" s="34">
        <v>0.308</v>
      </c>
      <c r="H26" s="35">
        <v>0.502</v>
      </c>
      <c r="I26" s="42" t="s">
        <v>200</v>
      </c>
      <c r="N26" s="1"/>
    </row>
    <row r="27" spans="1:14" ht="12.75" customHeight="1" x14ac:dyDescent="0.15">
      <c r="A27" s="74" t="s">
        <v>27</v>
      </c>
      <c r="B27" s="34">
        <v>0.53299999999999992</v>
      </c>
      <c r="C27" s="62">
        <v>0.30399999999999999</v>
      </c>
      <c r="D27" s="42" t="s">
        <v>199</v>
      </c>
      <c r="G27" s="34">
        <v>0.51800000000000002</v>
      </c>
      <c r="H27" s="35">
        <v>0.70399999999999996</v>
      </c>
      <c r="I27" s="42" t="s">
        <v>200</v>
      </c>
      <c r="N27" s="1"/>
    </row>
    <row r="28" spans="1:14" ht="12.75" customHeight="1" x14ac:dyDescent="0.15">
      <c r="A28" s="74" t="s">
        <v>28</v>
      </c>
      <c r="B28" s="34">
        <v>0.26800000000000002</v>
      </c>
      <c r="C28" s="62">
        <v>0.15200000000000002</v>
      </c>
      <c r="D28" s="42" t="s">
        <v>199</v>
      </c>
      <c r="G28" s="217" t="s">
        <v>1</v>
      </c>
      <c r="H28" s="214"/>
      <c r="I28" s="214" t="s">
        <v>192</v>
      </c>
      <c r="N28" s="1"/>
    </row>
    <row r="29" spans="1:14" ht="7.5" customHeight="1" x14ac:dyDescent="0.15">
      <c r="A29" s="76"/>
      <c r="B29" s="79"/>
      <c r="C29" s="92"/>
      <c r="D29" s="80"/>
      <c r="G29" s="79"/>
      <c r="H29" s="78"/>
      <c r="I29" s="80"/>
      <c r="N29" s="1"/>
    </row>
    <row r="30" spans="1:14" ht="12.75" customHeight="1" x14ac:dyDescent="0.15">
      <c r="A30" s="74" t="s">
        <v>29</v>
      </c>
      <c r="B30" s="34">
        <v>0.34899999999999998</v>
      </c>
      <c r="C30" s="62">
        <v>0.5</v>
      </c>
      <c r="D30" s="42" t="s">
        <v>200</v>
      </c>
      <c r="G30" s="34">
        <v>0.19</v>
      </c>
      <c r="H30" s="35">
        <v>0.9</v>
      </c>
      <c r="I30" s="42" t="s">
        <v>200</v>
      </c>
      <c r="N30" s="1"/>
    </row>
    <row r="31" spans="1:14" ht="12.75" customHeight="1" x14ac:dyDescent="0.15">
      <c r="A31" s="74" t="s">
        <v>30</v>
      </c>
      <c r="B31" s="34">
        <v>0.46100000000000002</v>
      </c>
      <c r="C31" s="62">
        <v>0.44900000000000001</v>
      </c>
      <c r="D31" s="42" t="s">
        <v>199</v>
      </c>
      <c r="G31" s="217" t="s">
        <v>1</v>
      </c>
      <c r="H31" s="214"/>
      <c r="I31" s="214" t="s">
        <v>192</v>
      </c>
      <c r="J31" s="10" t="s">
        <v>2</v>
      </c>
      <c r="N31" s="17"/>
    </row>
    <row r="32" spans="1:14" ht="12.75" customHeight="1" x14ac:dyDescent="0.15">
      <c r="A32" s="74" t="s">
        <v>31</v>
      </c>
      <c r="B32" s="34">
        <v>0.39700000000000002</v>
      </c>
      <c r="C32" s="62">
        <v>0.25800000000000001</v>
      </c>
      <c r="D32" s="42" t="s">
        <v>199</v>
      </c>
      <c r="G32" s="34">
        <v>0.83900000000000008</v>
      </c>
      <c r="H32" s="35">
        <v>0.65800000000000003</v>
      </c>
      <c r="I32" s="42" t="s">
        <v>199</v>
      </c>
      <c r="N32" s="1"/>
    </row>
    <row r="33" spans="1:14" ht="12.75" customHeight="1" x14ac:dyDescent="0.15">
      <c r="A33" s="74" t="s">
        <v>32</v>
      </c>
      <c r="B33" s="34">
        <v>0.43099999999999999</v>
      </c>
      <c r="C33" s="62">
        <v>0.375</v>
      </c>
      <c r="D33" s="42" t="s">
        <v>199</v>
      </c>
      <c r="G33" s="217" t="s">
        <v>1</v>
      </c>
      <c r="H33" s="214"/>
      <c r="I33" s="214" t="s">
        <v>192</v>
      </c>
      <c r="N33" s="1"/>
    </row>
    <row r="34" spans="1:14" ht="12.75" customHeight="1" x14ac:dyDescent="0.15">
      <c r="A34" s="74" t="s">
        <v>33</v>
      </c>
      <c r="B34" s="34">
        <v>0.45299999999999996</v>
      </c>
      <c r="C34" s="62">
        <v>0.41200000000000003</v>
      </c>
      <c r="D34" s="42" t="s">
        <v>199</v>
      </c>
      <c r="G34" s="217" t="s">
        <v>1</v>
      </c>
      <c r="H34" s="214"/>
      <c r="I34" s="214" t="s">
        <v>192</v>
      </c>
      <c r="N34" s="1"/>
    </row>
    <row r="35" spans="1:14" ht="12.75" customHeight="1" x14ac:dyDescent="0.15">
      <c r="A35" s="74" t="s">
        <v>34</v>
      </c>
      <c r="B35" s="34">
        <v>0.67599999999999993</v>
      </c>
      <c r="C35" s="62">
        <v>0.23199999999999998</v>
      </c>
      <c r="D35" s="42" t="s">
        <v>199</v>
      </c>
      <c r="G35" s="217" t="s">
        <v>1</v>
      </c>
      <c r="H35" s="214"/>
      <c r="I35" s="214" t="s">
        <v>192</v>
      </c>
      <c r="N35" s="1"/>
    </row>
    <row r="36" spans="1:14" ht="12.75" customHeight="1" x14ac:dyDescent="0.15">
      <c r="A36" s="74" t="s">
        <v>35</v>
      </c>
      <c r="B36" s="34">
        <v>0.20499999999999999</v>
      </c>
      <c r="C36" s="62">
        <v>0.371</v>
      </c>
      <c r="D36" s="42" t="s">
        <v>200</v>
      </c>
      <c r="G36" s="217" t="s">
        <v>1</v>
      </c>
      <c r="H36" s="33"/>
      <c r="I36" s="45"/>
      <c r="N36" s="1"/>
    </row>
    <row r="37" spans="1:14" ht="12.75" customHeight="1" x14ac:dyDescent="0.15">
      <c r="A37" s="74" t="s">
        <v>36</v>
      </c>
      <c r="B37" s="34">
        <v>0.47299999999999998</v>
      </c>
      <c r="C37" s="62">
        <v>0.46899999999999997</v>
      </c>
      <c r="D37" s="42" t="s">
        <v>199</v>
      </c>
      <c r="G37" s="34">
        <v>0.56600000000000006</v>
      </c>
      <c r="H37" s="35">
        <v>0.55907587907819656</v>
      </c>
      <c r="I37" s="42" t="s">
        <v>199</v>
      </c>
      <c r="N37" s="1"/>
    </row>
    <row r="38" spans="1:14" ht="12.75" customHeight="1" x14ac:dyDescent="0.15">
      <c r="A38" s="74" t="s">
        <v>37</v>
      </c>
      <c r="B38" s="34">
        <v>0.53400000000000003</v>
      </c>
      <c r="C38" s="62">
        <v>0</v>
      </c>
      <c r="D38" s="42" t="s">
        <v>199</v>
      </c>
      <c r="G38" s="217" t="s">
        <v>1</v>
      </c>
      <c r="H38" s="214"/>
      <c r="I38" s="214" t="s">
        <v>192</v>
      </c>
      <c r="N38" s="1"/>
    </row>
    <row r="39" spans="1:14" ht="12.75" customHeight="1" x14ac:dyDescent="0.15">
      <c r="A39" s="74" t="s">
        <v>38</v>
      </c>
      <c r="B39" s="34">
        <v>0.35100000000000003</v>
      </c>
      <c r="C39" s="62">
        <v>0.47099999999999997</v>
      </c>
      <c r="D39" s="42" t="s">
        <v>200</v>
      </c>
      <c r="G39" s="34">
        <v>0.41600000000000004</v>
      </c>
      <c r="H39" s="35">
        <v>0.871</v>
      </c>
      <c r="I39" s="42" t="s">
        <v>200</v>
      </c>
      <c r="N39" s="1"/>
    </row>
    <row r="40" spans="1:14" ht="7.5" customHeight="1" x14ac:dyDescent="0.15">
      <c r="A40" s="76"/>
      <c r="B40" s="79"/>
      <c r="C40" s="92"/>
      <c r="D40" s="80"/>
      <c r="G40" s="79"/>
      <c r="H40" s="78"/>
      <c r="I40" s="80"/>
      <c r="L40" s="70"/>
      <c r="N40" s="1"/>
    </row>
    <row r="41" spans="1:14" ht="12.75" customHeight="1" x14ac:dyDescent="0.15">
      <c r="A41" s="74" t="s">
        <v>39</v>
      </c>
      <c r="B41" s="34">
        <v>0.73</v>
      </c>
      <c r="C41" s="62">
        <v>0.5</v>
      </c>
      <c r="D41" s="42" t="s">
        <v>199</v>
      </c>
      <c r="G41" s="217" t="s">
        <v>1</v>
      </c>
      <c r="H41" s="214"/>
      <c r="I41" s="214" t="s">
        <v>192</v>
      </c>
      <c r="N41" s="1"/>
    </row>
    <row r="42" spans="1:14" ht="12.75" customHeight="1" x14ac:dyDescent="0.15">
      <c r="A42" s="74" t="s">
        <v>40</v>
      </c>
      <c r="B42" s="34">
        <v>0.19600000000000001</v>
      </c>
      <c r="C42" s="62">
        <v>2.4000000000000021E-2</v>
      </c>
      <c r="D42" s="42" t="s">
        <v>199</v>
      </c>
      <c r="G42" s="217" t="s">
        <v>1</v>
      </c>
      <c r="H42" s="214"/>
      <c r="I42" s="214" t="s">
        <v>192</v>
      </c>
      <c r="N42" s="1"/>
    </row>
    <row r="43" spans="1:14" ht="12.75" customHeight="1" x14ac:dyDescent="0.15">
      <c r="A43" s="74" t="s">
        <v>41</v>
      </c>
      <c r="B43" s="34">
        <v>0.46</v>
      </c>
      <c r="C43" s="62">
        <v>0.33899999999999997</v>
      </c>
      <c r="D43" s="42" t="s">
        <v>199</v>
      </c>
      <c r="G43" s="34">
        <v>0.53500000000000003</v>
      </c>
      <c r="H43" s="35">
        <v>0.73899999999999999</v>
      </c>
      <c r="I43" s="42" t="s">
        <v>200</v>
      </c>
      <c r="N43" s="1"/>
    </row>
    <row r="44" spans="1:14" ht="12.75" customHeight="1" x14ac:dyDescent="0.15">
      <c r="A44" s="74" t="s">
        <v>42</v>
      </c>
      <c r="B44" s="34">
        <v>0.316</v>
      </c>
      <c r="C44" s="62">
        <v>0.186</v>
      </c>
      <c r="D44" s="42" t="s">
        <v>199</v>
      </c>
      <c r="G44" s="217" t="s">
        <v>1</v>
      </c>
      <c r="H44" s="214"/>
      <c r="I44" s="214" t="s">
        <v>192</v>
      </c>
      <c r="N44" s="1"/>
    </row>
    <row r="45" spans="1:14" ht="12.75" customHeight="1" x14ac:dyDescent="0.15">
      <c r="A45" s="74" t="s">
        <v>43</v>
      </c>
      <c r="B45" s="34">
        <v>0.47299999999999998</v>
      </c>
      <c r="C45" s="62">
        <v>0.20621127194149846</v>
      </c>
      <c r="D45" s="42" t="s">
        <v>199</v>
      </c>
      <c r="G45" s="34">
        <v>0.63600000000000001</v>
      </c>
      <c r="H45" s="35">
        <v>0.60621127194149849</v>
      </c>
      <c r="I45" s="42" t="s">
        <v>199</v>
      </c>
      <c r="N45" s="1"/>
    </row>
    <row r="46" spans="1:14" ht="12.75" customHeight="1" x14ac:dyDescent="0.15">
      <c r="A46" s="74" t="s">
        <v>44</v>
      </c>
      <c r="B46" s="34">
        <v>0.71099999999999997</v>
      </c>
      <c r="C46" s="62">
        <v>0.14000000000000001</v>
      </c>
      <c r="D46" s="42" t="s">
        <v>199</v>
      </c>
      <c r="G46" s="217" t="s">
        <v>1</v>
      </c>
      <c r="H46" s="214"/>
      <c r="I46" s="214" t="s">
        <v>192</v>
      </c>
      <c r="N46" s="1"/>
    </row>
    <row r="47" spans="1:14" ht="12.75" customHeight="1" x14ac:dyDescent="0.15">
      <c r="A47" s="74" t="s">
        <v>45</v>
      </c>
      <c r="B47" s="34">
        <v>0.61899999999999999</v>
      </c>
      <c r="C47" s="62">
        <v>0.5</v>
      </c>
      <c r="D47" s="42" t="s">
        <v>199</v>
      </c>
      <c r="G47" s="34">
        <v>0.60099999999999998</v>
      </c>
      <c r="H47" s="35">
        <v>0.9</v>
      </c>
      <c r="I47" s="42" t="s">
        <v>200</v>
      </c>
      <c r="N47" s="1"/>
    </row>
    <row r="48" spans="1:14" ht="12.75" customHeight="1" x14ac:dyDescent="0.15">
      <c r="A48" s="74" t="s">
        <v>46</v>
      </c>
      <c r="B48" s="34">
        <v>0.247</v>
      </c>
      <c r="C48" s="62">
        <v>0.24199999999999999</v>
      </c>
      <c r="D48" s="42" t="s">
        <v>199</v>
      </c>
      <c r="G48" s="217" t="s">
        <v>1</v>
      </c>
      <c r="H48" s="214"/>
      <c r="I48" s="214" t="s">
        <v>192</v>
      </c>
    </row>
    <row r="49" spans="1:14" ht="12.75" customHeight="1" x14ac:dyDescent="0.15">
      <c r="A49" s="74" t="s">
        <v>47</v>
      </c>
      <c r="B49" s="34">
        <v>0.33799999999999997</v>
      </c>
      <c r="C49" s="62">
        <v>0.5</v>
      </c>
      <c r="D49" s="42" t="s">
        <v>200</v>
      </c>
      <c r="G49" s="34">
        <v>8.6999999999999994E-2</v>
      </c>
      <c r="H49" s="35">
        <v>0.9</v>
      </c>
      <c r="I49" s="42" t="s">
        <v>200</v>
      </c>
    </row>
    <row r="50" spans="1:14" ht="12.75" customHeight="1" x14ac:dyDescent="0.15">
      <c r="A50" s="74" t="s">
        <v>48</v>
      </c>
      <c r="B50" s="34">
        <v>0.29799999999999999</v>
      </c>
      <c r="C50" s="62">
        <v>0.2856007508813509</v>
      </c>
      <c r="D50" s="42" t="s">
        <v>199</v>
      </c>
      <c r="G50" s="34">
        <v>0.54</v>
      </c>
      <c r="H50" s="35">
        <v>0.17271468513410915</v>
      </c>
      <c r="I50" s="42" t="s">
        <v>199</v>
      </c>
    </row>
    <row r="51" spans="1:14" ht="7.5" customHeight="1" x14ac:dyDescent="0.15">
      <c r="A51" s="76"/>
      <c r="B51" s="79"/>
      <c r="C51" s="92"/>
      <c r="D51" s="80"/>
      <c r="G51" s="79"/>
      <c r="H51" s="78"/>
      <c r="I51" s="80"/>
    </row>
    <row r="52" spans="1:14" ht="12.75" customHeight="1" x14ac:dyDescent="0.15">
      <c r="A52" s="74" t="s">
        <v>49</v>
      </c>
      <c r="B52" s="34">
        <v>0.16300000000000001</v>
      </c>
      <c r="C52" s="62">
        <v>0.41000000000000003</v>
      </c>
      <c r="D52" s="42" t="s">
        <v>200</v>
      </c>
      <c r="G52" s="217" t="s">
        <v>1</v>
      </c>
      <c r="H52" s="214"/>
      <c r="I52" s="214" t="s">
        <v>192</v>
      </c>
    </row>
    <row r="53" spans="1:14" ht="12.75" customHeight="1" x14ac:dyDescent="0.15">
      <c r="A53" s="74" t="s">
        <v>50</v>
      </c>
      <c r="B53" s="34">
        <v>0.1</v>
      </c>
      <c r="C53" s="62">
        <v>0.5</v>
      </c>
      <c r="D53" s="42" t="s">
        <v>200</v>
      </c>
      <c r="G53" s="34">
        <v>6.3E-2</v>
      </c>
      <c r="H53" s="35">
        <v>0.9</v>
      </c>
      <c r="I53" s="42" t="s">
        <v>200</v>
      </c>
    </row>
    <row r="54" spans="1:14" ht="12.75" customHeight="1" x14ac:dyDescent="0.15">
      <c r="A54" s="74" t="s">
        <v>51</v>
      </c>
      <c r="B54" s="34">
        <v>0.36799999999999999</v>
      </c>
      <c r="C54" s="62" t="s">
        <v>201</v>
      </c>
      <c r="D54" s="42" t="s">
        <v>200</v>
      </c>
      <c r="G54" s="217" t="s">
        <v>1</v>
      </c>
      <c r="H54" s="214"/>
      <c r="I54" s="214" t="s">
        <v>192</v>
      </c>
    </row>
    <row r="55" spans="1:14" ht="12.75" customHeight="1" x14ac:dyDescent="0.15">
      <c r="A55" s="74" t="s">
        <v>52</v>
      </c>
      <c r="B55" s="34">
        <v>0.55000000000000004</v>
      </c>
      <c r="C55" s="62">
        <v>0.5</v>
      </c>
      <c r="D55" s="42" t="s">
        <v>199</v>
      </c>
      <c r="G55" s="217" t="s">
        <v>1</v>
      </c>
      <c r="H55" s="214"/>
      <c r="I55" s="214" t="s">
        <v>192</v>
      </c>
    </row>
    <row r="56" spans="1:14" ht="12.75" customHeight="1" x14ac:dyDescent="0.15">
      <c r="A56" s="74" t="s">
        <v>53</v>
      </c>
      <c r="B56" s="34">
        <v>0.30499999999999999</v>
      </c>
      <c r="C56" s="62">
        <v>0.21500000000000002</v>
      </c>
      <c r="D56" s="42" t="s">
        <v>199</v>
      </c>
      <c r="F56" s="18" t="s">
        <v>2</v>
      </c>
      <c r="G56" s="217" t="s">
        <v>1</v>
      </c>
      <c r="H56" s="214"/>
      <c r="I56" s="214" t="s">
        <v>192</v>
      </c>
    </row>
    <row r="57" spans="1:14" ht="12.75" customHeight="1" x14ac:dyDescent="0.15">
      <c r="A57" s="74" t="s">
        <v>54</v>
      </c>
      <c r="B57" s="34">
        <v>0.29100000000000004</v>
      </c>
      <c r="C57" s="62">
        <v>6.6000000000000003E-2</v>
      </c>
      <c r="D57" s="42" t="s">
        <v>199</v>
      </c>
      <c r="G57" s="217" t="s">
        <v>1</v>
      </c>
      <c r="H57" s="214"/>
      <c r="I57" s="214" t="s">
        <v>192</v>
      </c>
      <c r="N57" s="11" t="s">
        <v>2</v>
      </c>
    </row>
    <row r="58" spans="1:14" ht="12.75" customHeight="1" x14ac:dyDescent="0.15">
      <c r="A58" s="74" t="s">
        <v>55</v>
      </c>
      <c r="B58" s="34">
        <v>0.41399999999999998</v>
      </c>
      <c r="C58" s="62">
        <v>0.25205510907003431</v>
      </c>
      <c r="D58" s="42" t="s">
        <v>199</v>
      </c>
      <c r="G58" s="217" t="s">
        <v>1</v>
      </c>
      <c r="H58" s="214"/>
      <c r="I58" s="214" t="s">
        <v>192</v>
      </c>
    </row>
    <row r="59" spans="1:14" ht="12.75" customHeight="1" x14ac:dyDescent="0.15">
      <c r="A59" s="74" t="s">
        <v>56</v>
      </c>
      <c r="B59" s="34">
        <v>0.42200000000000004</v>
      </c>
      <c r="C59" s="62">
        <v>0.45300000000000001</v>
      </c>
      <c r="D59" s="42" t="s">
        <v>200</v>
      </c>
      <c r="G59" s="34">
        <v>0.52200000000000002</v>
      </c>
      <c r="H59" s="35">
        <v>0.85299999999999998</v>
      </c>
      <c r="I59" s="42" t="s">
        <v>200</v>
      </c>
    </row>
    <row r="60" spans="1:14" ht="12.75" customHeight="1" x14ac:dyDescent="0.15">
      <c r="A60" s="74" t="s">
        <v>57</v>
      </c>
      <c r="B60" s="34">
        <v>0.151</v>
      </c>
      <c r="C60" s="62">
        <v>7.1212664147097982E-2</v>
      </c>
      <c r="D60" s="42" t="s">
        <v>199</v>
      </c>
      <c r="G60" s="217" t="s">
        <v>1</v>
      </c>
      <c r="H60" s="214"/>
      <c r="I60" s="214" t="s">
        <v>192</v>
      </c>
    </row>
    <row r="61" spans="1:14" ht="12.75" customHeight="1" x14ac:dyDescent="0.15">
      <c r="A61" s="74" t="s">
        <v>58</v>
      </c>
      <c r="B61" s="34">
        <v>0.42599999999999999</v>
      </c>
      <c r="C61" s="62">
        <v>0.43</v>
      </c>
      <c r="D61" s="42" t="s">
        <v>200</v>
      </c>
      <c r="G61" s="217" t="s">
        <v>1</v>
      </c>
      <c r="H61" s="214"/>
      <c r="I61" s="214" t="s">
        <v>192</v>
      </c>
    </row>
    <row r="62" spans="1:14" ht="7.5" customHeight="1" x14ac:dyDescent="0.15">
      <c r="A62" s="76"/>
      <c r="B62" s="79"/>
      <c r="C62" s="92"/>
      <c r="D62" s="80"/>
      <c r="G62" s="79"/>
      <c r="H62" s="78"/>
      <c r="I62" s="80"/>
    </row>
    <row r="63" spans="1:14" ht="12.75" customHeight="1" x14ac:dyDescent="0.15">
      <c r="A63" s="74" t="s">
        <v>59</v>
      </c>
      <c r="B63" s="34">
        <v>0.111</v>
      </c>
      <c r="C63" s="62">
        <v>0.17254698277719249</v>
      </c>
      <c r="D63" s="42" t="s">
        <v>200</v>
      </c>
      <c r="G63" s="34">
        <v>0.11800000000000001</v>
      </c>
      <c r="H63" s="35">
        <v>0.57254698277719251</v>
      </c>
      <c r="I63" s="42" t="s">
        <v>200</v>
      </c>
    </row>
    <row r="64" spans="1:14" ht="12.75" customHeight="1" x14ac:dyDescent="0.15">
      <c r="A64" s="74" t="s">
        <v>60</v>
      </c>
      <c r="B64" s="34">
        <v>0.38700000000000001</v>
      </c>
      <c r="C64" s="62">
        <v>0.38100000000000001</v>
      </c>
      <c r="D64" s="42" t="s">
        <v>199</v>
      </c>
      <c r="G64" s="217" t="s">
        <v>1</v>
      </c>
      <c r="H64" s="214"/>
      <c r="I64" s="214" t="s">
        <v>192</v>
      </c>
    </row>
    <row r="65" spans="1:9" ht="12.75" customHeight="1" x14ac:dyDescent="0.15">
      <c r="A65" s="74" t="s">
        <v>61</v>
      </c>
      <c r="B65" s="34">
        <v>0.32400000000000001</v>
      </c>
      <c r="C65" s="62">
        <v>0.5</v>
      </c>
      <c r="D65" s="42" t="s">
        <v>200</v>
      </c>
      <c r="G65" s="34">
        <v>0.16899999999999998</v>
      </c>
      <c r="H65" s="35">
        <v>0.9</v>
      </c>
      <c r="I65" s="42" t="s">
        <v>200</v>
      </c>
    </row>
    <row r="66" spans="1:9" ht="12.75" customHeight="1" x14ac:dyDescent="0.15">
      <c r="A66" s="75" t="s">
        <v>62</v>
      </c>
      <c r="B66" s="36">
        <v>0.79400000000000004</v>
      </c>
      <c r="C66" s="228">
        <v>0.49399999999999999</v>
      </c>
      <c r="D66" s="52" t="s">
        <v>199</v>
      </c>
      <c r="G66" s="36">
        <v>0.77400000000000002</v>
      </c>
      <c r="H66" s="228">
        <v>0.89400000000000002</v>
      </c>
      <c r="I66" s="52" t="s">
        <v>200</v>
      </c>
    </row>
    <row r="67" spans="1:9" ht="36.75" customHeight="1" x14ac:dyDescent="0.15">
      <c r="A67" s="236" t="s">
        <v>144</v>
      </c>
      <c r="B67" s="237"/>
      <c r="C67" s="237"/>
      <c r="D67" s="237"/>
      <c r="E67" s="237"/>
      <c r="F67" s="237"/>
      <c r="G67" s="237"/>
      <c r="H67" s="237"/>
      <c r="I67" s="237"/>
    </row>
    <row r="68" spans="1:9" ht="12.75" customHeight="1" x14ac:dyDescent="0.15">
      <c r="A68" s="234" t="s">
        <v>202</v>
      </c>
      <c r="B68" s="235"/>
      <c r="C68" s="235"/>
      <c r="D68" s="235"/>
      <c r="E68" s="235"/>
      <c r="F68" s="235"/>
      <c r="G68" s="19"/>
      <c r="H68" s="19"/>
      <c r="I68" s="19"/>
    </row>
    <row r="71" spans="1:9" ht="12.75" customHeight="1" x14ac:dyDescent="0.15">
      <c r="A71" s="21" t="s">
        <v>2</v>
      </c>
      <c r="B71" s="22"/>
    </row>
  </sheetData>
  <mergeCells count="13">
    <mergeCell ref="A68:F68"/>
    <mergeCell ref="A67:I67"/>
    <mergeCell ref="A1:I1"/>
    <mergeCell ref="A2:I2"/>
    <mergeCell ref="A3:A5"/>
    <mergeCell ref="B4:B5"/>
    <mergeCell ref="C4:C5"/>
    <mergeCell ref="D4:D5"/>
    <mergeCell ref="G4:G5"/>
    <mergeCell ref="H4:H5"/>
    <mergeCell ref="I4:I5"/>
    <mergeCell ref="B3:D3"/>
    <mergeCell ref="G3:I3"/>
  </mergeCells>
  <phoneticPr fontId="0" type="noConversion"/>
  <conditionalFormatting sqref="D8">
    <cfRule type="expression" dxfId="22" priority="27">
      <formula>B8&lt;C8</formula>
    </cfRule>
  </conditionalFormatting>
  <conditionalFormatting sqref="D9:D17">
    <cfRule type="expression" dxfId="21" priority="26">
      <formula>B9&lt;C9</formula>
    </cfRule>
  </conditionalFormatting>
  <conditionalFormatting sqref="D19:D28">
    <cfRule type="expression" dxfId="20" priority="25">
      <formula>B19&lt;C19</formula>
    </cfRule>
  </conditionalFormatting>
  <conditionalFormatting sqref="D30:D39">
    <cfRule type="expression" dxfId="19" priority="24">
      <formula>B30&lt;C30</formula>
    </cfRule>
  </conditionalFormatting>
  <conditionalFormatting sqref="D41:D50">
    <cfRule type="expression" dxfId="18" priority="22">
      <formula>B41&lt;C41</formula>
    </cfRule>
  </conditionalFormatting>
  <conditionalFormatting sqref="D52:D61">
    <cfRule type="expression" dxfId="17" priority="21">
      <formula>B52&lt;C52</formula>
    </cfRule>
  </conditionalFormatting>
  <conditionalFormatting sqref="D63:D66">
    <cfRule type="expression" dxfId="16" priority="20">
      <formula>B63&lt;C63</formula>
    </cfRule>
  </conditionalFormatting>
  <conditionalFormatting sqref="I8">
    <cfRule type="expression" dxfId="15" priority="17">
      <formula>$H$8&gt;$G$8</formula>
    </cfRule>
  </conditionalFormatting>
  <conditionalFormatting sqref="I9">
    <cfRule type="expression" dxfId="14" priority="16">
      <formula>$H$9&gt;$G$9</formula>
    </cfRule>
  </conditionalFormatting>
  <conditionalFormatting sqref="I10">
    <cfRule type="expression" dxfId="13" priority="15">
      <formula>$H$10&gt;$G$10</formula>
    </cfRule>
  </conditionalFormatting>
  <conditionalFormatting sqref="I11">
    <cfRule type="expression" dxfId="12" priority="14">
      <formula>$H$11&gt;$G$11</formula>
    </cfRule>
  </conditionalFormatting>
  <conditionalFormatting sqref="I12">
    <cfRule type="expression" dxfId="11" priority="13">
      <formula>$H$12&gt;$G$12</formula>
    </cfRule>
  </conditionalFormatting>
  <conditionalFormatting sqref="I13">
    <cfRule type="expression" dxfId="10" priority="12">
      <formula>$H$13&gt;$G$13</formula>
    </cfRule>
  </conditionalFormatting>
  <conditionalFormatting sqref="I17">
    <cfRule type="expression" dxfId="9" priority="11">
      <formula>$H$17&gt;$G$17</formula>
    </cfRule>
  </conditionalFormatting>
  <conditionalFormatting sqref="I20">
    <cfRule type="expression" dxfId="8" priority="10">
      <formula>$H$20&gt;$G$20</formula>
    </cfRule>
  </conditionalFormatting>
  <conditionalFormatting sqref="I21">
    <cfRule type="expression" dxfId="7" priority="9">
      <formula>H21&gt;G21</formula>
    </cfRule>
  </conditionalFormatting>
  <conditionalFormatting sqref="I24">
    <cfRule type="expression" dxfId="6" priority="7">
      <formula>H24&gt;G24</formula>
    </cfRule>
  </conditionalFormatting>
  <conditionalFormatting sqref="I25">
    <cfRule type="expression" dxfId="5" priority="6">
      <formula>H25&gt;G25</formula>
    </cfRule>
  </conditionalFormatting>
  <conditionalFormatting sqref="I26">
    <cfRule type="expression" dxfId="4" priority="5">
      <formula>H26&gt;G26</formula>
    </cfRule>
  </conditionalFormatting>
  <conditionalFormatting sqref="I27">
    <cfRule type="expression" dxfId="3" priority="4">
      <formula>H27&gt;G27</formula>
    </cfRule>
  </conditionalFormatting>
  <conditionalFormatting sqref="I30">
    <cfRule type="expression" dxfId="2" priority="3">
      <formula>H30&gt;G30</formula>
    </cfRule>
  </conditionalFormatting>
  <conditionalFormatting sqref="I39 I37 I32">
    <cfRule type="expression" dxfId="1" priority="2">
      <formula>H32&gt;G32</formula>
    </cfRule>
  </conditionalFormatting>
  <conditionalFormatting sqref="I65:I66 I63 I59 I53 I49:I50 I47 I45 I43">
    <cfRule type="expression" dxfId="0" priority="1">
      <formula>H43&gt;G43</formula>
    </cfRule>
  </conditionalFormatting>
  <printOptions horizontalCentered="1" verticalCentered="1"/>
  <pageMargins left="0.25" right="0.25" top="0.25" bottom="0.25" header="0" footer="0"/>
  <pageSetup scale="86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L67"/>
  <sheetViews>
    <sheetView topLeftCell="A25" zoomScaleNormal="100" workbookViewId="0">
      <selection activeCell="M64" sqref="M64"/>
    </sheetView>
  </sheetViews>
  <sheetFormatPr baseColWidth="10" defaultColWidth="9.1640625" defaultRowHeight="13" x14ac:dyDescent="0.15"/>
  <cols>
    <col min="1" max="1" width="15.6640625" style="2" customWidth="1"/>
    <col min="2" max="3" width="10.6640625" style="2" customWidth="1"/>
    <col min="4" max="4" width="11.33203125" style="2" bestFit="1" customWidth="1"/>
    <col min="5" max="5" width="7.6640625" style="2" bestFit="1" customWidth="1"/>
    <col min="6" max="6" width="12.5" style="2" customWidth="1"/>
    <col min="7" max="7" width="12" style="2" customWidth="1"/>
    <col min="8" max="8" width="10.6640625" style="2" customWidth="1"/>
    <col min="9" max="9" width="12.33203125" style="2" bestFit="1" customWidth="1"/>
    <col min="10" max="10" width="12.5" style="2" customWidth="1"/>
    <col min="11" max="11" width="10.6640625" style="2" bestFit="1" customWidth="1"/>
    <col min="12" max="16384" width="9.1640625" style="2"/>
  </cols>
  <sheetData>
    <row r="1" spans="1:12" ht="55.5" customHeight="1" x14ac:dyDescent="0.15">
      <c r="A1" s="309" t="s">
        <v>186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7"/>
    </row>
    <row r="2" spans="1:12" ht="12.75" customHeight="1" x14ac:dyDescent="0.15">
      <c r="A2" s="302" t="str">
        <f>FINAL2!$A$2</f>
        <v>ACF/OFA: 01/08/2015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</row>
    <row r="3" spans="1:12" ht="39" customHeight="1" x14ac:dyDescent="0.15">
      <c r="A3" s="151" t="s">
        <v>0</v>
      </c>
      <c r="B3" s="152" t="s">
        <v>131</v>
      </c>
      <c r="C3" s="152" t="s">
        <v>132</v>
      </c>
      <c r="D3" s="152" t="s">
        <v>105</v>
      </c>
      <c r="E3" s="152" t="s">
        <v>100</v>
      </c>
      <c r="F3" s="152" t="s">
        <v>106</v>
      </c>
      <c r="G3" s="152" t="s">
        <v>107</v>
      </c>
      <c r="H3" s="152" t="s">
        <v>108</v>
      </c>
      <c r="I3" s="152" t="s">
        <v>109</v>
      </c>
      <c r="J3" s="152" t="s">
        <v>110</v>
      </c>
      <c r="K3" s="152" t="s">
        <v>111</v>
      </c>
    </row>
    <row r="4" spans="1:12" s="126" customFormat="1" ht="12.75" customHeight="1" x14ac:dyDescent="0.15">
      <c r="A4" s="56" t="s">
        <v>3</v>
      </c>
      <c r="B4" s="153">
        <f>SUM(B6:B64)</f>
        <v>1272225</v>
      </c>
      <c r="C4" s="153">
        <f t="shared" ref="C4:K4" si="0">SUM(C6:C64)</f>
        <v>47347</v>
      </c>
      <c r="D4" s="153">
        <f t="shared" si="0"/>
        <v>8427</v>
      </c>
      <c r="E4" s="153">
        <f t="shared" si="0"/>
        <v>16379</v>
      </c>
      <c r="F4" s="153">
        <f t="shared" si="0"/>
        <v>5785</v>
      </c>
      <c r="G4" s="153">
        <f t="shared" si="0"/>
        <v>11700</v>
      </c>
      <c r="H4" s="153">
        <f t="shared" si="0"/>
        <v>5000</v>
      </c>
      <c r="I4" s="153">
        <f t="shared" si="0"/>
        <v>1922</v>
      </c>
      <c r="J4" s="153">
        <f t="shared" si="0"/>
        <v>1138</v>
      </c>
      <c r="K4" s="153">
        <f t="shared" si="0"/>
        <v>1</v>
      </c>
    </row>
    <row r="5" spans="1:12" ht="7.5" customHeight="1" x14ac:dyDescent="0.15">
      <c r="A5" s="76"/>
      <c r="B5" s="154"/>
      <c r="C5" s="154"/>
      <c r="D5" s="154"/>
      <c r="E5" s="154"/>
      <c r="F5" s="154"/>
      <c r="G5" s="154"/>
      <c r="H5" s="154"/>
      <c r="I5" s="154"/>
      <c r="J5" s="154"/>
      <c r="K5" s="154"/>
    </row>
    <row r="6" spans="1:12" ht="12.75" customHeight="1" x14ac:dyDescent="0.15">
      <c r="A6" s="74" t="s">
        <v>10</v>
      </c>
      <c r="B6" s="155">
        <v>14007</v>
      </c>
      <c r="C6" s="156">
        <v>402</v>
      </c>
      <c r="D6" s="156">
        <v>161</v>
      </c>
      <c r="E6" s="156">
        <v>65</v>
      </c>
      <c r="F6" s="156">
        <v>0</v>
      </c>
      <c r="G6" s="156">
        <v>87</v>
      </c>
      <c r="H6" s="156">
        <v>62</v>
      </c>
      <c r="I6" s="156">
        <v>1</v>
      </c>
      <c r="J6" s="156">
        <v>43</v>
      </c>
      <c r="K6" s="156">
        <v>0</v>
      </c>
    </row>
    <row r="7" spans="1:12" ht="12.75" customHeight="1" x14ac:dyDescent="0.15">
      <c r="A7" s="74" t="s">
        <v>11</v>
      </c>
      <c r="B7" s="155">
        <v>3236</v>
      </c>
      <c r="C7" s="156">
        <v>0</v>
      </c>
      <c r="D7" s="156">
        <v>0</v>
      </c>
      <c r="E7" s="156">
        <v>0</v>
      </c>
      <c r="F7" s="156">
        <v>0</v>
      </c>
      <c r="G7" s="156">
        <v>0</v>
      </c>
      <c r="H7" s="156">
        <v>0</v>
      </c>
      <c r="I7" s="156">
        <v>0</v>
      </c>
      <c r="J7" s="156">
        <v>0</v>
      </c>
      <c r="K7" s="156">
        <v>0</v>
      </c>
    </row>
    <row r="8" spans="1:12" ht="12.75" customHeight="1" x14ac:dyDescent="0.15">
      <c r="A8" s="74" t="s">
        <v>12</v>
      </c>
      <c r="B8" s="155">
        <v>11399</v>
      </c>
      <c r="C8" s="156">
        <v>0</v>
      </c>
      <c r="D8" s="156">
        <v>0</v>
      </c>
      <c r="E8" s="156">
        <v>0</v>
      </c>
      <c r="F8" s="156">
        <v>0</v>
      </c>
      <c r="G8" s="156">
        <v>0</v>
      </c>
      <c r="H8" s="156">
        <v>0</v>
      </c>
      <c r="I8" s="156">
        <v>0</v>
      </c>
      <c r="J8" s="156">
        <v>0</v>
      </c>
      <c r="K8" s="156">
        <v>0</v>
      </c>
    </row>
    <row r="9" spans="1:12" ht="12.75" customHeight="1" x14ac:dyDescent="0.15">
      <c r="A9" s="74" t="s">
        <v>13</v>
      </c>
      <c r="B9" s="155">
        <v>5050</v>
      </c>
      <c r="C9" s="156">
        <v>0</v>
      </c>
      <c r="D9" s="156">
        <v>0</v>
      </c>
      <c r="E9" s="156">
        <v>0</v>
      </c>
      <c r="F9" s="156">
        <v>0</v>
      </c>
      <c r="G9" s="156">
        <v>0</v>
      </c>
      <c r="H9" s="156">
        <v>0</v>
      </c>
      <c r="I9" s="156">
        <v>0</v>
      </c>
      <c r="J9" s="156">
        <v>0</v>
      </c>
      <c r="K9" s="156">
        <v>0</v>
      </c>
    </row>
    <row r="10" spans="1:12" ht="12.75" customHeight="1" x14ac:dyDescent="0.15">
      <c r="A10" s="74" t="s">
        <v>14</v>
      </c>
      <c r="B10" s="155">
        <v>449794</v>
      </c>
      <c r="C10" s="156">
        <v>21429</v>
      </c>
      <c r="D10" s="156">
        <v>1350</v>
      </c>
      <c r="E10" s="156">
        <v>10882</v>
      </c>
      <c r="F10" s="156">
        <v>1232</v>
      </c>
      <c r="G10" s="156">
        <v>5618</v>
      </c>
      <c r="H10" s="156">
        <v>1845</v>
      </c>
      <c r="I10" s="156">
        <v>1186</v>
      </c>
      <c r="J10" s="156">
        <v>468</v>
      </c>
      <c r="K10" s="156">
        <v>0</v>
      </c>
    </row>
    <row r="11" spans="1:12" ht="12.75" customHeight="1" x14ac:dyDescent="0.15">
      <c r="A11" s="74" t="s">
        <v>15</v>
      </c>
      <c r="B11" s="155">
        <v>10437</v>
      </c>
      <c r="C11" s="156">
        <v>464</v>
      </c>
      <c r="D11" s="156">
        <v>196</v>
      </c>
      <c r="E11" s="156">
        <v>41</v>
      </c>
      <c r="F11" s="156">
        <v>61</v>
      </c>
      <c r="G11" s="156">
        <v>149</v>
      </c>
      <c r="H11" s="156">
        <v>0</v>
      </c>
      <c r="I11" s="156">
        <v>10</v>
      </c>
      <c r="J11" s="156">
        <v>6</v>
      </c>
      <c r="K11" s="156">
        <v>0</v>
      </c>
    </row>
    <row r="12" spans="1:12" ht="12.75" customHeight="1" x14ac:dyDescent="0.15">
      <c r="A12" s="74" t="s">
        <v>16</v>
      </c>
      <c r="B12" s="155">
        <v>8872</v>
      </c>
      <c r="C12" s="156">
        <v>608</v>
      </c>
      <c r="D12" s="156">
        <v>0</v>
      </c>
      <c r="E12" s="156">
        <v>469</v>
      </c>
      <c r="F12" s="156">
        <v>6</v>
      </c>
      <c r="G12" s="156">
        <v>120</v>
      </c>
      <c r="H12" s="156">
        <v>0</v>
      </c>
      <c r="I12" s="156">
        <v>30</v>
      </c>
      <c r="J12" s="156">
        <v>6</v>
      </c>
      <c r="K12" s="156">
        <v>0</v>
      </c>
    </row>
    <row r="13" spans="1:12" ht="12.75" customHeight="1" x14ac:dyDescent="0.15">
      <c r="A13" s="74" t="s">
        <v>17</v>
      </c>
      <c r="B13" s="155">
        <v>2225</v>
      </c>
      <c r="C13" s="156">
        <v>43</v>
      </c>
      <c r="D13" s="156">
        <v>26</v>
      </c>
      <c r="E13" s="156">
        <v>12</v>
      </c>
      <c r="F13" s="156">
        <v>0</v>
      </c>
      <c r="G13" s="156">
        <v>5</v>
      </c>
      <c r="H13" s="156">
        <v>0</v>
      </c>
      <c r="I13" s="156">
        <v>0</v>
      </c>
      <c r="J13" s="156">
        <v>0</v>
      </c>
      <c r="K13" s="156">
        <v>0</v>
      </c>
    </row>
    <row r="14" spans="1:12" ht="12.75" customHeight="1" x14ac:dyDescent="0.15">
      <c r="A14" s="74" t="s">
        <v>84</v>
      </c>
      <c r="B14" s="155">
        <v>3867</v>
      </c>
      <c r="C14" s="156">
        <v>0</v>
      </c>
      <c r="D14" s="156">
        <v>0</v>
      </c>
      <c r="E14" s="156">
        <v>0</v>
      </c>
      <c r="F14" s="156">
        <v>0</v>
      </c>
      <c r="G14" s="156">
        <v>0</v>
      </c>
      <c r="H14" s="156">
        <v>0</v>
      </c>
      <c r="I14" s="156">
        <v>0</v>
      </c>
      <c r="J14" s="156">
        <v>0</v>
      </c>
      <c r="K14" s="156">
        <v>0</v>
      </c>
    </row>
    <row r="15" spans="1:12" ht="12.75" customHeight="1" x14ac:dyDescent="0.15">
      <c r="A15" s="74" t="s">
        <v>18</v>
      </c>
      <c r="B15" s="155">
        <v>14247</v>
      </c>
      <c r="C15" s="156">
        <v>1041</v>
      </c>
      <c r="D15" s="156">
        <v>151</v>
      </c>
      <c r="E15" s="156">
        <v>132</v>
      </c>
      <c r="F15" s="156">
        <v>230</v>
      </c>
      <c r="G15" s="156">
        <v>397</v>
      </c>
      <c r="H15" s="156">
        <v>159</v>
      </c>
      <c r="I15" s="156">
        <v>0</v>
      </c>
      <c r="J15" s="156">
        <v>23</v>
      </c>
      <c r="K15" s="156">
        <v>0</v>
      </c>
    </row>
    <row r="16" spans="1:12" ht="7.5" customHeight="1" x14ac:dyDescent="0.15">
      <c r="A16" s="76"/>
      <c r="B16" s="154"/>
      <c r="C16" s="157"/>
      <c r="D16" s="157"/>
      <c r="E16" s="157"/>
      <c r="F16" s="157"/>
      <c r="G16" s="157"/>
      <c r="H16" s="157"/>
      <c r="I16" s="157"/>
      <c r="J16" s="157"/>
      <c r="K16" s="157"/>
    </row>
    <row r="17" spans="1:11" ht="12.75" customHeight="1" x14ac:dyDescent="0.15">
      <c r="A17" s="74" t="s">
        <v>19</v>
      </c>
      <c r="B17" s="155">
        <v>4307</v>
      </c>
      <c r="C17" s="156">
        <v>0</v>
      </c>
      <c r="D17" s="156">
        <v>0</v>
      </c>
      <c r="E17" s="156">
        <v>0</v>
      </c>
      <c r="F17" s="156">
        <v>0</v>
      </c>
      <c r="G17" s="156">
        <v>0</v>
      </c>
      <c r="H17" s="156">
        <v>0</v>
      </c>
      <c r="I17" s="156">
        <v>0</v>
      </c>
      <c r="J17" s="156">
        <v>0</v>
      </c>
      <c r="K17" s="156">
        <v>0</v>
      </c>
    </row>
    <row r="18" spans="1:11" ht="12.75" customHeight="1" x14ac:dyDescent="0.15">
      <c r="A18" s="74" t="s">
        <v>20</v>
      </c>
      <c r="B18" s="155">
        <v>870</v>
      </c>
      <c r="C18" s="156">
        <v>219</v>
      </c>
      <c r="D18" s="156">
        <v>204</v>
      </c>
      <c r="E18" s="156">
        <v>2</v>
      </c>
      <c r="F18" s="156">
        <v>0</v>
      </c>
      <c r="G18" s="156">
        <v>2</v>
      </c>
      <c r="H18" s="156">
        <v>0</v>
      </c>
      <c r="I18" s="156">
        <v>11</v>
      </c>
      <c r="J18" s="156">
        <v>0</v>
      </c>
      <c r="K18" s="156">
        <v>0</v>
      </c>
    </row>
    <row r="19" spans="1:11" ht="12.75" customHeight="1" x14ac:dyDescent="0.15">
      <c r="A19" s="74" t="s">
        <v>21</v>
      </c>
      <c r="B19" s="155">
        <v>9459</v>
      </c>
      <c r="C19" s="156">
        <v>54</v>
      </c>
      <c r="D19" s="156">
        <v>42</v>
      </c>
      <c r="E19" s="156">
        <v>7</v>
      </c>
      <c r="F19" s="156">
        <v>2</v>
      </c>
      <c r="G19" s="156">
        <v>3</v>
      </c>
      <c r="H19" s="156">
        <v>0</v>
      </c>
      <c r="I19" s="156">
        <v>0</v>
      </c>
      <c r="J19" s="156">
        <v>0</v>
      </c>
      <c r="K19" s="156">
        <v>0</v>
      </c>
    </row>
    <row r="20" spans="1:11" ht="12.75" customHeight="1" x14ac:dyDescent="0.15">
      <c r="A20" s="74" t="s">
        <v>22</v>
      </c>
      <c r="B20" s="155">
        <v>213</v>
      </c>
      <c r="C20" s="156">
        <v>0</v>
      </c>
      <c r="D20" s="156">
        <v>0</v>
      </c>
      <c r="E20" s="156">
        <v>0</v>
      </c>
      <c r="F20" s="156">
        <v>0</v>
      </c>
      <c r="G20" s="156">
        <v>0</v>
      </c>
      <c r="H20" s="156">
        <v>0</v>
      </c>
      <c r="I20" s="156">
        <v>0</v>
      </c>
      <c r="J20" s="156">
        <v>0</v>
      </c>
      <c r="K20" s="156">
        <v>0</v>
      </c>
    </row>
    <row r="21" spans="1:11" ht="12.75" customHeight="1" x14ac:dyDescent="0.15">
      <c r="A21" s="74" t="s">
        <v>23</v>
      </c>
      <c r="B21" s="155">
        <v>19225</v>
      </c>
      <c r="C21" s="156">
        <v>117</v>
      </c>
      <c r="D21" s="156">
        <v>79</v>
      </c>
      <c r="E21" s="156">
        <v>13</v>
      </c>
      <c r="F21" s="156">
        <v>0</v>
      </c>
      <c r="G21" s="156">
        <v>26</v>
      </c>
      <c r="H21" s="156">
        <v>0</v>
      </c>
      <c r="I21" s="156">
        <v>0</v>
      </c>
      <c r="J21" s="156">
        <v>0</v>
      </c>
      <c r="K21" s="156">
        <v>0</v>
      </c>
    </row>
    <row r="22" spans="1:11" ht="12.75" customHeight="1" x14ac:dyDescent="0.15">
      <c r="A22" s="74" t="s">
        <v>24</v>
      </c>
      <c r="B22" s="155">
        <v>8534</v>
      </c>
      <c r="C22" s="156">
        <v>213</v>
      </c>
      <c r="D22" s="156">
        <v>70</v>
      </c>
      <c r="E22" s="156">
        <v>106</v>
      </c>
      <c r="F22" s="156">
        <v>0</v>
      </c>
      <c r="G22" s="156">
        <v>31</v>
      </c>
      <c r="H22" s="156">
        <v>7</v>
      </c>
      <c r="I22" s="156">
        <v>3</v>
      </c>
      <c r="J22" s="156">
        <v>0</v>
      </c>
      <c r="K22" s="156">
        <v>0</v>
      </c>
    </row>
    <row r="23" spans="1:11" ht="12.75" customHeight="1" x14ac:dyDescent="0.15">
      <c r="A23" s="74" t="s">
        <v>25</v>
      </c>
      <c r="B23" s="155">
        <v>15236</v>
      </c>
      <c r="C23" s="156">
        <v>62</v>
      </c>
      <c r="D23" s="156">
        <v>3</v>
      </c>
      <c r="E23" s="156">
        <v>0</v>
      </c>
      <c r="F23" s="156">
        <v>0</v>
      </c>
      <c r="G23" s="156">
        <v>59</v>
      </c>
      <c r="H23" s="156">
        <v>0</v>
      </c>
      <c r="I23" s="156">
        <v>0</v>
      </c>
      <c r="J23" s="156">
        <v>0</v>
      </c>
      <c r="K23" s="156">
        <v>0</v>
      </c>
    </row>
    <row r="24" spans="1:11" ht="12.75" customHeight="1" x14ac:dyDescent="0.15">
      <c r="A24" s="74" t="s">
        <v>26</v>
      </c>
      <c r="B24" s="155">
        <v>9003</v>
      </c>
      <c r="C24" s="156">
        <v>24</v>
      </c>
      <c r="D24" s="156">
        <v>3</v>
      </c>
      <c r="E24" s="156">
        <v>3</v>
      </c>
      <c r="F24" s="156">
        <v>0</v>
      </c>
      <c r="G24" s="156">
        <v>7</v>
      </c>
      <c r="H24" s="156">
        <v>7</v>
      </c>
      <c r="I24" s="156">
        <v>0</v>
      </c>
      <c r="J24" s="156">
        <v>4</v>
      </c>
      <c r="K24" s="156">
        <v>0</v>
      </c>
    </row>
    <row r="25" spans="1:11" ht="12.75" customHeight="1" x14ac:dyDescent="0.15">
      <c r="A25" s="74" t="s">
        <v>27</v>
      </c>
      <c r="B25" s="155">
        <v>12372</v>
      </c>
      <c r="C25" s="156">
        <v>525</v>
      </c>
      <c r="D25" s="156">
        <v>143</v>
      </c>
      <c r="E25" s="156">
        <v>18</v>
      </c>
      <c r="F25" s="156">
        <v>229</v>
      </c>
      <c r="G25" s="156">
        <v>87</v>
      </c>
      <c r="H25" s="156">
        <v>29</v>
      </c>
      <c r="I25" s="156">
        <v>27</v>
      </c>
      <c r="J25" s="156">
        <v>0</v>
      </c>
      <c r="K25" s="156">
        <v>0</v>
      </c>
    </row>
    <row r="26" spans="1:11" ht="12.75" customHeight="1" x14ac:dyDescent="0.15">
      <c r="A26" s="74" t="s">
        <v>28</v>
      </c>
      <c r="B26" s="155">
        <v>3105</v>
      </c>
      <c r="C26" s="156">
        <v>68</v>
      </c>
      <c r="D26" s="156">
        <v>19</v>
      </c>
      <c r="E26" s="156">
        <v>3</v>
      </c>
      <c r="F26" s="156">
        <v>14</v>
      </c>
      <c r="G26" s="156">
        <v>28</v>
      </c>
      <c r="H26" s="156">
        <v>0</v>
      </c>
      <c r="I26" s="156">
        <v>0</v>
      </c>
      <c r="J26" s="156">
        <v>4</v>
      </c>
      <c r="K26" s="156">
        <v>0</v>
      </c>
    </row>
    <row r="27" spans="1:11" ht="7.5" customHeight="1" x14ac:dyDescent="0.15">
      <c r="A27" s="76"/>
      <c r="B27" s="154"/>
      <c r="C27" s="157"/>
      <c r="D27" s="157"/>
      <c r="E27" s="157"/>
      <c r="F27" s="157"/>
      <c r="G27" s="157"/>
      <c r="H27" s="157"/>
      <c r="I27" s="157"/>
      <c r="J27" s="157"/>
      <c r="K27" s="157"/>
    </row>
    <row r="28" spans="1:11" ht="12.75" customHeight="1" x14ac:dyDescent="0.15">
      <c r="A28" s="74" t="s">
        <v>29</v>
      </c>
      <c r="B28" s="155">
        <v>17427</v>
      </c>
      <c r="C28" s="156">
        <v>149</v>
      </c>
      <c r="D28" s="156">
        <v>3</v>
      </c>
      <c r="E28" s="156">
        <v>6</v>
      </c>
      <c r="F28" s="156">
        <v>19</v>
      </c>
      <c r="G28" s="156">
        <v>62</v>
      </c>
      <c r="H28" s="156">
        <v>40</v>
      </c>
      <c r="I28" s="156">
        <v>16</v>
      </c>
      <c r="J28" s="156">
        <v>4</v>
      </c>
      <c r="K28" s="156">
        <v>0</v>
      </c>
    </row>
    <row r="29" spans="1:11" ht="12.75" customHeight="1" x14ac:dyDescent="0.15">
      <c r="A29" s="74" t="s">
        <v>30</v>
      </c>
      <c r="B29" s="155">
        <v>13798</v>
      </c>
      <c r="C29" s="156">
        <v>2256</v>
      </c>
      <c r="D29" s="156">
        <v>1257</v>
      </c>
      <c r="E29" s="156">
        <v>319</v>
      </c>
      <c r="F29" s="156">
        <v>208</v>
      </c>
      <c r="G29" s="156">
        <v>507</v>
      </c>
      <c r="H29" s="156">
        <v>357</v>
      </c>
      <c r="I29" s="156">
        <v>0</v>
      </c>
      <c r="J29" s="156">
        <v>107</v>
      </c>
      <c r="K29" s="156">
        <v>0</v>
      </c>
    </row>
    <row r="30" spans="1:11" ht="12.75" customHeight="1" x14ac:dyDescent="0.15">
      <c r="A30" s="74" t="s">
        <v>31</v>
      </c>
      <c r="B30" s="155">
        <v>46157</v>
      </c>
      <c r="C30" s="156">
        <v>143</v>
      </c>
      <c r="D30" s="156">
        <v>0</v>
      </c>
      <c r="E30" s="156">
        <v>29</v>
      </c>
      <c r="F30" s="156">
        <v>0</v>
      </c>
      <c r="G30" s="156">
        <v>53</v>
      </c>
      <c r="H30" s="156">
        <v>4</v>
      </c>
      <c r="I30" s="156">
        <v>25</v>
      </c>
      <c r="J30" s="156">
        <v>33</v>
      </c>
      <c r="K30" s="156">
        <v>0</v>
      </c>
    </row>
    <row r="31" spans="1:11" ht="12.75" customHeight="1" x14ac:dyDescent="0.15">
      <c r="A31" s="74" t="s">
        <v>32</v>
      </c>
      <c r="B31" s="155">
        <v>29704</v>
      </c>
      <c r="C31" s="156">
        <v>1778</v>
      </c>
      <c r="D31" s="156">
        <v>152</v>
      </c>
      <c r="E31" s="156">
        <v>1147</v>
      </c>
      <c r="F31" s="156">
        <v>211</v>
      </c>
      <c r="G31" s="156">
        <v>344</v>
      </c>
      <c r="H31" s="156">
        <v>0</v>
      </c>
      <c r="I31" s="156">
        <v>7</v>
      </c>
      <c r="J31" s="156">
        <v>0</v>
      </c>
      <c r="K31" s="156">
        <v>0</v>
      </c>
    </row>
    <row r="32" spans="1:11" ht="12.75" customHeight="1" x14ac:dyDescent="0.15">
      <c r="A32" s="74" t="s">
        <v>33</v>
      </c>
      <c r="B32" s="155">
        <v>13513</v>
      </c>
      <c r="C32" s="156">
        <v>256</v>
      </c>
      <c r="D32" s="156">
        <v>38</v>
      </c>
      <c r="E32" s="156">
        <v>30</v>
      </c>
      <c r="F32" s="156">
        <v>3</v>
      </c>
      <c r="G32" s="156">
        <v>66</v>
      </c>
      <c r="H32" s="156">
        <v>26</v>
      </c>
      <c r="I32" s="156">
        <v>0</v>
      </c>
      <c r="J32" s="156">
        <v>95</v>
      </c>
      <c r="K32" s="156">
        <v>0</v>
      </c>
    </row>
    <row r="33" spans="1:11" ht="12.75" customHeight="1" x14ac:dyDescent="0.15">
      <c r="A33" s="74" t="s">
        <v>34</v>
      </c>
      <c r="B33" s="155">
        <v>6934</v>
      </c>
      <c r="C33" s="156">
        <v>818</v>
      </c>
      <c r="D33" s="156">
        <v>247</v>
      </c>
      <c r="E33" s="156">
        <v>43</v>
      </c>
      <c r="F33" s="156">
        <v>348</v>
      </c>
      <c r="G33" s="156">
        <v>154</v>
      </c>
      <c r="H33" s="156">
        <v>4</v>
      </c>
      <c r="I33" s="156">
        <v>26</v>
      </c>
      <c r="J33" s="156">
        <v>26</v>
      </c>
      <c r="K33" s="156">
        <v>0</v>
      </c>
    </row>
    <row r="34" spans="1:11" ht="12.75" customHeight="1" x14ac:dyDescent="0.15">
      <c r="A34" s="74" t="s">
        <v>35</v>
      </c>
      <c r="B34" s="155">
        <v>29687</v>
      </c>
      <c r="C34" s="156">
        <v>405</v>
      </c>
      <c r="D34" s="156">
        <v>36</v>
      </c>
      <c r="E34" s="156">
        <v>38</v>
      </c>
      <c r="F34" s="156">
        <v>110</v>
      </c>
      <c r="G34" s="156">
        <v>173</v>
      </c>
      <c r="H34" s="156">
        <v>19</v>
      </c>
      <c r="I34" s="156">
        <v>3</v>
      </c>
      <c r="J34" s="156">
        <v>29</v>
      </c>
      <c r="K34" s="156">
        <v>0</v>
      </c>
    </row>
    <row r="35" spans="1:11" ht="12.75" customHeight="1" x14ac:dyDescent="0.15">
      <c r="A35" s="74" t="s">
        <v>36</v>
      </c>
      <c r="B35" s="155">
        <v>2231</v>
      </c>
      <c r="C35" s="156">
        <v>602</v>
      </c>
      <c r="D35" s="156">
        <v>254</v>
      </c>
      <c r="E35" s="156">
        <v>157</v>
      </c>
      <c r="F35" s="156">
        <v>121</v>
      </c>
      <c r="G35" s="156">
        <v>83</v>
      </c>
      <c r="H35" s="156">
        <v>2</v>
      </c>
      <c r="I35" s="156">
        <v>1</v>
      </c>
      <c r="J35" s="156">
        <v>6</v>
      </c>
      <c r="K35" s="156">
        <v>0</v>
      </c>
    </row>
    <row r="36" spans="1:11" ht="12.75" customHeight="1" x14ac:dyDescent="0.15">
      <c r="A36" s="74" t="s">
        <v>37</v>
      </c>
      <c r="B36" s="155">
        <v>3577</v>
      </c>
      <c r="C36" s="156">
        <v>109</v>
      </c>
      <c r="D36" s="156">
        <v>30</v>
      </c>
      <c r="E36" s="156">
        <v>22</v>
      </c>
      <c r="F36" s="156">
        <v>44</v>
      </c>
      <c r="G36" s="156">
        <v>13</v>
      </c>
      <c r="H36" s="156">
        <v>4</v>
      </c>
      <c r="I36" s="156">
        <v>1</v>
      </c>
      <c r="J36" s="156">
        <v>0</v>
      </c>
      <c r="K36" s="156">
        <v>0</v>
      </c>
    </row>
    <row r="37" spans="1:11" ht="12.75" customHeight="1" x14ac:dyDescent="0.15">
      <c r="A37" s="74" t="s">
        <v>38</v>
      </c>
      <c r="B37" s="155">
        <v>6736</v>
      </c>
      <c r="C37" s="156">
        <v>80</v>
      </c>
      <c r="D37" s="156">
        <v>14</v>
      </c>
      <c r="E37" s="156">
        <v>0</v>
      </c>
      <c r="F37" s="156">
        <v>20</v>
      </c>
      <c r="G37" s="156">
        <v>23</v>
      </c>
      <c r="H37" s="156">
        <v>7</v>
      </c>
      <c r="I37" s="156">
        <v>16</v>
      </c>
      <c r="J37" s="156">
        <v>0</v>
      </c>
      <c r="K37" s="156">
        <v>0</v>
      </c>
    </row>
    <row r="38" spans="1:11" ht="7.5" customHeight="1" x14ac:dyDescent="0.15">
      <c r="A38" s="76"/>
      <c r="B38" s="154"/>
      <c r="C38" s="157"/>
      <c r="D38" s="157"/>
      <c r="E38" s="157"/>
      <c r="F38" s="157"/>
      <c r="G38" s="157"/>
      <c r="H38" s="157"/>
      <c r="I38" s="157"/>
      <c r="J38" s="157"/>
      <c r="K38" s="157"/>
    </row>
    <row r="39" spans="1:11" ht="12.75" customHeight="1" x14ac:dyDescent="0.15">
      <c r="A39" s="74" t="s">
        <v>39</v>
      </c>
      <c r="B39" s="155">
        <v>5111</v>
      </c>
      <c r="C39" s="156">
        <v>288</v>
      </c>
      <c r="D39" s="156">
        <v>34</v>
      </c>
      <c r="E39" s="156">
        <v>66</v>
      </c>
      <c r="F39" s="156">
        <v>147</v>
      </c>
      <c r="G39" s="156">
        <v>35</v>
      </c>
      <c r="H39" s="156">
        <v>12</v>
      </c>
      <c r="I39" s="156">
        <v>0</v>
      </c>
      <c r="J39" s="156">
        <v>7</v>
      </c>
      <c r="K39" s="156">
        <v>0</v>
      </c>
    </row>
    <row r="40" spans="1:11" ht="12.75" customHeight="1" x14ac:dyDescent="0.15">
      <c r="A40" s="74" t="s">
        <v>40</v>
      </c>
      <c r="B40" s="155">
        <v>24977</v>
      </c>
      <c r="C40" s="156">
        <v>356</v>
      </c>
      <c r="D40" s="156">
        <v>82</v>
      </c>
      <c r="E40" s="156">
        <v>18</v>
      </c>
      <c r="F40" s="156">
        <v>1</v>
      </c>
      <c r="G40" s="156">
        <v>243</v>
      </c>
      <c r="H40" s="156">
        <v>7</v>
      </c>
      <c r="I40" s="156">
        <v>6</v>
      </c>
      <c r="J40" s="156">
        <v>0</v>
      </c>
      <c r="K40" s="156">
        <v>0</v>
      </c>
    </row>
    <row r="41" spans="1:11" ht="12.75" customHeight="1" x14ac:dyDescent="0.15">
      <c r="A41" s="74" t="s">
        <v>41</v>
      </c>
      <c r="B41" s="155">
        <v>12908</v>
      </c>
      <c r="C41" s="156">
        <v>139</v>
      </c>
      <c r="D41" s="156">
        <v>4</v>
      </c>
      <c r="E41" s="156">
        <v>46</v>
      </c>
      <c r="F41" s="156">
        <v>40</v>
      </c>
      <c r="G41" s="156">
        <v>41</v>
      </c>
      <c r="H41" s="156">
        <v>8</v>
      </c>
      <c r="I41" s="156">
        <v>0</v>
      </c>
      <c r="J41" s="156">
        <v>0</v>
      </c>
      <c r="K41" s="156">
        <v>0</v>
      </c>
    </row>
    <row r="42" spans="1:11" ht="12.75" customHeight="1" x14ac:dyDescent="0.15">
      <c r="A42" s="74" t="s">
        <v>42</v>
      </c>
      <c r="B42" s="155">
        <v>106587</v>
      </c>
      <c r="C42" s="156">
        <v>3535</v>
      </c>
      <c r="D42" s="156">
        <v>2020</v>
      </c>
      <c r="E42" s="156">
        <v>720</v>
      </c>
      <c r="F42" s="156">
        <v>0</v>
      </c>
      <c r="G42" s="156">
        <v>256</v>
      </c>
      <c r="H42" s="156">
        <v>334</v>
      </c>
      <c r="I42" s="156">
        <v>379</v>
      </c>
      <c r="J42" s="156">
        <v>0</v>
      </c>
      <c r="K42" s="156">
        <v>0</v>
      </c>
    </row>
    <row r="43" spans="1:11" ht="12.75" customHeight="1" x14ac:dyDescent="0.15">
      <c r="A43" s="74" t="s">
        <v>43</v>
      </c>
      <c r="B43" s="155">
        <v>5933</v>
      </c>
      <c r="C43" s="156">
        <v>462</v>
      </c>
      <c r="D43" s="156">
        <v>102</v>
      </c>
      <c r="E43" s="156">
        <v>188</v>
      </c>
      <c r="F43" s="156">
        <v>40</v>
      </c>
      <c r="G43" s="156">
        <v>129</v>
      </c>
      <c r="H43" s="156">
        <v>0</v>
      </c>
      <c r="I43" s="156">
        <v>0</v>
      </c>
      <c r="J43" s="156">
        <v>11</v>
      </c>
      <c r="K43" s="156">
        <v>0</v>
      </c>
    </row>
    <row r="44" spans="1:11" ht="12.75" customHeight="1" x14ac:dyDescent="0.15">
      <c r="A44" s="74" t="s">
        <v>44</v>
      </c>
      <c r="B44" s="155">
        <v>1159</v>
      </c>
      <c r="C44" s="156">
        <v>59</v>
      </c>
      <c r="D44" s="156">
        <v>45</v>
      </c>
      <c r="E44" s="156">
        <v>2</v>
      </c>
      <c r="F44" s="156">
        <v>0</v>
      </c>
      <c r="G44" s="156">
        <v>10</v>
      </c>
      <c r="H44" s="156">
        <v>0</v>
      </c>
      <c r="I44" s="156">
        <v>2</v>
      </c>
      <c r="J44" s="156">
        <v>1</v>
      </c>
      <c r="K44" s="156">
        <v>0</v>
      </c>
    </row>
    <row r="45" spans="1:11" ht="12.75" customHeight="1" x14ac:dyDescent="0.15">
      <c r="A45" s="74" t="s">
        <v>45</v>
      </c>
      <c r="B45" s="155">
        <v>80397</v>
      </c>
      <c r="C45" s="156">
        <v>2390</v>
      </c>
      <c r="D45" s="156">
        <v>1022</v>
      </c>
      <c r="E45" s="156">
        <v>312</v>
      </c>
      <c r="F45" s="156">
        <v>571</v>
      </c>
      <c r="G45" s="156">
        <v>483</v>
      </c>
      <c r="H45" s="156">
        <v>72</v>
      </c>
      <c r="I45" s="156">
        <v>0</v>
      </c>
      <c r="J45" s="156">
        <v>54</v>
      </c>
      <c r="K45" s="156">
        <v>0</v>
      </c>
    </row>
    <row r="46" spans="1:11" ht="12.75" customHeight="1" x14ac:dyDescent="0.15">
      <c r="A46" s="74" t="s">
        <v>46</v>
      </c>
      <c r="B46" s="155">
        <v>3406</v>
      </c>
      <c r="C46" s="156">
        <v>545</v>
      </c>
      <c r="D46" s="156">
        <v>69</v>
      </c>
      <c r="E46" s="156">
        <v>76</v>
      </c>
      <c r="F46" s="156">
        <v>49</v>
      </c>
      <c r="G46" s="156">
        <v>221</v>
      </c>
      <c r="H46" s="156">
        <v>0</v>
      </c>
      <c r="I46" s="156">
        <v>115</v>
      </c>
      <c r="J46" s="156">
        <v>20</v>
      </c>
      <c r="K46" s="156">
        <v>0</v>
      </c>
    </row>
    <row r="47" spans="1:11" ht="12.75" customHeight="1" x14ac:dyDescent="0.15">
      <c r="A47" s="74" t="s">
        <v>47</v>
      </c>
      <c r="B47" s="155">
        <v>33626</v>
      </c>
      <c r="C47" s="156">
        <v>89</v>
      </c>
      <c r="D47" s="156">
        <v>65</v>
      </c>
      <c r="E47" s="156">
        <v>10</v>
      </c>
      <c r="F47" s="156">
        <v>0</v>
      </c>
      <c r="G47" s="156">
        <v>0</v>
      </c>
      <c r="H47" s="156">
        <v>0</v>
      </c>
      <c r="I47" s="156">
        <v>0</v>
      </c>
      <c r="J47" s="156">
        <v>14</v>
      </c>
      <c r="K47" s="156">
        <v>0</v>
      </c>
    </row>
    <row r="48" spans="1:11" ht="12.75" customHeight="1" x14ac:dyDescent="0.15">
      <c r="A48" s="74" t="s">
        <v>48</v>
      </c>
      <c r="B48" s="155">
        <v>55030</v>
      </c>
      <c r="C48" s="156">
        <v>3209</v>
      </c>
      <c r="D48" s="156">
        <v>0</v>
      </c>
      <c r="E48" s="156">
        <v>591</v>
      </c>
      <c r="F48" s="156">
        <v>1287</v>
      </c>
      <c r="G48" s="156">
        <v>1116</v>
      </c>
      <c r="H48" s="156">
        <v>374</v>
      </c>
      <c r="I48" s="156">
        <v>48</v>
      </c>
      <c r="J48" s="156">
        <v>8</v>
      </c>
      <c r="K48" s="156">
        <v>0</v>
      </c>
    </row>
    <row r="49" spans="1:11" ht="7.5" customHeight="1" x14ac:dyDescent="0.15">
      <c r="A49" s="76"/>
      <c r="B49" s="154"/>
      <c r="C49" s="157"/>
      <c r="D49" s="157"/>
      <c r="E49" s="157"/>
      <c r="F49" s="157"/>
      <c r="G49" s="157"/>
      <c r="H49" s="157"/>
      <c r="I49" s="157"/>
      <c r="J49" s="157"/>
      <c r="K49" s="157"/>
    </row>
    <row r="50" spans="1:11" ht="12.75" customHeight="1" x14ac:dyDescent="0.15">
      <c r="A50" s="74" t="s">
        <v>49</v>
      </c>
      <c r="B50" s="155">
        <v>13687</v>
      </c>
      <c r="C50" s="156">
        <v>170</v>
      </c>
      <c r="D50" s="156">
        <v>64</v>
      </c>
      <c r="E50" s="156">
        <v>18</v>
      </c>
      <c r="F50" s="156">
        <v>41</v>
      </c>
      <c r="G50" s="156">
        <v>46</v>
      </c>
      <c r="H50" s="156">
        <v>0</v>
      </c>
      <c r="I50" s="156">
        <v>0</v>
      </c>
      <c r="J50" s="156">
        <v>0</v>
      </c>
      <c r="K50" s="156">
        <v>0</v>
      </c>
    </row>
    <row r="51" spans="1:11" ht="12.75" customHeight="1" x14ac:dyDescent="0.15">
      <c r="A51" s="74" t="s">
        <v>50</v>
      </c>
      <c r="B51" s="155">
        <v>5119</v>
      </c>
      <c r="C51" s="156">
        <v>162</v>
      </c>
      <c r="D51" s="156">
        <v>28</v>
      </c>
      <c r="E51" s="156">
        <v>37</v>
      </c>
      <c r="F51" s="156">
        <v>0</v>
      </c>
      <c r="G51" s="156">
        <v>95</v>
      </c>
      <c r="H51" s="156">
        <v>0</v>
      </c>
      <c r="I51" s="156">
        <v>1</v>
      </c>
      <c r="J51" s="156">
        <v>1</v>
      </c>
      <c r="K51" s="156">
        <v>0</v>
      </c>
    </row>
    <row r="52" spans="1:11" ht="12.75" customHeight="1" x14ac:dyDescent="0.15">
      <c r="A52" s="74" t="s">
        <v>51</v>
      </c>
      <c r="B52" s="155">
        <v>8249</v>
      </c>
      <c r="C52" s="156">
        <v>215</v>
      </c>
      <c r="D52" s="156">
        <v>104</v>
      </c>
      <c r="E52" s="156">
        <v>59</v>
      </c>
      <c r="F52" s="156">
        <v>31</v>
      </c>
      <c r="G52" s="156">
        <v>21</v>
      </c>
      <c r="H52" s="156">
        <v>0</v>
      </c>
      <c r="I52" s="156">
        <v>0</v>
      </c>
      <c r="J52" s="156">
        <v>0</v>
      </c>
      <c r="K52" s="156">
        <v>0</v>
      </c>
    </row>
    <row r="53" spans="1:11" ht="12.75" customHeight="1" x14ac:dyDescent="0.15">
      <c r="A53" s="74" t="s">
        <v>52</v>
      </c>
      <c r="B53" s="155">
        <v>1000</v>
      </c>
      <c r="C53" s="156">
        <v>98</v>
      </c>
      <c r="D53" s="156">
        <v>0</v>
      </c>
      <c r="E53" s="156">
        <v>3</v>
      </c>
      <c r="F53" s="156">
        <v>89</v>
      </c>
      <c r="G53" s="156">
        <v>2</v>
      </c>
      <c r="H53" s="156">
        <v>0</v>
      </c>
      <c r="I53" s="156">
        <v>1</v>
      </c>
      <c r="J53" s="156">
        <v>1</v>
      </c>
      <c r="K53" s="156">
        <v>1</v>
      </c>
    </row>
    <row r="54" spans="1:11" ht="12.75" customHeight="1" x14ac:dyDescent="0.15">
      <c r="A54" s="74" t="s">
        <v>53</v>
      </c>
      <c r="B54" s="155">
        <v>39637</v>
      </c>
      <c r="C54" s="156">
        <v>1935</v>
      </c>
      <c r="D54" s="156">
        <v>163</v>
      </c>
      <c r="E54" s="156">
        <v>0</v>
      </c>
      <c r="F54" s="156">
        <v>556</v>
      </c>
      <c r="G54" s="156">
        <v>594</v>
      </c>
      <c r="H54" s="156">
        <v>1080</v>
      </c>
      <c r="I54" s="156">
        <v>0</v>
      </c>
      <c r="J54" s="156">
        <v>0</v>
      </c>
      <c r="K54" s="156">
        <v>0</v>
      </c>
    </row>
    <row r="55" spans="1:11" ht="12.75" customHeight="1" x14ac:dyDescent="0.15">
      <c r="A55" s="74" t="s">
        <v>54</v>
      </c>
      <c r="B55" s="155">
        <v>14790</v>
      </c>
      <c r="C55" s="156">
        <v>50</v>
      </c>
      <c r="D55" s="156">
        <v>0</v>
      </c>
      <c r="E55" s="156">
        <v>31</v>
      </c>
      <c r="F55" s="156">
        <v>0</v>
      </c>
      <c r="G55" s="156">
        <v>19</v>
      </c>
      <c r="H55" s="156">
        <v>0</v>
      </c>
      <c r="I55" s="156">
        <v>0</v>
      </c>
      <c r="J55" s="156">
        <v>0</v>
      </c>
      <c r="K55" s="156">
        <v>0</v>
      </c>
    </row>
    <row r="56" spans="1:11" ht="12.75" customHeight="1" x14ac:dyDescent="0.15">
      <c r="A56" s="74" t="s">
        <v>55</v>
      </c>
      <c r="B56" s="155">
        <v>2490</v>
      </c>
      <c r="C56" s="156">
        <v>49</v>
      </c>
      <c r="D56" s="156">
        <v>10</v>
      </c>
      <c r="E56" s="156">
        <v>17</v>
      </c>
      <c r="F56" s="156">
        <v>0</v>
      </c>
      <c r="G56" s="156">
        <v>8</v>
      </c>
      <c r="H56" s="156">
        <v>10</v>
      </c>
      <c r="I56" s="156">
        <v>0</v>
      </c>
      <c r="J56" s="156">
        <v>6</v>
      </c>
      <c r="K56" s="156">
        <v>0</v>
      </c>
    </row>
    <row r="57" spans="1:11" ht="12.75" customHeight="1" x14ac:dyDescent="0.15">
      <c r="A57" s="74" t="s">
        <v>56</v>
      </c>
      <c r="B57" s="155">
        <v>2542</v>
      </c>
      <c r="C57" s="156">
        <v>58</v>
      </c>
      <c r="D57" s="156">
        <v>12</v>
      </c>
      <c r="E57" s="156">
        <v>5</v>
      </c>
      <c r="F57" s="156">
        <v>28</v>
      </c>
      <c r="G57" s="156">
        <v>5</v>
      </c>
      <c r="H57" s="156">
        <v>0</v>
      </c>
      <c r="I57" s="156">
        <v>0</v>
      </c>
      <c r="J57" s="156">
        <v>8</v>
      </c>
      <c r="K57" s="156">
        <v>0</v>
      </c>
    </row>
    <row r="58" spans="1:11" ht="12.75" customHeight="1" x14ac:dyDescent="0.15">
      <c r="A58" s="74" t="s">
        <v>57</v>
      </c>
      <c r="B58" s="155">
        <v>373</v>
      </c>
      <c r="C58" s="156">
        <v>18</v>
      </c>
      <c r="D58" s="156">
        <v>14</v>
      </c>
      <c r="E58" s="156">
        <v>0</v>
      </c>
      <c r="F58" s="156">
        <v>0</v>
      </c>
      <c r="G58" s="156">
        <v>3</v>
      </c>
      <c r="H58" s="156">
        <v>0</v>
      </c>
      <c r="I58" s="156">
        <v>0</v>
      </c>
      <c r="J58" s="156">
        <v>1</v>
      </c>
      <c r="K58" s="156">
        <v>0</v>
      </c>
    </row>
    <row r="59" spans="1:11" ht="12.75" customHeight="1" x14ac:dyDescent="0.15">
      <c r="A59" s="74" t="s">
        <v>58</v>
      </c>
      <c r="B59" s="155">
        <v>21027</v>
      </c>
      <c r="C59" s="156">
        <v>0</v>
      </c>
      <c r="D59" s="156">
        <v>0</v>
      </c>
      <c r="E59" s="156">
        <v>0</v>
      </c>
      <c r="F59" s="156">
        <v>0</v>
      </c>
      <c r="G59" s="156">
        <v>0</v>
      </c>
      <c r="H59" s="156">
        <v>0</v>
      </c>
      <c r="I59" s="156">
        <v>0</v>
      </c>
      <c r="J59" s="156">
        <v>0</v>
      </c>
      <c r="K59" s="156">
        <v>0</v>
      </c>
    </row>
    <row r="60" spans="1:11" ht="7.5" customHeight="1" x14ac:dyDescent="0.15">
      <c r="A60" s="76"/>
      <c r="B60" s="154"/>
      <c r="C60" s="157"/>
      <c r="D60" s="157"/>
      <c r="E60" s="157"/>
      <c r="F60" s="157"/>
      <c r="G60" s="157"/>
      <c r="H60" s="157"/>
      <c r="I60" s="157"/>
      <c r="J60" s="157"/>
      <c r="K60" s="157"/>
    </row>
    <row r="61" spans="1:11" ht="12.75" customHeight="1" x14ac:dyDescent="0.15">
      <c r="A61" s="74" t="s">
        <v>59</v>
      </c>
      <c r="B61" s="155">
        <v>39350</v>
      </c>
      <c r="C61" s="156">
        <v>1363</v>
      </c>
      <c r="D61" s="156">
        <v>46</v>
      </c>
      <c r="E61" s="156">
        <v>538</v>
      </c>
      <c r="F61" s="156">
        <v>5</v>
      </c>
      <c r="G61" s="156">
        <v>206</v>
      </c>
      <c r="H61" s="156">
        <v>529</v>
      </c>
      <c r="I61" s="156">
        <v>5</v>
      </c>
      <c r="J61" s="156">
        <v>134</v>
      </c>
      <c r="K61" s="156">
        <v>0</v>
      </c>
    </row>
    <row r="62" spans="1:11" ht="12.75" customHeight="1" x14ac:dyDescent="0.15">
      <c r="A62" s="74" t="s">
        <v>60</v>
      </c>
      <c r="B62" s="155">
        <v>4615</v>
      </c>
      <c r="C62" s="156">
        <v>211</v>
      </c>
      <c r="D62" s="156">
        <v>22</v>
      </c>
      <c r="E62" s="156">
        <v>65</v>
      </c>
      <c r="F62" s="156">
        <v>42</v>
      </c>
      <c r="G62" s="156">
        <v>68</v>
      </c>
      <c r="H62" s="156">
        <v>2</v>
      </c>
      <c r="I62" s="156">
        <v>2</v>
      </c>
      <c r="J62" s="156">
        <v>12</v>
      </c>
      <c r="K62" s="156">
        <v>0</v>
      </c>
    </row>
    <row r="63" spans="1:11" ht="12.75" customHeight="1" x14ac:dyDescent="0.15">
      <c r="A63" s="74" t="s">
        <v>61</v>
      </c>
      <c r="B63" s="155">
        <v>14883</v>
      </c>
      <c r="C63" s="156">
        <v>81</v>
      </c>
      <c r="D63" s="156">
        <v>43</v>
      </c>
      <c r="E63" s="156">
        <v>33</v>
      </c>
      <c r="F63" s="156">
        <v>0</v>
      </c>
      <c r="G63" s="156">
        <v>2</v>
      </c>
      <c r="H63" s="156">
        <v>0</v>
      </c>
      <c r="I63" s="156">
        <v>0</v>
      </c>
      <c r="J63" s="156">
        <v>6</v>
      </c>
      <c r="K63" s="156">
        <v>0</v>
      </c>
    </row>
    <row r="64" spans="1:11" ht="12.75" customHeight="1" x14ac:dyDescent="0.15">
      <c r="A64" s="75" t="s">
        <v>62</v>
      </c>
      <c r="B64" s="158">
        <v>107</v>
      </c>
      <c r="C64" s="159">
        <v>0</v>
      </c>
      <c r="D64" s="159">
        <v>0</v>
      </c>
      <c r="E64" s="159">
        <v>0</v>
      </c>
      <c r="F64" s="159">
        <v>0</v>
      </c>
      <c r="G64" s="159">
        <v>0</v>
      </c>
      <c r="H64" s="159">
        <v>0</v>
      </c>
      <c r="I64" s="159">
        <v>0</v>
      </c>
      <c r="J64" s="159">
        <v>0</v>
      </c>
      <c r="K64" s="159">
        <v>0</v>
      </c>
    </row>
    <row r="65" spans="1:11" ht="12.75" customHeight="1" x14ac:dyDescent="0.15">
      <c r="A65" s="150"/>
      <c r="B65" s="150"/>
      <c r="C65" s="150"/>
      <c r="D65" s="150"/>
      <c r="E65" s="150"/>
      <c r="F65" s="150"/>
      <c r="G65" s="150"/>
      <c r="H65" s="150"/>
      <c r="I65" s="150"/>
      <c r="J65" s="150"/>
      <c r="K65" s="150"/>
    </row>
    <row r="66" spans="1:11" ht="15" customHeight="1" x14ac:dyDescent="0.15"/>
    <row r="67" spans="1:11" ht="15" customHeight="1" x14ac:dyDescent="0.15"/>
  </sheetData>
  <mergeCells count="2">
    <mergeCell ref="A2:K2"/>
    <mergeCell ref="A1:K1"/>
  </mergeCells>
  <pageMargins left="0.25" right="0.25" top="0.25" bottom="0.25" header="0.3" footer="0.3"/>
  <pageSetup scale="8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K66"/>
  <sheetViews>
    <sheetView topLeftCell="A22" zoomScaleNormal="100" workbookViewId="0">
      <selection activeCell="L10" sqref="L10"/>
    </sheetView>
  </sheetViews>
  <sheetFormatPr baseColWidth="10" defaultColWidth="9.1640625" defaultRowHeight="13" x14ac:dyDescent="0.15"/>
  <cols>
    <col min="1" max="1" width="15.6640625" style="2" customWidth="1"/>
    <col min="2" max="2" width="11.33203125" style="2" bestFit="1" customWidth="1"/>
    <col min="3" max="3" width="9.1640625" style="2"/>
    <col min="4" max="4" width="11.33203125" style="2" bestFit="1" customWidth="1"/>
    <col min="5" max="5" width="11.6640625" style="2" bestFit="1" customWidth="1"/>
    <col min="6" max="6" width="9.6640625" style="2" bestFit="1" customWidth="1"/>
    <col min="7" max="7" width="12.33203125" style="2" bestFit="1" customWidth="1"/>
    <col min="8" max="8" width="11.5" style="2" bestFit="1" customWidth="1"/>
    <col min="9" max="9" width="10.5" style="2" bestFit="1" customWidth="1"/>
    <col min="10" max="10" width="10.6640625" style="2" bestFit="1" customWidth="1"/>
    <col min="11" max="16384" width="9.1640625" style="2"/>
  </cols>
  <sheetData>
    <row r="1" spans="1:11" ht="54.75" customHeight="1" x14ac:dyDescent="0.15">
      <c r="A1" s="309" t="s">
        <v>189</v>
      </c>
      <c r="B1" s="309"/>
      <c r="C1" s="309"/>
      <c r="D1" s="309"/>
      <c r="E1" s="309"/>
      <c r="F1" s="309"/>
      <c r="G1" s="309"/>
      <c r="H1" s="309"/>
      <c r="I1" s="309"/>
      <c r="J1" s="309"/>
      <c r="K1" s="7"/>
    </row>
    <row r="2" spans="1:11" ht="12.75" customHeight="1" x14ac:dyDescent="0.15">
      <c r="A2" s="302" t="str">
        <f>FINAL2!$A$2</f>
        <v>ACF/OFA: 01/08/2015</v>
      </c>
      <c r="B2" s="302"/>
      <c r="C2" s="302"/>
      <c r="D2" s="302"/>
      <c r="E2" s="302"/>
      <c r="F2" s="302"/>
      <c r="G2" s="302"/>
      <c r="H2" s="302"/>
      <c r="I2" s="302"/>
      <c r="J2" s="302"/>
    </row>
    <row r="3" spans="1:11" s="126" customFormat="1" ht="39" customHeight="1" x14ac:dyDescent="0.15">
      <c r="A3" s="151" t="s">
        <v>0</v>
      </c>
      <c r="B3" s="152" t="s">
        <v>105</v>
      </c>
      <c r="C3" s="152" t="s">
        <v>100</v>
      </c>
      <c r="D3" s="152" t="s">
        <v>106</v>
      </c>
      <c r="E3" s="152" t="s">
        <v>107</v>
      </c>
      <c r="F3" s="152" t="s">
        <v>108</v>
      </c>
      <c r="G3" s="152" t="s">
        <v>109</v>
      </c>
      <c r="H3" s="152" t="s">
        <v>110</v>
      </c>
      <c r="I3" s="152" t="s">
        <v>111</v>
      </c>
      <c r="J3" s="160" t="s">
        <v>97</v>
      </c>
    </row>
    <row r="4" spans="1:11" ht="12.75" customHeight="1" x14ac:dyDescent="0.15">
      <c r="A4" s="56" t="s">
        <v>3</v>
      </c>
      <c r="B4" s="161">
        <f>SUM(B6:B64)</f>
        <v>18373</v>
      </c>
      <c r="C4" s="161">
        <f t="shared" ref="C4:J4" si="0">SUM(C6:C64)</f>
        <v>48013</v>
      </c>
      <c r="D4" s="161">
        <f t="shared" si="0"/>
        <v>15121</v>
      </c>
      <c r="E4" s="161">
        <f t="shared" si="0"/>
        <v>21398</v>
      </c>
      <c r="F4" s="161">
        <f t="shared" si="0"/>
        <v>9204</v>
      </c>
      <c r="G4" s="161">
        <f t="shared" si="0"/>
        <v>3729</v>
      </c>
      <c r="H4" s="161">
        <f t="shared" si="0"/>
        <v>1925</v>
      </c>
      <c r="I4" s="161">
        <f t="shared" si="0"/>
        <v>2</v>
      </c>
      <c r="J4" s="162">
        <f t="shared" si="0"/>
        <v>117765.56916054641</v>
      </c>
    </row>
    <row r="5" spans="1:11" ht="7.5" customHeight="1" x14ac:dyDescent="0.15">
      <c r="A5" s="76"/>
      <c r="B5" s="163"/>
      <c r="C5" s="163"/>
      <c r="D5" s="163"/>
      <c r="E5" s="163"/>
      <c r="F5" s="163"/>
      <c r="G5" s="163"/>
      <c r="H5" s="163"/>
      <c r="I5" s="163"/>
      <c r="J5" s="164"/>
    </row>
    <row r="6" spans="1:11" ht="12.75" customHeight="1" x14ac:dyDescent="0.15">
      <c r="A6" s="74" t="s">
        <v>10</v>
      </c>
      <c r="B6" s="161">
        <v>308</v>
      </c>
      <c r="C6" s="161">
        <v>145</v>
      </c>
      <c r="D6" s="161">
        <v>0</v>
      </c>
      <c r="E6" s="161">
        <v>167</v>
      </c>
      <c r="F6" s="161">
        <v>123</v>
      </c>
      <c r="G6" s="161">
        <v>1</v>
      </c>
      <c r="H6" s="161">
        <v>108</v>
      </c>
      <c r="I6" s="161">
        <v>0</v>
      </c>
      <c r="J6" s="69">
        <v>852.25</v>
      </c>
    </row>
    <row r="7" spans="1:11" ht="12.75" customHeight="1" x14ac:dyDescent="0.15">
      <c r="A7" s="74" t="s">
        <v>11</v>
      </c>
      <c r="B7" s="161">
        <v>0</v>
      </c>
      <c r="C7" s="161">
        <v>0</v>
      </c>
      <c r="D7" s="161">
        <v>0</v>
      </c>
      <c r="E7" s="161">
        <v>0</v>
      </c>
      <c r="F7" s="161">
        <v>0</v>
      </c>
      <c r="G7" s="161">
        <v>0</v>
      </c>
      <c r="H7" s="161">
        <v>0</v>
      </c>
      <c r="I7" s="161">
        <v>0</v>
      </c>
      <c r="J7" s="98">
        <v>0.33333333329999998</v>
      </c>
    </row>
    <row r="8" spans="1:11" ht="12.75" customHeight="1" x14ac:dyDescent="0.15">
      <c r="A8" s="74" t="s">
        <v>12</v>
      </c>
      <c r="B8" s="161">
        <v>0</v>
      </c>
      <c r="C8" s="161">
        <v>0</v>
      </c>
      <c r="D8" s="161">
        <v>0</v>
      </c>
      <c r="E8" s="161">
        <v>0</v>
      </c>
      <c r="F8" s="161">
        <v>0</v>
      </c>
      <c r="G8" s="161">
        <v>0</v>
      </c>
      <c r="H8" s="161">
        <v>0</v>
      </c>
      <c r="I8" s="161">
        <v>0</v>
      </c>
      <c r="J8" s="98">
        <v>0.33333333329999998</v>
      </c>
    </row>
    <row r="9" spans="1:11" ht="12.75" customHeight="1" x14ac:dyDescent="0.15">
      <c r="A9" s="74" t="s">
        <v>13</v>
      </c>
      <c r="B9" s="161">
        <v>0</v>
      </c>
      <c r="C9" s="161">
        <v>0</v>
      </c>
      <c r="D9" s="161">
        <v>0</v>
      </c>
      <c r="E9" s="161">
        <v>0</v>
      </c>
      <c r="F9" s="161">
        <v>0</v>
      </c>
      <c r="G9" s="161">
        <v>0</v>
      </c>
      <c r="H9" s="161">
        <v>0</v>
      </c>
      <c r="I9" s="161">
        <v>0</v>
      </c>
      <c r="J9" s="98">
        <v>0.33333333329999998</v>
      </c>
    </row>
    <row r="10" spans="1:11" ht="12.75" customHeight="1" x14ac:dyDescent="0.15">
      <c r="A10" s="74" t="s">
        <v>14</v>
      </c>
      <c r="B10" s="161">
        <v>2969</v>
      </c>
      <c r="C10" s="161">
        <v>36028</v>
      </c>
      <c r="D10" s="161">
        <v>4706</v>
      </c>
      <c r="E10" s="161">
        <v>8083</v>
      </c>
      <c r="F10" s="161">
        <v>4729</v>
      </c>
      <c r="G10" s="161">
        <v>2365</v>
      </c>
      <c r="H10" s="161">
        <v>547</v>
      </c>
      <c r="I10" s="161">
        <v>0</v>
      </c>
      <c r="J10" s="69">
        <v>59427.013486000003</v>
      </c>
    </row>
    <row r="11" spans="1:11" ht="12.75" customHeight="1" x14ac:dyDescent="0.15">
      <c r="A11" s="74" t="s">
        <v>15</v>
      </c>
      <c r="B11" s="161">
        <v>513</v>
      </c>
      <c r="C11" s="161">
        <v>119</v>
      </c>
      <c r="D11" s="161">
        <v>158</v>
      </c>
      <c r="E11" s="161">
        <v>441</v>
      </c>
      <c r="F11" s="161">
        <v>0</v>
      </c>
      <c r="G11" s="161">
        <v>22</v>
      </c>
      <c r="H11" s="161">
        <v>23</v>
      </c>
      <c r="I11" s="161">
        <v>0</v>
      </c>
      <c r="J11" s="69">
        <v>1275.8555176</v>
      </c>
    </row>
    <row r="12" spans="1:11" ht="12.75" customHeight="1" x14ac:dyDescent="0.15">
      <c r="A12" s="74" t="s">
        <v>16</v>
      </c>
      <c r="B12" s="161">
        <v>0</v>
      </c>
      <c r="C12" s="161">
        <v>874</v>
      </c>
      <c r="D12" s="161">
        <v>12</v>
      </c>
      <c r="E12" s="161">
        <v>180</v>
      </c>
      <c r="F12" s="161">
        <v>0</v>
      </c>
      <c r="G12" s="161">
        <v>30</v>
      </c>
      <c r="H12" s="161">
        <v>12</v>
      </c>
      <c r="I12" s="161">
        <v>0</v>
      </c>
      <c r="J12" s="69">
        <v>1109.1093727</v>
      </c>
    </row>
    <row r="13" spans="1:11" ht="12.75" customHeight="1" x14ac:dyDescent="0.15">
      <c r="A13" s="74" t="s">
        <v>17</v>
      </c>
      <c r="B13" s="161">
        <v>35</v>
      </c>
      <c r="C13" s="161">
        <v>20</v>
      </c>
      <c r="D13" s="161">
        <v>0</v>
      </c>
      <c r="E13" s="161">
        <v>7</v>
      </c>
      <c r="F13" s="161">
        <v>0</v>
      </c>
      <c r="G13" s="161">
        <v>0</v>
      </c>
      <c r="H13" s="161">
        <v>1</v>
      </c>
      <c r="I13" s="161">
        <v>0</v>
      </c>
      <c r="J13" s="69">
        <v>62.916666667000001</v>
      </c>
    </row>
    <row r="14" spans="1:11" ht="12.75" customHeight="1" x14ac:dyDescent="0.15">
      <c r="A14" s="74" t="s">
        <v>84</v>
      </c>
      <c r="B14" s="161">
        <v>0</v>
      </c>
      <c r="C14" s="161">
        <v>0</v>
      </c>
      <c r="D14" s="161">
        <v>0</v>
      </c>
      <c r="E14" s="161">
        <v>0</v>
      </c>
      <c r="F14" s="161">
        <v>0</v>
      </c>
      <c r="G14" s="161">
        <v>0</v>
      </c>
      <c r="H14" s="161">
        <v>0</v>
      </c>
      <c r="I14" s="161">
        <v>0</v>
      </c>
      <c r="J14" s="98">
        <v>0.33333333329999998</v>
      </c>
    </row>
    <row r="15" spans="1:11" ht="12.75" customHeight="1" x14ac:dyDescent="0.15">
      <c r="A15" s="74" t="s">
        <v>18</v>
      </c>
      <c r="B15" s="161">
        <v>233</v>
      </c>
      <c r="C15" s="161">
        <v>286</v>
      </c>
      <c r="D15" s="161">
        <v>435</v>
      </c>
      <c r="E15" s="161">
        <v>769</v>
      </c>
      <c r="F15" s="161">
        <v>340</v>
      </c>
      <c r="G15" s="161">
        <v>0</v>
      </c>
      <c r="H15" s="161">
        <v>91</v>
      </c>
      <c r="I15" s="161">
        <v>0</v>
      </c>
      <c r="J15" s="69">
        <v>2154.6449495000002</v>
      </c>
    </row>
    <row r="16" spans="1:11" ht="7.5" customHeight="1" x14ac:dyDescent="0.15">
      <c r="A16" s="76"/>
      <c r="B16" s="163"/>
      <c r="C16" s="163"/>
      <c r="D16" s="163"/>
      <c r="E16" s="163"/>
      <c r="F16" s="163"/>
      <c r="G16" s="163"/>
      <c r="H16" s="163"/>
      <c r="I16" s="163"/>
      <c r="J16" s="97"/>
    </row>
    <row r="17" spans="1:10" ht="12.75" customHeight="1" x14ac:dyDescent="0.15">
      <c r="A17" s="74" t="s">
        <v>19</v>
      </c>
      <c r="B17" s="161">
        <v>0</v>
      </c>
      <c r="C17" s="161">
        <v>0</v>
      </c>
      <c r="D17" s="161">
        <v>0</v>
      </c>
      <c r="E17" s="161">
        <v>0</v>
      </c>
      <c r="F17" s="161">
        <v>0</v>
      </c>
      <c r="G17" s="161">
        <v>0</v>
      </c>
      <c r="H17" s="161">
        <v>0</v>
      </c>
      <c r="I17" s="161">
        <v>0</v>
      </c>
      <c r="J17" s="98">
        <v>0.33333333329999998</v>
      </c>
    </row>
    <row r="18" spans="1:10" ht="12.75" customHeight="1" x14ac:dyDescent="0.15">
      <c r="A18" s="74" t="s">
        <v>20</v>
      </c>
      <c r="B18" s="161">
        <v>493</v>
      </c>
      <c r="C18" s="161">
        <v>4</v>
      </c>
      <c r="D18" s="161">
        <v>0</v>
      </c>
      <c r="E18" s="161">
        <v>5</v>
      </c>
      <c r="F18" s="161">
        <v>0</v>
      </c>
      <c r="G18" s="161">
        <v>27</v>
      </c>
      <c r="H18" s="161">
        <v>0</v>
      </c>
      <c r="I18" s="161">
        <v>0</v>
      </c>
      <c r="J18" s="69">
        <v>527.44664671999999</v>
      </c>
    </row>
    <row r="19" spans="1:10" ht="12.75" customHeight="1" x14ac:dyDescent="0.15">
      <c r="A19" s="74" t="s">
        <v>21</v>
      </c>
      <c r="B19" s="161">
        <v>86</v>
      </c>
      <c r="C19" s="161">
        <v>15</v>
      </c>
      <c r="D19" s="161">
        <v>3</v>
      </c>
      <c r="E19" s="161">
        <v>6</v>
      </c>
      <c r="F19" s="161">
        <v>0</v>
      </c>
      <c r="G19" s="161">
        <v>1</v>
      </c>
      <c r="H19" s="161">
        <v>0</v>
      </c>
      <c r="I19" s="161">
        <v>0</v>
      </c>
      <c r="J19" s="69">
        <v>111</v>
      </c>
    </row>
    <row r="20" spans="1:10" ht="12.75" customHeight="1" x14ac:dyDescent="0.15">
      <c r="A20" s="74" t="s">
        <v>22</v>
      </c>
      <c r="B20" s="161">
        <v>0</v>
      </c>
      <c r="C20" s="161">
        <v>0</v>
      </c>
      <c r="D20" s="161">
        <v>0</v>
      </c>
      <c r="E20" s="161">
        <v>0</v>
      </c>
      <c r="F20" s="161">
        <v>0</v>
      </c>
      <c r="G20" s="161">
        <v>0</v>
      </c>
      <c r="H20" s="161">
        <v>0</v>
      </c>
      <c r="I20" s="161">
        <v>0</v>
      </c>
      <c r="J20" s="69">
        <v>0.33333333329999998</v>
      </c>
    </row>
    <row r="21" spans="1:10" ht="12.75" customHeight="1" x14ac:dyDescent="0.15">
      <c r="A21" s="74" t="s">
        <v>23</v>
      </c>
      <c r="B21" s="161">
        <v>129</v>
      </c>
      <c r="C21" s="161">
        <v>13</v>
      </c>
      <c r="D21" s="161">
        <v>0</v>
      </c>
      <c r="E21" s="161">
        <v>39</v>
      </c>
      <c r="F21" s="161">
        <v>0</v>
      </c>
      <c r="G21" s="161">
        <v>0</v>
      </c>
      <c r="H21" s="161">
        <v>0</v>
      </c>
      <c r="I21" s="161">
        <v>0</v>
      </c>
      <c r="J21" s="69">
        <v>179.64623015999999</v>
      </c>
    </row>
    <row r="22" spans="1:10" ht="12.75" customHeight="1" x14ac:dyDescent="0.15">
      <c r="A22" s="74" t="s">
        <v>24</v>
      </c>
      <c r="B22" s="161">
        <v>87</v>
      </c>
      <c r="C22" s="161">
        <v>138</v>
      </c>
      <c r="D22" s="161">
        <v>0</v>
      </c>
      <c r="E22" s="161">
        <v>47</v>
      </c>
      <c r="F22" s="161">
        <v>8</v>
      </c>
      <c r="G22" s="161">
        <v>4</v>
      </c>
      <c r="H22" s="161">
        <v>0</v>
      </c>
      <c r="I22" s="161">
        <v>0</v>
      </c>
      <c r="J22" s="69">
        <v>284.58333333000002</v>
      </c>
    </row>
    <row r="23" spans="1:10" ht="12.75" customHeight="1" x14ac:dyDescent="0.15">
      <c r="A23" s="74" t="s">
        <v>25</v>
      </c>
      <c r="B23" s="161">
        <v>5</v>
      </c>
      <c r="C23" s="161">
        <v>0</v>
      </c>
      <c r="D23" s="161">
        <v>0</v>
      </c>
      <c r="E23" s="161">
        <v>130</v>
      </c>
      <c r="F23" s="161">
        <v>0</v>
      </c>
      <c r="G23" s="161">
        <v>0</v>
      </c>
      <c r="H23" s="161">
        <v>0</v>
      </c>
      <c r="I23" s="161">
        <v>0</v>
      </c>
      <c r="J23" s="69">
        <v>135</v>
      </c>
    </row>
    <row r="24" spans="1:10" ht="12.75" customHeight="1" x14ac:dyDescent="0.15">
      <c r="A24" s="74" t="s">
        <v>26</v>
      </c>
      <c r="B24" s="161">
        <v>6</v>
      </c>
      <c r="C24" s="161">
        <v>136</v>
      </c>
      <c r="D24" s="161">
        <v>0</v>
      </c>
      <c r="E24" s="161">
        <v>19</v>
      </c>
      <c r="F24" s="161">
        <v>21</v>
      </c>
      <c r="G24" s="161">
        <v>0</v>
      </c>
      <c r="H24" s="161">
        <v>38</v>
      </c>
      <c r="I24" s="161">
        <v>0</v>
      </c>
      <c r="J24" s="69">
        <v>219.19984102000001</v>
      </c>
    </row>
    <row r="25" spans="1:10" ht="12.75" customHeight="1" x14ac:dyDescent="0.15">
      <c r="A25" s="74" t="s">
        <v>27</v>
      </c>
      <c r="B25" s="161">
        <v>277</v>
      </c>
      <c r="C25" s="161">
        <v>39</v>
      </c>
      <c r="D25" s="161">
        <v>417</v>
      </c>
      <c r="E25" s="161">
        <v>147</v>
      </c>
      <c r="F25" s="161">
        <v>50</v>
      </c>
      <c r="G25" s="161">
        <v>39</v>
      </c>
      <c r="H25" s="161">
        <v>0</v>
      </c>
      <c r="I25" s="161">
        <v>0</v>
      </c>
      <c r="J25" s="69">
        <v>968.33333332999996</v>
      </c>
    </row>
    <row r="26" spans="1:10" ht="12.75" customHeight="1" x14ac:dyDescent="0.15">
      <c r="A26" s="74" t="s">
        <v>28</v>
      </c>
      <c r="B26" s="161">
        <v>29</v>
      </c>
      <c r="C26" s="161">
        <v>5</v>
      </c>
      <c r="D26" s="161">
        <v>27</v>
      </c>
      <c r="E26" s="161">
        <v>46</v>
      </c>
      <c r="F26" s="161">
        <v>0</v>
      </c>
      <c r="G26" s="161">
        <v>0</v>
      </c>
      <c r="H26" s="161">
        <v>7</v>
      </c>
      <c r="I26" s="161">
        <v>0</v>
      </c>
      <c r="J26" s="69">
        <v>113.33333333</v>
      </c>
    </row>
    <row r="27" spans="1:10" ht="7.5" customHeight="1" x14ac:dyDescent="0.15">
      <c r="A27" s="76"/>
      <c r="B27" s="163"/>
      <c r="C27" s="163"/>
      <c r="D27" s="163"/>
      <c r="E27" s="163"/>
      <c r="F27" s="163"/>
      <c r="G27" s="163"/>
      <c r="H27" s="163"/>
      <c r="I27" s="163"/>
      <c r="J27" s="97"/>
    </row>
    <row r="28" spans="1:10" ht="12.75" customHeight="1" x14ac:dyDescent="0.15">
      <c r="A28" s="74" t="s">
        <v>29</v>
      </c>
      <c r="B28" s="161">
        <v>7</v>
      </c>
      <c r="C28" s="161">
        <v>12</v>
      </c>
      <c r="D28" s="161">
        <v>41</v>
      </c>
      <c r="E28" s="161">
        <v>133</v>
      </c>
      <c r="F28" s="161">
        <v>90</v>
      </c>
      <c r="G28" s="161">
        <v>27</v>
      </c>
      <c r="H28" s="161">
        <v>12</v>
      </c>
      <c r="I28" s="161">
        <v>0</v>
      </c>
      <c r="J28" s="69">
        <v>322.91666666999998</v>
      </c>
    </row>
    <row r="29" spans="1:10" ht="12.75" customHeight="1" x14ac:dyDescent="0.15">
      <c r="A29" s="74" t="s">
        <v>30</v>
      </c>
      <c r="B29" s="161">
        <v>2026</v>
      </c>
      <c r="C29" s="161">
        <v>543</v>
      </c>
      <c r="D29" s="161">
        <v>377</v>
      </c>
      <c r="E29" s="161">
        <v>1091</v>
      </c>
      <c r="F29" s="161">
        <v>450</v>
      </c>
      <c r="G29" s="161">
        <v>0</v>
      </c>
      <c r="H29" s="161">
        <v>155</v>
      </c>
      <c r="I29" s="161">
        <v>0</v>
      </c>
      <c r="J29" s="69">
        <v>4641.3533686999999</v>
      </c>
    </row>
    <row r="30" spans="1:10" ht="12.75" customHeight="1" x14ac:dyDescent="0.15">
      <c r="A30" s="74" t="s">
        <v>31</v>
      </c>
      <c r="B30" s="161">
        <v>0</v>
      </c>
      <c r="C30" s="161">
        <v>29</v>
      </c>
      <c r="D30" s="161">
        <v>0</v>
      </c>
      <c r="E30" s="161">
        <v>127</v>
      </c>
      <c r="F30" s="161">
        <v>4</v>
      </c>
      <c r="G30" s="161">
        <v>25</v>
      </c>
      <c r="H30" s="161">
        <v>33</v>
      </c>
      <c r="I30" s="161">
        <v>0</v>
      </c>
      <c r="J30" s="69">
        <v>216.91441</v>
      </c>
    </row>
    <row r="31" spans="1:10" ht="12.75" customHeight="1" x14ac:dyDescent="0.15">
      <c r="A31" s="74" t="s">
        <v>32</v>
      </c>
      <c r="B31" s="161">
        <v>500</v>
      </c>
      <c r="C31" s="161">
        <v>3052</v>
      </c>
      <c r="D31" s="161">
        <v>559</v>
      </c>
      <c r="E31" s="161">
        <v>843</v>
      </c>
      <c r="F31" s="161">
        <v>0</v>
      </c>
      <c r="G31" s="161">
        <v>7</v>
      </c>
      <c r="H31" s="161">
        <v>0</v>
      </c>
      <c r="I31" s="161">
        <v>0</v>
      </c>
      <c r="J31" s="69">
        <v>4962.3118211000001</v>
      </c>
    </row>
    <row r="32" spans="1:10" ht="12.75" customHeight="1" x14ac:dyDescent="0.15">
      <c r="A32" s="74" t="s">
        <v>33</v>
      </c>
      <c r="B32" s="161">
        <v>66</v>
      </c>
      <c r="C32" s="161">
        <v>51</v>
      </c>
      <c r="D32" s="161">
        <v>5</v>
      </c>
      <c r="E32" s="161">
        <v>130</v>
      </c>
      <c r="F32" s="161">
        <v>51</v>
      </c>
      <c r="G32" s="161">
        <v>0</v>
      </c>
      <c r="H32" s="161">
        <v>145</v>
      </c>
      <c r="I32" s="161">
        <v>0</v>
      </c>
      <c r="J32" s="69">
        <v>449.41666666999998</v>
      </c>
    </row>
    <row r="33" spans="1:10" ht="12.75" customHeight="1" x14ac:dyDescent="0.15">
      <c r="A33" s="74" t="s">
        <v>34</v>
      </c>
      <c r="B33" s="161">
        <v>2025</v>
      </c>
      <c r="C33" s="161">
        <v>391</v>
      </c>
      <c r="D33" s="161">
        <v>3255</v>
      </c>
      <c r="E33" s="161">
        <v>1538</v>
      </c>
      <c r="F33" s="161">
        <v>11</v>
      </c>
      <c r="G33" s="161">
        <v>190</v>
      </c>
      <c r="H33" s="161">
        <v>220</v>
      </c>
      <c r="I33" s="161">
        <v>0</v>
      </c>
      <c r="J33" s="69">
        <v>7630.3156693999999</v>
      </c>
    </row>
    <row r="34" spans="1:10" ht="12.75" customHeight="1" x14ac:dyDescent="0.15">
      <c r="A34" s="74" t="s">
        <v>35</v>
      </c>
      <c r="B34" s="161">
        <v>58</v>
      </c>
      <c r="C34" s="161">
        <v>72</v>
      </c>
      <c r="D34" s="161">
        <v>166</v>
      </c>
      <c r="E34" s="161">
        <v>313</v>
      </c>
      <c r="F34" s="161">
        <v>30</v>
      </c>
      <c r="G34" s="161">
        <v>4</v>
      </c>
      <c r="H34" s="161">
        <v>57</v>
      </c>
      <c r="I34" s="161">
        <v>0</v>
      </c>
      <c r="J34" s="69">
        <v>699.88920886999995</v>
      </c>
    </row>
    <row r="35" spans="1:10" ht="12.75" customHeight="1" x14ac:dyDescent="0.15">
      <c r="A35" s="74" t="s">
        <v>36</v>
      </c>
      <c r="B35" s="161">
        <v>606</v>
      </c>
      <c r="C35" s="161">
        <v>351</v>
      </c>
      <c r="D35" s="161">
        <v>302</v>
      </c>
      <c r="E35" s="161">
        <v>210</v>
      </c>
      <c r="F35" s="161">
        <v>4</v>
      </c>
      <c r="G35" s="161">
        <v>2</v>
      </c>
      <c r="H35" s="161">
        <v>14</v>
      </c>
      <c r="I35" s="161">
        <v>0</v>
      </c>
      <c r="J35" s="69">
        <v>1488.8333333</v>
      </c>
    </row>
    <row r="36" spans="1:10" ht="12.75" customHeight="1" x14ac:dyDescent="0.15">
      <c r="A36" s="74" t="s">
        <v>37</v>
      </c>
      <c r="B36" s="161">
        <v>39</v>
      </c>
      <c r="C36" s="161">
        <v>29</v>
      </c>
      <c r="D36" s="161">
        <v>60</v>
      </c>
      <c r="E36" s="161">
        <v>18</v>
      </c>
      <c r="F36" s="161">
        <v>4</v>
      </c>
      <c r="G36" s="161">
        <v>1</v>
      </c>
      <c r="H36" s="161">
        <v>0</v>
      </c>
      <c r="I36" s="161">
        <v>0</v>
      </c>
      <c r="J36" s="69">
        <v>149.94608726999999</v>
      </c>
    </row>
    <row r="37" spans="1:10" ht="12.75" customHeight="1" x14ac:dyDescent="0.15">
      <c r="A37" s="74" t="s">
        <v>38</v>
      </c>
      <c r="B37" s="161">
        <v>23</v>
      </c>
      <c r="C37" s="161">
        <v>0</v>
      </c>
      <c r="D37" s="161">
        <v>34</v>
      </c>
      <c r="E37" s="161">
        <v>38</v>
      </c>
      <c r="F37" s="161">
        <v>7</v>
      </c>
      <c r="G37" s="161">
        <v>23</v>
      </c>
      <c r="H37" s="161">
        <v>0</v>
      </c>
      <c r="I37" s="161">
        <v>0</v>
      </c>
      <c r="J37" s="69">
        <v>124.99896496</v>
      </c>
    </row>
    <row r="38" spans="1:10" ht="7.5" customHeight="1" x14ac:dyDescent="0.15">
      <c r="A38" s="76"/>
      <c r="B38" s="163"/>
      <c r="C38" s="163"/>
      <c r="D38" s="163"/>
      <c r="E38" s="163"/>
      <c r="F38" s="163"/>
      <c r="G38" s="163"/>
      <c r="H38" s="163"/>
      <c r="I38" s="163"/>
      <c r="J38" s="97"/>
    </row>
    <row r="39" spans="1:10" ht="12.75" customHeight="1" x14ac:dyDescent="0.15">
      <c r="A39" s="74" t="s">
        <v>39</v>
      </c>
      <c r="B39" s="161">
        <v>64</v>
      </c>
      <c r="C39" s="161">
        <v>120</v>
      </c>
      <c r="D39" s="161">
        <v>286</v>
      </c>
      <c r="E39" s="161">
        <v>67</v>
      </c>
      <c r="F39" s="161">
        <v>19</v>
      </c>
      <c r="G39" s="161">
        <v>0</v>
      </c>
      <c r="H39" s="161">
        <v>10</v>
      </c>
      <c r="I39" s="161">
        <v>0</v>
      </c>
      <c r="J39" s="69">
        <v>566.58333332999996</v>
      </c>
    </row>
    <row r="40" spans="1:10" ht="12.75" customHeight="1" x14ac:dyDescent="0.15">
      <c r="A40" s="74" t="s">
        <v>40</v>
      </c>
      <c r="B40" s="161">
        <v>82</v>
      </c>
      <c r="C40" s="161">
        <v>18</v>
      </c>
      <c r="D40" s="161">
        <v>1</v>
      </c>
      <c r="E40" s="161">
        <v>254</v>
      </c>
      <c r="F40" s="161">
        <v>7</v>
      </c>
      <c r="G40" s="161">
        <v>6</v>
      </c>
      <c r="H40" s="161">
        <v>0</v>
      </c>
      <c r="I40" s="161">
        <v>0</v>
      </c>
      <c r="J40" s="69">
        <v>366.91666666999998</v>
      </c>
    </row>
    <row r="41" spans="1:10" ht="12.75" customHeight="1" x14ac:dyDescent="0.15">
      <c r="A41" s="74" t="s">
        <v>41</v>
      </c>
      <c r="B41" s="161">
        <v>8</v>
      </c>
      <c r="C41" s="161">
        <v>101</v>
      </c>
      <c r="D41" s="161">
        <v>50</v>
      </c>
      <c r="E41" s="161">
        <v>480</v>
      </c>
      <c r="F41" s="161">
        <v>17</v>
      </c>
      <c r="G41" s="161">
        <v>0</v>
      </c>
      <c r="H41" s="161">
        <v>0</v>
      </c>
      <c r="I41" s="161">
        <v>0</v>
      </c>
      <c r="J41" s="69">
        <v>655.45833332999996</v>
      </c>
    </row>
    <row r="42" spans="1:10" ht="12.75" customHeight="1" x14ac:dyDescent="0.15">
      <c r="A42" s="74" t="s">
        <v>42</v>
      </c>
      <c r="B42" s="161">
        <v>4131</v>
      </c>
      <c r="C42" s="161">
        <v>1676</v>
      </c>
      <c r="D42" s="161">
        <v>0</v>
      </c>
      <c r="E42" s="161">
        <v>455</v>
      </c>
      <c r="F42" s="161">
        <v>582</v>
      </c>
      <c r="G42" s="161">
        <v>554</v>
      </c>
      <c r="H42" s="161">
        <v>0</v>
      </c>
      <c r="I42" s="161">
        <v>0</v>
      </c>
      <c r="J42" s="69">
        <v>7398.4003267999997</v>
      </c>
    </row>
    <row r="43" spans="1:10" ht="12.75" customHeight="1" x14ac:dyDescent="0.15">
      <c r="A43" s="74" t="s">
        <v>43</v>
      </c>
      <c r="B43" s="161">
        <v>143</v>
      </c>
      <c r="C43" s="161">
        <v>413</v>
      </c>
      <c r="D43" s="161">
        <v>49</v>
      </c>
      <c r="E43" s="161">
        <v>252</v>
      </c>
      <c r="F43" s="161">
        <v>0</v>
      </c>
      <c r="G43" s="161">
        <v>0</v>
      </c>
      <c r="H43" s="161">
        <v>16</v>
      </c>
      <c r="I43" s="161">
        <v>0</v>
      </c>
      <c r="J43" s="69">
        <v>872.78518849</v>
      </c>
    </row>
    <row r="44" spans="1:10" ht="12.75" customHeight="1" x14ac:dyDescent="0.15">
      <c r="A44" s="74" t="s">
        <v>44</v>
      </c>
      <c r="B44" s="161">
        <v>104</v>
      </c>
      <c r="C44" s="161">
        <v>4</v>
      </c>
      <c r="D44" s="161">
        <v>0</v>
      </c>
      <c r="E44" s="161">
        <v>22</v>
      </c>
      <c r="F44" s="161">
        <v>0</v>
      </c>
      <c r="G44" s="161">
        <v>4</v>
      </c>
      <c r="H44" s="161">
        <v>1</v>
      </c>
      <c r="I44" s="161">
        <v>0</v>
      </c>
      <c r="J44" s="69">
        <v>135.66666667000001</v>
      </c>
    </row>
    <row r="45" spans="1:10" ht="12.75" customHeight="1" x14ac:dyDescent="0.15">
      <c r="A45" s="74" t="s">
        <v>45</v>
      </c>
      <c r="B45" s="161">
        <v>2004</v>
      </c>
      <c r="C45" s="161">
        <v>495</v>
      </c>
      <c r="D45" s="161">
        <v>786</v>
      </c>
      <c r="E45" s="161">
        <v>742</v>
      </c>
      <c r="F45" s="161">
        <v>144</v>
      </c>
      <c r="G45" s="161">
        <v>0</v>
      </c>
      <c r="H45" s="161">
        <v>95</v>
      </c>
      <c r="I45" s="161">
        <v>0</v>
      </c>
      <c r="J45" s="69">
        <v>4266.8585086000003</v>
      </c>
    </row>
    <row r="46" spans="1:10" ht="12.75" customHeight="1" x14ac:dyDescent="0.15">
      <c r="A46" s="74" t="s">
        <v>46</v>
      </c>
      <c r="B46" s="161">
        <v>184</v>
      </c>
      <c r="C46" s="161">
        <v>209</v>
      </c>
      <c r="D46" s="161">
        <v>140</v>
      </c>
      <c r="E46" s="161">
        <v>619</v>
      </c>
      <c r="F46" s="161">
        <v>0</v>
      </c>
      <c r="G46" s="161">
        <v>329</v>
      </c>
      <c r="H46" s="161">
        <v>60</v>
      </c>
      <c r="I46" s="161">
        <v>0</v>
      </c>
      <c r="J46" s="69">
        <v>1540.1397709</v>
      </c>
    </row>
    <row r="47" spans="1:10" ht="12.75" customHeight="1" x14ac:dyDescent="0.15">
      <c r="A47" s="74" t="s">
        <v>47</v>
      </c>
      <c r="B47" s="161">
        <v>89</v>
      </c>
      <c r="C47" s="161">
        <v>15</v>
      </c>
      <c r="D47" s="161">
        <v>0</v>
      </c>
      <c r="E47" s="161">
        <v>1</v>
      </c>
      <c r="F47" s="161">
        <v>0</v>
      </c>
      <c r="G47" s="161">
        <v>0</v>
      </c>
      <c r="H47" s="161">
        <v>32</v>
      </c>
      <c r="I47" s="161">
        <v>0</v>
      </c>
      <c r="J47" s="69">
        <v>136.5</v>
      </c>
    </row>
    <row r="48" spans="1:10" ht="12.75" customHeight="1" x14ac:dyDescent="0.15">
      <c r="A48" s="74" t="s">
        <v>48</v>
      </c>
      <c r="B48" s="161">
        <v>0</v>
      </c>
      <c r="C48" s="161">
        <v>1019</v>
      </c>
      <c r="D48" s="161">
        <v>1922</v>
      </c>
      <c r="E48" s="161">
        <v>1704</v>
      </c>
      <c r="F48" s="161">
        <v>501</v>
      </c>
      <c r="G48" s="161">
        <v>48</v>
      </c>
      <c r="H48" s="161">
        <v>8</v>
      </c>
      <c r="I48" s="161">
        <v>0</v>
      </c>
      <c r="J48" s="69">
        <v>5202.2437260999995</v>
      </c>
    </row>
    <row r="49" spans="1:10" ht="7.5" customHeight="1" x14ac:dyDescent="0.15">
      <c r="A49" s="76"/>
      <c r="B49" s="163"/>
      <c r="C49" s="163"/>
      <c r="D49" s="163"/>
      <c r="E49" s="163"/>
      <c r="F49" s="163"/>
      <c r="G49" s="163"/>
      <c r="H49" s="163"/>
      <c r="I49" s="163"/>
      <c r="J49" s="97"/>
    </row>
    <row r="50" spans="1:10" ht="12.75" customHeight="1" x14ac:dyDescent="0.15">
      <c r="A50" s="74" t="s">
        <v>49</v>
      </c>
      <c r="B50" s="161">
        <v>294</v>
      </c>
      <c r="C50" s="161">
        <v>72</v>
      </c>
      <c r="D50" s="161">
        <v>219</v>
      </c>
      <c r="E50" s="161">
        <v>201</v>
      </c>
      <c r="F50" s="161">
        <v>0</v>
      </c>
      <c r="G50" s="161">
        <v>0</v>
      </c>
      <c r="H50" s="161">
        <v>0</v>
      </c>
      <c r="I50" s="161">
        <v>0</v>
      </c>
      <c r="J50" s="69">
        <v>785.77936619000002</v>
      </c>
    </row>
    <row r="51" spans="1:10" ht="12.75" customHeight="1" x14ac:dyDescent="0.15">
      <c r="A51" s="74" t="s">
        <v>50</v>
      </c>
      <c r="B51" s="161">
        <v>39</v>
      </c>
      <c r="C51" s="161">
        <v>67</v>
      </c>
      <c r="D51" s="161">
        <v>0</v>
      </c>
      <c r="E51" s="161">
        <v>148</v>
      </c>
      <c r="F51" s="161">
        <v>0</v>
      </c>
      <c r="G51" s="161">
        <v>2</v>
      </c>
      <c r="H51" s="161">
        <v>2</v>
      </c>
      <c r="I51" s="161">
        <v>0</v>
      </c>
      <c r="J51" s="69">
        <v>257.91666666999998</v>
      </c>
    </row>
    <row r="52" spans="1:10" ht="12.75" customHeight="1" x14ac:dyDescent="0.15">
      <c r="A52" s="74" t="s">
        <v>51</v>
      </c>
      <c r="B52" s="161">
        <v>262</v>
      </c>
      <c r="C52" s="161">
        <v>163</v>
      </c>
      <c r="D52" s="161">
        <v>57</v>
      </c>
      <c r="E52" s="161">
        <v>31</v>
      </c>
      <c r="F52" s="161">
        <v>0</v>
      </c>
      <c r="G52" s="161">
        <v>0</v>
      </c>
      <c r="H52" s="161">
        <v>0</v>
      </c>
      <c r="I52" s="161">
        <v>0</v>
      </c>
      <c r="J52" s="69">
        <v>513.10274084000002</v>
      </c>
    </row>
    <row r="53" spans="1:10" ht="12.75" customHeight="1" x14ac:dyDescent="0.15">
      <c r="A53" s="74" t="s">
        <v>52</v>
      </c>
      <c r="B53" s="161">
        <v>0</v>
      </c>
      <c r="C53" s="161">
        <v>3</v>
      </c>
      <c r="D53" s="161">
        <v>122</v>
      </c>
      <c r="E53" s="161">
        <v>5</v>
      </c>
      <c r="F53" s="161">
        <v>0</v>
      </c>
      <c r="G53" s="161">
        <v>2</v>
      </c>
      <c r="H53" s="161">
        <v>1</v>
      </c>
      <c r="I53" s="161">
        <v>2</v>
      </c>
      <c r="J53" s="69">
        <v>134.50694268000001</v>
      </c>
    </row>
    <row r="54" spans="1:10" ht="12.75" customHeight="1" x14ac:dyDescent="0.15">
      <c r="A54" s="74" t="s">
        <v>53</v>
      </c>
      <c r="B54" s="161">
        <v>212</v>
      </c>
      <c r="C54" s="161">
        <v>0</v>
      </c>
      <c r="D54" s="161">
        <v>793</v>
      </c>
      <c r="E54" s="161">
        <v>1185</v>
      </c>
      <c r="F54" s="161">
        <v>1347</v>
      </c>
      <c r="G54" s="161">
        <v>0</v>
      </c>
      <c r="H54" s="161">
        <v>1</v>
      </c>
      <c r="I54" s="161">
        <v>0</v>
      </c>
      <c r="J54" s="69">
        <v>3537.75</v>
      </c>
    </row>
    <row r="55" spans="1:10" ht="12.75" customHeight="1" x14ac:dyDescent="0.15">
      <c r="A55" s="74" t="s">
        <v>54</v>
      </c>
      <c r="B55" s="161">
        <v>0</v>
      </c>
      <c r="C55" s="161">
        <v>51</v>
      </c>
      <c r="D55" s="161">
        <v>0</v>
      </c>
      <c r="E55" s="161">
        <v>19</v>
      </c>
      <c r="F55" s="161">
        <v>0</v>
      </c>
      <c r="G55" s="161">
        <v>0</v>
      </c>
      <c r="H55" s="161">
        <v>0</v>
      </c>
      <c r="I55" s="161">
        <v>0</v>
      </c>
      <c r="J55" s="69">
        <v>70.037330710000006</v>
      </c>
    </row>
    <row r="56" spans="1:10" ht="12.75" customHeight="1" x14ac:dyDescent="0.15">
      <c r="A56" s="74" t="s">
        <v>55</v>
      </c>
      <c r="B56" s="161">
        <v>18</v>
      </c>
      <c r="C56" s="161">
        <v>38</v>
      </c>
      <c r="D56" s="161">
        <v>0</v>
      </c>
      <c r="E56" s="161">
        <v>17</v>
      </c>
      <c r="F56" s="161">
        <v>20</v>
      </c>
      <c r="G56" s="161">
        <v>0</v>
      </c>
      <c r="H56" s="161">
        <v>12</v>
      </c>
      <c r="I56" s="161">
        <v>0</v>
      </c>
      <c r="J56" s="69">
        <v>104.41666667</v>
      </c>
    </row>
    <row r="57" spans="1:10" ht="12.75" customHeight="1" x14ac:dyDescent="0.15">
      <c r="A57" s="74" t="s">
        <v>56</v>
      </c>
      <c r="B57" s="161">
        <v>17</v>
      </c>
      <c r="C57" s="161">
        <v>6</v>
      </c>
      <c r="D57" s="161">
        <v>44</v>
      </c>
      <c r="E57" s="161">
        <v>8</v>
      </c>
      <c r="F57" s="161">
        <v>0</v>
      </c>
      <c r="G57" s="161">
        <v>0</v>
      </c>
      <c r="H57" s="161">
        <v>15</v>
      </c>
      <c r="I57" s="161">
        <v>0</v>
      </c>
      <c r="J57" s="69">
        <v>91.166666667000001</v>
      </c>
    </row>
    <row r="58" spans="1:10" ht="12.75" customHeight="1" x14ac:dyDescent="0.15">
      <c r="A58" s="74" t="s">
        <v>57</v>
      </c>
      <c r="B58" s="161">
        <v>28</v>
      </c>
      <c r="C58" s="161">
        <v>0</v>
      </c>
      <c r="D58" s="161">
        <v>0</v>
      </c>
      <c r="E58" s="161">
        <v>7</v>
      </c>
      <c r="F58" s="161">
        <v>0</v>
      </c>
      <c r="G58" s="161">
        <v>0</v>
      </c>
      <c r="H58" s="161">
        <v>1</v>
      </c>
      <c r="I58" s="161">
        <v>0</v>
      </c>
      <c r="J58" s="69">
        <v>37.117949156000002</v>
      </c>
    </row>
    <row r="59" spans="1:10" ht="12.75" customHeight="1" x14ac:dyDescent="0.15">
      <c r="A59" s="74" t="s">
        <v>58</v>
      </c>
      <c r="B59" s="161">
        <v>0</v>
      </c>
      <c r="C59" s="161">
        <v>0</v>
      </c>
      <c r="D59" s="161">
        <v>0</v>
      </c>
      <c r="E59" s="161">
        <v>0</v>
      </c>
      <c r="F59" s="161">
        <v>0</v>
      </c>
      <c r="G59" s="161">
        <v>0</v>
      </c>
      <c r="H59" s="161">
        <v>0</v>
      </c>
      <c r="I59" s="161">
        <v>0</v>
      </c>
      <c r="J59" s="98">
        <v>0.33333333329999998</v>
      </c>
    </row>
    <row r="60" spans="1:10" ht="7.5" customHeight="1" x14ac:dyDescent="0.15">
      <c r="A60" s="76"/>
      <c r="B60" s="163"/>
      <c r="C60" s="163"/>
      <c r="D60" s="163"/>
      <c r="E60" s="163"/>
      <c r="F60" s="163"/>
      <c r="G60" s="163"/>
      <c r="H60" s="163"/>
      <c r="I60" s="163"/>
      <c r="J60" s="97"/>
    </row>
    <row r="61" spans="1:10" ht="12.75" customHeight="1" x14ac:dyDescent="0.15">
      <c r="A61" s="74" t="s">
        <v>59</v>
      </c>
      <c r="B61" s="161">
        <v>73</v>
      </c>
      <c r="C61" s="161">
        <v>1007</v>
      </c>
      <c r="D61" s="161">
        <v>7</v>
      </c>
      <c r="E61" s="161">
        <v>478</v>
      </c>
      <c r="F61" s="161">
        <v>642</v>
      </c>
      <c r="G61" s="161">
        <v>6</v>
      </c>
      <c r="H61" s="161">
        <v>171</v>
      </c>
      <c r="I61" s="161">
        <v>0</v>
      </c>
      <c r="J61" s="69">
        <v>2382.75</v>
      </c>
    </row>
    <row r="62" spans="1:10" ht="12.75" customHeight="1" x14ac:dyDescent="0.15">
      <c r="A62" s="74" t="s">
        <v>60</v>
      </c>
      <c r="B62" s="161">
        <v>48</v>
      </c>
      <c r="C62" s="161">
        <v>137</v>
      </c>
      <c r="D62" s="161">
        <v>88</v>
      </c>
      <c r="E62" s="161">
        <v>173</v>
      </c>
      <c r="F62" s="161">
        <v>3</v>
      </c>
      <c r="G62" s="161">
        <v>10</v>
      </c>
      <c r="H62" s="161">
        <v>27</v>
      </c>
      <c r="I62" s="161">
        <v>0</v>
      </c>
      <c r="J62" s="69">
        <v>485.91006943999997</v>
      </c>
    </row>
    <row r="63" spans="1:10" ht="12.75" customHeight="1" x14ac:dyDescent="0.15">
      <c r="A63" s="74" t="s">
        <v>61</v>
      </c>
      <c r="B63" s="161">
        <v>53</v>
      </c>
      <c r="C63" s="161">
        <v>47</v>
      </c>
      <c r="D63" s="161">
        <v>0</v>
      </c>
      <c r="E63" s="161">
        <v>3</v>
      </c>
      <c r="F63" s="161">
        <v>0</v>
      </c>
      <c r="G63" s="161">
        <v>0</v>
      </c>
      <c r="H63" s="161">
        <v>10</v>
      </c>
      <c r="I63" s="161">
        <v>0</v>
      </c>
      <c r="J63" s="69">
        <v>113.66666667</v>
      </c>
    </row>
    <row r="64" spans="1:10" ht="12.75" customHeight="1" x14ac:dyDescent="0.15">
      <c r="A64" s="75" t="s">
        <v>62</v>
      </c>
      <c r="B64" s="165">
        <v>0</v>
      </c>
      <c r="C64" s="165">
        <v>0</v>
      </c>
      <c r="D64" s="165">
        <v>0</v>
      </c>
      <c r="E64" s="165">
        <v>0</v>
      </c>
      <c r="F64" s="165">
        <v>0</v>
      </c>
      <c r="G64" s="165">
        <v>0</v>
      </c>
      <c r="H64" s="165">
        <v>0</v>
      </c>
      <c r="I64" s="165">
        <v>0</v>
      </c>
      <c r="J64" s="101">
        <v>0.33333333329999998</v>
      </c>
    </row>
    <row r="65" spans="1:9" ht="15" customHeight="1" x14ac:dyDescent="0.15">
      <c r="A65" s="150"/>
      <c r="B65" s="150"/>
      <c r="C65" s="150"/>
      <c r="D65" s="150"/>
      <c r="E65" s="150"/>
      <c r="F65" s="150"/>
      <c r="G65" s="150"/>
      <c r="H65" s="150"/>
      <c r="I65" s="150"/>
    </row>
    <row r="66" spans="1:9" ht="15" customHeight="1" x14ac:dyDescent="0.15"/>
  </sheetData>
  <mergeCells count="2">
    <mergeCell ref="A2:J2"/>
    <mergeCell ref="A1:J1"/>
  </mergeCells>
  <pageMargins left="0.25" right="0.25" top="0.25" bottom="0.25" header="0.3" footer="0.3"/>
  <pageSetup scale="91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L66"/>
  <sheetViews>
    <sheetView topLeftCell="A34" zoomScaleNormal="100" workbookViewId="0">
      <selection activeCell="L64" sqref="L64"/>
    </sheetView>
  </sheetViews>
  <sheetFormatPr baseColWidth="10" defaultColWidth="9.1640625" defaultRowHeight="13" x14ac:dyDescent="0.15"/>
  <cols>
    <col min="1" max="1" width="15.6640625" style="2" customWidth="1"/>
    <col min="2" max="2" width="9.6640625" style="2" bestFit="1" customWidth="1"/>
    <col min="3" max="3" width="9.83203125" style="2" customWidth="1"/>
    <col min="4" max="4" width="11.6640625" style="2" customWidth="1"/>
    <col min="5" max="5" width="10.5" style="2" customWidth="1"/>
    <col min="6" max="6" width="11.1640625" style="2" customWidth="1"/>
    <col min="7" max="7" width="12.83203125" style="2" customWidth="1"/>
    <col min="8" max="8" width="8.83203125" style="2" customWidth="1"/>
    <col min="9" max="10" width="12.1640625" style="2" customWidth="1"/>
    <col min="11" max="11" width="10.33203125" style="2" customWidth="1"/>
    <col min="12" max="16384" width="9.1640625" style="2"/>
  </cols>
  <sheetData>
    <row r="1" spans="1:12" ht="51" customHeight="1" x14ac:dyDescent="0.15">
      <c r="A1" s="309" t="s">
        <v>190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7"/>
    </row>
    <row r="2" spans="1:12" ht="12.75" customHeight="1" x14ac:dyDescent="0.15">
      <c r="A2" s="278" t="str">
        <f>FINAL2!$A$2</f>
        <v>ACF/OFA: 01/08/2015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</row>
    <row r="3" spans="1:12" s="126" customFormat="1" ht="52.5" customHeight="1" x14ac:dyDescent="0.15">
      <c r="A3" s="151" t="s">
        <v>0</v>
      </c>
      <c r="B3" s="152" t="s">
        <v>131</v>
      </c>
      <c r="C3" s="152" t="s">
        <v>140</v>
      </c>
      <c r="D3" s="152" t="s">
        <v>105</v>
      </c>
      <c r="E3" s="152" t="s">
        <v>100</v>
      </c>
      <c r="F3" s="152" t="s">
        <v>106</v>
      </c>
      <c r="G3" s="152" t="s">
        <v>107</v>
      </c>
      <c r="H3" s="152" t="s">
        <v>108</v>
      </c>
      <c r="I3" s="152" t="s">
        <v>109</v>
      </c>
      <c r="J3" s="152" t="s">
        <v>110</v>
      </c>
      <c r="K3" s="152" t="s">
        <v>111</v>
      </c>
    </row>
    <row r="4" spans="1:12" ht="12.75" customHeight="1" x14ac:dyDescent="0.15">
      <c r="A4" s="56" t="s">
        <v>3</v>
      </c>
      <c r="B4" s="166">
        <f>SUM(B6:B64)</f>
        <v>1272225</v>
      </c>
      <c r="C4" s="166">
        <f t="shared" ref="C4:K4" si="0">SUM(C6:C64)</f>
        <v>28867</v>
      </c>
      <c r="D4" s="166">
        <f t="shared" si="0"/>
        <v>5595</v>
      </c>
      <c r="E4" s="166">
        <f t="shared" si="0"/>
        <v>11918</v>
      </c>
      <c r="F4" s="166">
        <f t="shared" si="0"/>
        <v>3309</v>
      </c>
      <c r="G4" s="166">
        <f t="shared" si="0"/>
        <v>5619</v>
      </c>
      <c r="H4" s="166">
        <f t="shared" si="0"/>
        <v>1737</v>
      </c>
      <c r="I4" s="166">
        <f t="shared" si="0"/>
        <v>1435</v>
      </c>
      <c r="J4" s="166">
        <f t="shared" si="0"/>
        <v>618</v>
      </c>
      <c r="K4" s="166">
        <f t="shared" si="0"/>
        <v>0</v>
      </c>
    </row>
    <row r="5" spans="1:12" ht="6.75" customHeight="1" x14ac:dyDescent="0.15">
      <c r="A5" s="76"/>
      <c r="B5" s="167"/>
      <c r="C5" s="167"/>
      <c r="D5" s="167"/>
      <c r="E5" s="167"/>
      <c r="F5" s="167"/>
      <c r="G5" s="167"/>
      <c r="H5" s="167"/>
      <c r="I5" s="167"/>
      <c r="J5" s="167"/>
      <c r="K5" s="167"/>
    </row>
    <row r="6" spans="1:12" ht="12.75" customHeight="1" x14ac:dyDescent="0.15">
      <c r="A6" s="74" t="s">
        <v>10</v>
      </c>
      <c r="B6" s="166">
        <v>14007</v>
      </c>
      <c r="C6" s="166">
        <v>173</v>
      </c>
      <c r="D6" s="166">
        <v>85</v>
      </c>
      <c r="E6" s="166">
        <v>33</v>
      </c>
      <c r="F6" s="166">
        <v>0</v>
      </c>
      <c r="G6" s="166">
        <v>26</v>
      </c>
      <c r="H6" s="166">
        <v>19</v>
      </c>
      <c r="I6" s="166">
        <v>0</v>
      </c>
      <c r="J6" s="166">
        <v>16</v>
      </c>
      <c r="K6" s="166">
        <v>0</v>
      </c>
    </row>
    <row r="7" spans="1:12" ht="12.75" customHeight="1" x14ac:dyDescent="0.15">
      <c r="A7" s="74" t="s">
        <v>11</v>
      </c>
      <c r="B7" s="166">
        <v>3236</v>
      </c>
      <c r="C7" s="166">
        <v>0</v>
      </c>
      <c r="D7" s="166">
        <v>0</v>
      </c>
      <c r="E7" s="166">
        <v>0</v>
      </c>
      <c r="F7" s="166">
        <v>0</v>
      </c>
      <c r="G7" s="166">
        <v>0</v>
      </c>
      <c r="H7" s="166">
        <v>0</v>
      </c>
      <c r="I7" s="166">
        <v>0</v>
      </c>
      <c r="J7" s="166">
        <v>0</v>
      </c>
      <c r="K7" s="166">
        <v>0</v>
      </c>
    </row>
    <row r="8" spans="1:12" ht="12.75" customHeight="1" x14ac:dyDescent="0.15">
      <c r="A8" s="74" t="s">
        <v>12</v>
      </c>
      <c r="B8" s="166">
        <v>11399</v>
      </c>
      <c r="C8" s="166">
        <v>0</v>
      </c>
      <c r="D8" s="166">
        <v>0</v>
      </c>
      <c r="E8" s="166">
        <v>0</v>
      </c>
      <c r="F8" s="166">
        <v>0</v>
      </c>
      <c r="G8" s="166">
        <v>0</v>
      </c>
      <c r="H8" s="166">
        <v>0</v>
      </c>
      <c r="I8" s="166">
        <v>0</v>
      </c>
      <c r="J8" s="166">
        <v>0</v>
      </c>
      <c r="K8" s="166">
        <v>0</v>
      </c>
    </row>
    <row r="9" spans="1:12" ht="12.75" customHeight="1" x14ac:dyDescent="0.15">
      <c r="A9" s="74" t="s">
        <v>13</v>
      </c>
      <c r="B9" s="166">
        <v>5050</v>
      </c>
      <c r="C9" s="166">
        <v>0</v>
      </c>
      <c r="D9" s="166">
        <v>0</v>
      </c>
      <c r="E9" s="166">
        <v>0</v>
      </c>
      <c r="F9" s="166">
        <v>0</v>
      </c>
      <c r="G9" s="166">
        <v>0</v>
      </c>
      <c r="H9" s="166">
        <v>0</v>
      </c>
      <c r="I9" s="166">
        <v>0</v>
      </c>
      <c r="J9" s="166">
        <v>0</v>
      </c>
      <c r="K9" s="166">
        <v>0</v>
      </c>
    </row>
    <row r="10" spans="1:12" ht="12.75" customHeight="1" x14ac:dyDescent="0.15">
      <c r="A10" s="74" t="s">
        <v>14</v>
      </c>
      <c r="B10" s="166">
        <v>449794</v>
      </c>
      <c r="C10" s="166">
        <v>13003</v>
      </c>
      <c r="D10" s="166">
        <v>509</v>
      </c>
      <c r="E10" s="166">
        <v>7052</v>
      </c>
      <c r="F10" s="166">
        <v>513</v>
      </c>
      <c r="G10" s="166">
        <v>3146</v>
      </c>
      <c r="H10" s="166">
        <v>630</v>
      </c>
      <c r="I10" s="166">
        <v>1119</v>
      </c>
      <c r="J10" s="166">
        <v>310</v>
      </c>
      <c r="K10" s="166">
        <v>0</v>
      </c>
    </row>
    <row r="11" spans="1:12" ht="12.75" customHeight="1" x14ac:dyDescent="0.15">
      <c r="A11" s="74" t="s">
        <v>15</v>
      </c>
      <c r="B11" s="166">
        <v>10437</v>
      </c>
      <c r="C11" s="166">
        <v>374</v>
      </c>
      <c r="D11" s="166">
        <v>144</v>
      </c>
      <c r="E11" s="166">
        <v>70</v>
      </c>
      <c r="F11" s="166">
        <v>56</v>
      </c>
      <c r="G11" s="166">
        <v>92</v>
      </c>
      <c r="H11" s="166">
        <v>0</v>
      </c>
      <c r="I11" s="166">
        <v>4</v>
      </c>
      <c r="J11" s="166">
        <v>8</v>
      </c>
      <c r="K11" s="166">
        <v>0</v>
      </c>
    </row>
    <row r="12" spans="1:12" ht="12.75" customHeight="1" x14ac:dyDescent="0.15">
      <c r="A12" s="74" t="s">
        <v>16</v>
      </c>
      <c r="B12" s="166">
        <v>8872</v>
      </c>
      <c r="C12" s="166">
        <v>229</v>
      </c>
      <c r="D12" s="166">
        <v>0</v>
      </c>
      <c r="E12" s="166">
        <v>161</v>
      </c>
      <c r="F12" s="166">
        <v>0</v>
      </c>
      <c r="G12" s="166">
        <v>70</v>
      </c>
      <c r="H12" s="166">
        <v>0</v>
      </c>
      <c r="I12" s="166">
        <v>13</v>
      </c>
      <c r="J12" s="166">
        <v>6</v>
      </c>
      <c r="K12" s="166">
        <v>0</v>
      </c>
    </row>
    <row r="13" spans="1:12" ht="12.75" customHeight="1" x14ac:dyDescent="0.15">
      <c r="A13" s="74" t="s">
        <v>17</v>
      </c>
      <c r="B13" s="166">
        <v>2225</v>
      </c>
      <c r="C13" s="166">
        <v>24</v>
      </c>
      <c r="D13" s="166">
        <v>10</v>
      </c>
      <c r="E13" s="166">
        <v>14</v>
      </c>
      <c r="F13" s="166">
        <v>0</v>
      </c>
      <c r="G13" s="166">
        <v>1</v>
      </c>
      <c r="H13" s="166">
        <v>0</v>
      </c>
      <c r="I13" s="166">
        <v>0</v>
      </c>
      <c r="J13" s="166">
        <v>0</v>
      </c>
      <c r="K13" s="166">
        <v>0</v>
      </c>
    </row>
    <row r="14" spans="1:12" ht="12.75" customHeight="1" x14ac:dyDescent="0.15">
      <c r="A14" s="74" t="s">
        <v>84</v>
      </c>
      <c r="B14" s="166">
        <v>3867</v>
      </c>
      <c r="C14" s="166">
        <v>0</v>
      </c>
      <c r="D14" s="166">
        <v>0</v>
      </c>
      <c r="E14" s="166">
        <v>0</v>
      </c>
      <c r="F14" s="166">
        <v>0</v>
      </c>
      <c r="G14" s="166">
        <v>0</v>
      </c>
      <c r="H14" s="166">
        <v>0</v>
      </c>
      <c r="I14" s="166">
        <v>0</v>
      </c>
      <c r="J14" s="166">
        <v>0</v>
      </c>
      <c r="K14" s="166">
        <v>0</v>
      </c>
    </row>
    <row r="15" spans="1:12" ht="12.75" customHeight="1" x14ac:dyDescent="0.15">
      <c r="A15" s="74" t="s">
        <v>18</v>
      </c>
      <c r="B15" s="166">
        <v>14247</v>
      </c>
      <c r="C15" s="166">
        <v>941</v>
      </c>
      <c r="D15" s="166">
        <v>204</v>
      </c>
      <c r="E15" s="166">
        <v>117</v>
      </c>
      <c r="F15" s="166">
        <v>268</v>
      </c>
      <c r="G15" s="166">
        <v>256</v>
      </c>
      <c r="H15" s="166">
        <v>143</v>
      </c>
      <c r="I15" s="166">
        <v>1</v>
      </c>
      <c r="J15" s="166">
        <v>25</v>
      </c>
      <c r="K15" s="166">
        <v>0</v>
      </c>
    </row>
    <row r="16" spans="1:12" ht="6.75" customHeight="1" x14ac:dyDescent="0.15">
      <c r="A16" s="76"/>
      <c r="B16" s="167"/>
      <c r="C16" s="167"/>
      <c r="D16" s="167"/>
      <c r="E16" s="167"/>
      <c r="F16" s="167"/>
      <c r="G16" s="167"/>
      <c r="H16" s="167"/>
      <c r="I16" s="167"/>
      <c r="J16" s="167"/>
      <c r="K16" s="167"/>
    </row>
    <row r="17" spans="1:11" ht="12.75" customHeight="1" x14ac:dyDescent="0.15">
      <c r="A17" s="74" t="s">
        <v>19</v>
      </c>
      <c r="B17" s="166">
        <v>4307</v>
      </c>
      <c r="C17" s="166">
        <v>0</v>
      </c>
      <c r="D17" s="166">
        <v>0</v>
      </c>
      <c r="E17" s="166">
        <v>0</v>
      </c>
      <c r="F17" s="166">
        <v>0</v>
      </c>
      <c r="G17" s="166">
        <v>0</v>
      </c>
      <c r="H17" s="166">
        <v>0</v>
      </c>
      <c r="I17" s="166">
        <v>0</v>
      </c>
      <c r="J17" s="166">
        <v>0</v>
      </c>
      <c r="K17" s="166">
        <v>0</v>
      </c>
    </row>
    <row r="18" spans="1:11" ht="12.75" customHeight="1" x14ac:dyDescent="0.15">
      <c r="A18" s="74" t="s">
        <v>20</v>
      </c>
      <c r="B18" s="166">
        <v>870</v>
      </c>
      <c r="C18" s="166">
        <v>73</v>
      </c>
      <c r="D18" s="166">
        <v>72</v>
      </c>
      <c r="E18" s="166">
        <v>0</v>
      </c>
      <c r="F18" s="166">
        <v>0</v>
      </c>
      <c r="G18" s="166">
        <v>1</v>
      </c>
      <c r="H18" s="166">
        <v>0</v>
      </c>
      <c r="I18" s="166">
        <v>0</v>
      </c>
      <c r="J18" s="166">
        <v>0</v>
      </c>
      <c r="K18" s="166">
        <v>0</v>
      </c>
    </row>
    <row r="19" spans="1:11" ht="12.75" customHeight="1" x14ac:dyDescent="0.15">
      <c r="A19" s="74" t="s">
        <v>21</v>
      </c>
      <c r="B19" s="166">
        <v>9459</v>
      </c>
      <c r="C19" s="166">
        <v>55</v>
      </c>
      <c r="D19" s="166">
        <v>40</v>
      </c>
      <c r="E19" s="166">
        <v>10</v>
      </c>
      <c r="F19" s="166">
        <v>1</v>
      </c>
      <c r="G19" s="166">
        <v>3</v>
      </c>
      <c r="H19" s="166">
        <v>0</v>
      </c>
      <c r="I19" s="166">
        <v>0</v>
      </c>
      <c r="J19" s="166">
        <v>0</v>
      </c>
      <c r="K19" s="166">
        <v>0</v>
      </c>
    </row>
    <row r="20" spans="1:11" ht="12.75" customHeight="1" x14ac:dyDescent="0.15">
      <c r="A20" s="74" t="s">
        <v>22</v>
      </c>
      <c r="B20" s="166">
        <v>213</v>
      </c>
      <c r="C20" s="166">
        <v>2</v>
      </c>
      <c r="D20" s="166">
        <v>1</v>
      </c>
      <c r="E20" s="166">
        <v>2</v>
      </c>
      <c r="F20" s="166">
        <v>0</v>
      </c>
      <c r="G20" s="166">
        <v>0</v>
      </c>
      <c r="H20" s="166">
        <v>0</v>
      </c>
      <c r="I20" s="166">
        <v>0</v>
      </c>
      <c r="J20" s="166">
        <v>0</v>
      </c>
      <c r="K20" s="166">
        <v>0</v>
      </c>
    </row>
    <row r="21" spans="1:11" ht="12.75" customHeight="1" x14ac:dyDescent="0.15">
      <c r="A21" s="74" t="s">
        <v>23</v>
      </c>
      <c r="B21" s="166">
        <v>19225</v>
      </c>
      <c r="C21" s="166">
        <v>280</v>
      </c>
      <c r="D21" s="166">
        <v>199</v>
      </c>
      <c r="E21" s="166">
        <v>13</v>
      </c>
      <c r="F21" s="166">
        <v>69</v>
      </c>
      <c r="G21" s="166">
        <v>0</v>
      </c>
      <c r="H21" s="166">
        <v>0</v>
      </c>
      <c r="I21" s="166">
        <v>0</v>
      </c>
      <c r="J21" s="166">
        <v>0</v>
      </c>
      <c r="K21" s="166">
        <v>0</v>
      </c>
    </row>
    <row r="22" spans="1:11" ht="12.75" customHeight="1" x14ac:dyDescent="0.15">
      <c r="A22" s="74" t="s">
        <v>24</v>
      </c>
      <c r="B22" s="166">
        <v>8534</v>
      </c>
      <c r="C22" s="166">
        <v>242</v>
      </c>
      <c r="D22" s="166">
        <v>97</v>
      </c>
      <c r="E22" s="166">
        <v>107</v>
      </c>
      <c r="F22" s="166">
        <v>0</v>
      </c>
      <c r="G22" s="166">
        <v>33</v>
      </c>
      <c r="H22" s="166">
        <v>12</v>
      </c>
      <c r="I22" s="166">
        <v>3</v>
      </c>
      <c r="J22" s="166">
        <v>0</v>
      </c>
      <c r="K22" s="166">
        <v>0</v>
      </c>
    </row>
    <row r="23" spans="1:11" ht="12.75" customHeight="1" x14ac:dyDescent="0.15">
      <c r="A23" s="74" t="s">
        <v>25</v>
      </c>
      <c r="B23" s="166">
        <v>15236</v>
      </c>
      <c r="C23" s="166">
        <v>12</v>
      </c>
      <c r="D23" s="166">
        <v>1</v>
      </c>
      <c r="E23" s="166">
        <v>0</v>
      </c>
      <c r="F23" s="166">
        <v>0</v>
      </c>
      <c r="G23" s="166">
        <v>11</v>
      </c>
      <c r="H23" s="166">
        <v>0</v>
      </c>
      <c r="I23" s="166">
        <v>0</v>
      </c>
      <c r="J23" s="166">
        <v>0</v>
      </c>
      <c r="K23" s="166">
        <v>0</v>
      </c>
    </row>
    <row r="24" spans="1:11" ht="12.75" customHeight="1" x14ac:dyDescent="0.15">
      <c r="A24" s="74" t="s">
        <v>26</v>
      </c>
      <c r="B24" s="166">
        <v>9003</v>
      </c>
      <c r="C24" s="166">
        <v>5</v>
      </c>
      <c r="D24" s="166">
        <v>4</v>
      </c>
      <c r="E24" s="166">
        <v>1</v>
      </c>
      <c r="F24" s="166">
        <v>0</v>
      </c>
      <c r="G24" s="166">
        <v>0</v>
      </c>
      <c r="H24" s="166">
        <v>0</v>
      </c>
      <c r="I24" s="166">
        <v>0</v>
      </c>
      <c r="J24" s="166">
        <v>0</v>
      </c>
      <c r="K24" s="166">
        <v>0</v>
      </c>
    </row>
    <row r="25" spans="1:11" ht="12.75" customHeight="1" x14ac:dyDescent="0.15">
      <c r="A25" s="74" t="s">
        <v>27</v>
      </c>
      <c r="B25" s="166">
        <v>12372</v>
      </c>
      <c r="C25" s="166">
        <v>384</v>
      </c>
      <c r="D25" s="166">
        <v>158</v>
      </c>
      <c r="E25" s="166">
        <v>16</v>
      </c>
      <c r="F25" s="166">
        <v>151</v>
      </c>
      <c r="G25" s="166">
        <v>39</v>
      </c>
      <c r="H25" s="166">
        <v>9</v>
      </c>
      <c r="I25" s="166">
        <v>15</v>
      </c>
      <c r="J25" s="166">
        <v>0</v>
      </c>
      <c r="K25" s="166">
        <v>0</v>
      </c>
    </row>
    <row r="26" spans="1:11" ht="13.5" customHeight="1" x14ac:dyDescent="0.15">
      <c r="A26" s="74" t="s">
        <v>28</v>
      </c>
      <c r="B26" s="166">
        <v>3105</v>
      </c>
      <c r="C26" s="166">
        <v>63</v>
      </c>
      <c r="D26" s="166">
        <v>20</v>
      </c>
      <c r="E26" s="166">
        <v>1</v>
      </c>
      <c r="F26" s="166">
        <v>15</v>
      </c>
      <c r="G26" s="166">
        <v>25</v>
      </c>
      <c r="H26" s="166">
        <v>0</v>
      </c>
      <c r="I26" s="166">
        <v>0</v>
      </c>
      <c r="J26" s="166">
        <v>2</v>
      </c>
      <c r="K26" s="166">
        <v>0</v>
      </c>
    </row>
    <row r="27" spans="1:11" ht="6.75" customHeight="1" x14ac:dyDescent="0.15">
      <c r="A27" s="76"/>
      <c r="B27" s="167"/>
      <c r="C27" s="167"/>
      <c r="D27" s="167"/>
      <c r="E27" s="167"/>
      <c r="F27" s="167"/>
      <c r="G27" s="167"/>
      <c r="H27" s="167"/>
      <c r="I27" s="167"/>
      <c r="J27" s="167"/>
      <c r="K27" s="167"/>
    </row>
    <row r="28" spans="1:11" ht="12.75" customHeight="1" x14ac:dyDescent="0.15">
      <c r="A28" s="74" t="s">
        <v>29</v>
      </c>
      <c r="B28" s="166">
        <v>17427</v>
      </c>
      <c r="C28" s="166">
        <v>155</v>
      </c>
      <c r="D28" s="166">
        <v>2</v>
      </c>
      <c r="E28" s="166">
        <v>29</v>
      </c>
      <c r="F28" s="166">
        <v>20</v>
      </c>
      <c r="G28" s="166">
        <v>54</v>
      </c>
      <c r="H28" s="166">
        <v>27</v>
      </c>
      <c r="I28" s="166">
        <v>19</v>
      </c>
      <c r="J28" s="166">
        <v>5</v>
      </c>
      <c r="K28" s="166">
        <v>0</v>
      </c>
    </row>
    <row r="29" spans="1:11" ht="12.75" customHeight="1" x14ac:dyDescent="0.15">
      <c r="A29" s="74" t="s">
        <v>30</v>
      </c>
      <c r="B29" s="166">
        <v>13798</v>
      </c>
      <c r="C29" s="166">
        <v>510</v>
      </c>
      <c r="D29" s="166">
        <v>280</v>
      </c>
      <c r="E29" s="166">
        <v>163</v>
      </c>
      <c r="F29" s="166">
        <v>54</v>
      </c>
      <c r="G29" s="166">
        <v>44</v>
      </c>
      <c r="H29" s="166">
        <v>0</v>
      </c>
      <c r="I29" s="166">
        <v>0</v>
      </c>
      <c r="J29" s="166">
        <v>0</v>
      </c>
      <c r="K29" s="166">
        <v>0</v>
      </c>
    </row>
    <row r="30" spans="1:11" ht="12.75" customHeight="1" x14ac:dyDescent="0.15">
      <c r="A30" s="74" t="s">
        <v>31</v>
      </c>
      <c r="B30" s="166">
        <v>46157</v>
      </c>
      <c r="C30" s="166">
        <v>4</v>
      </c>
      <c r="D30" s="166">
        <v>0</v>
      </c>
      <c r="E30" s="166">
        <v>4</v>
      </c>
      <c r="F30" s="166">
        <v>0</v>
      </c>
      <c r="G30" s="166">
        <v>0</v>
      </c>
      <c r="H30" s="166">
        <v>0</v>
      </c>
      <c r="I30" s="166">
        <v>0</v>
      </c>
      <c r="J30" s="166">
        <v>0</v>
      </c>
      <c r="K30" s="166">
        <v>0</v>
      </c>
    </row>
    <row r="31" spans="1:11" ht="12.75" customHeight="1" x14ac:dyDescent="0.15">
      <c r="A31" s="74" t="s">
        <v>32</v>
      </c>
      <c r="B31" s="166">
        <v>29704</v>
      </c>
      <c r="C31" s="166">
        <v>1693</v>
      </c>
      <c r="D31" s="166">
        <v>75</v>
      </c>
      <c r="E31" s="166">
        <v>1117</v>
      </c>
      <c r="F31" s="166">
        <v>206</v>
      </c>
      <c r="G31" s="166">
        <v>316</v>
      </c>
      <c r="H31" s="166">
        <v>18</v>
      </c>
      <c r="I31" s="166">
        <v>0</v>
      </c>
      <c r="J31" s="166">
        <v>0</v>
      </c>
      <c r="K31" s="166">
        <v>0</v>
      </c>
    </row>
    <row r="32" spans="1:11" ht="12.75" customHeight="1" x14ac:dyDescent="0.15">
      <c r="A32" s="74" t="s">
        <v>33</v>
      </c>
      <c r="B32" s="166">
        <v>13513</v>
      </c>
      <c r="C32" s="166">
        <v>209</v>
      </c>
      <c r="D32" s="166">
        <v>17</v>
      </c>
      <c r="E32" s="166">
        <v>31</v>
      </c>
      <c r="F32" s="166">
        <v>2</v>
      </c>
      <c r="G32" s="166">
        <v>32</v>
      </c>
      <c r="H32" s="166">
        <v>16</v>
      </c>
      <c r="I32" s="166">
        <v>0</v>
      </c>
      <c r="J32" s="166">
        <v>113</v>
      </c>
      <c r="K32" s="166">
        <v>0</v>
      </c>
    </row>
    <row r="33" spans="1:11" ht="12.75" customHeight="1" x14ac:dyDescent="0.15">
      <c r="A33" s="74" t="s">
        <v>34</v>
      </c>
      <c r="B33" s="166">
        <v>6934</v>
      </c>
      <c r="C33" s="166">
        <v>359</v>
      </c>
      <c r="D33" s="166">
        <v>89</v>
      </c>
      <c r="E33" s="166">
        <v>50</v>
      </c>
      <c r="F33" s="166">
        <v>160</v>
      </c>
      <c r="G33" s="166">
        <v>60</v>
      </c>
      <c r="H33" s="166">
        <v>0</v>
      </c>
      <c r="I33" s="166">
        <v>0</v>
      </c>
      <c r="J33" s="166">
        <v>0</v>
      </c>
      <c r="K33" s="166">
        <v>0</v>
      </c>
    </row>
    <row r="34" spans="1:11" ht="12.75" customHeight="1" x14ac:dyDescent="0.15">
      <c r="A34" s="74" t="s">
        <v>35</v>
      </c>
      <c r="B34" s="166">
        <v>29687</v>
      </c>
      <c r="C34" s="166">
        <v>387</v>
      </c>
      <c r="D34" s="166">
        <v>55</v>
      </c>
      <c r="E34" s="166">
        <v>82</v>
      </c>
      <c r="F34" s="166">
        <v>56</v>
      </c>
      <c r="G34" s="166">
        <v>158</v>
      </c>
      <c r="H34" s="166">
        <v>18</v>
      </c>
      <c r="I34" s="166">
        <v>2</v>
      </c>
      <c r="J34" s="166">
        <v>23</v>
      </c>
      <c r="K34" s="166">
        <v>0</v>
      </c>
    </row>
    <row r="35" spans="1:11" ht="12.75" customHeight="1" x14ac:dyDescent="0.15">
      <c r="A35" s="74" t="s">
        <v>36</v>
      </c>
      <c r="B35" s="166">
        <v>2231</v>
      </c>
      <c r="C35" s="166">
        <v>293</v>
      </c>
      <c r="D35" s="166">
        <v>140</v>
      </c>
      <c r="E35" s="166">
        <v>91</v>
      </c>
      <c r="F35" s="166">
        <v>46</v>
      </c>
      <c r="G35" s="166">
        <v>18</v>
      </c>
      <c r="H35" s="166">
        <v>1</v>
      </c>
      <c r="I35" s="166">
        <v>0</v>
      </c>
      <c r="J35" s="166">
        <v>3</v>
      </c>
      <c r="K35" s="166">
        <v>0</v>
      </c>
    </row>
    <row r="36" spans="1:11" ht="12.75" customHeight="1" x14ac:dyDescent="0.15">
      <c r="A36" s="74" t="s">
        <v>37</v>
      </c>
      <c r="B36" s="166">
        <v>3577</v>
      </c>
      <c r="C36" s="166">
        <v>96</v>
      </c>
      <c r="D36" s="166">
        <v>23</v>
      </c>
      <c r="E36" s="166">
        <v>27</v>
      </c>
      <c r="F36" s="166">
        <v>42</v>
      </c>
      <c r="G36" s="166">
        <v>7</v>
      </c>
      <c r="H36" s="166">
        <v>2</v>
      </c>
      <c r="I36" s="166">
        <v>0</v>
      </c>
      <c r="J36" s="166">
        <v>0</v>
      </c>
      <c r="K36" s="166">
        <v>0</v>
      </c>
    </row>
    <row r="37" spans="1:11" ht="12.75" customHeight="1" x14ac:dyDescent="0.15">
      <c r="A37" s="74" t="s">
        <v>38</v>
      </c>
      <c r="B37" s="166">
        <v>6736</v>
      </c>
      <c r="C37" s="166">
        <v>59</v>
      </c>
      <c r="D37" s="166">
        <v>12</v>
      </c>
      <c r="E37" s="166">
        <v>4</v>
      </c>
      <c r="F37" s="166">
        <v>7</v>
      </c>
      <c r="G37" s="166">
        <v>8</v>
      </c>
      <c r="H37" s="166">
        <v>10</v>
      </c>
      <c r="I37" s="166">
        <v>11</v>
      </c>
      <c r="J37" s="166">
        <v>7</v>
      </c>
      <c r="K37" s="166">
        <v>0</v>
      </c>
    </row>
    <row r="38" spans="1:11" ht="6.75" customHeight="1" x14ac:dyDescent="0.15">
      <c r="A38" s="76"/>
      <c r="B38" s="167"/>
      <c r="C38" s="167"/>
      <c r="D38" s="167"/>
      <c r="E38" s="167"/>
      <c r="F38" s="167"/>
      <c r="G38" s="167"/>
      <c r="H38" s="167"/>
      <c r="I38" s="167"/>
      <c r="J38" s="167"/>
      <c r="K38" s="167"/>
    </row>
    <row r="39" spans="1:11" ht="12.75" customHeight="1" x14ac:dyDescent="0.15">
      <c r="A39" s="74" t="s">
        <v>39</v>
      </c>
      <c r="B39" s="166">
        <v>5111</v>
      </c>
      <c r="C39" s="166">
        <v>229</v>
      </c>
      <c r="D39" s="166">
        <v>22</v>
      </c>
      <c r="E39" s="166">
        <v>76</v>
      </c>
      <c r="F39" s="166">
        <v>113</v>
      </c>
      <c r="G39" s="166">
        <v>20</v>
      </c>
      <c r="H39" s="166">
        <v>3</v>
      </c>
      <c r="I39" s="166">
        <v>0</v>
      </c>
      <c r="J39" s="166">
        <v>5</v>
      </c>
      <c r="K39" s="166">
        <v>0</v>
      </c>
    </row>
    <row r="40" spans="1:11" ht="12.75" customHeight="1" x14ac:dyDescent="0.15">
      <c r="A40" s="74" t="s">
        <v>40</v>
      </c>
      <c r="B40" s="166">
        <v>24977</v>
      </c>
      <c r="C40" s="166">
        <v>1482</v>
      </c>
      <c r="D40" s="166">
        <v>1146</v>
      </c>
      <c r="E40" s="166">
        <v>117</v>
      </c>
      <c r="F40" s="166">
        <v>7</v>
      </c>
      <c r="G40" s="166">
        <v>163</v>
      </c>
      <c r="H40" s="166">
        <v>328</v>
      </c>
      <c r="I40" s="166">
        <v>42</v>
      </c>
      <c r="J40" s="166">
        <v>0</v>
      </c>
      <c r="K40" s="166">
        <v>0</v>
      </c>
    </row>
    <row r="41" spans="1:11" ht="12.75" customHeight="1" x14ac:dyDescent="0.15">
      <c r="A41" s="74" t="s">
        <v>41</v>
      </c>
      <c r="B41" s="166">
        <v>12908</v>
      </c>
      <c r="C41" s="166">
        <v>246</v>
      </c>
      <c r="D41" s="166">
        <v>74</v>
      </c>
      <c r="E41" s="166">
        <v>68</v>
      </c>
      <c r="F41" s="166">
        <v>61</v>
      </c>
      <c r="G41" s="166">
        <v>33</v>
      </c>
      <c r="H41" s="166">
        <v>9</v>
      </c>
      <c r="I41" s="166">
        <v>8</v>
      </c>
      <c r="J41" s="166">
        <v>0</v>
      </c>
      <c r="K41" s="166">
        <v>0</v>
      </c>
    </row>
    <row r="42" spans="1:11" ht="12.75" customHeight="1" x14ac:dyDescent="0.15">
      <c r="A42" s="74" t="s">
        <v>42</v>
      </c>
      <c r="B42" s="166">
        <v>106587</v>
      </c>
      <c r="C42" s="166">
        <v>1845</v>
      </c>
      <c r="D42" s="166">
        <v>927</v>
      </c>
      <c r="E42" s="166">
        <v>758</v>
      </c>
      <c r="F42" s="166">
        <v>0</v>
      </c>
      <c r="G42" s="166">
        <v>115</v>
      </c>
      <c r="H42" s="166">
        <v>57</v>
      </c>
      <c r="I42" s="166">
        <v>57</v>
      </c>
      <c r="J42" s="166">
        <v>0</v>
      </c>
      <c r="K42" s="166">
        <v>0</v>
      </c>
    </row>
    <row r="43" spans="1:11" ht="12.75" customHeight="1" x14ac:dyDescent="0.15">
      <c r="A43" s="74" t="s">
        <v>43</v>
      </c>
      <c r="B43" s="166">
        <v>5933</v>
      </c>
      <c r="C43" s="166">
        <v>288</v>
      </c>
      <c r="D43" s="166">
        <v>138</v>
      </c>
      <c r="E43" s="166">
        <v>111</v>
      </c>
      <c r="F43" s="166">
        <v>16</v>
      </c>
      <c r="G43" s="166">
        <v>38</v>
      </c>
      <c r="H43" s="166">
        <v>0</v>
      </c>
      <c r="I43" s="166">
        <v>0</v>
      </c>
      <c r="J43" s="166">
        <v>0</v>
      </c>
      <c r="K43" s="166">
        <v>0</v>
      </c>
    </row>
    <row r="44" spans="1:11" ht="12.75" customHeight="1" x14ac:dyDescent="0.15">
      <c r="A44" s="74" t="s">
        <v>44</v>
      </c>
      <c r="B44" s="166">
        <v>1159</v>
      </c>
      <c r="C44" s="166">
        <v>31</v>
      </c>
      <c r="D44" s="166">
        <v>25</v>
      </c>
      <c r="E44" s="166">
        <v>2</v>
      </c>
      <c r="F44" s="166">
        <v>0</v>
      </c>
      <c r="G44" s="166">
        <v>2</v>
      </c>
      <c r="H44" s="166">
        <v>0</v>
      </c>
      <c r="I44" s="166">
        <v>2</v>
      </c>
      <c r="J44" s="166">
        <v>0</v>
      </c>
      <c r="K44" s="166">
        <v>0</v>
      </c>
    </row>
    <row r="45" spans="1:11" ht="12.75" customHeight="1" x14ac:dyDescent="0.15">
      <c r="A45" s="74" t="s">
        <v>45</v>
      </c>
      <c r="B45" s="166">
        <v>80397</v>
      </c>
      <c r="C45" s="166">
        <v>262</v>
      </c>
      <c r="D45" s="166">
        <v>191</v>
      </c>
      <c r="E45" s="166">
        <v>0</v>
      </c>
      <c r="F45" s="166">
        <v>0</v>
      </c>
      <c r="G45" s="166">
        <v>54</v>
      </c>
      <c r="H45" s="166">
        <v>16</v>
      </c>
      <c r="I45" s="166">
        <v>0</v>
      </c>
      <c r="J45" s="166">
        <v>0</v>
      </c>
      <c r="K45" s="166">
        <v>0</v>
      </c>
    </row>
    <row r="46" spans="1:11" ht="12.75" customHeight="1" x14ac:dyDescent="0.15">
      <c r="A46" s="74" t="s">
        <v>46</v>
      </c>
      <c r="B46" s="166">
        <v>3406</v>
      </c>
      <c r="C46" s="166">
        <v>384</v>
      </c>
      <c r="D46" s="166">
        <v>50</v>
      </c>
      <c r="E46" s="166">
        <v>54</v>
      </c>
      <c r="F46" s="166">
        <v>28</v>
      </c>
      <c r="G46" s="166">
        <v>154</v>
      </c>
      <c r="H46" s="166">
        <v>0</v>
      </c>
      <c r="I46" s="166">
        <v>94</v>
      </c>
      <c r="J46" s="166">
        <v>12</v>
      </c>
      <c r="K46" s="166">
        <v>0</v>
      </c>
    </row>
    <row r="47" spans="1:11" ht="12.75" customHeight="1" x14ac:dyDescent="0.15">
      <c r="A47" s="74" t="s">
        <v>47</v>
      </c>
      <c r="B47" s="166">
        <v>33626</v>
      </c>
      <c r="C47" s="166">
        <v>360</v>
      </c>
      <c r="D47" s="166">
        <v>215</v>
      </c>
      <c r="E47" s="166">
        <v>97</v>
      </c>
      <c r="F47" s="166">
        <v>0</v>
      </c>
      <c r="G47" s="166">
        <v>4</v>
      </c>
      <c r="H47" s="166">
        <v>0</v>
      </c>
      <c r="I47" s="166">
        <v>0</v>
      </c>
      <c r="J47" s="166">
        <v>50</v>
      </c>
      <c r="K47" s="166">
        <v>0</v>
      </c>
    </row>
    <row r="48" spans="1:11" ht="12.75" customHeight="1" x14ac:dyDescent="0.15">
      <c r="A48" s="74" t="s">
        <v>48</v>
      </c>
      <c r="B48" s="166">
        <v>55030</v>
      </c>
      <c r="C48" s="166">
        <v>2429</v>
      </c>
      <c r="D48" s="166">
        <v>0</v>
      </c>
      <c r="E48" s="166">
        <v>882</v>
      </c>
      <c r="F48" s="166">
        <v>1060</v>
      </c>
      <c r="G48" s="166">
        <v>435</v>
      </c>
      <c r="H48" s="166">
        <v>137</v>
      </c>
      <c r="I48" s="166">
        <v>43</v>
      </c>
      <c r="J48" s="166">
        <v>0</v>
      </c>
      <c r="K48" s="166">
        <v>0</v>
      </c>
    </row>
    <row r="49" spans="1:11" ht="6.75" customHeight="1" x14ac:dyDescent="0.15">
      <c r="A49" s="76"/>
      <c r="B49" s="167"/>
      <c r="C49" s="167"/>
      <c r="D49" s="167"/>
      <c r="E49" s="167"/>
      <c r="F49" s="167"/>
      <c r="G49" s="167"/>
      <c r="H49" s="167"/>
      <c r="I49" s="167"/>
      <c r="J49" s="167"/>
      <c r="K49" s="167"/>
    </row>
    <row r="50" spans="1:11" ht="12.75" customHeight="1" x14ac:dyDescent="0.15">
      <c r="A50" s="74" t="s">
        <v>49</v>
      </c>
      <c r="B50" s="166">
        <v>13687</v>
      </c>
      <c r="C50" s="166">
        <v>39</v>
      </c>
      <c r="D50" s="166">
        <v>16</v>
      </c>
      <c r="E50" s="166">
        <v>6</v>
      </c>
      <c r="F50" s="166">
        <v>5</v>
      </c>
      <c r="G50" s="166">
        <v>5</v>
      </c>
      <c r="H50" s="166">
        <v>6</v>
      </c>
      <c r="I50" s="166">
        <v>0</v>
      </c>
      <c r="J50" s="166">
        <v>0</v>
      </c>
      <c r="K50" s="166">
        <v>0</v>
      </c>
    </row>
    <row r="51" spans="1:11" ht="12.75" customHeight="1" x14ac:dyDescent="0.15">
      <c r="A51" s="74" t="s">
        <v>50</v>
      </c>
      <c r="B51" s="166">
        <v>5119</v>
      </c>
      <c r="C51" s="166">
        <v>27</v>
      </c>
      <c r="D51" s="166">
        <v>4</v>
      </c>
      <c r="E51" s="166">
        <v>13</v>
      </c>
      <c r="F51" s="166">
        <v>0</v>
      </c>
      <c r="G51" s="166">
        <v>11</v>
      </c>
      <c r="H51" s="166">
        <v>0</v>
      </c>
      <c r="I51" s="166">
        <v>0</v>
      </c>
      <c r="J51" s="166">
        <v>0</v>
      </c>
      <c r="K51" s="166">
        <v>0</v>
      </c>
    </row>
    <row r="52" spans="1:11" ht="12.75" customHeight="1" x14ac:dyDescent="0.15">
      <c r="A52" s="74" t="s">
        <v>51</v>
      </c>
      <c r="B52" s="166">
        <v>8249</v>
      </c>
      <c r="C52" s="166">
        <v>140</v>
      </c>
      <c r="D52" s="166">
        <v>76</v>
      </c>
      <c r="E52" s="166">
        <v>30</v>
      </c>
      <c r="F52" s="166">
        <v>17</v>
      </c>
      <c r="G52" s="166">
        <v>18</v>
      </c>
      <c r="H52" s="166">
        <v>0</v>
      </c>
      <c r="I52" s="166">
        <v>0</v>
      </c>
      <c r="J52" s="166">
        <v>0</v>
      </c>
      <c r="K52" s="166">
        <v>0</v>
      </c>
    </row>
    <row r="53" spans="1:11" ht="12.75" customHeight="1" x14ac:dyDescent="0.15">
      <c r="A53" s="74" t="s">
        <v>52</v>
      </c>
      <c r="B53" s="166">
        <v>1000</v>
      </c>
      <c r="C53" s="166">
        <v>37</v>
      </c>
      <c r="D53" s="166">
        <v>0</v>
      </c>
      <c r="E53" s="166">
        <v>6</v>
      </c>
      <c r="F53" s="166">
        <v>30</v>
      </c>
      <c r="G53" s="166">
        <v>1</v>
      </c>
      <c r="H53" s="166">
        <v>0</v>
      </c>
      <c r="I53" s="166">
        <v>0</v>
      </c>
      <c r="J53" s="166">
        <v>0</v>
      </c>
      <c r="K53" s="166">
        <v>0</v>
      </c>
    </row>
    <row r="54" spans="1:11" ht="12.75" customHeight="1" x14ac:dyDescent="0.15">
      <c r="A54" s="74" t="s">
        <v>53</v>
      </c>
      <c r="B54" s="166">
        <v>39637</v>
      </c>
      <c r="C54" s="166">
        <v>801</v>
      </c>
      <c r="D54" s="166">
        <v>299</v>
      </c>
      <c r="E54" s="166">
        <v>221</v>
      </c>
      <c r="F54" s="166">
        <v>221</v>
      </c>
      <c r="G54" s="166">
        <v>102</v>
      </c>
      <c r="H54" s="166">
        <v>192</v>
      </c>
      <c r="I54" s="166">
        <v>0</v>
      </c>
      <c r="J54" s="166">
        <v>1</v>
      </c>
      <c r="K54" s="166">
        <v>0</v>
      </c>
    </row>
    <row r="55" spans="1:11" ht="12.75" customHeight="1" x14ac:dyDescent="0.15">
      <c r="A55" s="74" t="s">
        <v>54</v>
      </c>
      <c r="B55" s="166">
        <v>14790</v>
      </c>
      <c r="C55" s="166">
        <v>108</v>
      </c>
      <c r="D55" s="166">
        <v>0</v>
      </c>
      <c r="E55" s="166">
        <v>88</v>
      </c>
      <c r="F55" s="166">
        <v>20</v>
      </c>
      <c r="G55" s="166">
        <v>0</v>
      </c>
      <c r="H55" s="166">
        <v>69</v>
      </c>
      <c r="I55" s="166">
        <v>0</v>
      </c>
      <c r="J55" s="166">
        <v>0</v>
      </c>
      <c r="K55" s="166">
        <v>0</v>
      </c>
    </row>
    <row r="56" spans="1:11" ht="12.75" customHeight="1" x14ac:dyDescent="0.15">
      <c r="A56" s="74" t="s">
        <v>55</v>
      </c>
      <c r="B56" s="166">
        <v>2490</v>
      </c>
      <c r="C56" s="166">
        <v>43</v>
      </c>
      <c r="D56" s="166">
        <v>13</v>
      </c>
      <c r="E56" s="166">
        <v>14</v>
      </c>
      <c r="F56" s="166">
        <v>0</v>
      </c>
      <c r="G56" s="166">
        <v>7</v>
      </c>
      <c r="H56" s="166">
        <v>5</v>
      </c>
      <c r="I56" s="166">
        <v>0</v>
      </c>
      <c r="J56" s="166">
        <v>5</v>
      </c>
      <c r="K56" s="166">
        <v>0</v>
      </c>
    </row>
    <row r="57" spans="1:11" ht="12.75" customHeight="1" x14ac:dyDescent="0.15">
      <c r="A57" s="74" t="s">
        <v>56</v>
      </c>
      <c r="B57" s="166">
        <v>2542</v>
      </c>
      <c r="C57" s="166">
        <v>60</v>
      </c>
      <c r="D57" s="166">
        <v>13</v>
      </c>
      <c r="E57" s="166">
        <v>5</v>
      </c>
      <c r="F57" s="166">
        <v>31</v>
      </c>
      <c r="G57" s="166">
        <v>3</v>
      </c>
      <c r="H57" s="166">
        <v>0</v>
      </c>
      <c r="I57" s="166">
        <v>1</v>
      </c>
      <c r="J57" s="166">
        <v>8</v>
      </c>
      <c r="K57" s="166">
        <v>0</v>
      </c>
    </row>
    <row r="58" spans="1:11" ht="12.75" customHeight="1" x14ac:dyDescent="0.15">
      <c r="A58" s="74" t="s">
        <v>57</v>
      </c>
      <c r="B58" s="166">
        <v>373</v>
      </c>
      <c r="C58" s="166">
        <v>8</v>
      </c>
      <c r="D58" s="166">
        <v>5</v>
      </c>
      <c r="E58" s="166">
        <v>0</v>
      </c>
      <c r="F58" s="166">
        <v>0</v>
      </c>
      <c r="G58" s="166">
        <v>3</v>
      </c>
      <c r="H58" s="166">
        <v>0</v>
      </c>
      <c r="I58" s="166">
        <v>0</v>
      </c>
      <c r="J58" s="166">
        <v>0</v>
      </c>
      <c r="K58" s="166">
        <v>0</v>
      </c>
    </row>
    <row r="59" spans="1:11" ht="12.75" customHeight="1" x14ac:dyDescent="0.15">
      <c r="A59" s="74" t="s">
        <v>58</v>
      </c>
      <c r="B59" s="166">
        <v>21027</v>
      </c>
      <c r="C59" s="166">
        <v>0</v>
      </c>
      <c r="D59" s="166">
        <v>0</v>
      </c>
      <c r="E59" s="166">
        <v>0</v>
      </c>
      <c r="F59" s="166">
        <v>0</v>
      </c>
      <c r="G59" s="166">
        <v>0</v>
      </c>
      <c r="H59" s="166">
        <v>0</v>
      </c>
      <c r="I59" s="166">
        <v>0</v>
      </c>
      <c r="J59" s="166">
        <v>0</v>
      </c>
      <c r="K59" s="166">
        <v>0</v>
      </c>
    </row>
    <row r="60" spans="1:11" ht="6.75" customHeight="1" x14ac:dyDescent="0.15">
      <c r="A60" s="76"/>
      <c r="B60" s="167"/>
      <c r="C60" s="167"/>
      <c r="D60" s="167"/>
      <c r="E60" s="167"/>
      <c r="F60" s="167"/>
      <c r="G60" s="167"/>
      <c r="H60" s="167"/>
      <c r="I60" s="167"/>
      <c r="J60" s="167"/>
      <c r="K60" s="167"/>
    </row>
    <row r="61" spans="1:11" ht="12.75" customHeight="1" x14ac:dyDescent="0.15">
      <c r="A61" s="74" t="s">
        <v>59</v>
      </c>
      <c r="B61" s="166">
        <v>39350</v>
      </c>
      <c r="C61" s="166">
        <v>62</v>
      </c>
      <c r="D61" s="166">
        <v>4</v>
      </c>
      <c r="E61" s="166">
        <v>39</v>
      </c>
      <c r="F61" s="166">
        <v>0</v>
      </c>
      <c r="G61" s="166">
        <v>9</v>
      </c>
      <c r="H61" s="166">
        <v>8</v>
      </c>
      <c r="I61" s="166">
        <v>0</v>
      </c>
      <c r="J61" s="166">
        <v>3</v>
      </c>
      <c r="K61" s="166">
        <v>0</v>
      </c>
    </row>
    <row r="62" spans="1:11" ht="12.75" customHeight="1" x14ac:dyDescent="0.15">
      <c r="A62" s="74" t="s">
        <v>60</v>
      </c>
      <c r="B62" s="166">
        <v>4615</v>
      </c>
      <c r="C62" s="166">
        <v>130</v>
      </c>
      <c r="D62" s="166">
        <v>14</v>
      </c>
      <c r="E62" s="166">
        <v>37</v>
      </c>
      <c r="F62" s="166">
        <v>34</v>
      </c>
      <c r="G62" s="166">
        <v>37</v>
      </c>
      <c r="H62" s="166">
        <v>1</v>
      </c>
      <c r="I62" s="166">
        <v>0</v>
      </c>
      <c r="J62" s="166">
        <v>7</v>
      </c>
      <c r="K62" s="166">
        <v>0</v>
      </c>
    </row>
    <row r="63" spans="1:11" ht="12.75" customHeight="1" x14ac:dyDescent="0.15">
      <c r="A63" s="74" t="s">
        <v>61</v>
      </c>
      <c r="B63" s="166">
        <v>14883</v>
      </c>
      <c r="C63" s="166">
        <v>231</v>
      </c>
      <c r="D63" s="166">
        <v>126</v>
      </c>
      <c r="E63" s="166">
        <v>99</v>
      </c>
      <c r="F63" s="166">
        <v>0</v>
      </c>
      <c r="G63" s="166">
        <v>5</v>
      </c>
      <c r="H63" s="166">
        <v>1</v>
      </c>
      <c r="I63" s="166">
        <v>1</v>
      </c>
      <c r="J63" s="166">
        <v>9</v>
      </c>
      <c r="K63" s="166">
        <v>0</v>
      </c>
    </row>
    <row r="64" spans="1:11" ht="12.75" customHeight="1" x14ac:dyDescent="0.15">
      <c r="A64" s="75" t="s">
        <v>62</v>
      </c>
      <c r="B64" s="168">
        <v>107</v>
      </c>
      <c r="C64" s="168">
        <v>0</v>
      </c>
      <c r="D64" s="168">
        <v>0</v>
      </c>
      <c r="E64" s="168">
        <v>0</v>
      </c>
      <c r="F64" s="168">
        <v>0</v>
      </c>
      <c r="G64" s="168">
        <v>0</v>
      </c>
      <c r="H64" s="168">
        <v>0</v>
      </c>
      <c r="I64" s="168">
        <v>0</v>
      </c>
      <c r="J64" s="168">
        <v>0</v>
      </c>
      <c r="K64" s="168">
        <v>0</v>
      </c>
    </row>
    <row r="65" spans="1:11" ht="15" customHeight="1" x14ac:dyDescent="0.15">
      <c r="A65" s="150"/>
      <c r="B65" s="150"/>
      <c r="C65" s="150"/>
      <c r="D65" s="150"/>
      <c r="E65" s="150"/>
      <c r="F65" s="150"/>
      <c r="G65" s="150"/>
      <c r="H65" s="150"/>
      <c r="I65" s="150"/>
      <c r="J65" s="150"/>
      <c r="K65" s="150"/>
    </row>
    <row r="66" spans="1:11" ht="15" customHeight="1" x14ac:dyDescent="0.15"/>
  </sheetData>
  <mergeCells count="2">
    <mergeCell ref="A2:K2"/>
    <mergeCell ref="A1:K1"/>
  </mergeCells>
  <pageMargins left="0.25" right="0.25" top="0.25" bottom="0.25" header="0.3" footer="0.3"/>
  <pageSetup scale="83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J66"/>
  <sheetViews>
    <sheetView topLeftCell="A28" zoomScaleNormal="100" workbookViewId="0">
      <selection activeCell="L9" sqref="L9"/>
    </sheetView>
  </sheetViews>
  <sheetFormatPr baseColWidth="10" defaultColWidth="9.1640625" defaultRowHeight="13" x14ac:dyDescent="0.15"/>
  <cols>
    <col min="1" max="1" width="15.6640625" style="2" customWidth="1"/>
    <col min="2" max="2" width="11.33203125" style="2" bestFit="1" customWidth="1"/>
    <col min="3" max="3" width="7.5" style="2" bestFit="1" customWidth="1"/>
    <col min="4" max="4" width="11.6640625" style="2" customWidth="1"/>
    <col min="5" max="5" width="12.6640625" style="2" customWidth="1"/>
    <col min="6" max="6" width="10.33203125" style="2" customWidth="1"/>
    <col min="7" max="7" width="13.5" style="2" customWidth="1"/>
    <col min="8" max="8" width="13" style="2" customWidth="1"/>
    <col min="9" max="10" width="10.33203125" style="2" customWidth="1"/>
    <col min="11" max="16384" width="9.1640625" style="2"/>
  </cols>
  <sheetData>
    <row r="1" spans="1:10" ht="54" customHeight="1" x14ac:dyDescent="0.15">
      <c r="A1" s="309" t="s">
        <v>191</v>
      </c>
      <c r="B1" s="309"/>
      <c r="C1" s="309"/>
      <c r="D1" s="309"/>
      <c r="E1" s="309"/>
      <c r="F1" s="309"/>
      <c r="G1" s="309"/>
      <c r="H1" s="309"/>
      <c r="I1" s="309"/>
      <c r="J1" s="309"/>
    </row>
    <row r="2" spans="1:10" ht="12.75" customHeight="1" x14ac:dyDescent="0.15">
      <c r="A2" s="302" t="str">
        <f>FINAL2!$A$2</f>
        <v>ACF/OFA: 01/08/2015</v>
      </c>
      <c r="B2" s="302"/>
      <c r="C2" s="302"/>
      <c r="D2" s="302"/>
      <c r="E2" s="302"/>
      <c r="F2" s="302"/>
      <c r="G2" s="302"/>
      <c r="H2" s="302"/>
      <c r="I2" s="302"/>
      <c r="J2" s="302"/>
    </row>
    <row r="3" spans="1:10" s="126" customFormat="1" ht="39.75" customHeight="1" x14ac:dyDescent="0.15">
      <c r="A3" s="151" t="s">
        <v>0</v>
      </c>
      <c r="B3" s="152" t="s">
        <v>139</v>
      </c>
      <c r="C3" s="152" t="s">
        <v>100</v>
      </c>
      <c r="D3" s="152" t="s">
        <v>106</v>
      </c>
      <c r="E3" s="152" t="s">
        <v>107</v>
      </c>
      <c r="F3" s="152" t="s">
        <v>108</v>
      </c>
      <c r="G3" s="152" t="s">
        <v>109</v>
      </c>
      <c r="H3" s="152" t="s">
        <v>110</v>
      </c>
      <c r="I3" s="152" t="s">
        <v>111</v>
      </c>
      <c r="J3" s="160" t="s">
        <v>97</v>
      </c>
    </row>
    <row r="4" spans="1:10" ht="12.75" customHeight="1" x14ac:dyDescent="0.15">
      <c r="A4" s="56" t="s">
        <v>3</v>
      </c>
      <c r="B4" s="156">
        <f>SUM(B6:B64)</f>
        <v>14304</v>
      </c>
      <c r="C4" s="156">
        <f t="shared" ref="C4:J4" si="0">SUM(C6:C64)</f>
        <v>35252</v>
      </c>
      <c r="D4" s="156">
        <f t="shared" si="0"/>
        <v>9541</v>
      </c>
      <c r="E4" s="156">
        <f t="shared" si="0"/>
        <v>14736</v>
      </c>
      <c r="F4" s="156">
        <f t="shared" si="0"/>
        <v>4127</v>
      </c>
      <c r="G4" s="156">
        <f t="shared" si="0"/>
        <v>4234</v>
      </c>
      <c r="H4" s="156">
        <f t="shared" si="0"/>
        <v>1977</v>
      </c>
      <c r="I4" s="156">
        <f t="shared" si="0"/>
        <v>0</v>
      </c>
      <c r="J4" s="98">
        <f t="shared" si="0"/>
        <v>84160</v>
      </c>
    </row>
    <row r="5" spans="1:10" ht="6.75" customHeight="1" x14ac:dyDescent="0.15">
      <c r="A5" s="76"/>
      <c r="B5" s="157"/>
      <c r="C5" s="157"/>
      <c r="D5" s="157"/>
      <c r="E5" s="157"/>
      <c r="F5" s="157"/>
      <c r="G5" s="157"/>
      <c r="H5" s="157"/>
      <c r="I5" s="157"/>
      <c r="J5" s="169"/>
    </row>
    <row r="6" spans="1:10" ht="12.75" customHeight="1" x14ac:dyDescent="0.15">
      <c r="A6" s="74" t="s">
        <v>10</v>
      </c>
      <c r="B6" s="156">
        <v>223</v>
      </c>
      <c r="C6" s="156">
        <v>93</v>
      </c>
      <c r="D6" s="156">
        <v>0</v>
      </c>
      <c r="E6" s="156">
        <v>68</v>
      </c>
      <c r="F6" s="156">
        <v>48</v>
      </c>
      <c r="G6" s="156">
        <v>1</v>
      </c>
      <c r="H6" s="156">
        <v>45</v>
      </c>
      <c r="I6" s="156">
        <v>0</v>
      </c>
      <c r="J6" s="98">
        <v>478</v>
      </c>
    </row>
    <row r="7" spans="1:10" ht="12.75" customHeight="1" x14ac:dyDescent="0.15">
      <c r="A7" s="74" t="s">
        <v>11</v>
      </c>
      <c r="B7" s="156">
        <v>0</v>
      </c>
      <c r="C7" s="156">
        <v>0</v>
      </c>
      <c r="D7" s="156">
        <v>0</v>
      </c>
      <c r="E7" s="156">
        <v>0</v>
      </c>
      <c r="F7" s="156">
        <v>0</v>
      </c>
      <c r="G7" s="156">
        <v>0</v>
      </c>
      <c r="H7" s="156">
        <v>0</v>
      </c>
      <c r="I7" s="156">
        <v>0</v>
      </c>
      <c r="J7" s="98">
        <v>0</v>
      </c>
    </row>
    <row r="8" spans="1:10" ht="12.75" customHeight="1" x14ac:dyDescent="0.15">
      <c r="A8" s="74" t="s">
        <v>12</v>
      </c>
      <c r="B8" s="156">
        <v>0</v>
      </c>
      <c r="C8" s="156">
        <v>0</v>
      </c>
      <c r="D8" s="156">
        <v>0</v>
      </c>
      <c r="E8" s="156">
        <v>0</v>
      </c>
      <c r="F8" s="156">
        <v>0</v>
      </c>
      <c r="G8" s="156">
        <v>0</v>
      </c>
      <c r="H8" s="156">
        <v>0</v>
      </c>
      <c r="I8" s="156">
        <v>0</v>
      </c>
      <c r="J8" s="98">
        <v>0</v>
      </c>
    </row>
    <row r="9" spans="1:10" ht="12.75" customHeight="1" x14ac:dyDescent="0.15">
      <c r="A9" s="74" t="s">
        <v>13</v>
      </c>
      <c r="B9" s="156">
        <v>0</v>
      </c>
      <c r="C9" s="156">
        <v>0</v>
      </c>
      <c r="D9" s="156">
        <v>0</v>
      </c>
      <c r="E9" s="156">
        <v>0</v>
      </c>
      <c r="F9" s="156">
        <v>0</v>
      </c>
      <c r="G9" s="156">
        <v>0</v>
      </c>
      <c r="H9" s="156">
        <v>0</v>
      </c>
      <c r="I9" s="156">
        <v>0</v>
      </c>
      <c r="J9" s="98">
        <v>0</v>
      </c>
    </row>
    <row r="10" spans="1:10" ht="12.75" customHeight="1" x14ac:dyDescent="0.15">
      <c r="A10" s="74" t="s">
        <v>14</v>
      </c>
      <c r="B10" s="156">
        <v>1214</v>
      </c>
      <c r="C10" s="156">
        <v>22286</v>
      </c>
      <c r="D10" s="156">
        <v>1654</v>
      </c>
      <c r="E10" s="156">
        <v>8205</v>
      </c>
      <c r="F10" s="156">
        <v>2050</v>
      </c>
      <c r="G10" s="156">
        <v>3553</v>
      </c>
      <c r="H10" s="156">
        <v>1081</v>
      </c>
      <c r="I10" s="156">
        <v>0</v>
      </c>
      <c r="J10" s="98">
        <v>40042</v>
      </c>
    </row>
    <row r="11" spans="1:10" ht="12.75" customHeight="1" x14ac:dyDescent="0.15">
      <c r="A11" s="74" t="s">
        <v>15</v>
      </c>
      <c r="B11" s="156">
        <v>429</v>
      </c>
      <c r="C11" s="156">
        <v>213</v>
      </c>
      <c r="D11" s="156">
        <v>196</v>
      </c>
      <c r="E11" s="156">
        <v>331</v>
      </c>
      <c r="F11" s="156">
        <v>0</v>
      </c>
      <c r="G11" s="156">
        <v>8</v>
      </c>
      <c r="H11" s="156">
        <v>26</v>
      </c>
      <c r="I11" s="156">
        <v>0</v>
      </c>
      <c r="J11" s="98">
        <v>1203</v>
      </c>
    </row>
    <row r="12" spans="1:10" ht="12.75" customHeight="1" x14ac:dyDescent="0.15">
      <c r="A12" s="74" t="s">
        <v>16</v>
      </c>
      <c r="B12" s="156">
        <v>0</v>
      </c>
      <c r="C12" s="156">
        <v>406</v>
      </c>
      <c r="D12" s="156">
        <v>0</v>
      </c>
      <c r="E12" s="156">
        <v>200</v>
      </c>
      <c r="F12" s="156">
        <v>0</v>
      </c>
      <c r="G12" s="156">
        <v>25</v>
      </c>
      <c r="H12" s="156">
        <v>12</v>
      </c>
      <c r="I12" s="156">
        <v>0</v>
      </c>
      <c r="J12" s="98">
        <v>644</v>
      </c>
    </row>
    <row r="13" spans="1:10" ht="12.75" customHeight="1" x14ac:dyDescent="0.15">
      <c r="A13" s="74" t="s">
        <v>17</v>
      </c>
      <c r="B13" s="156">
        <v>15</v>
      </c>
      <c r="C13" s="156">
        <v>33</v>
      </c>
      <c r="D13" s="156">
        <v>0</v>
      </c>
      <c r="E13" s="156">
        <v>2</v>
      </c>
      <c r="F13" s="156">
        <v>0</v>
      </c>
      <c r="G13" s="156">
        <v>0</v>
      </c>
      <c r="H13" s="156">
        <v>0</v>
      </c>
      <c r="I13" s="156">
        <v>0</v>
      </c>
      <c r="J13" s="98">
        <v>49</v>
      </c>
    </row>
    <row r="14" spans="1:10" ht="12.75" customHeight="1" x14ac:dyDescent="0.15">
      <c r="A14" s="74" t="s">
        <v>84</v>
      </c>
      <c r="B14" s="156">
        <v>0</v>
      </c>
      <c r="C14" s="156">
        <v>0</v>
      </c>
      <c r="D14" s="156">
        <v>0</v>
      </c>
      <c r="E14" s="156">
        <v>0</v>
      </c>
      <c r="F14" s="156">
        <v>0</v>
      </c>
      <c r="G14" s="156">
        <v>0</v>
      </c>
      <c r="H14" s="156">
        <v>0</v>
      </c>
      <c r="I14" s="156">
        <v>0</v>
      </c>
      <c r="J14" s="98">
        <v>0</v>
      </c>
    </row>
    <row r="15" spans="1:10" ht="12.75" customHeight="1" x14ac:dyDescent="0.15">
      <c r="A15" s="74" t="s">
        <v>18</v>
      </c>
      <c r="B15" s="156">
        <v>426</v>
      </c>
      <c r="C15" s="156">
        <v>306</v>
      </c>
      <c r="D15" s="156">
        <v>599</v>
      </c>
      <c r="E15" s="156">
        <v>542</v>
      </c>
      <c r="F15" s="156">
        <v>218</v>
      </c>
      <c r="G15" s="156">
        <v>1</v>
      </c>
      <c r="H15" s="156">
        <v>75</v>
      </c>
      <c r="I15" s="156">
        <v>0</v>
      </c>
      <c r="J15" s="98">
        <v>2167</v>
      </c>
    </row>
    <row r="16" spans="1:10" ht="6.75" customHeight="1" x14ac:dyDescent="0.15">
      <c r="A16" s="76"/>
      <c r="B16" s="157"/>
      <c r="C16" s="157"/>
      <c r="D16" s="157"/>
      <c r="E16" s="157"/>
      <c r="F16" s="157"/>
      <c r="G16" s="157"/>
      <c r="H16" s="157"/>
      <c r="I16" s="157"/>
      <c r="J16" s="169"/>
    </row>
    <row r="17" spans="1:10" ht="12.75" customHeight="1" x14ac:dyDescent="0.15">
      <c r="A17" s="74" t="s">
        <v>19</v>
      </c>
      <c r="B17" s="156">
        <v>0</v>
      </c>
      <c r="C17" s="156">
        <v>0</v>
      </c>
      <c r="D17" s="156">
        <v>0</v>
      </c>
      <c r="E17" s="156">
        <v>0</v>
      </c>
      <c r="F17" s="156">
        <v>0</v>
      </c>
      <c r="G17" s="156">
        <v>0</v>
      </c>
      <c r="H17" s="156">
        <v>0</v>
      </c>
      <c r="I17" s="156">
        <v>0</v>
      </c>
      <c r="J17" s="98">
        <v>0</v>
      </c>
    </row>
    <row r="18" spans="1:10" ht="12.75" customHeight="1" x14ac:dyDescent="0.15">
      <c r="A18" s="74" t="s">
        <v>20</v>
      </c>
      <c r="B18" s="156">
        <v>180</v>
      </c>
      <c r="C18" s="156">
        <v>0</v>
      </c>
      <c r="D18" s="156">
        <v>0</v>
      </c>
      <c r="E18" s="156">
        <v>2</v>
      </c>
      <c r="F18" s="156">
        <v>0</v>
      </c>
      <c r="G18" s="156">
        <v>0</v>
      </c>
      <c r="H18" s="156">
        <v>0</v>
      </c>
      <c r="I18" s="156">
        <v>0</v>
      </c>
      <c r="J18" s="98">
        <v>182</v>
      </c>
    </row>
    <row r="19" spans="1:10" ht="12.75" customHeight="1" x14ac:dyDescent="0.15">
      <c r="A19" s="74" t="s">
        <v>21</v>
      </c>
      <c r="B19" s="156">
        <v>108</v>
      </c>
      <c r="C19" s="156">
        <v>33</v>
      </c>
      <c r="D19" s="156">
        <v>2</v>
      </c>
      <c r="E19" s="156">
        <v>8</v>
      </c>
      <c r="F19" s="156">
        <v>0</v>
      </c>
      <c r="G19" s="156">
        <v>2</v>
      </c>
      <c r="H19" s="156">
        <v>0</v>
      </c>
      <c r="I19" s="156">
        <v>0</v>
      </c>
      <c r="J19" s="98">
        <v>153</v>
      </c>
    </row>
    <row r="20" spans="1:10" ht="12.75" customHeight="1" x14ac:dyDescent="0.15">
      <c r="A20" s="74" t="s">
        <v>22</v>
      </c>
      <c r="B20" s="156">
        <v>1</v>
      </c>
      <c r="C20" s="156">
        <v>3</v>
      </c>
      <c r="D20" s="156">
        <v>0</v>
      </c>
      <c r="E20" s="156">
        <v>0</v>
      </c>
      <c r="F20" s="156">
        <v>0</v>
      </c>
      <c r="G20" s="156">
        <v>0</v>
      </c>
      <c r="H20" s="156">
        <v>0</v>
      </c>
      <c r="I20" s="156">
        <v>0</v>
      </c>
      <c r="J20" s="98">
        <v>4</v>
      </c>
    </row>
    <row r="21" spans="1:10" ht="12.75" customHeight="1" x14ac:dyDescent="0.15">
      <c r="A21" s="74" t="s">
        <v>23</v>
      </c>
      <c r="B21" s="156">
        <v>377</v>
      </c>
      <c r="C21" s="156">
        <v>26</v>
      </c>
      <c r="D21" s="156">
        <v>119</v>
      </c>
      <c r="E21" s="156">
        <v>0</v>
      </c>
      <c r="F21" s="156">
        <v>0</v>
      </c>
      <c r="G21" s="156">
        <v>0</v>
      </c>
      <c r="H21" s="156">
        <v>0</v>
      </c>
      <c r="I21" s="156">
        <v>0</v>
      </c>
      <c r="J21" s="98">
        <v>522</v>
      </c>
    </row>
    <row r="22" spans="1:10" ht="12.75" customHeight="1" x14ac:dyDescent="0.15">
      <c r="A22" s="74" t="s">
        <v>24</v>
      </c>
      <c r="B22" s="156">
        <v>206</v>
      </c>
      <c r="C22" s="156">
        <v>223</v>
      </c>
      <c r="D22" s="156">
        <v>0</v>
      </c>
      <c r="E22" s="156">
        <v>71</v>
      </c>
      <c r="F22" s="156">
        <v>22</v>
      </c>
      <c r="G22" s="156">
        <v>7</v>
      </c>
      <c r="H22" s="156">
        <v>0</v>
      </c>
      <c r="I22" s="156">
        <v>0</v>
      </c>
      <c r="J22" s="98">
        <v>529</v>
      </c>
    </row>
    <row r="23" spans="1:10" ht="12.75" customHeight="1" x14ac:dyDescent="0.15">
      <c r="A23" s="74" t="s">
        <v>25</v>
      </c>
      <c r="B23" s="156">
        <v>3</v>
      </c>
      <c r="C23" s="156">
        <v>0</v>
      </c>
      <c r="D23" s="156">
        <v>0</v>
      </c>
      <c r="E23" s="156">
        <v>22</v>
      </c>
      <c r="F23" s="156">
        <v>0</v>
      </c>
      <c r="G23" s="156">
        <v>0</v>
      </c>
      <c r="H23" s="156">
        <v>0</v>
      </c>
      <c r="I23" s="156">
        <v>0</v>
      </c>
      <c r="J23" s="98">
        <v>24</v>
      </c>
    </row>
    <row r="24" spans="1:10" ht="12.75" customHeight="1" x14ac:dyDescent="0.15">
      <c r="A24" s="74" t="s">
        <v>26</v>
      </c>
      <c r="B24" s="156">
        <v>8</v>
      </c>
      <c r="C24" s="156">
        <v>4</v>
      </c>
      <c r="D24" s="156">
        <v>0</v>
      </c>
      <c r="E24" s="156">
        <v>0</v>
      </c>
      <c r="F24" s="156">
        <v>0</v>
      </c>
      <c r="G24" s="156">
        <v>0</v>
      </c>
      <c r="H24" s="156">
        <v>0</v>
      </c>
      <c r="I24" s="156">
        <v>0</v>
      </c>
      <c r="J24" s="98">
        <v>12</v>
      </c>
    </row>
    <row r="25" spans="1:10" ht="12.75" customHeight="1" x14ac:dyDescent="0.15">
      <c r="A25" s="74" t="s">
        <v>27</v>
      </c>
      <c r="B25" s="156">
        <v>381</v>
      </c>
      <c r="C25" s="156">
        <v>39</v>
      </c>
      <c r="D25" s="156">
        <v>356</v>
      </c>
      <c r="E25" s="156">
        <v>90</v>
      </c>
      <c r="F25" s="156">
        <v>17</v>
      </c>
      <c r="G25" s="156">
        <v>31</v>
      </c>
      <c r="H25" s="156">
        <v>0</v>
      </c>
      <c r="I25" s="156">
        <v>0</v>
      </c>
      <c r="J25" s="98">
        <v>913</v>
      </c>
    </row>
    <row r="26" spans="1:10" ht="12.75" customHeight="1" x14ac:dyDescent="0.15">
      <c r="A26" s="74" t="s">
        <v>28</v>
      </c>
      <c r="B26" s="156">
        <v>43</v>
      </c>
      <c r="C26" s="156">
        <v>3</v>
      </c>
      <c r="D26" s="156">
        <v>40</v>
      </c>
      <c r="E26" s="156">
        <v>62</v>
      </c>
      <c r="F26" s="156">
        <v>0</v>
      </c>
      <c r="G26" s="156">
        <v>0</v>
      </c>
      <c r="H26" s="156">
        <v>4</v>
      </c>
      <c r="I26" s="156">
        <v>0</v>
      </c>
      <c r="J26" s="98">
        <v>152</v>
      </c>
    </row>
    <row r="27" spans="1:10" ht="6.75" customHeight="1" x14ac:dyDescent="0.15">
      <c r="A27" s="76"/>
      <c r="B27" s="157"/>
      <c r="C27" s="157"/>
      <c r="D27" s="157"/>
      <c r="E27" s="157"/>
      <c r="F27" s="157"/>
      <c r="G27" s="157"/>
      <c r="H27" s="157"/>
      <c r="I27" s="157"/>
      <c r="J27" s="169"/>
    </row>
    <row r="28" spans="1:10" ht="12.75" customHeight="1" x14ac:dyDescent="0.15">
      <c r="A28" s="74" t="s">
        <v>29</v>
      </c>
      <c r="B28" s="156">
        <v>6</v>
      </c>
      <c r="C28" s="156">
        <v>55</v>
      </c>
      <c r="D28" s="156">
        <v>50</v>
      </c>
      <c r="E28" s="156">
        <v>111</v>
      </c>
      <c r="F28" s="156">
        <v>62</v>
      </c>
      <c r="G28" s="156">
        <v>32</v>
      </c>
      <c r="H28" s="156">
        <v>12</v>
      </c>
      <c r="I28" s="156">
        <v>0</v>
      </c>
      <c r="J28" s="98">
        <v>329</v>
      </c>
    </row>
    <row r="29" spans="1:10" ht="12.75" customHeight="1" x14ac:dyDescent="0.15">
      <c r="A29" s="74" t="s">
        <v>30</v>
      </c>
      <c r="B29" s="156">
        <v>618</v>
      </c>
      <c r="C29" s="156">
        <v>348</v>
      </c>
      <c r="D29" s="156">
        <v>134</v>
      </c>
      <c r="E29" s="156">
        <v>104</v>
      </c>
      <c r="F29" s="156">
        <v>0</v>
      </c>
      <c r="G29" s="156">
        <v>0</v>
      </c>
      <c r="H29" s="156">
        <v>0</v>
      </c>
      <c r="I29" s="156">
        <v>0</v>
      </c>
      <c r="J29" s="98">
        <v>1204</v>
      </c>
    </row>
    <row r="30" spans="1:10" ht="12.75" customHeight="1" x14ac:dyDescent="0.15">
      <c r="A30" s="74" t="s">
        <v>31</v>
      </c>
      <c r="B30" s="156">
        <v>0</v>
      </c>
      <c r="C30" s="156">
        <v>8</v>
      </c>
      <c r="D30" s="156">
        <v>0</v>
      </c>
      <c r="E30" s="156">
        <v>0</v>
      </c>
      <c r="F30" s="156">
        <v>0</v>
      </c>
      <c r="G30" s="156">
        <v>0</v>
      </c>
      <c r="H30" s="156">
        <v>0</v>
      </c>
      <c r="I30" s="156">
        <v>0</v>
      </c>
      <c r="J30" s="98">
        <v>8</v>
      </c>
    </row>
    <row r="31" spans="1:10" ht="12.75" customHeight="1" x14ac:dyDescent="0.15">
      <c r="A31" s="74" t="s">
        <v>32</v>
      </c>
      <c r="B31" s="156">
        <v>126</v>
      </c>
      <c r="C31" s="156">
        <v>2723</v>
      </c>
      <c r="D31" s="156">
        <v>568</v>
      </c>
      <c r="E31" s="156">
        <v>755</v>
      </c>
      <c r="F31" s="156">
        <v>35</v>
      </c>
      <c r="G31" s="156">
        <v>0</v>
      </c>
      <c r="H31" s="156">
        <v>0</v>
      </c>
      <c r="I31" s="156">
        <v>0</v>
      </c>
      <c r="J31" s="98">
        <v>4207</v>
      </c>
    </row>
    <row r="32" spans="1:10" ht="12.75" customHeight="1" x14ac:dyDescent="0.15">
      <c r="A32" s="74" t="s">
        <v>33</v>
      </c>
      <c r="B32" s="156">
        <v>42</v>
      </c>
      <c r="C32" s="156">
        <v>72</v>
      </c>
      <c r="D32" s="156">
        <v>3</v>
      </c>
      <c r="E32" s="156">
        <v>87</v>
      </c>
      <c r="F32" s="156">
        <v>42</v>
      </c>
      <c r="G32" s="156">
        <v>0</v>
      </c>
      <c r="H32" s="156">
        <v>290</v>
      </c>
      <c r="I32" s="156">
        <v>0</v>
      </c>
      <c r="J32" s="98">
        <v>536</v>
      </c>
    </row>
    <row r="33" spans="1:10" ht="12.75" customHeight="1" x14ac:dyDescent="0.15">
      <c r="A33" s="74" t="s">
        <v>34</v>
      </c>
      <c r="B33" s="156">
        <v>870</v>
      </c>
      <c r="C33" s="156">
        <v>642</v>
      </c>
      <c r="D33" s="156">
        <v>1662</v>
      </c>
      <c r="E33" s="156">
        <v>721</v>
      </c>
      <c r="F33" s="156">
        <v>0</v>
      </c>
      <c r="G33" s="156">
        <v>0</v>
      </c>
      <c r="H33" s="156">
        <v>0</v>
      </c>
      <c r="I33" s="156">
        <v>0</v>
      </c>
      <c r="J33" s="98">
        <v>3895</v>
      </c>
    </row>
    <row r="34" spans="1:10" ht="12.75" customHeight="1" x14ac:dyDescent="0.15">
      <c r="A34" s="74" t="s">
        <v>35</v>
      </c>
      <c r="B34" s="156">
        <v>124</v>
      </c>
      <c r="C34" s="156">
        <v>208</v>
      </c>
      <c r="D34" s="156">
        <v>119</v>
      </c>
      <c r="E34" s="156">
        <v>376</v>
      </c>
      <c r="F34" s="156">
        <v>36</v>
      </c>
      <c r="G34" s="156">
        <v>4</v>
      </c>
      <c r="H34" s="156">
        <v>59</v>
      </c>
      <c r="I34" s="156">
        <v>0</v>
      </c>
      <c r="J34" s="98">
        <v>926</v>
      </c>
    </row>
    <row r="35" spans="1:10" ht="12.75" customHeight="1" x14ac:dyDescent="0.15">
      <c r="A35" s="74" t="s">
        <v>36</v>
      </c>
      <c r="B35" s="156">
        <v>451</v>
      </c>
      <c r="C35" s="156">
        <v>271</v>
      </c>
      <c r="D35" s="156">
        <v>137</v>
      </c>
      <c r="E35" s="156">
        <v>49</v>
      </c>
      <c r="F35" s="156">
        <v>3</v>
      </c>
      <c r="G35" s="156">
        <v>1</v>
      </c>
      <c r="H35" s="156">
        <v>10</v>
      </c>
      <c r="I35" s="156">
        <v>0</v>
      </c>
      <c r="J35" s="98">
        <v>919</v>
      </c>
    </row>
    <row r="36" spans="1:10" ht="12.75" customHeight="1" x14ac:dyDescent="0.15">
      <c r="A36" s="74" t="s">
        <v>37</v>
      </c>
      <c r="B36" s="156">
        <v>39</v>
      </c>
      <c r="C36" s="156">
        <v>47</v>
      </c>
      <c r="D36" s="156">
        <v>68</v>
      </c>
      <c r="E36" s="156">
        <v>10</v>
      </c>
      <c r="F36" s="156">
        <v>2</v>
      </c>
      <c r="G36" s="156">
        <v>1</v>
      </c>
      <c r="H36" s="156">
        <v>2</v>
      </c>
      <c r="I36" s="156">
        <v>0</v>
      </c>
      <c r="J36" s="98">
        <v>168</v>
      </c>
    </row>
    <row r="37" spans="1:10" ht="12.75" customHeight="1" x14ac:dyDescent="0.15">
      <c r="A37" s="74" t="s">
        <v>38</v>
      </c>
      <c r="B37" s="156">
        <v>29</v>
      </c>
      <c r="C37" s="156">
        <v>4</v>
      </c>
      <c r="D37" s="156">
        <v>15</v>
      </c>
      <c r="E37" s="156">
        <v>15</v>
      </c>
      <c r="F37" s="156">
        <v>11</v>
      </c>
      <c r="G37" s="156">
        <v>23</v>
      </c>
      <c r="H37" s="156">
        <v>7</v>
      </c>
      <c r="I37" s="156">
        <v>0</v>
      </c>
      <c r="J37" s="98">
        <v>104</v>
      </c>
    </row>
    <row r="38" spans="1:10" ht="6.75" customHeight="1" x14ac:dyDescent="0.15">
      <c r="A38" s="76"/>
      <c r="B38" s="157"/>
      <c r="C38" s="157"/>
      <c r="D38" s="157"/>
      <c r="E38" s="157"/>
      <c r="F38" s="157"/>
      <c r="G38" s="157"/>
      <c r="H38" s="157"/>
      <c r="I38" s="157"/>
      <c r="J38" s="169"/>
    </row>
    <row r="39" spans="1:10" ht="12.75" customHeight="1" x14ac:dyDescent="0.15">
      <c r="A39" s="74" t="s">
        <v>39</v>
      </c>
      <c r="B39" s="156">
        <v>41</v>
      </c>
      <c r="C39" s="156">
        <v>169</v>
      </c>
      <c r="D39" s="156">
        <v>241</v>
      </c>
      <c r="E39" s="156">
        <v>43</v>
      </c>
      <c r="F39" s="156">
        <v>6</v>
      </c>
      <c r="G39" s="156">
        <v>0</v>
      </c>
      <c r="H39" s="156">
        <v>6</v>
      </c>
      <c r="I39" s="156">
        <v>0</v>
      </c>
      <c r="J39" s="98">
        <v>506</v>
      </c>
    </row>
    <row r="40" spans="1:10" ht="12.75" customHeight="1" x14ac:dyDescent="0.15">
      <c r="A40" s="74" t="s">
        <v>40</v>
      </c>
      <c r="B40" s="156">
        <v>2791</v>
      </c>
      <c r="C40" s="156">
        <v>299</v>
      </c>
      <c r="D40" s="156">
        <v>21</v>
      </c>
      <c r="E40" s="156">
        <v>427</v>
      </c>
      <c r="F40" s="156">
        <v>539</v>
      </c>
      <c r="G40" s="156">
        <v>75</v>
      </c>
      <c r="H40" s="156">
        <v>0</v>
      </c>
      <c r="I40" s="156">
        <v>0</v>
      </c>
      <c r="J40" s="98">
        <v>4151</v>
      </c>
    </row>
    <row r="41" spans="1:10" ht="12.75" customHeight="1" x14ac:dyDescent="0.15">
      <c r="A41" s="74" t="s">
        <v>41</v>
      </c>
      <c r="B41" s="156">
        <v>207</v>
      </c>
      <c r="C41" s="156">
        <v>199</v>
      </c>
      <c r="D41" s="156">
        <v>130</v>
      </c>
      <c r="E41" s="156">
        <v>52</v>
      </c>
      <c r="F41" s="156">
        <v>9</v>
      </c>
      <c r="G41" s="156">
        <v>25</v>
      </c>
      <c r="H41" s="156">
        <v>0</v>
      </c>
      <c r="I41" s="156">
        <v>0</v>
      </c>
      <c r="J41" s="98">
        <v>622</v>
      </c>
    </row>
    <row r="42" spans="1:10" ht="12.75" customHeight="1" x14ac:dyDescent="0.15">
      <c r="A42" s="74" t="s">
        <v>42</v>
      </c>
      <c r="B42" s="156">
        <v>2340</v>
      </c>
      <c r="C42" s="156">
        <v>2459</v>
      </c>
      <c r="D42" s="156">
        <v>0</v>
      </c>
      <c r="E42" s="156">
        <v>213</v>
      </c>
      <c r="F42" s="156">
        <v>153</v>
      </c>
      <c r="G42" s="156">
        <v>70</v>
      </c>
      <c r="H42" s="156">
        <v>0</v>
      </c>
      <c r="I42" s="156">
        <v>0</v>
      </c>
      <c r="J42" s="98">
        <v>5234</v>
      </c>
    </row>
    <row r="43" spans="1:10" ht="12.75" customHeight="1" x14ac:dyDescent="0.15">
      <c r="A43" s="74" t="s">
        <v>43</v>
      </c>
      <c r="B43" s="156">
        <v>288</v>
      </c>
      <c r="C43" s="156">
        <v>196</v>
      </c>
      <c r="D43" s="156">
        <v>40</v>
      </c>
      <c r="E43" s="156">
        <v>106</v>
      </c>
      <c r="F43" s="156">
        <v>0</v>
      </c>
      <c r="G43" s="156">
        <v>0</v>
      </c>
      <c r="H43" s="156">
        <v>0</v>
      </c>
      <c r="I43" s="156">
        <v>0</v>
      </c>
      <c r="J43" s="98">
        <v>630</v>
      </c>
    </row>
    <row r="44" spans="1:10" ht="12.75" customHeight="1" x14ac:dyDescent="0.15">
      <c r="A44" s="74" t="s">
        <v>44</v>
      </c>
      <c r="B44" s="156">
        <v>70</v>
      </c>
      <c r="C44" s="156">
        <v>7</v>
      </c>
      <c r="D44" s="156">
        <v>0</v>
      </c>
      <c r="E44" s="156">
        <v>5</v>
      </c>
      <c r="F44" s="156">
        <v>0</v>
      </c>
      <c r="G44" s="156">
        <v>6</v>
      </c>
      <c r="H44" s="156">
        <v>1</v>
      </c>
      <c r="I44" s="156">
        <v>0</v>
      </c>
      <c r="J44" s="98">
        <v>90</v>
      </c>
    </row>
    <row r="45" spans="1:10" ht="12.75" customHeight="1" x14ac:dyDescent="0.15">
      <c r="A45" s="74" t="s">
        <v>45</v>
      </c>
      <c r="B45" s="156">
        <v>484</v>
      </c>
      <c r="C45" s="156">
        <v>0</v>
      </c>
      <c r="D45" s="156">
        <v>0</v>
      </c>
      <c r="E45" s="156">
        <v>182</v>
      </c>
      <c r="F45" s="156">
        <v>55</v>
      </c>
      <c r="G45" s="156">
        <v>0</v>
      </c>
      <c r="H45" s="156">
        <v>0</v>
      </c>
      <c r="I45" s="156">
        <v>0</v>
      </c>
      <c r="J45" s="98">
        <v>721</v>
      </c>
    </row>
    <row r="46" spans="1:10" ht="12.75" customHeight="1" x14ac:dyDescent="0.15">
      <c r="A46" s="74" t="s">
        <v>46</v>
      </c>
      <c r="B46" s="156">
        <v>136</v>
      </c>
      <c r="C46" s="156">
        <v>140</v>
      </c>
      <c r="D46" s="156">
        <v>76</v>
      </c>
      <c r="E46" s="156">
        <v>410</v>
      </c>
      <c r="F46" s="156">
        <v>0</v>
      </c>
      <c r="G46" s="156">
        <v>244</v>
      </c>
      <c r="H46" s="156">
        <v>31</v>
      </c>
      <c r="I46" s="156">
        <v>0</v>
      </c>
      <c r="J46" s="98">
        <v>1036</v>
      </c>
    </row>
    <row r="47" spans="1:10" ht="12.75" customHeight="1" x14ac:dyDescent="0.15">
      <c r="A47" s="74" t="s">
        <v>47</v>
      </c>
      <c r="B47" s="156">
        <v>645</v>
      </c>
      <c r="C47" s="156">
        <v>327</v>
      </c>
      <c r="D47" s="156">
        <v>0</v>
      </c>
      <c r="E47" s="156">
        <v>16</v>
      </c>
      <c r="F47" s="156">
        <v>0</v>
      </c>
      <c r="G47" s="156">
        <v>0</v>
      </c>
      <c r="H47" s="156">
        <v>238</v>
      </c>
      <c r="I47" s="156">
        <v>0</v>
      </c>
      <c r="J47" s="98">
        <v>1227</v>
      </c>
    </row>
    <row r="48" spans="1:10" ht="12.75" customHeight="1" x14ac:dyDescent="0.15">
      <c r="A48" s="74" t="s">
        <v>48</v>
      </c>
      <c r="B48" s="156">
        <v>0</v>
      </c>
      <c r="C48" s="156">
        <v>2213</v>
      </c>
      <c r="D48" s="156">
        <v>2597</v>
      </c>
      <c r="E48" s="156">
        <v>1004</v>
      </c>
      <c r="F48" s="156">
        <v>187</v>
      </c>
      <c r="G48" s="156">
        <v>121</v>
      </c>
      <c r="H48" s="156">
        <v>0</v>
      </c>
      <c r="I48" s="156">
        <v>0</v>
      </c>
      <c r="J48" s="98">
        <v>6122</v>
      </c>
    </row>
    <row r="49" spans="1:10" ht="6.75" customHeight="1" x14ac:dyDescent="0.15">
      <c r="A49" s="76"/>
      <c r="B49" s="157"/>
      <c r="C49" s="157"/>
      <c r="D49" s="157"/>
      <c r="E49" s="157"/>
      <c r="F49" s="157"/>
      <c r="G49" s="157"/>
      <c r="H49" s="157"/>
      <c r="I49" s="157"/>
      <c r="J49" s="169"/>
    </row>
    <row r="50" spans="1:10" ht="12.75" customHeight="1" x14ac:dyDescent="0.15">
      <c r="A50" s="74" t="s">
        <v>49</v>
      </c>
      <c r="B50" s="156">
        <v>92</v>
      </c>
      <c r="C50" s="156">
        <v>35</v>
      </c>
      <c r="D50" s="156">
        <v>27</v>
      </c>
      <c r="E50" s="156">
        <v>38</v>
      </c>
      <c r="F50" s="156">
        <v>17</v>
      </c>
      <c r="G50" s="156">
        <v>0</v>
      </c>
      <c r="H50" s="156">
        <v>0</v>
      </c>
      <c r="I50" s="156">
        <v>0</v>
      </c>
      <c r="J50" s="98">
        <v>209</v>
      </c>
    </row>
    <row r="51" spans="1:10" ht="12.75" customHeight="1" x14ac:dyDescent="0.15">
      <c r="A51" s="74" t="s">
        <v>50</v>
      </c>
      <c r="B51" s="156">
        <v>7</v>
      </c>
      <c r="C51" s="156">
        <v>25</v>
      </c>
      <c r="D51" s="156">
        <v>0</v>
      </c>
      <c r="E51" s="156">
        <v>20</v>
      </c>
      <c r="F51" s="156">
        <v>0</v>
      </c>
      <c r="G51" s="156">
        <v>0</v>
      </c>
      <c r="H51" s="156">
        <v>0</v>
      </c>
      <c r="I51" s="156">
        <v>0</v>
      </c>
      <c r="J51" s="98">
        <v>51</v>
      </c>
    </row>
    <row r="52" spans="1:10" ht="12.75" customHeight="1" x14ac:dyDescent="0.15">
      <c r="A52" s="74" t="s">
        <v>51</v>
      </c>
      <c r="B52" s="156">
        <v>247</v>
      </c>
      <c r="C52" s="156">
        <v>84</v>
      </c>
      <c r="D52" s="156">
        <v>47</v>
      </c>
      <c r="E52" s="156">
        <v>45</v>
      </c>
      <c r="F52" s="156">
        <v>0</v>
      </c>
      <c r="G52" s="156">
        <v>0</v>
      </c>
      <c r="H52" s="156">
        <v>0</v>
      </c>
      <c r="I52" s="156">
        <v>0</v>
      </c>
      <c r="J52" s="98">
        <v>424</v>
      </c>
    </row>
    <row r="53" spans="1:10" ht="12.75" customHeight="1" x14ac:dyDescent="0.15">
      <c r="A53" s="74" t="s">
        <v>52</v>
      </c>
      <c r="B53" s="156">
        <v>0</v>
      </c>
      <c r="C53" s="156">
        <v>12</v>
      </c>
      <c r="D53" s="156">
        <v>64</v>
      </c>
      <c r="E53" s="156">
        <v>3</v>
      </c>
      <c r="F53" s="156">
        <v>0</v>
      </c>
      <c r="G53" s="156">
        <v>0</v>
      </c>
      <c r="H53" s="156">
        <v>0</v>
      </c>
      <c r="I53" s="156">
        <v>0</v>
      </c>
      <c r="J53" s="98">
        <v>80</v>
      </c>
    </row>
    <row r="54" spans="1:10" ht="12.75" customHeight="1" x14ac:dyDescent="0.15">
      <c r="A54" s="74" t="s">
        <v>53</v>
      </c>
      <c r="B54" s="156">
        <v>638</v>
      </c>
      <c r="C54" s="156">
        <v>387</v>
      </c>
      <c r="D54" s="156">
        <v>387</v>
      </c>
      <c r="E54" s="156">
        <v>207</v>
      </c>
      <c r="F54" s="156">
        <v>366</v>
      </c>
      <c r="G54" s="156">
        <v>0</v>
      </c>
      <c r="H54" s="156">
        <v>2</v>
      </c>
      <c r="I54" s="156">
        <v>0</v>
      </c>
      <c r="J54" s="98">
        <v>1987</v>
      </c>
    </row>
    <row r="55" spans="1:10" ht="12.75" customHeight="1" x14ac:dyDescent="0.15">
      <c r="A55" s="74" t="s">
        <v>54</v>
      </c>
      <c r="B55" s="156">
        <v>0</v>
      </c>
      <c r="C55" s="156">
        <v>241</v>
      </c>
      <c r="D55" s="156">
        <v>39</v>
      </c>
      <c r="E55" s="156">
        <v>0</v>
      </c>
      <c r="F55" s="156">
        <v>223</v>
      </c>
      <c r="G55" s="156">
        <v>0</v>
      </c>
      <c r="H55" s="156">
        <v>0</v>
      </c>
      <c r="I55" s="156">
        <v>0</v>
      </c>
      <c r="J55" s="98">
        <v>503</v>
      </c>
    </row>
    <row r="56" spans="1:10" ht="12.75" customHeight="1" x14ac:dyDescent="0.15">
      <c r="A56" s="74" t="s">
        <v>55</v>
      </c>
      <c r="B56" s="156">
        <v>30</v>
      </c>
      <c r="C56" s="156">
        <v>41</v>
      </c>
      <c r="D56" s="156">
        <v>0</v>
      </c>
      <c r="E56" s="156">
        <v>19</v>
      </c>
      <c r="F56" s="156">
        <v>12</v>
      </c>
      <c r="G56" s="156">
        <v>0</v>
      </c>
      <c r="H56" s="156">
        <v>12</v>
      </c>
      <c r="I56" s="156">
        <v>0</v>
      </c>
      <c r="J56" s="98">
        <v>113</v>
      </c>
    </row>
    <row r="57" spans="1:10" ht="12.75" customHeight="1" x14ac:dyDescent="0.15">
      <c r="A57" s="74" t="s">
        <v>56</v>
      </c>
      <c r="B57" s="156">
        <v>28</v>
      </c>
      <c r="C57" s="156">
        <v>11</v>
      </c>
      <c r="D57" s="156">
        <v>73</v>
      </c>
      <c r="E57" s="156">
        <v>8</v>
      </c>
      <c r="F57" s="156">
        <v>0</v>
      </c>
      <c r="G57" s="156">
        <v>1</v>
      </c>
      <c r="H57" s="156">
        <v>26</v>
      </c>
      <c r="I57" s="156">
        <v>0</v>
      </c>
      <c r="J57" s="98">
        <v>146</v>
      </c>
    </row>
    <row r="58" spans="1:10" ht="12.75" customHeight="1" x14ac:dyDescent="0.15">
      <c r="A58" s="74" t="s">
        <v>57</v>
      </c>
      <c r="B58" s="156">
        <v>12</v>
      </c>
      <c r="C58" s="156">
        <v>0</v>
      </c>
      <c r="D58" s="156">
        <v>0</v>
      </c>
      <c r="E58" s="156">
        <v>6</v>
      </c>
      <c r="F58" s="156">
        <v>1</v>
      </c>
      <c r="G58" s="156">
        <v>0</v>
      </c>
      <c r="H58" s="156">
        <v>0</v>
      </c>
      <c r="I58" s="156">
        <v>0</v>
      </c>
      <c r="J58" s="98">
        <v>19</v>
      </c>
    </row>
    <row r="59" spans="1:10" ht="12.75" customHeight="1" x14ac:dyDescent="0.15">
      <c r="A59" s="74" t="s">
        <v>58</v>
      </c>
      <c r="B59" s="156">
        <v>0</v>
      </c>
      <c r="C59" s="156">
        <v>0</v>
      </c>
      <c r="D59" s="156">
        <v>0</v>
      </c>
      <c r="E59" s="156">
        <v>0</v>
      </c>
      <c r="F59" s="156">
        <v>0</v>
      </c>
      <c r="G59" s="156">
        <v>0</v>
      </c>
      <c r="H59" s="156">
        <v>0</v>
      </c>
      <c r="I59" s="156">
        <v>0</v>
      </c>
      <c r="J59" s="98">
        <v>0</v>
      </c>
    </row>
    <row r="60" spans="1:10" ht="6.75" customHeight="1" x14ac:dyDescent="0.15">
      <c r="A60" s="76"/>
      <c r="B60" s="157"/>
      <c r="C60" s="157"/>
      <c r="D60" s="157"/>
      <c r="E60" s="157"/>
      <c r="F60" s="157"/>
      <c r="G60" s="157"/>
      <c r="H60" s="157"/>
      <c r="I60" s="157"/>
      <c r="J60" s="169"/>
    </row>
    <row r="61" spans="1:10" ht="12.75" customHeight="1" x14ac:dyDescent="0.15">
      <c r="A61" s="74" t="s">
        <v>59</v>
      </c>
      <c r="B61" s="156">
        <v>5</v>
      </c>
      <c r="C61" s="156">
        <v>42</v>
      </c>
      <c r="D61" s="156">
        <v>0</v>
      </c>
      <c r="E61" s="156">
        <v>10</v>
      </c>
      <c r="F61" s="156">
        <v>9</v>
      </c>
      <c r="G61" s="156">
        <v>0</v>
      </c>
      <c r="H61" s="156">
        <v>3</v>
      </c>
      <c r="I61" s="156">
        <v>0</v>
      </c>
      <c r="J61" s="98">
        <v>69</v>
      </c>
    </row>
    <row r="62" spans="1:10" ht="12.75" customHeight="1" x14ac:dyDescent="0.15">
      <c r="A62" s="74" t="s">
        <v>60</v>
      </c>
      <c r="B62" s="156">
        <v>37</v>
      </c>
      <c r="C62" s="156">
        <v>88</v>
      </c>
      <c r="D62" s="156">
        <v>77</v>
      </c>
      <c r="E62" s="156">
        <v>80</v>
      </c>
      <c r="F62" s="156">
        <v>3</v>
      </c>
      <c r="G62" s="156">
        <v>0</v>
      </c>
      <c r="H62" s="156">
        <v>25</v>
      </c>
      <c r="I62" s="156">
        <v>0</v>
      </c>
      <c r="J62" s="98">
        <v>309</v>
      </c>
    </row>
    <row r="63" spans="1:10" ht="12.75" customHeight="1" x14ac:dyDescent="0.15">
      <c r="A63" s="74" t="s">
        <v>61</v>
      </c>
      <c r="B63" s="156">
        <v>287</v>
      </c>
      <c r="C63" s="156">
        <v>231</v>
      </c>
      <c r="D63" s="156">
        <v>0</v>
      </c>
      <c r="E63" s="156">
        <v>11</v>
      </c>
      <c r="F63" s="156">
        <v>1</v>
      </c>
      <c r="G63" s="156">
        <v>3</v>
      </c>
      <c r="H63" s="156">
        <v>10</v>
      </c>
      <c r="I63" s="156">
        <v>0</v>
      </c>
      <c r="J63" s="98">
        <v>541</v>
      </c>
    </row>
    <row r="64" spans="1:10" ht="12.75" customHeight="1" x14ac:dyDescent="0.15">
      <c r="A64" s="75" t="s">
        <v>62</v>
      </c>
      <c r="B64" s="159">
        <v>0</v>
      </c>
      <c r="C64" s="159">
        <v>0</v>
      </c>
      <c r="D64" s="159">
        <v>0</v>
      </c>
      <c r="E64" s="159">
        <v>0</v>
      </c>
      <c r="F64" s="159">
        <v>0</v>
      </c>
      <c r="G64" s="159">
        <v>0</v>
      </c>
      <c r="H64" s="159">
        <v>0</v>
      </c>
      <c r="I64" s="159">
        <v>0</v>
      </c>
      <c r="J64" s="101">
        <v>0</v>
      </c>
    </row>
    <row r="65" spans="1:9" ht="15" customHeight="1" x14ac:dyDescent="0.15">
      <c r="A65" s="150"/>
      <c r="B65" s="150"/>
      <c r="C65" s="150"/>
      <c r="D65" s="150"/>
      <c r="E65" s="150"/>
      <c r="F65" s="150"/>
      <c r="G65" s="150"/>
      <c r="H65" s="150"/>
      <c r="I65" s="150"/>
    </row>
    <row r="66" spans="1:9" ht="15" customHeight="1" x14ac:dyDescent="0.15"/>
  </sheetData>
  <mergeCells count="2">
    <mergeCell ref="A2:J2"/>
    <mergeCell ref="A1:J1"/>
  </mergeCells>
  <printOptions horizontalCentered="1"/>
  <pageMargins left="0.25" right="0.25" top="0.25" bottom="0.25" header="0.3" footer="0.3"/>
  <pageSetup scale="8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67"/>
  <sheetViews>
    <sheetView zoomScale="130" zoomScaleNormal="130" zoomScaleSheetLayoutView="100" workbookViewId="0">
      <selection activeCell="A2" sqref="A2:H2"/>
    </sheetView>
  </sheetViews>
  <sheetFormatPr baseColWidth="10" defaultColWidth="9.1640625" defaultRowHeight="12.75" customHeight="1" x14ac:dyDescent="0.15"/>
  <cols>
    <col min="1" max="1" width="15.6640625" style="2" customWidth="1"/>
    <col min="2" max="2" width="11.5" style="2" customWidth="1"/>
    <col min="3" max="3" width="9.33203125" style="2" customWidth="1"/>
    <col min="4" max="4" width="10" style="2" customWidth="1"/>
    <col min="5" max="5" width="1.83203125" style="10" customWidth="1"/>
    <col min="6" max="6" width="11.5" style="2" customWidth="1"/>
    <col min="7" max="7" width="9.33203125" style="2" customWidth="1"/>
    <col min="8" max="8" width="10" style="2" customWidth="1"/>
    <col min="9" max="16384" width="9.1640625" style="2"/>
  </cols>
  <sheetData>
    <row r="1" spans="1:17" ht="54" customHeight="1" x14ac:dyDescent="0.15">
      <c r="A1" s="249" t="s">
        <v>205</v>
      </c>
      <c r="B1" s="250"/>
      <c r="C1" s="250"/>
      <c r="D1" s="250"/>
      <c r="E1" s="250"/>
      <c r="F1" s="250"/>
      <c r="G1" s="250"/>
      <c r="H1" s="250"/>
      <c r="I1" s="196"/>
      <c r="J1" s="6"/>
      <c r="K1" s="6"/>
      <c r="L1" s="6"/>
      <c r="Q1" s="7"/>
    </row>
    <row r="2" spans="1:17" ht="12.75" customHeight="1" x14ac:dyDescent="0.15">
      <c r="A2" s="251" t="s">
        <v>193</v>
      </c>
      <c r="B2" s="251"/>
      <c r="C2" s="251"/>
      <c r="D2" s="251"/>
      <c r="E2" s="251"/>
      <c r="F2" s="251"/>
      <c r="G2" s="251"/>
      <c r="H2" s="251"/>
    </row>
    <row r="3" spans="1:17" ht="12.75" customHeight="1" x14ac:dyDescent="0.15">
      <c r="A3" s="240" t="s">
        <v>0</v>
      </c>
      <c r="B3" s="255" t="s">
        <v>63</v>
      </c>
      <c r="C3" s="255"/>
      <c r="D3" s="255"/>
      <c r="E3" s="17"/>
      <c r="F3" s="256" t="s">
        <v>66</v>
      </c>
      <c r="G3" s="257"/>
      <c r="H3" s="258"/>
    </row>
    <row r="4" spans="1:17" ht="12.75" customHeight="1" x14ac:dyDescent="0.15">
      <c r="A4" s="241"/>
      <c r="B4" s="240" t="s">
        <v>87</v>
      </c>
      <c r="C4" s="252" t="s">
        <v>145</v>
      </c>
      <c r="D4" s="252" t="s">
        <v>7</v>
      </c>
      <c r="E4" s="17"/>
      <c r="F4" s="240" t="s">
        <v>87</v>
      </c>
      <c r="G4" s="252" t="s">
        <v>145</v>
      </c>
      <c r="H4" s="252" t="s">
        <v>7</v>
      </c>
    </row>
    <row r="5" spans="1:17" ht="12.75" customHeight="1" x14ac:dyDescent="0.15">
      <c r="A5" s="242"/>
      <c r="B5" s="241"/>
      <c r="C5" s="253"/>
      <c r="D5" s="253"/>
      <c r="E5" s="17"/>
      <c r="F5" s="242"/>
      <c r="G5" s="254"/>
      <c r="H5" s="254"/>
    </row>
    <row r="6" spans="1:17" ht="12.75" customHeight="1" x14ac:dyDescent="0.15">
      <c r="A6" s="199" t="s">
        <v>3</v>
      </c>
      <c r="B6" s="203">
        <v>0.34399999999999997</v>
      </c>
      <c r="C6" s="210">
        <v>0.29399999999999998</v>
      </c>
      <c r="D6" s="207">
        <v>0.72400000000000009</v>
      </c>
      <c r="E6" s="43"/>
      <c r="F6" s="34">
        <v>0.33899999999999997</v>
      </c>
      <c r="G6" s="34">
        <v>0.31900000000000001</v>
      </c>
      <c r="H6" s="34">
        <v>0.57399999999999995</v>
      </c>
    </row>
    <row r="7" spans="1:17" s="10" customFormat="1" ht="9" customHeight="1" x14ac:dyDescent="0.15">
      <c r="A7" s="200"/>
      <c r="B7" s="204"/>
      <c r="C7" s="211"/>
      <c r="D7" s="208"/>
      <c r="E7" s="43"/>
      <c r="F7" s="79"/>
      <c r="G7" s="79"/>
      <c r="H7" s="79"/>
    </row>
    <row r="8" spans="1:17" ht="12.75" customHeight="1" x14ac:dyDescent="0.15">
      <c r="A8" s="201" t="s">
        <v>10</v>
      </c>
      <c r="B8" s="205">
        <v>0.46</v>
      </c>
      <c r="C8" s="212">
        <v>0.46</v>
      </c>
      <c r="D8" s="218" t="s">
        <v>192</v>
      </c>
      <c r="E8" s="43"/>
      <c r="F8" s="34">
        <v>0.4</v>
      </c>
      <c r="G8" s="34">
        <v>0.4</v>
      </c>
      <c r="H8" s="34">
        <v>0</v>
      </c>
      <c r="I8" s="2" t="s">
        <v>2</v>
      </c>
    </row>
    <row r="9" spans="1:17" ht="12.75" customHeight="1" x14ac:dyDescent="0.15">
      <c r="A9" s="201" t="s">
        <v>11</v>
      </c>
      <c r="B9" s="205">
        <v>0.36700000000000005</v>
      </c>
      <c r="C9" s="212">
        <v>0.36700000000000005</v>
      </c>
      <c r="D9" s="218" t="s">
        <v>192</v>
      </c>
      <c r="E9" s="43"/>
      <c r="F9" s="34">
        <v>0.38100000000000001</v>
      </c>
      <c r="G9" s="34">
        <v>0.38100000000000001</v>
      </c>
      <c r="H9" s="34">
        <v>0</v>
      </c>
      <c r="N9" s="9"/>
    </row>
    <row r="10" spans="1:17" ht="12.75" customHeight="1" x14ac:dyDescent="0.15">
      <c r="A10" s="201" t="s">
        <v>12</v>
      </c>
      <c r="B10" s="205">
        <v>0.27100000000000002</v>
      </c>
      <c r="C10" s="212">
        <v>0.27100000000000002</v>
      </c>
      <c r="D10" s="218" t="s">
        <v>192</v>
      </c>
      <c r="E10" s="43"/>
      <c r="F10" s="34">
        <v>0.66099999999999992</v>
      </c>
      <c r="G10" s="34">
        <v>0.66099999999999992</v>
      </c>
      <c r="H10" s="34">
        <v>0</v>
      </c>
    </row>
    <row r="11" spans="1:17" ht="12.75" customHeight="1" x14ac:dyDescent="0.15">
      <c r="A11" s="201" t="s">
        <v>13</v>
      </c>
      <c r="B11" s="205">
        <v>0.40200000000000002</v>
      </c>
      <c r="C11" s="212">
        <v>0.40200000000000002</v>
      </c>
      <c r="D11" s="218" t="s">
        <v>192</v>
      </c>
      <c r="E11" s="43"/>
      <c r="F11" s="34">
        <v>0.27399999999999997</v>
      </c>
      <c r="G11" s="34">
        <v>0.27399999999999997</v>
      </c>
      <c r="H11" s="34">
        <v>0</v>
      </c>
    </row>
    <row r="12" spans="1:17" ht="12.75" customHeight="1" x14ac:dyDescent="0.15">
      <c r="A12" s="201" t="s">
        <v>14</v>
      </c>
      <c r="B12" s="205">
        <v>0.27200000000000002</v>
      </c>
      <c r="C12" s="212">
        <v>0.27200000000000002</v>
      </c>
      <c r="D12" s="218" t="s">
        <v>192</v>
      </c>
      <c r="E12" s="43"/>
      <c r="F12" s="34">
        <v>0.308</v>
      </c>
      <c r="G12" s="34">
        <v>0.308</v>
      </c>
      <c r="H12" s="34">
        <v>0</v>
      </c>
      <c r="I12" s="2" t="s">
        <v>2</v>
      </c>
    </row>
    <row r="13" spans="1:17" ht="12.75" customHeight="1" x14ac:dyDescent="0.15">
      <c r="A13" s="201" t="s">
        <v>15</v>
      </c>
      <c r="B13" s="205">
        <v>0.23800000000000002</v>
      </c>
      <c r="C13" s="212">
        <v>0.23800000000000002</v>
      </c>
      <c r="D13" s="218" t="s">
        <v>192</v>
      </c>
      <c r="E13" s="43"/>
      <c r="F13" s="34">
        <v>0.20100000000000001</v>
      </c>
      <c r="G13" s="34">
        <v>0.20100000000000001</v>
      </c>
      <c r="H13" s="34">
        <v>0</v>
      </c>
      <c r="N13" s="2" t="s">
        <v>2</v>
      </c>
    </row>
    <row r="14" spans="1:17" ht="12.75" customHeight="1" x14ac:dyDescent="0.15">
      <c r="A14" s="201" t="s">
        <v>16</v>
      </c>
      <c r="B14" s="205">
        <v>0.52700000000000002</v>
      </c>
      <c r="C14" s="212">
        <v>0.52700000000000002</v>
      </c>
      <c r="D14" s="218" t="s">
        <v>192</v>
      </c>
      <c r="E14" s="43"/>
      <c r="F14" s="217" t="s">
        <v>1</v>
      </c>
      <c r="G14" s="218" t="s">
        <v>192</v>
      </c>
      <c r="H14" s="218" t="s">
        <v>192</v>
      </c>
      <c r="I14" s="2" t="s">
        <v>2</v>
      </c>
    </row>
    <row r="15" spans="1:17" ht="12.75" customHeight="1" x14ac:dyDescent="0.15">
      <c r="A15" s="201" t="s">
        <v>17</v>
      </c>
      <c r="B15" s="205">
        <v>0.41499999999999998</v>
      </c>
      <c r="C15" s="212">
        <v>0.41499999999999998</v>
      </c>
      <c r="D15" s="218" t="s">
        <v>192</v>
      </c>
      <c r="E15" s="43"/>
      <c r="F15" s="217" t="s">
        <v>1</v>
      </c>
      <c r="G15" s="218" t="s">
        <v>192</v>
      </c>
      <c r="H15" s="218" t="s">
        <v>192</v>
      </c>
      <c r="N15" s="9" t="s">
        <v>2</v>
      </c>
    </row>
    <row r="16" spans="1:17" ht="12.75" customHeight="1" x14ac:dyDescent="0.15">
      <c r="A16" s="201" t="s">
        <v>84</v>
      </c>
      <c r="B16" s="205">
        <v>0.34799999999999998</v>
      </c>
      <c r="C16" s="212">
        <v>0.34799999999999998</v>
      </c>
      <c r="D16" s="218" t="s">
        <v>192</v>
      </c>
      <c r="E16" s="43"/>
      <c r="F16" s="217" t="s">
        <v>1</v>
      </c>
      <c r="G16" s="218" t="s">
        <v>192</v>
      </c>
      <c r="H16" s="218" t="s">
        <v>192</v>
      </c>
    </row>
    <row r="17" spans="1:14" ht="12.75" customHeight="1" x14ac:dyDescent="0.15">
      <c r="A17" s="201" t="s">
        <v>18</v>
      </c>
      <c r="B17" s="205">
        <v>0.45100000000000001</v>
      </c>
      <c r="C17" s="212">
        <v>0.45100000000000001</v>
      </c>
      <c r="D17" s="218" t="s">
        <v>192</v>
      </c>
      <c r="E17" s="43"/>
      <c r="F17" s="34">
        <v>0.53</v>
      </c>
      <c r="G17" s="34">
        <v>0.53</v>
      </c>
      <c r="H17" s="34">
        <v>0</v>
      </c>
      <c r="I17" s="2" t="s">
        <v>2</v>
      </c>
    </row>
    <row r="18" spans="1:14" s="10" customFormat="1" ht="9" customHeight="1" x14ac:dyDescent="0.15">
      <c r="A18" s="200"/>
      <c r="B18" s="204"/>
      <c r="C18" s="211"/>
      <c r="D18" s="208"/>
      <c r="E18" s="43"/>
      <c r="F18" s="79"/>
      <c r="G18" s="79"/>
      <c r="H18" s="79"/>
      <c r="N18" s="11" t="s">
        <v>2</v>
      </c>
    </row>
    <row r="19" spans="1:14" ht="12.75" customHeight="1" x14ac:dyDescent="0.15">
      <c r="A19" s="201" t="s">
        <v>67</v>
      </c>
      <c r="B19" s="205">
        <v>0.64500000000000002</v>
      </c>
      <c r="C19" s="212">
        <v>0.64500000000000002</v>
      </c>
      <c r="D19" s="218" t="s">
        <v>192</v>
      </c>
      <c r="E19" s="43"/>
      <c r="F19" s="217" t="s">
        <v>1</v>
      </c>
      <c r="G19" s="218" t="s">
        <v>192</v>
      </c>
      <c r="H19" s="218" t="s">
        <v>192</v>
      </c>
    </row>
    <row r="20" spans="1:14" ht="12.75" customHeight="1" x14ac:dyDescent="0.15">
      <c r="A20" s="201" t="s">
        <v>20</v>
      </c>
      <c r="B20" s="205">
        <v>0.28999999999999998</v>
      </c>
      <c r="C20" s="212">
        <v>0.28999999999999998</v>
      </c>
      <c r="D20" s="218" t="s">
        <v>192</v>
      </c>
      <c r="E20" s="43"/>
      <c r="F20" s="34">
        <v>0.623</v>
      </c>
      <c r="G20" s="34">
        <v>0.623</v>
      </c>
      <c r="H20" s="34">
        <v>0</v>
      </c>
    </row>
    <row r="21" spans="1:14" ht="12.75" customHeight="1" x14ac:dyDescent="0.15">
      <c r="A21" s="201" t="s">
        <v>21</v>
      </c>
      <c r="B21" s="205">
        <v>0.50600000000000001</v>
      </c>
      <c r="C21" s="212">
        <v>0.502</v>
      </c>
      <c r="D21" s="209">
        <v>0.75599999999999989</v>
      </c>
      <c r="E21" s="43"/>
      <c r="F21" s="34">
        <v>0.58700000000000008</v>
      </c>
      <c r="G21" s="34">
        <v>0.58700000000000008</v>
      </c>
      <c r="H21" s="34">
        <v>0.59399999999999997</v>
      </c>
    </row>
    <row r="22" spans="1:14" ht="12.75" customHeight="1" x14ac:dyDescent="0.15">
      <c r="A22" s="201" t="s">
        <v>22</v>
      </c>
      <c r="B22" s="205">
        <v>0.498</v>
      </c>
      <c r="C22" s="212">
        <v>0.498</v>
      </c>
      <c r="D22" s="218" t="s">
        <v>192</v>
      </c>
      <c r="E22" s="43"/>
      <c r="F22" s="217" t="s">
        <v>1</v>
      </c>
      <c r="G22" s="218" t="s">
        <v>192</v>
      </c>
      <c r="H22" s="218" t="s">
        <v>192</v>
      </c>
    </row>
    <row r="23" spans="1:14" ht="12.75" customHeight="1" x14ac:dyDescent="0.15">
      <c r="A23" s="201" t="s">
        <v>68</v>
      </c>
      <c r="B23" s="205">
        <v>0.38600000000000001</v>
      </c>
      <c r="C23" s="212">
        <v>0.38600000000000001</v>
      </c>
      <c r="D23" s="218" t="s">
        <v>192</v>
      </c>
      <c r="E23" s="43"/>
      <c r="F23" s="217" t="s">
        <v>1</v>
      </c>
      <c r="G23" s="218" t="s">
        <v>192</v>
      </c>
      <c r="H23" s="218" t="s">
        <v>192</v>
      </c>
    </row>
    <row r="24" spans="1:14" ht="12.75" customHeight="1" x14ac:dyDescent="0.15">
      <c r="A24" s="201" t="s">
        <v>24</v>
      </c>
      <c r="B24" s="205">
        <v>0.31</v>
      </c>
      <c r="C24" s="212">
        <v>0.255</v>
      </c>
      <c r="D24" s="209">
        <v>0.76800000000000002</v>
      </c>
      <c r="E24" s="43"/>
      <c r="F24" s="34">
        <v>0.24</v>
      </c>
      <c r="G24" s="34">
        <v>0.20699999999999999</v>
      </c>
      <c r="H24" s="34">
        <v>0.55899999999999994</v>
      </c>
    </row>
    <row r="25" spans="1:14" ht="12.75" customHeight="1" x14ac:dyDescent="0.15">
      <c r="A25" s="201" t="s">
        <v>25</v>
      </c>
      <c r="B25" s="205">
        <v>0.38400000000000001</v>
      </c>
      <c r="C25" s="212">
        <v>0.38400000000000001</v>
      </c>
      <c r="D25" s="218" t="s">
        <v>192</v>
      </c>
      <c r="E25" s="43"/>
      <c r="F25" s="34">
        <v>0.29299999999999998</v>
      </c>
      <c r="G25" s="34">
        <v>0.29299999999999998</v>
      </c>
      <c r="H25" s="218" t="s">
        <v>192</v>
      </c>
    </row>
    <row r="26" spans="1:14" ht="12.75" customHeight="1" x14ac:dyDescent="0.15">
      <c r="A26" s="201" t="s">
        <v>26</v>
      </c>
      <c r="B26" s="205">
        <v>0.28399999999999997</v>
      </c>
      <c r="C26" s="212">
        <v>0.28399999999999997</v>
      </c>
      <c r="D26" s="218" t="s">
        <v>192</v>
      </c>
      <c r="E26" s="43"/>
      <c r="F26" s="34">
        <v>0.308</v>
      </c>
      <c r="G26" s="34">
        <v>0.308</v>
      </c>
      <c r="H26" s="218" t="s">
        <v>192</v>
      </c>
    </row>
    <row r="27" spans="1:14" ht="12.75" customHeight="1" x14ac:dyDescent="0.15">
      <c r="A27" s="201" t="s">
        <v>27</v>
      </c>
      <c r="B27" s="205">
        <v>0.53299999999999992</v>
      </c>
      <c r="C27" s="212">
        <v>0.53299999999999992</v>
      </c>
      <c r="D27" s="218" t="s">
        <v>192</v>
      </c>
      <c r="E27" s="43"/>
      <c r="F27" s="34">
        <v>0.51800000000000002</v>
      </c>
      <c r="G27" s="34">
        <v>0.51800000000000002</v>
      </c>
      <c r="H27" s="218" t="s">
        <v>192</v>
      </c>
    </row>
    <row r="28" spans="1:14" ht="12.75" customHeight="1" x14ac:dyDescent="0.15">
      <c r="A28" s="201" t="s">
        <v>69</v>
      </c>
      <c r="B28" s="205">
        <v>0.26800000000000002</v>
      </c>
      <c r="C28" s="212">
        <v>0.26800000000000002</v>
      </c>
      <c r="D28" s="218" t="s">
        <v>192</v>
      </c>
      <c r="E28" s="43"/>
      <c r="F28" s="217" t="s">
        <v>1</v>
      </c>
      <c r="G28" s="218" t="s">
        <v>192</v>
      </c>
      <c r="H28" s="218" t="s">
        <v>192</v>
      </c>
    </row>
    <row r="29" spans="1:14" s="10" customFormat="1" ht="9" customHeight="1" x14ac:dyDescent="0.15">
      <c r="A29" s="200"/>
      <c r="B29" s="204"/>
      <c r="C29" s="211"/>
      <c r="D29" s="208"/>
      <c r="E29" s="43"/>
      <c r="F29" s="79"/>
      <c r="G29" s="79"/>
      <c r="H29" s="79"/>
    </row>
    <row r="30" spans="1:14" ht="12.75" customHeight="1" x14ac:dyDescent="0.15">
      <c r="A30" s="201" t="s">
        <v>29</v>
      </c>
      <c r="B30" s="205">
        <v>0.34899999999999998</v>
      </c>
      <c r="C30" s="212">
        <v>0.126</v>
      </c>
      <c r="D30" s="209">
        <v>0.53299999999999992</v>
      </c>
      <c r="E30" s="43"/>
      <c r="F30" s="34">
        <v>0.19</v>
      </c>
      <c r="G30" s="34">
        <v>8.5999999999999993E-2</v>
      </c>
      <c r="H30" s="34">
        <v>0.20899999999999999</v>
      </c>
    </row>
    <row r="31" spans="1:14" ht="12.75" customHeight="1" x14ac:dyDescent="0.15">
      <c r="A31" s="201" t="s">
        <v>70</v>
      </c>
      <c r="B31" s="205">
        <v>0.46100000000000002</v>
      </c>
      <c r="C31" s="212">
        <v>0.46100000000000002</v>
      </c>
      <c r="D31" s="209">
        <v>0.34399999999999997</v>
      </c>
      <c r="E31" s="43"/>
      <c r="F31" s="217" t="s">
        <v>1</v>
      </c>
      <c r="G31" s="218" t="s">
        <v>192</v>
      </c>
      <c r="H31" s="218" t="s">
        <v>192</v>
      </c>
      <c r="N31" s="9"/>
    </row>
    <row r="32" spans="1:14" ht="12.75" customHeight="1" x14ac:dyDescent="0.15">
      <c r="A32" s="201" t="s">
        <v>71</v>
      </c>
      <c r="B32" s="205">
        <v>0.39700000000000002</v>
      </c>
      <c r="C32" s="212">
        <v>7.9000000000000001E-2</v>
      </c>
      <c r="D32" s="209">
        <v>0.97499999999999998</v>
      </c>
      <c r="E32" s="43"/>
      <c r="F32" s="34">
        <v>0.83900000000000008</v>
      </c>
      <c r="G32" s="218" t="s">
        <v>192</v>
      </c>
      <c r="H32" s="34">
        <v>0.83900000000000008</v>
      </c>
    </row>
    <row r="33" spans="1:8" ht="12.75" customHeight="1" x14ac:dyDescent="0.15">
      <c r="A33" s="201" t="s">
        <v>72</v>
      </c>
      <c r="B33" s="205">
        <v>0.43099999999999999</v>
      </c>
      <c r="C33" s="212">
        <v>0.43099999999999999</v>
      </c>
      <c r="D33" s="218" t="s">
        <v>192</v>
      </c>
      <c r="E33" s="43"/>
      <c r="F33" s="217" t="s">
        <v>1</v>
      </c>
      <c r="G33" s="218" t="s">
        <v>192</v>
      </c>
      <c r="H33" s="218" t="s">
        <v>192</v>
      </c>
    </row>
    <row r="34" spans="1:8" ht="12.75" customHeight="1" x14ac:dyDescent="0.15">
      <c r="A34" s="201" t="s">
        <v>73</v>
      </c>
      <c r="B34" s="205">
        <v>0.45299999999999996</v>
      </c>
      <c r="C34" s="212">
        <v>0.33600000000000002</v>
      </c>
      <c r="D34" s="209">
        <v>0.96099999999999997</v>
      </c>
      <c r="E34" s="43"/>
      <c r="F34" s="217" t="s">
        <v>1</v>
      </c>
      <c r="G34" s="218" t="s">
        <v>192</v>
      </c>
      <c r="H34" s="218" t="s">
        <v>192</v>
      </c>
    </row>
    <row r="35" spans="1:8" ht="12.75" customHeight="1" x14ac:dyDescent="0.15">
      <c r="A35" s="201" t="s">
        <v>74</v>
      </c>
      <c r="B35" s="205">
        <v>0.67599999999999993</v>
      </c>
      <c r="C35" s="212">
        <v>0.67599999999999993</v>
      </c>
      <c r="D35" s="218" t="s">
        <v>192</v>
      </c>
      <c r="E35" s="43"/>
      <c r="F35" s="217" t="s">
        <v>1</v>
      </c>
      <c r="G35" s="218" t="s">
        <v>192</v>
      </c>
      <c r="H35" s="218" t="s">
        <v>192</v>
      </c>
    </row>
    <row r="36" spans="1:8" ht="12.75" customHeight="1" x14ac:dyDescent="0.15">
      <c r="A36" s="201" t="s">
        <v>75</v>
      </c>
      <c r="B36" s="205">
        <v>0.20499999999999999</v>
      </c>
      <c r="C36" s="212">
        <v>0.159</v>
      </c>
      <c r="D36" s="209">
        <v>0.54500000000000004</v>
      </c>
      <c r="E36" s="43"/>
      <c r="F36" s="217" t="s">
        <v>1</v>
      </c>
      <c r="G36" s="218" t="s">
        <v>192</v>
      </c>
      <c r="H36" s="218" t="s">
        <v>192</v>
      </c>
    </row>
    <row r="37" spans="1:8" ht="12.75" customHeight="1" x14ac:dyDescent="0.15">
      <c r="A37" s="201" t="s">
        <v>36</v>
      </c>
      <c r="B37" s="205">
        <v>0.47299999999999998</v>
      </c>
      <c r="C37" s="212">
        <v>0.47299999999999998</v>
      </c>
      <c r="D37" s="218" t="s">
        <v>192</v>
      </c>
      <c r="E37" s="43"/>
      <c r="F37" s="34">
        <v>0.56600000000000006</v>
      </c>
      <c r="G37" s="34">
        <v>0.56600000000000006</v>
      </c>
      <c r="H37" s="218" t="s">
        <v>192</v>
      </c>
    </row>
    <row r="38" spans="1:8" ht="12.75" customHeight="1" x14ac:dyDescent="0.15">
      <c r="A38" s="201" t="s">
        <v>76</v>
      </c>
      <c r="B38" s="205">
        <v>0.53400000000000003</v>
      </c>
      <c r="C38" s="212">
        <v>0.51700000000000002</v>
      </c>
      <c r="D38" s="209">
        <v>0.56600000000000006</v>
      </c>
      <c r="E38" s="43"/>
      <c r="F38" s="217" t="s">
        <v>1</v>
      </c>
      <c r="G38" s="218" t="s">
        <v>192</v>
      </c>
      <c r="H38" s="218" t="s">
        <v>192</v>
      </c>
    </row>
    <row r="39" spans="1:8" ht="12.75" customHeight="1" x14ac:dyDescent="0.15">
      <c r="A39" s="201" t="s">
        <v>38</v>
      </c>
      <c r="B39" s="205">
        <v>0.35100000000000003</v>
      </c>
      <c r="C39" s="212">
        <v>0.35100000000000003</v>
      </c>
      <c r="D39" s="209">
        <v>5.5999999999999994E-2</v>
      </c>
      <c r="E39" s="43"/>
      <c r="F39" s="34">
        <v>0.41600000000000004</v>
      </c>
      <c r="G39" s="34">
        <v>0.41600000000000004</v>
      </c>
      <c r="H39" s="218" t="s">
        <v>192</v>
      </c>
    </row>
    <row r="40" spans="1:8" s="10" customFormat="1" ht="9" customHeight="1" x14ac:dyDescent="0.15">
      <c r="A40" s="200"/>
      <c r="B40" s="204"/>
      <c r="C40" s="211"/>
      <c r="D40" s="208"/>
      <c r="E40" s="43"/>
      <c r="F40" s="79"/>
      <c r="G40" s="79"/>
      <c r="H40" s="79"/>
    </row>
    <row r="41" spans="1:8" ht="12.75" customHeight="1" x14ac:dyDescent="0.15">
      <c r="A41" s="201" t="s">
        <v>77</v>
      </c>
      <c r="B41" s="205">
        <v>0.73</v>
      </c>
      <c r="C41" s="212">
        <v>0.626</v>
      </c>
      <c r="D41" s="209">
        <v>0.8</v>
      </c>
      <c r="E41" s="43"/>
      <c r="F41" s="217" t="s">
        <v>1</v>
      </c>
      <c r="G41" s="218" t="s">
        <v>192</v>
      </c>
      <c r="H41" s="218" t="s">
        <v>192</v>
      </c>
    </row>
    <row r="42" spans="1:8" ht="12.75" customHeight="1" x14ac:dyDescent="0.15">
      <c r="A42" s="201" t="s">
        <v>78</v>
      </c>
      <c r="B42" s="205">
        <v>0.19600000000000001</v>
      </c>
      <c r="C42" s="212">
        <v>0.19600000000000001</v>
      </c>
      <c r="D42" s="218" t="s">
        <v>192</v>
      </c>
      <c r="E42" s="43"/>
      <c r="F42" s="217" t="s">
        <v>1</v>
      </c>
      <c r="G42" s="218" t="s">
        <v>192</v>
      </c>
      <c r="H42" s="218" t="s">
        <v>192</v>
      </c>
    </row>
    <row r="43" spans="1:8" ht="12.75" customHeight="1" x14ac:dyDescent="0.15">
      <c r="A43" s="201" t="s">
        <v>41</v>
      </c>
      <c r="B43" s="205">
        <v>0.46</v>
      </c>
      <c r="C43" s="212">
        <v>0.46</v>
      </c>
      <c r="D43" s="218" t="s">
        <v>192</v>
      </c>
      <c r="E43" s="43"/>
      <c r="F43" s="34">
        <v>0.53500000000000003</v>
      </c>
      <c r="G43" s="34">
        <v>0.53500000000000003</v>
      </c>
      <c r="H43" s="34">
        <v>0</v>
      </c>
    </row>
    <row r="44" spans="1:8" ht="12.75" customHeight="1" x14ac:dyDescent="0.15">
      <c r="A44" s="201" t="s">
        <v>79</v>
      </c>
      <c r="B44" s="205">
        <v>0.316</v>
      </c>
      <c r="C44" s="212">
        <v>0.30499999999999999</v>
      </c>
      <c r="D44" s="209">
        <v>0.33399999999999996</v>
      </c>
      <c r="E44" s="43"/>
      <c r="F44" s="217" t="s">
        <v>1</v>
      </c>
      <c r="G44" s="218" t="s">
        <v>192</v>
      </c>
      <c r="H44" s="218" t="s">
        <v>192</v>
      </c>
    </row>
    <row r="45" spans="1:8" ht="12.75" customHeight="1" x14ac:dyDescent="0.15">
      <c r="A45" s="201" t="s">
        <v>43</v>
      </c>
      <c r="B45" s="205">
        <v>0.47299999999999998</v>
      </c>
      <c r="C45" s="212">
        <v>0.47299999999999998</v>
      </c>
      <c r="D45" s="218" t="s">
        <v>192</v>
      </c>
      <c r="E45" s="43"/>
      <c r="F45" s="34">
        <v>0.63600000000000001</v>
      </c>
      <c r="G45" s="34">
        <v>0.63600000000000001</v>
      </c>
      <c r="H45" s="34">
        <v>0</v>
      </c>
    </row>
    <row r="46" spans="1:8" ht="12.75" customHeight="1" x14ac:dyDescent="0.15">
      <c r="A46" s="201" t="s">
        <v>44</v>
      </c>
      <c r="B46" s="205">
        <v>0.71099999999999997</v>
      </c>
      <c r="C46" s="212">
        <v>0.71099999999999997</v>
      </c>
      <c r="D46" s="218" t="s">
        <v>192</v>
      </c>
      <c r="E46" s="43"/>
      <c r="F46" s="217" t="s">
        <v>1</v>
      </c>
      <c r="G46" s="218" t="s">
        <v>192</v>
      </c>
      <c r="H46" s="218" t="s">
        <v>192</v>
      </c>
    </row>
    <row r="47" spans="1:8" ht="12.75" customHeight="1" x14ac:dyDescent="0.15">
      <c r="A47" s="201" t="s">
        <v>45</v>
      </c>
      <c r="B47" s="205">
        <v>0.61899999999999999</v>
      </c>
      <c r="C47" s="212">
        <v>0.43799999999999994</v>
      </c>
      <c r="D47" s="209">
        <v>0.98699999999999999</v>
      </c>
      <c r="E47" s="43"/>
      <c r="F47" s="34">
        <v>0.60099999999999998</v>
      </c>
      <c r="G47" s="34">
        <v>0.47200000000000003</v>
      </c>
      <c r="H47" s="34">
        <v>0.98699999999999999</v>
      </c>
    </row>
    <row r="48" spans="1:8" ht="12.75" customHeight="1" x14ac:dyDescent="0.15">
      <c r="A48" s="201" t="s">
        <v>80</v>
      </c>
      <c r="B48" s="205">
        <v>0.247</v>
      </c>
      <c r="C48" s="212">
        <v>0.247</v>
      </c>
      <c r="D48" s="218" t="s">
        <v>192</v>
      </c>
      <c r="E48" s="43"/>
      <c r="F48" s="217" t="s">
        <v>1</v>
      </c>
      <c r="G48" s="218" t="s">
        <v>192</v>
      </c>
      <c r="H48" s="218" t="s">
        <v>192</v>
      </c>
    </row>
    <row r="49" spans="1:14" ht="12.75" customHeight="1" x14ac:dyDescent="0.15">
      <c r="A49" s="201" t="s">
        <v>47</v>
      </c>
      <c r="B49" s="205">
        <v>0.33799999999999997</v>
      </c>
      <c r="C49" s="212">
        <v>2.3E-2</v>
      </c>
      <c r="D49" s="209">
        <v>0.84699999999999998</v>
      </c>
      <c r="E49" s="43"/>
      <c r="F49" s="34">
        <v>8.6999999999999994E-2</v>
      </c>
      <c r="G49" s="34">
        <v>1.4999999999999999E-2</v>
      </c>
      <c r="H49" s="34">
        <v>0.125</v>
      </c>
    </row>
    <row r="50" spans="1:14" ht="12.75" customHeight="1" x14ac:dyDescent="0.15">
      <c r="A50" s="201" t="s">
        <v>48</v>
      </c>
      <c r="B50" s="205">
        <v>0.29799999999999999</v>
      </c>
      <c r="C50" s="212">
        <v>0.29799999999999999</v>
      </c>
      <c r="D50" s="218" t="s">
        <v>192</v>
      </c>
      <c r="E50" s="43"/>
      <c r="F50" s="34">
        <v>0.54</v>
      </c>
      <c r="G50" s="34">
        <v>0.54</v>
      </c>
      <c r="H50" s="218" t="s">
        <v>192</v>
      </c>
    </row>
    <row r="51" spans="1:14" s="10" customFormat="1" ht="9" customHeight="1" x14ac:dyDescent="0.15">
      <c r="A51" s="200"/>
      <c r="B51" s="204"/>
      <c r="C51" s="211"/>
      <c r="D51" s="208"/>
      <c r="E51" s="43"/>
      <c r="F51" s="79"/>
      <c r="G51" s="79"/>
      <c r="H51" s="79"/>
    </row>
    <row r="52" spans="1:14" ht="12.75" customHeight="1" x14ac:dyDescent="0.15">
      <c r="A52" s="201" t="s">
        <v>49</v>
      </c>
      <c r="B52" s="205">
        <v>0.16300000000000001</v>
      </c>
      <c r="C52" s="212">
        <v>0.16300000000000001</v>
      </c>
      <c r="D52" s="218" t="s">
        <v>192</v>
      </c>
      <c r="E52" s="43"/>
      <c r="F52" s="217" t="s">
        <v>1</v>
      </c>
      <c r="G52" s="218" t="s">
        <v>192</v>
      </c>
      <c r="H52" s="218" t="s">
        <v>192</v>
      </c>
    </row>
    <row r="53" spans="1:14" ht="12.75" customHeight="1" x14ac:dyDescent="0.15">
      <c r="A53" s="201" t="s">
        <v>50</v>
      </c>
      <c r="B53" s="205">
        <v>0.1</v>
      </c>
      <c r="C53" s="212">
        <v>0.1</v>
      </c>
      <c r="D53" s="218" t="s">
        <v>192</v>
      </c>
      <c r="E53" s="43"/>
      <c r="F53" s="34">
        <v>6.3E-2</v>
      </c>
      <c r="G53" s="34">
        <v>6.3E-2</v>
      </c>
      <c r="H53" s="218" t="s">
        <v>192</v>
      </c>
    </row>
    <row r="54" spans="1:14" ht="12.75" customHeight="1" x14ac:dyDescent="0.15">
      <c r="A54" s="201" t="s">
        <v>51</v>
      </c>
      <c r="B54" s="205">
        <v>0.36799999999999999</v>
      </c>
      <c r="C54" s="212">
        <v>0.36799999999999999</v>
      </c>
      <c r="D54" s="218" t="s">
        <v>192</v>
      </c>
      <c r="E54" s="43"/>
      <c r="F54" s="217" t="s">
        <v>1</v>
      </c>
      <c r="G54" s="218" t="s">
        <v>192</v>
      </c>
      <c r="H54" s="218" t="s">
        <v>192</v>
      </c>
    </row>
    <row r="55" spans="1:14" ht="12.75" customHeight="1" x14ac:dyDescent="0.15">
      <c r="A55" s="201" t="s">
        <v>52</v>
      </c>
      <c r="B55" s="205">
        <v>0.55000000000000004</v>
      </c>
      <c r="C55" s="212">
        <v>0.55000000000000004</v>
      </c>
      <c r="D55" s="218" t="s">
        <v>192</v>
      </c>
      <c r="E55" s="43"/>
      <c r="F55" s="217" t="s">
        <v>1</v>
      </c>
      <c r="G55" s="218" t="s">
        <v>192</v>
      </c>
      <c r="H55" s="218" t="s">
        <v>192</v>
      </c>
    </row>
    <row r="56" spans="1:14" ht="12.75" customHeight="1" x14ac:dyDescent="0.15">
      <c r="A56" s="201" t="s">
        <v>53</v>
      </c>
      <c r="B56" s="205">
        <v>0.30499999999999999</v>
      </c>
      <c r="C56" s="212">
        <v>0.307</v>
      </c>
      <c r="D56" s="209">
        <v>0.223</v>
      </c>
      <c r="E56" s="43"/>
      <c r="F56" s="217" t="s">
        <v>1</v>
      </c>
      <c r="G56" s="218" t="s">
        <v>192</v>
      </c>
      <c r="H56" s="218" t="s">
        <v>192</v>
      </c>
      <c r="I56" s="17" t="s">
        <v>2</v>
      </c>
      <c r="J56" s="5"/>
    </row>
    <row r="57" spans="1:14" ht="12.75" customHeight="1" x14ac:dyDescent="0.15">
      <c r="A57" s="201" t="s">
        <v>54</v>
      </c>
      <c r="B57" s="205">
        <v>0.29100000000000004</v>
      </c>
      <c r="C57" s="212">
        <v>0.29100000000000004</v>
      </c>
      <c r="D57" s="218" t="s">
        <v>192</v>
      </c>
      <c r="E57" s="43"/>
      <c r="F57" s="217" t="s">
        <v>1</v>
      </c>
      <c r="G57" s="218" t="s">
        <v>192</v>
      </c>
      <c r="H57" s="218" t="s">
        <v>192</v>
      </c>
      <c r="I57" s="17" t="s">
        <v>2</v>
      </c>
      <c r="J57" s="5"/>
      <c r="N57" s="9"/>
    </row>
    <row r="58" spans="1:14" ht="12.75" customHeight="1" x14ac:dyDescent="0.15">
      <c r="A58" s="201" t="s">
        <v>55</v>
      </c>
      <c r="B58" s="205">
        <v>0.41399999999999998</v>
      </c>
      <c r="C58" s="212">
        <v>0.32799999999999996</v>
      </c>
      <c r="D58" s="209">
        <v>0.98599999999999999</v>
      </c>
      <c r="E58" s="43"/>
      <c r="F58" s="217" t="s">
        <v>1</v>
      </c>
      <c r="G58" s="218" t="s">
        <v>192</v>
      </c>
      <c r="H58" s="218" t="s">
        <v>192</v>
      </c>
    </row>
    <row r="59" spans="1:14" ht="12.75" customHeight="1" x14ac:dyDescent="0.15">
      <c r="A59" s="201" t="s">
        <v>56</v>
      </c>
      <c r="B59" s="205">
        <v>0.42200000000000004</v>
      </c>
      <c r="C59" s="212">
        <v>0.19699999999999998</v>
      </c>
      <c r="D59" s="209">
        <v>0.93599999999999994</v>
      </c>
      <c r="E59" s="43"/>
      <c r="F59" s="34">
        <v>0.52200000000000002</v>
      </c>
      <c r="G59" s="34">
        <v>0.17899999999999999</v>
      </c>
      <c r="H59" s="34">
        <v>0.88200000000000001</v>
      </c>
    </row>
    <row r="60" spans="1:14" ht="12.75" customHeight="1" x14ac:dyDescent="0.15">
      <c r="A60" s="201" t="s">
        <v>57</v>
      </c>
      <c r="B60" s="205">
        <v>0.151</v>
      </c>
      <c r="C60" s="212">
        <v>0.151</v>
      </c>
      <c r="D60" s="218" t="s">
        <v>192</v>
      </c>
      <c r="E60" s="43"/>
      <c r="F60" s="217" t="s">
        <v>1</v>
      </c>
      <c r="G60" s="218" t="s">
        <v>192</v>
      </c>
      <c r="H60" s="218" t="s">
        <v>192</v>
      </c>
    </row>
    <row r="61" spans="1:14" ht="12.75" customHeight="1" x14ac:dyDescent="0.15">
      <c r="A61" s="201" t="s">
        <v>58</v>
      </c>
      <c r="B61" s="205">
        <v>0.42599999999999999</v>
      </c>
      <c r="C61" s="212">
        <v>0.375</v>
      </c>
      <c r="D61" s="209">
        <v>0.90799999999999992</v>
      </c>
      <c r="E61" s="43"/>
      <c r="F61" s="217" t="s">
        <v>1</v>
      </c>
      <c r="G61" s="218" t="s">
        <v>192</v>
      </c>
      <c r="H61" s="218" t="s">
        <v>192</v>
      </c>
    </row>
    <row r="62" spans="1:14" s="10" customFormat="1" ht="9" customHeight="1" x14ac:dyDescent="0.15">
      <c r="A62" s="200"/>
      <c r="B62" s="204"/>
      <c r="C62" s="211"/>
      <c r="D62" s="208"/>
      <c r="E62" s="43"/>
      <c r="F62" s="79"/>
      <c r="G62" s="79"/>
      <c r="H62" s="79"/>
    </row>
    <row r="63" spans="1:14" ht="12.75" customHeight="1" x14ac:dyDescent="0.15">
      <c r="A63" s="201" t="s">
        <v>59</v>
      </c>
      <c r="B63" s="205">
        <v>0.111</v>
      </c>
      <c r="C63" s="212">
        <v>0.111</v>
      </c>
      <c r="D63" s="218" t="s">
        <v>192</v>
      </c>
      <c r="E63" s="43"/>
      <c r="F63" s="34">
        <v>0.11800000000000001</v>
      </c>
      <c r="G63" s="34">
        <v>0.11800000000000001</v>
      </c>
      <c r="H63" s="218" t="s">
        <v>192</v>
      </c>
    </row>
    <row r="64" spans="1:14" ht="12.75" customHeight="1" x14ac:dyDescent="0.15">
      <c r="A64" s="201" t="s">
        <v>81</v>
      </c>
      <c r="B64" s="205">
        <v>0.38700000000000001</v>
      </c>
      <c r="C64" s="212">
        <v>0.38700000000000001</v>
      </c>
      <c r="D64" s="218" t="s">
        <v>192</v>
      </c>
      <c r="E64" s="43"/>
      <c r="F64" s="217" t="s">
        <v>1</v>
      </c>
      <c r="G64" s="218" t="s">
        <v>192</v>
      </c>
      <c r="H64" s="218" t="s">
        <v>192</v>
      </c>
    </row>
    <row r="65" spans="1:8" ht="12.75" customHeight="1" x14ac:dyDescent="0.15">
      <c r="A65" s="201" t="s">
        <v>61</v>
      </c>
      <c r="B65" s="205">
        <v>0.32400000000000001</v>
      </c>
      <c r="C65" s="212">
        <v>0.32500000000000001</v>
      </c>
      <c r="D65" s="209">
        <v>0.28699999999999998</v>
      </c>
      <c r="E65" s="43"/>
      <c r="F65" s="34">
        <v>0.16899999999999998</v>
      </c>
      <c r="G65" s="34">
        <v>0.155</v>
      </c>
      <c r="H65" s="34">
        <v>0.23100000000000001</v>
      </c>
    </row>
    <row r="66" spans="1:8" ht="12.75" customHeight="1" x14ac:dyDescent="0.15">
      <c r="A66" s="202" t="s">
        <v>62</v>
      </c>
      <c r="B66" s="206">
        <v>0.79400000000000004</v>
      </c>
      <c r="C66" s="213">
        <v>0.79400000000000004</v>
      </c>
      <c r="D66" s="219" t="s">
        <v>192</v>
      </c>
      <c r="E66" s="43"/>
      <c r="F66" s="36">
        <v>0.77400000000000002</v>
      </c>
      <c r="G66" s="36">
        <v>0.77400000000000002</v>
      </c>
      <c r="H66" s="219" t="s">
        <v>192</v>
      </c>
    </row>
    <row r="67" spans="1:8" ht="12.75" customHeight="1" x14ac:dyDescent="0.15">
      <c r="A67" s="239" t="s">
        <v>88</v>
      </c>
      <c r="B67" s="239"/>
      <c r="C67" s="239"/>
      <c r="D67" s="239"/>
      <c r="E67" s="239"/>
      <c r="F67" s="239"/>
      <c r="G67" s="239"/>
      <c r="H67" s="239"/>
    </row>
  </sheetData>
  <mergeCells count="12">
    <mergeCell ref="A67:H67"/>
    <mergeCell ref="A1:H1"/>
    <mergeCell ref="A2:H2"/>
    <mergeCell ref="A3:A5"/>
    <mergeCell ref="B4:B5"/>
    <mergeCell ref="C4:C5"/>
    <mergeCell ref="D4:D5"/>
    <mergeCell ref="F4:F5"/>
    <mergeCell ref="G4:G5"/>
    <mergeCell ref="H4:H5"/>
    <mergeCell ref="B3:D3"/>
    <mergeCell ref="F3:H3"/>
  </mergeCells>
  <phoneticPr fontId="3" type="noConversion"/>
  <printOptions horizontalCentered="1"/>
  <pageMargins left="0.25" right="0.25" top="0.25" bottom="0.25" header="0.5" footer="0.5"/>
  <pageSetup scale="8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9"/>
  <sheetViews>
    <sheetView zoomScale="120" zoomScaleNormal="120" zoomScaleSheetLayoutView="100" workbookViewId="0">
      <selection sqref="A1:J1"/>
    </sheetView>
  </sheetViews>
  <sheetFormatPr baseColWidth="10" defaultColWidth="9.1640625" defaultRowHeight="12.75" customHeight="1" x14ac:dyDescent="0.15"/>
  <cols>
    <col min="1" max="1" width="15.6640625" style="10" customWidth="1"/>
    <col min="2" max="4" width="10.6640625" style="10" customWidth="1"/>
    <col min="5" max="5" width="9.6640625" style="10" customWidth="1"/>
    <col min="6" max="6" width="2.1640625" style="10" customWidth="1"/>
    <col min="7" max="9" width="10.6640625" style="10" customWidth="1"/>
    <col min="10" max="10" width="9.6640625" style="10" customWidth="1"/>
    <col min="11" max="16384" width="9.1640625" style="10"/>
  </cols>
  <sheetData>
    <row r="1" spans="1:13" ht="54" customHeight="1" x14ac:dyDescent="0.15">
      <c r="A1" s="259" t="s">
        <v>206</v>
      </c>
      <c r="B1" s="259"/>
      <c r="C1" s="259"/>
      <c r="D1" s="259"/>
      <c r="E1" s="259"/>
      <c r="F1" s="259"/>
      <c r="G1" s="259"/>
      <c r="H1" s="259"/>
      <c r="I1" s="259"/>
      <c r="J1" s="259"/>
      <c r="K1" s="194"/>
    </row>
    <row r="2" spans="1:13" ht="12.75" customHeight="1" x14ac:dyDescent="0.15">
      <c r="A2" s="260" t="str">
        <f>FINAL2!$A$2</f>
        <v>ACF/OFA: 01/08/2015</v>
      </c>
      <c r="B2" s="260"/>
      <c r="C2" s="260"/>
      <c r="D2" s="260"/>
      <c r="E2" s="260"/>
      <c r="F2" s="260"/>
      <c r="G2" s="260"/>
      <c r="H2" s="260"/>
      <c r="I2" s="260"/>
      <c r="J2" s="260"/>
    </row>
    <row r="3" spans="1:13" s="12" customFormat="1" ht="12.75" customHeight="1" x14ac:dyDescent="0.15">
      <c r="A3" s="240" t="s">
        <v>0</v>
      </c>
      <c r="B3" s="247" t="s">
        <v>86</v>
      </c>
      <c r="C3" s="247"/>
      <c r="D3" s="247"/>
      <c r="E3" s="261"/>
      <c r="F3" s="54"/>
      <c r="G3" s="262" t="s">
        <v>82</v>
      </c>
      <c r="H3" s="247"/>
      <c r="I3" s="247"/>
      <c r="J3" s="247"/>
    </row>
    <row r="4" spans="1:13" s="12" customFormat="1" ht="12.75" customHeight="1" x14ac:dyDescent="0.15">
      <c r="A4" s="241"/>
      <c r="B4" s="243" t="s">
        <v>146</v>
      </c>
      <c r="C4" s="243" t="s">
        <v>147</v>
      </c>
      <c r="D4" s="243" t="s">
        <v>148</v>
      </c>
      <c r="E4" s="243" t="s">
        <v>149</v>
      </c>
      <c r="F4" s="54"/>
      <c r="G4" s="243" t="s">
        <v>146</v>
      </c>
      <c r="H4" s="243" t="s">
        <v>147</v>
      </c>
      <c r="I4" s="243" t="s">
        <v>148</v>
      </c>
      <c r="J4" s="243" t="s">
        <v>149</v>
      </c>
    </row>
    <row r="5" spans="1:13" s="12" customFormat="1" ht="12.75" customHeight="1" x14ac:dyDescent="0.15">
      <c r="A5" s="242"/>
      <c r="B5" s="244"/>
      <c r="C5" s="244"/>
      <c r="D5" s="244"/>
      <c r="E5" s="244"/>
      <c r="F5" s="54"/>
      <c r="G5" s="244"/>
      <c r="H5" s="244"/>
      <c r="I5" s="244"/>
      <c r="J5" s="244"/>
    </row>
    <row r="6" spans="1:13" ht="12.75" customHeight="1" x14ac:dyDescent="0.15">
      <c r="A6" s="56" t="s">
        <v>3</v>
      </c>
      <c r="B6" s="40">
        <v>0.29499999999999998</v>
      </c>
      <c r="C6" s="37">
        <f>FINAL2!B6</f>
        <v>0.34399999999999997</v>
      </c>
      <c r="D6" s="37">
        <f>C6-B6</f>
        <v>4.8999999999999988E-2</v>
      </c>
      <c r="E6" s="58">
        <f>D6/B6</f>
        <v>0.1661016949152542</v>
      </c>
      <c r="F6" s="37"/>
      <c r="G6" s="40">
        <v>0.32</v>
      </c>
      <c r="H6" s="37">
        <f>FINAL2!F6</f>
        <v>0.33899999999999997</v>
      </c>
      <c r="I6" s="37">
        <f>H6-G6</f>
        <v>1.8999999999999961E-2</v>
      </c>
      <c r="J6" s="37">
        <f>I6/G6</f>
        <v>5.9374999999999879E-2</v>
      </c>
    </row>
    <row r="7" spans="1:13" ht="7.5" customHeight="1" x14ac:dyDescent="0.15">
      <c r="A7" s="86"/>
      <c r="B7" s="87" t="s">
        <v>2</v>
      </c>
      <c r="C7" s="88"/>
      <c r="D7" s="88"/>
      <c r="E7" s="89"/>
      <c r="F7" s="38"/>
      <c r="G7" s="90"/>
      <c r="H7" s="88"/>
      <c r="I7" s="88" t="s">
        <v>2</v>
      </c>
      <c r="J7" s="88" t="s">
        <v>2</v>
      </c>
    </row>
    <row r="8" spans="1:13" ht="12.75" customHeight="1" x14ac:dyDescent="0.15">
      <c r="A8" s="74" t="s">
        <v>10</v>
      </c>
      <c r="B8" s="40">
        <v>0.40600000000000003</v>
      </c>
      <c r="C8" s="37">
        <f>FINAL2!B8</f>
        <v>0.46</v>
      </c>
      <c r="D8" s="37">
        <f t="shared" ref="D8:D66" si="0">C8-B8</f>
        <v>5.3999999999999992E-2</v>
      </c>
      <c r="E8" s="58">
        <f t="shared" ref="E8:E66" si="1">D8/B8</f>
        <v>0.13300492610837436</v>
      </c>
      <c r="F8" s="37"/>
      <c r="G8" s="40">
        <v>0.34300000000000003</v>
      </c>
      <c r="H8" s="37">
        <f>FINAL2!F8</f>
        <v>0.4</v>
      </c>
      <c r="I8" s="37">
        <f t="shared" ref="I8:I13" si="2">H8-G8</f>
        <v>5.6999999999999995E-2</v>
      </c>
      <c r="J8" s="37">
        <f t="shared" ref="J8:J13" si="3">I8/G8</f>
        <v>0.16618075801749269</v>
      </c>
    </row>
    <row r="9" spans="1:13" ht="12.75" customHeight="1" x14ac:dyDescent="0.15">
      <c r="A9" s="74" t="s">
        <v>11</v>
      </c>
      <c r="B9" s="40">
        <v>0.38500000000000001</v>
      </c>
      <c r="C9" s="37">
        <f>FINAL2!B9</f>
        <v>0.36700000000000005</v>
      </c>
      <c r="D9" s="37">
        <f t="shared" si="0"/>
        <v>-1.799999999999996E-2</v>
      </c>
      <c r="E9" s="58">
        <f t="shared" si="1"/>
        <v>-4.6753246753246651E-2</v>
      </c>
      <c r="F9" s="37"/>
      <c r="G9" s="40">
        <v>0.626</v>
      </c>
      <c r="H9" s="37">
        <f>FINAL2!F9</f>
        <v>0.38100000000000001</v>
      </c>
      <c r="I9" s="37">
        <f t="shared" si="2"/>
        <v>-0.245</v>
      </c>
      <c r="J9" s="37">
        <f t="shared" si="3"/>
        <v>-0.39137380191693288</v>
      </c>
      <c r="M9" s="11"/>
    </row>
    <row r="10" spans="1:13" ht="12.75" customHeight="1" x14ac:dyDescent="0.15">
      <c r="A10" s="74" t="s">
        <v>12</v>
      </c>
      <c r="B10" s="40">
        <v>0.33500000000000002</v>
      </c>
      <c r="C10" s="37">
        <f>FINAL2!B10</f>
        <v>0.27100000000000002</v>
      </c>
      <c r="D10" s="37">
        <f t="shared" si="0"/>
        <v>-6.4000000000000001E-2</v>
      </c>
      <c r="E10" s="58">
        <f t="shared" si="1"/>
        <v>-0.19104477611940299</v>
      </c>
      <c r="F10" s="37"/>
      <c r="G10" s="40">
        <v>0.73</v>
      </c>
      <c r="H10" s="37">
        <f>FINAL2!F10</f>
        <v>0.66099999999999992</v>
      </c>
      <c r="I10" s="37">
        <f t="shared" si="2"/>
        <v>-6.9000000000000061E-2</v>
      </c>
      <c r="J10" s="37">
        <f t="shared" si="3"/>
        <v>-9.4520547945205563E-2</v>
      </c>
    </row>
    <row r="11" spans="1:13" ht="12.75" customHeight="1" x14ac:dyDescent="0.15">
      <c r="A11" s="74" t="s">
        <v>13</v>
      </c>
      <c r="B11" s="40">
        <v>0.36099999999999999</v>
      </c>
      <c r="C11" s="37">
        <f>FINAL2!B11</f>
        <v>0.40200000000000002</v>
      </c>
      <c r="D11" s="37">
        <f t="shared" si="0"/>
        <v>4.1000000000000036E-2</v>
      </c>
      <c r="E11" s="58">
        <f t="shared" si="1"/>
        <v>0.11357340720221618</v>
      </c>
      <c r="F11" s="37"/>
      <c r="G11" s="40">
        <v>0.248</v>
      </c>
      <c r="H11" s="37">
        <f>FINAL2!F11</f>
        <v>0.27399999999999997</v>
      </c>
      <c r="I11" s="37">
        <f t="shared" si="2"/>
        <v>2.5999999999999968E-2</v>
      </c>
      <c r="J11" s="37">
        <f t="shared" si="3"/>
        <v>0.10483870967741922</v>
      </c>
    </row>
    <row r="12" spans="1:13" ht="12.75" customHeight="1" x14ac:dyDescent="0.15">
      <c r="A12" s="74" t="s">
        <v>14</v>
      </c>
      <c r="B12" s="40">
        <v>0.27800000000000002</v>
      </c>
      <c r="C12" s="37">
        <f>FINAL2!B12</f>
        <v>0.27200000000000002</v>
      </c>
      <c r="D12" s="37">
        <f t="shared" si="0"/>
        <v>-6.0000000000000053E-3</v>
      </c>
      <c r="E12" s="58">
        <f t="shared" si="1"/>
        <v>-2.1582733812949659E-2</v>
      </c>
      <c r="F12" s="37"/>
      <c r="G12" s="40">
        <v>0.33900000000000002</v>
      </c>
      <c r="H12" s="37">
        <f>FINAL2!F12</f>
        <v>0.308</v>
      </c>
      <c r="I12" s="37">
        <f t="shared" si="2"/>
        <v>-3.1000000000000028E-2</v>
      </c>
      <c r="J12" s="37">
        <f t="shared" si="3"/>
        <v>-9.1445427728613637E-2</v>
      </c>
    </row>
    <row r="13" spans="1:13" ht="12.75" customHeight="1" x14ac:dyDescent="0.15">
      <c r="A13" s="74" t="s">
        <v>15</v>
      </c>
      <c r="B13" s="40">
        <v>0.32100000000000001</v>
      </c>
      <c r="C13" s="37">
        <f>FINAL2!B13</f>
        <v>0.23800000000000002</v>
      </c>
      <c r="D13" s="37">
        <f t="shared" si="0"/>
        <v>-8.299999999999999E-2</v>
      </c>
      <c r="E13" s="58">
        <f t="shared" si="1"/>
        <v>-0.25856697819314639</v>
      </c>
      <c r="F13" s="37"/>
      <c r="G13" s="40">
        <v>0.23599999999999999</v>
      </c>
      <c r="H13" s="37">
        <f>FINAL2!F13</f>
        <v>0.20100000000000001</v>
      </c>
      <c r="I13" s="37">
        <f t="shared" si="2"/>
        <v>-3.4999999999999976E-2</v>
      </c>
      <c r="J13" s="37">
        <f t="shared" si="3"/>
        <v>-0.14830508474576262</v>
      </c>
      <c r="M13" s="10" t="s">
        <v>2</v>
      </c>
    </row>
    <row r="14" spans="1:13" ht="12.75" customHeight="1" x14ac:dyDescent="0.15">
      <c r="A14" s="74" t="s">
        <v>16</v>
      </c>
      <c r="B14" s="40">
        <v>0.59199999999999997</v>
      </c>
      <c r="C14" s="37">
        <f>FINAL2!B14</f>
        <v>0.52700000000000002</v>
      </c>
      <c r="D14" s="37">
        <f t="shared" si="0"/>
        <v>-6.4999999999999947E-2</v>
      </c>
      <c r="E14" s="58">
        <f t="shared" si="1"/>
        <v>-0.10979729729729722</v>
      </c>
      <c r="F14" s="37"/>
      <c r="G14" s="71" t="s">
        <v>1</v>
      </c>
      <c r="H14" s="220" t="s">
        <v>192</v>
      </c>
      <c r="I14" s="220" t="s">
        <v>192</v>
      </c>
      <c r="J14" s="220" t="s">
        <v>192</v>
      </c>
      <c r="M14" s="10" t="s">
        <v>2</v>
      </c>
    </row>
    <row r="15" spans="1:13" ht="12.75" customHeight="1" x14ac:dyDescent="0.15">
      <c r="A15" s="74" t="s">
        <v>17</v>
      </c>
      <c r="B15" s="40">
        <v>0.39</v>
      </c>
      <c r="C15" s="37">
        <f>FINAL2!B15</f>
        <v>0.41499999999999998</v>
      </c>
      <c r="D15" s="37">
        <f t="shared" si="0"/>
        <v>2.4999999999999967E-2</v>
      </c>
      <c r="E15" s="58">
        <f t="shared" si="1"/>
        <v>6.4102564102564014E-2</v>
      </c>
      <c r="F15" s="37"/>
      <c r="G15" s="71" t="s">
        <v>1</v>
      </c>
      <c r="H15" s="220" t="s">
        <v>192</v>
      </c>
      <c r="I15" s="220" t="s">
        <v>192</v>
      </c>
      <c r="J15" s="220" t="s">
        <v>192</v>
      </c>
      <c r="M15" s="11" t="s">
        <v>2</v>
      </c>
    </row>
    <row r="16" spans="1:13" ht="12.75" customHeight="1" x14ac:dyDescent="0.15">
      <c r="A16" s="74" t="s">
        <v>84</v>
      </c>
      <c r="B16" s="40">
        <v>0.2</v>
      </c>
      <c r="C16" s="37">
        <f>FINAL2!B16</f>
        <v>0.34799999999999998</v>
      </c>
      <c r="D16" s="37">
        <f t="shared" si="0"/>
        <v>0.14799999999999996</v>
      </c>
      <c r="E16" s="58">
        <f t="shared" si="1"/>
        <v>0.73999999999999977</v>
      </c>
      <c r="F16" s="37"/>
      <c r="G16" s="71" t="s">
        <v>1</v>
      </c>
      <c r="H16" s="220" t="s">
        <v>192</v>
      </c>
      <c r="I16" s="220" t="s">
        <v>192</v>
      </c>
      <c r="J16" s="220" t="s">
        <v>192</v>
      </c>
    </row>
    <row r="17" spans="1:13" ht="12.75" customHeight="1" x14ac:dyDescent="0.15">
      <c r="A17" s="74" t="s">
        <v>18</v>
      </c>
      <c r="B17" s="40">
        <v>0.44800000000000001</v>
      </c>
      <c r="C17" s="37">
        <f>FINAL2!B17</f>
        <v>0.45100000000000001</v>
      </c>
      <c r="D17" s="37">
        <f t="shared" si="0"/>
        <v>3.0000000000000027E-3</v>
      </c>
      <c r="E17" s="58">
        <f t="shared" si="1"/>
        <v>6.6964285714285771E-3</v>
      </c>
      <c r="F17" s="37"/>
      <c r="G17" s="40">
        <v>0.56100000000000005</v>
      </c>
      <c r="H17" s="37">
        <f>FINAL2!F17</f>
        <v>0.53</v>
      </c>
      <c r="I17" s="37">
        <f>H17-G17</f>
        <v>-3.1000000000000028E-2</v>
      </c>
      <c r="J17" s="37">
        <f>I17/G17</f>
        <v>-5.5258467023172948E-2</v>
      </c>
    </row>
    <row r="18" spans="1:13" ht="7.5" customHeight="1" x14ac:dyDescent="0.15">
      <c r="A18" s="86"/>
      <c r="B18" s="87" t="s">
        <v>2</v>
      </c>
      <c r="C18" s="88">
        <f>FINAL2!B18</f>
        <v>0</v>
      </c>
      <c r="D18" s="88"/>
      <c r="E18" s="91" t="s">
        <v>2</v>
      </c>
      <c r="F18" s="37"/>
      <c r="G18" s="87" t="s">
        <v>2</v>
      </c>
      <c r="H18" s="88">
        <f>FINAL2!F18</f>
        <v>0</v>
      </c>
      <c r="I18" s="88" t="s">
        <v>2</v>
      </c>
      <c r="J18" s="88" t="s">
        <v>2</v>
      </c>
      <c r="M18" s="11" t="s">
        <v>2</v>
      </c>
    </row>
    <row r="19" spans="1:13" ht="12.75" customHeight="1" x14ac:dyDescent="0.15">
      <c r="A19" s="74" t="s">
        <v>19</v>
      </c>
      <c r="B19" s="40">
        <v>0.66</v>
      </c>
      <c r="C19" s="37">
        <f>FINAL2!B19</f>
        <v>0.64500000000000002</v>
      </c>
      <c r="D19" s="37">
        <f t="shared" si="0"/>
        <v>-1.5000000000000013E-2</v>
      </c>
      <c r="E19" s="58">
        <f t="shared" si="1"/>
        <v>-2.2727272727272745E-2</v>
      </c>
      <c r="F19" s="37"/>
      <c r="G19" s="71" t="s">
        <v>1</v>
      </c>
      <c r="H19" s="220" t="s">
        <v>192</v>
      </c>
      <c r="I19" s="220" t="s">
        <v>192</v>
      </c>
      <c r="J19" s="220" t="s">
        <v>192</v>
      </c>
    </row>
    <row r="20" spans="1:13" ht="12.75" customHeight="1" x14ac:dyDescent="0.15">
      <c r="A20" s="74" t="s">
        <v>20</v>
      </c>
      <c r="B20" s="40">
        <v>2.3E-2</v>
      </c>
      <c r="C20" s="37">
        <f>FINAL2!B20</f>
        <v>0.28999999999999998</v>
      </c>
      <c r="D20" s="37">
        <f t="shared" si="0"/>
        <v>0.26699999999999996</v>
      </c>
      <c r="E20" s="58">
        <f t="shared" si="1"/>
        <v>11.608695652173912</v>
      </c>
      <c r="F20" s="37"/>
      <c r="G20" s="40">
        <v>1.4999999999999999E-2</v>
      </c>
      <c r="H20" s="37">
        <f>FINAL2!F20</f>
        <v>0.623</v>
      </c>
      <c r="I20" s="37">
        <f>H20-G20</f>
        <v>0.60799999999999998</v>
      </c>
      <c r="J20" s="37">
        <f>I20/G20</f>
        <v>40.533333333333331</v>
      </c>
    </row>
    <row r="21" spans="1:13" ht="12.75" customHeight="1" x14ac:dyDescent="0.15">
      <c r="A21" s="74" t="s">
        <v>21</v>
      </c>
      <c r="B21" s="40">
        <v>0.51200000000000001</v>
      </c>
      <c r="C21" s="37">
        <f>FINAL2!B21</f>
        <v>0.50600000000000001</v>
      </c>
      <c r="D21" s="37">
        <f t="shared" si="0"/>
        <v>-6.0000000000000053E-3</v>
      </c>
      <c r="E21" s="58">
        <f t="shared" si="1"/>
        <v>-1.171875000000001E-2</v>
      </c>
      <c r="F21" s="37"/>
      <c r="G21" s="40">
        <v>0.63700000000000001</v>
      </c>
      <c r="H21" s="37">
        <f>FINAL2!F21</f>
        <v>0.58700000000000008</v>
      </c>
      <c r="I21" s="37">
        <f>H21-G21</f>
        <v>-4.9999999999999933E-2</v>
      </c>
      <c r="J21" s="37">
        <f>I21/G21</f>
        <v>-7.8492935635792668E-2</v>
      </c>
    </row>
    <row r="22" spans="1:13" ht="12.75" customHeight="1" x14ac:dyDescent="0.15">
      <c r="A22" s="74" t="s">
        <v>22</v>
      </c>
      <c r="B22" s="40">
        <v>0.51600000000000001</v>
      </c>
      <c r="C22" s="37">
        <f>FINAL2!B22</f>
        <v>0.498</v>
      </c>
      <c r="D22" s="37">
        <f t="shared" si="0"/>
        <v>-1.8000000000000016E-2</v>
      </c>
      <c r="E22" s="58">
        <f t="shared" si="1"/>
        <v>-3.4883720930232585E-2</v>
      </c>
      <c r="F22" s="37"/>
      <c r="G22" s="71" t="s">
        <v>1</v>
      </c>
      <c r="H22" s="220" t="s">
        <v>192</v>
      </c>
      <c r="I22" s="220" t="s">
        <v>192</v>
      </c>
      <c r="J22" s="220" t="s">
        <v>192</v>
      </c>
    </row>
    <row r="23" spans="1:13" ht="12.75" customHeight="1" x14ac:dyDescent="0.15">
      <c r="A23" s="74" t="s">
        <v>23</v>
      </c>
      <c r="B23" s="40">
        <v>0.441</v>
      </c>
      <c r="C23" s="37">
        <f>FINAL2!B23</f>
        <v>0.38600000000000001</v>
      </c>
      <c r="D23" s="37">
        <f t="shared" si="0"/>
        <v>-5.4999999999999993E-2</v>
      </c>
      <c r="E23" s="58">
        <f t="shared" si="1"/>
        <v>-0.12471655328798184</v>
      </c>
      <c r="F23" s="37"/>
      <c r="G23" s="71" t="s">
        <v>1</v>
      </c>
      <c r="H23" s="220" t="s">
        <v>192</v>
      </c>
      <c r="I23" s="220" t="s">
        <v>192</v>
      </c>
      <c r="J23" s="220" t="s">
        <v>192</v>
      </c>
    </row>
    <row r="24" spans="1:13" ht="12.75" customHeight="1" x14ac:dyDescent="0.15">
      <c r="A24" s="74" t="s">
        <v>24</v>
      </c>
      <c r="B24" s="40">
        <v>0.19500000000000001</v>
      </c>
      <c r="C24" s="37">
        <f>FINAL2!B24</f>
        <v>0.31</v>
      </c>
      <c r="D24" s="37">
        <f t="shared" si="0"/>
        <v>0.11499999999999999</v>
      </c>
      <c r="E24" s="58">
        <f t="shared" si="1"/>
        <v>0.58974358974358965</v>
      </c>
      <c r="F24" s="37"/>
      <c r="G24" s="40">
        <v>0.16</v>
      </c>
      <c r="H24" s="37">
        <f>FINAL2!F24</f>
        <v>0.24</v>
      </c>
      <c r="I24" s="37">
        <f>H24-G24</f>
        <v>7.9999999999999988E-2</v>
      </c>
      <c r="J24" s="37">
        <f>I24/G24</f>
        <v>0.49999999999999989</v>
      </c>
    </row>
    <row r="25" spans="1:13" ht="12.75" customHeight="1" x14ac:dyDescent="0.15">
      <c r="A25" s="74" t="s">
        <v>25</v>
      </c>
      <c r="B25" s="40">
        <v>0.376</v>
      </c>
      <c r="C25" s="37">
        <f>FINAL2!B25</f>
        <v>0.38400000000000001</v>
      </c>
      <c r="D25" s="37">
        <f t="shared" si="0"/>
        <v>8.0000000000000071E-3</v>
      </c>
      <c r="E25" s="58">
        <f t="shared" si="1"/>
        <v>2.1276595744680871E-2</v>
      </c>
      <c r="F25" s="37"/>
      <c r="G25" s="40">
        <v>0.32600000000000001</v>
      </c>
      <c r="H25" s="37">
        <f>FINAL2!F25</f>
        <v>0.29299999999999998</v>
      </c>
      <c r="I25" s="37">
        <f>H25-G25</f>
        <v>-3.3000000000000029E-2</v>
      </c>
      <c r="J25" s="37">
        <f>I25/G25</f>
        <v>-0.10122699386503076</v>
      </c>
    </row>
    <row r="26" spans="1:13" ht="12.75" customHeight="1" x14ac:dyDescent="0.15">
      <c r="A26" s="74" t="s">
        <v>26</v>
      </c>
      <c r="B26" s="40">
        <v>0.27600000000000002</v>
      </c>
      <c r="C26" s="37">
        <f>FINAL2!B26</f>
        <v>0.28399999999999997</v>
      </c>
      <c r="D26" s="37">
        <f t="shared" si="0"/>
        <v>7.9999999999999516E-3</v>
      </c>
      <c r="E26" s="58">
        <f t="shared" si="1"/>
        <v>2.8985507246376635E-2</v>
      </c>
      <c r="F26" s="37"/>
      <c r="G26" s="40">
        <v>0.31</v>
      </c>
      <c r="H26" s="37">
        <f>FINAL2!F26</f>
        <v>0.308</v>
      </c>
      <c r="I26" s="37">
        <f>H26-G26</f>
        <v>-2.0000000000000018E-3</v>
      </c>
      <c r="J26" s="37">
        <f>I26/G26</f>
        <v>-6.4516129032258125E-3</v>
      </c>
    </row>
    <row r="27" spans="1:13" ht="12.75" customHeight="1" x14ac:dyDescent="0.15">
      <c r="A27" s="74" t="s">
        <v>27</v>
      </c>
      <c r="B27" s="40">
        <v>0.52500000000000002</v>
      </c>
      <c r="C27" s="37">
        <f>FINAL2!B27</f>
        <v>0.53299999999999992</v>
      </c>
      <c r="D27" s="37">
        <f t="shared" si="0"/>
        <v>7.9999999999998961E-3</v>
      </c>
      <c r="E27" s="58">
        <f t="shared" si="1"/>
        <v>1.523809523809504E-2</v>
      </c>
      <c r="F27" s="37"/>
      <c r="G27" s="40">
        <v>0.496</v>
      </c>
      <c r="H27" s="37">
        <f>FINAL2!F27</f>
        <v>0.51800000000000002</v>
      </c>
      <c r="I27" s="37">
        <f>H27-G27</f>
        <v>2.200000000000002E-2</v>
      </c>
      <c r="J27" s="37">
        <f>I27/G27</f>
        <v>4.4354838709677456E-2</v>
      </c>
    </row>
    <row r="28" spans="1:13" ht="12.75" customHeight="1" x14ac:dyDescent="0.15">
      <c r="A28" s="74" t="s">
        <v>28</v>
      </c>
      <c r="B28" s="40">
        <v>0.253</v>
      </c>
      <c r="C28" s="37">
        <f>FINAL2!B28</f>
        <v>0.26800000000000002</v>
      </c>
      <c r="D28" s="37">
        <f t="shared" si="0"/>
        <v>1.5000000000000013E-2</v>
      </c>
      <c r="E28" s="58">
        <f t="shared" si="1"/>
        <v>5.9288537549407168E-2</v>
      </c>
      <c r="F28" s="37"/>
      <c r="G28" s="71" t="s">
        <v>1</v>
      </c>
      <c r="H28" s="220" t="s">
        <v>192</v>
      </c>
      <c r="I28" s="220" t="s">
        <v>192</v>
      </c>
      <c r="J28" s="220" t="s">
        <v>192</v>
      </c>
    </row>
    <row r="29" spans="1:13" ht="7.5" customHeight="1" x14ac:dyDescent="0.15">
      <c r="A29" s="86"/>
      <c r="B29" s="87" t="s">
        <v>2</v>
      </c>
      <c r="C29" s="88">
        <f>FINAL2!B29</f>
        <v>0</v>
      </c>
      <c r="D29" s="88"/>
      <c r="E29" s="91" t="s">
        <v>2</v>
      </c>
      <c r="F29" s="37"/>
      <c r="G29" s="87" t="s">
        <v>2</v>
      </c>
      <c r="H29" s="88">
        <f>FINAL2!F29</f>
        <v>0</v>
      </c>
      <c r="I29" s="88" t="s">
        <v>2</v>
      </c>
      <c r="J29" s="88" t="s">
        <v>2</v>
      </c>
    </row>
    <row r="30" spans="1:13" ht="12.75" customHeight="1" x14ac:dyDescent="0.15">
      <c r="A30" s="55" t="s">
        <v>29</v>
      </c>
      <c r="B30" s="40">
        <v>0.191</v>
      </c>
      <c r="C30" s="37">
        <f>FINAL2!B30</f>
        <v>0.34899999999999998</v>
      </c>
      <c r="D30" s="37">
        <f t="shared" si="0"/>
        <v>0.15799999999999997</v>
      </c>
      <c r="E30" s="58">
        <f t="shared" si="1"/>
        <v>0.82722513089005223</v>
      </c>
      <c r="F30" s="37"/>
      <c r="G30" s="40">
        <v>0.187</v>
      </c>
      <c r="H30" s="37">
        <f>FINAL2!F30</f>
        <v>0.19</v>
      </c>
      <c r="I30" s="37">
        <f>H30-G30</f>
        <v>3.0000000000000027E-3</v>
      </c>
      <c r="J30" s="37">
        <f>I30/G30</f>
        <v>1.6042780748663117E-2</v>
      </c>
    </row>
    <row r="31" spans="1:13" ht="12.75" customHeight="1" x14ac:dyDescent="0.15">
      <c r="A31" s="55" t="s">
        <v>30</v>
      </c>
      <c r="B31" s="40">
        <v>0.436</v>
      </c>
      <c r="C31" s="37">
        <f>FINAL2!B31</f>
        <v>0.46100000000000002</v>
      </c>
      <c r="D31" s="37">
        <f t="shared" si="0"/>
        <v>2.5000000000000022E-2</v>
      </c>
      <c r="E31" s="58">
        <f t="shared" si="1"/>
        <v>5.7339449541284455E-2</v>
      </c>
      <c r="F31" s="37"/>
      <c r="G31" s="71" t="s">
        <v>1</v>
      </c>
      <c r="H31" s="220" t="s">
        <v>192</v>
      </c>
      <c r="I31" s="220" t="s">
        <v>192</v>
      </c>
      <c r="J31" s="220" t="s">
        <v>192</v>
      </c>
      <c r="M31" s="11" t="s">
        <v>2</v>
      </c>
    </row>
    <row r="32" spans="1:13" ht="12.75" customHeight="1" x14ac:dyDescent="0.15">
      <c r="A32" s="55" t="s">
        <v>31</v>
      </c>
      <c r="B32" s="40">
        <v>7.2999999999999995E-2</v>
      </c>
      <c r="C32" s="37">
        <f>FINAL2!B32</f>
        <v>0.39700000000000002</v>
      </c>
      <c r="D32" s="37">
        <f t="shared" si="0"/>
        <v>0.32400000000000001</v>
      </c>
      <c r="E32" s="58">
        <f t="shared" si="1"/>
        <v>4.4383561643835616</v>
      </c>
      <c r="F32" s="37"/>
      <c r="G32" s="71" t="s">
        <v>1</v>
      </c>
      <c r="H32" s="37">
        <f>FINAL2!F32</f>
        <v>0.83900000000000008</v>
      </c>
      <c r="I32" s="37">
        <f>H32-0</f>
        <v>0.83900000000000008</v>
      </c>
      <c r="J32" s="37">
        <f>I32/H32</f>
        <v>1</v>
      </c>
    </row>
    <row r="33" spans="1:12" ht="12.75" customHeight="1" x14ac:dyDescent="0.15">
      <c r="A33" s="55" t="s">
        <v>32</v>
      </c>
      <c r="B33" s="40">
        <v>0.26600000000000001</v>
      </c>
      <c r="C33" s="37">
        <f>FINAL2!B33</f>
        <v>0.43099999999999999</v>
      </c>
      <c r="D33" s="37">
        <f t="shared" si="0"/>
        <v>0.16499999999999998</v>
      </c>
      <c r="E33" s="58">
        <f t="shared" si="1"/>
        <v>0.62030075187969913</v>
      </c>
      <c r="F33" s="37"/>
      <c r="G33" s="71" t="s">
        <v>1</v>
      </c>
      <c r="H33" s="220" t="s">
        <v>192</v>
      </c>
      <c r="I33" s="220" t="s">
        <v>192</v>
      </c>
      <c r="J33" s="220" t="s">
        <v>192</v>
      </c>
    </row>
    <row r="34" spans="1:12" ht="12.75" customHeight="1" x14ac:dyDescent="0.15">
      <c r="A34" s="55" t="s">
        <v>33</v>
      </c>
      <c r="B34" s="40">
        <v>0.439</v>
      </c>
      <c r="C34" s="37">
        <f>FINAL2!B34</f>
        <v>0.45299999999999996</v>
      </c>
      <c r="D34" s="37">
        <f t="shared" si="0"/>
        <v>1.3999999999999957E-2</v>
      </c>
      <c r="E34" s="58">
        <f t="shared" si="1"/>
        <v>3.1890660592255024E-2</v>
      </c>
      <c r="F34" s="37"/>
      <c r="G34" s="71" t="s">
        <v>1</v>
      </c>
      <c r="H34" s="220" t="s">
        <v>192</v>
      </c>
      <c r="I34" s="220" t="s">
        <v>192</v>
      </c>
      <c r="J34" s="220" t="s">
        <v>192</v>
      </c>
    </row>
    <row r="35" spans="1:12" ht="12.75" customHeight="1" x14ac:dyDescent="0.15">
      <c r="A35" s="55" t="s">
        <v>34</v>
      </c>
      <c r="B35" s="40">
        <v>0.65100000000000002</v>
      </c>
      <c r="C35" s="37">
        <f>FINAL2!B35</f>
        <v>0.67599999999999993</v>
      </c>
      <c r="D35" s="37">
        <f t="shared" si="0"/>
        <v>2.4999999999999911E-2</v>
      </c>
      <c r="E35" s="58">
        <f t="shared" si="1"/>
        <v>3.8402457757296331E-2</v>
      </c>
      <c r="F35" s="37"/>
      <c r="G35" s="71" t="s">
        <v>1</v>
      </c>
      <c r="H35" s="220" t="s">
        <v>192</v>
      </c>
      <c r="I35" s="220" t="s">
        <v>192</v>
      </c>
      <c r="J35" s="220" t="s">
        <v>192</v>
      </c>
    </row>
    <row r="36" spans="1:12" ht="12.75" customHeight="1" x14ac:dyDescent="0.15">
      <c r="A36" s="55" t="s">
        <v>35</v>
      </c>
      <c r="B36" s="40">
        <v>0.14399999999999999</v>
      </c>
      <c r="C36" s="37">
        <f>FINAL2!B36</f>
        <v>0.20499999999999999</v>
      </c>
      <c r="D36" s="37">
        <f t="shared" si="0"/>
        <v>6.0999999999999999E-2</v>
      </c>
      <c r="E36" s="58">
        <f t="shared" si="1"/>
        <v>0.42361111111111116</v>
      </c>
      <c r="F36" s="37"/>
      <c r="G36" s="71" t="s">
        <v>1</v>
      </c>
      <c r="H36" s="220" t="s">
        <v>192</v>
      </c>
      <c r="I36" s="220" t="s">
        <v>192</v>
      </c>
      <c r="J36" s="220" t="s">
        <v>192</v>
      </c>
    </row>
    <row r="37" spans="1:12" ht="12.75" customHeight="1" x14ac:dyDescent="0.15">
      <c r="A37" s="55" t="s">
        <v>36</v>
      </c>
      <c r="B37" s="40">
        <v>0.49</v>
      </c>
      <c r="C37" s="37">
        <f>FINAL2!B37</f>
        <v>0.47299999999999998</v>
      </c>
      <c r="D37" s="37">
        <f t="shared" si="0"/>
        <v>-1.7000000000000015E-2</v>
      </c>
      <c r="E37" s="58">
        <f t="shared" si="1"/>
        <v>-3.4693877551020443E-2</v>
      </c>
      <c r="F37" s="37"/>
      <c r="G37" s="40">
        <v>0.58599999999999997</v>
      </c>
      <c r="H37" s="37">
        <f>FINAL2!F37</f>
        <v>0.56600000000000006</v>
      </c>
      <c r="I37" s="37">
        <f>H37-G37</f>
        <v>-1.9999999999999907E-2</v>
      </c>
      <c r="J37" s="37">
        <f>I37/G37</f>
        <v>-3.4129692832764347E-2</v>
      </c>
    </row>
    <row r="38" spans="1:12" ht="12.75" customHeight="1" x14ac:dyDescent="0.15">
      <c r="A38" s="55" t="s">
        <v>37</v>
      </c>
      <c r="B38" s="40">
        <v>0.51900000000000002</v>
      </c>
      <c r="C38" s="37">
        <f>FINAL2!B38</f>
        <v>0.53400000000000003</v>
      </c>
      <c r="D38" s="37">
        <f t="shared" si="0"/>
        <v>1.5000000000000013E-2</v>
      </c>
      <c r="E38" s="58">
        <f t="shared" si="1"/>
        <v>2.8901734104046266E-2</v>
      </c>
      <c r="F38" s="37"/>
      <c r="G38" s="71" t="s">
        <v>1</v>
      </c>
      <c r="H38" s="220" t="s">
        <v>192</v>
      </c>
      <c r="I38" s="220" t="s">
        <v>192</v>
      </c>
      <c r="J38" s="220" t="s">
        <v>192</v>
      </c>
    </row>
    <row r="39" spans="1:12" ht="12.75" customHeight="1" x14ac:dyDescent="0.15">
      <c r="A39" s="55" t="s">
        <v>38</v>
      </c>
      <c r="B39" s="40">
        <v>0.378</v>
      </c>
      <c r="C39" s="37">
        <f>FINAL2!B39</f>
        <v>0.35100000000000003</v>
      </c>
      <c r="D39" s="37">
        <f t="shared" si="0"/>
        <v>-2.6999999999999968E-2</v>
      </c>
      <c r="E39" s="58">
        <f t="shared" si="1"/>
        <v>-7.1428571428571341E-2</v>
      </c>
      <c r="F39" s="37"/>
      <c r="G39" s="40">
        <v>0.46300000000000002</v>
      </c>
      <c r="H39" s="37">
        <f>FINAL2!F39</f>
        <v>0.41600000000000004</v>
      </c>
      <c r="I39" s="37">
        <f>H39-G39</f>
        <v>-4.6999999999999986E-2</v>
      </c>
      <c r="J39" s="37">
        <f>I39/G39</f>
        <v>-0.10151187904967598</v>
      </c>
    </row>
    <row r="40" spans="1:12" ht="7.5" customHeight="1" x14ac:dyDescent="0.15">
      <c r="A40" s="86"/>
      <c r="B40" s="87" t="s">
        <v>2</v>
      </c>
      <c r="C40" s="88">
        <f>FINAL2!B40</f>
        <v>0</v>
      </c>
      <c r="D40" s="88"/>
      <c r="E40" s="91" t="s">
        <v>2</v>
      </c>
      <c r="F40" s="37"/>
      <c r="G40" s="87" t="s">
        <v>2</v>
      </c>
      <c r="H40" s="88">
        <f>FINAL2!F40</f>
        <v>0</v>
      </c>
      <c r="I40" s="88" t="s">
        <v>2</v>
      </c>
      <c r="J40" s="88" t="s">
        <v>2</v>
      </c>
    </row>
    <row r="41" spans="1:12" ht="12.75" customHeight="1" x14ac:dyDescent="0.15">
      <c r="A41" s="55" t="s">
        <v>39</v>
      </c>
      <c r="B41" s="40">
        <v>0.49199999999999999</v>
      </c>
      <c r="C41" s="37">
        <f>FINAL2!B41</f>
        <v>0.73</v>
      </c>
      <c r="D41" s="37">
        <f t="shared" si="0"/>
        <v>0.23799999999999999</v>
      </c>
      <c r="E41" s="58">
        <f t="shared" si="1"/>
        <v>0.48373983739837395</v>
      </c>
      <c r="F41" s="37"/>
      <c r="G41" s="71" t="s">
        <v>1</v>
      </c>
      <c r="H41" s="220" t="s">
        <v>192</v>
      </c>
      <c r="I41" s="220" t="s">
        <v>192</v>
      </c>
      <c r="J41" s="220" t="s">
        <v>192</v>
      </c>
    </row>
    <row r="42" spans="1:12" ht="12.75" customHeight="1" x14ac:dyDescent="0.15">
      <c r="A42" s="55" t="s">
        <v>40</v>
      </c>
      <c r="B42" s="40">
        <v>0.17499999999999999</v>
      </c>
      <c r="C42" s="37">
        <f>FINAL2!B42</f>
        <v>0.19600000000000001</v>
      </c>
      <c r="D42" s="37">
        <f t="shared" si="0"/>
        <v>2.1000000000000019E-2</v>
      </c>
      <c r="E42" s="58">
        <f t="shared" si="1"/>
        <v>0.12000000000000012</v>
      </c>
      <c r="F42" s="37"/>
      <c r="G42" s="71" t="s">
        <v>1</v>
      </c>
      <c r="H42" s="220" t="s">
        <v>192</v>
      </c>
      <c r="I42" s="220" t="s">
        <v>192</v>
      </c>
      <c r="J42" s="220" t="s">
        <v>192</v>
      </c>
    </row>
    <row r="43" spans="1:12" ht="12.75" customHeight="1" x14ac:dyDescent="0.15">
      <c r="A43" s="55" t="s">
        <v>41</v>
      </c>
      <c r="B43" s="40">
        <v>0.42</v>
      </c>
      <c r="C43" s="37">
        <f>FINAL2!B43</f>
        <v>0.46</v>
      </c>
      <c r="D43" s="37">
        <f t="shared" si="0"/>
        <v>4.0000000000000036E-2</v>
      </c>
      <c r="E43" s="58">
        <f t="shared" si="1"/>
        <v>9.523809523809533E-2</v>
      </c>
      <c r="F43" s="37"/>
      <c r="G43" s="40">
        <v>0.49199999999999999</v>
      </c>
      <c r="H43" s="37">
        <f>FINAL2!F43</f>
        <v>0.53500000000000003</v>
      </c>
      <c r="I43" s="37">
        <f>H43-G43</f>
        <v>4.3000000000000038E-2</v>
      </c>
      <c r="J43" s="37">
        <f>I43/G43</f>
        <v>8.739837398373991E-2</v>
      </c>
    </row>
    <row r="44" spans="1:12" ht="12.75" customHeight="1" x14ac:dyDescent="0.15">
      <c r="A44" s="55" t="s">
        <v>42</v>
      </c>
      <c r="B44" s="40">
        <v>0.33800000000000002</v>
      </c>
      <c r="C44" s="37">
        <f>FINAL2!B44</f>
        <v>0.316</v>
      </c>
      <c r="D44" s="37">
        <f t="shared" si="0"/>
        <v>-2.200000000000002E-2</v>
      </c>
      <c r="E44" s="58">
        <f t="shared" si="1"/>
        <v>-6.5088757396449759E-2</v>
      </c>
      <c r="F44" s="37"/>
      <c r="G44" s="71" t="s">
        <v>1</v>
      </c>
      <c r="H44" s="220" t="s">
        <v>192</v>
      </c>
      <c r="I44" s="220" t="s">
        <v>192</v>
      </c>
      <c r="J44" s="220" t="s">
        <v>192</v>
      </c>
    </row>
    <row r="45" spans="1:12" ht="12.75" customHeight="1" x14ac:dyDescent="0.15">
      <c r="A45" s="55" t="s">
        <v>43</v>
      </c>
      <c r="B45" s="40">
        <v>0.495</v>
      </c>
      <c r="C45" s="37">
        <f>FINAL2!B45</f>
        <v>0.47299999999999998</v>
      </c>
      <c r="D45" s="37">
        <f t="shared" si="0"/>
        <v>-2.200000000000002E-2</v>
      </c>
      <c r="E45" s="58">
        <f t="shared" si="1"/>
        <v>-4.4444444444444488E-2</v>
      </c>
      <c r="F45" s="37"/>
      <c r="G45" s="40">
        <v>0.66700000000000004</v>
      </c>
      <c r="H45" s="37">
        <f>FINAL2!F45</f>
        <v>0.63600000000000001</v>
      </c>
      <c r="I45" s="37">
        <f>H45-G45</f>
        <v>-3.1000000000000028E-2</v>
      </c>
      <c r="J45" s="37">
        <f>I45/G45</f>
        <v>-4.647676161919044E-2</v>
      </c>
      <c r="L45" s="85"/>
    </row>
    <row r="46" spans="1:12" ht="12.75" customHeight="1" x14ac:dyDescent="0.15">
      <c r="A46" s="55" t="s">
        <v>44</v>
      </c>
      <c r="B46" s="40">
        <v>0.67600000000000005</v>
      </c>
      <c r="C46" s="37">
        <f>FINAL2!B46</f>
        <v>0.71099999999999997</v>
      </c>
      <c r="D46" s="37">
        <f t="shared" si="0"/>
        <v>3.499999999999992E-2</v>
      </c>
      <c r="E46" s="58">
        <f t="shared" si="1"/>
        <v>5.1775147928993959E-2</v>
      </c>
      <c r="F46" s="37"/>
      <c r="G46" s="71" t="s">
        <v>1</v>
      </c>
      <c r="H46" s="220" t="s">
        <v>192</v>
      </c>
      <c r="I46" s="220" t="s">
        <v>192</v>
      </c>
      <c r="J46" s="220" t="s">
        <v>192</v>
      </c>
    </row>
    <row r="47" spans="1:12" ht="12.75" customHeight="1" x14ac:dyDescent="0.15">
      <c r="A47" s="55" t="s">
        <v>45</v>
      </c>
      <c r="B47" s="40">
        <v>0.27300000000000002</v>
      </c>
      <c r="C47" s="37">
        <f>FINAL2!B47</f>
        <v>0.61899999999999999</v>
      </c>
      <c r="D47" s="37">
        <f t="shared" si="0"/>
        <v>0.34599999999999997</v>
      </c>
      <c r="E47" s="58">
        <f t="shared" si="1"/>
        <v>1.2673992673992671</v>
      </c>
      <c r="F47" s="37"/>
      <c r="G47" s="40">
        <v>0.29499999999999998</v>
      </c>
      <c r="H47" s="37">
        <f>FINAL2!F47</f>
        <v>0.60099999999999998</v>
      </c>
      <c r="I47" s="37">
        <f>H47-G47</f>
        <v>0.30599999999999999</v>
      </c>
      <c r="J47" s="37">
        <f>I47/G47</f>
        <v>1.0372881355932204</v>
      </c>
    </row>
    <row r="48" spans="1:12" ht="12.75" customHeight="1" x14ac:dyDescent="0.15">
      <c r="A48" s="55" t="s">
        <v>46</v>
      </c>
      <c r="B48" s="40">
        <v>0.249</v>
      </c>
      <c r="C48" s="37">
        <f>FINAL2!B48</f>
        <v>0.247</v>
      </c>
      <c r="D48" s="37">
        <f t="shared" si="0"/>
        <v>-2.0000000000000018E-3</v>
      </c>
      <c r="E48" s="58">
        <f t="shared" si="1"/>
        <v>-8.0321285140562328E-3</v>
      </c>
      <c r="F48" s="37"/>
      <c r="G48" s="71" t="s">
        <v>1</v>
      </c>
      <c r="H48" s="220" t="s">
        <v>192</v>
      </c>
      <c r="I48" s="220" t="s">
        <v>192</v>
      </c>
      <c r="J48" s="220" t="s">
        <v>192</v>
      </c>
    </row>
    <row r="49" spans="1:13" ht="12.75" customHeight="1" x14ac:dyDescent="0.15">
      <c r="A49" s="55" t="s">
        <v>47</v>
      </c>
      <c r="B49" s="40">
        <v>0.14099999999999999</v>
      </c>
      <c r="C49" s="37">
        <f>FINAL2!B49</f>
        <v>0.33799999999999997</v>
      </c>
      <c r="D49" s="37">
        <f t="shared" si="0"/>
        <v>0.19699999999999998</v>
      </c>
      <c r="E49" s="58">
        <f t="shared" si="1"/>
        <v>1.3971631205673758</v>
      </c>
      <c r="F49" s="37"/>
      <c r="G49" s="40">
        <v>7.3999999999999996E-2</v>
      </c>
      <c r="H49" s="37">
        <f>FINAL2!F49</f>
        <v>8.6999999999999994E-2</v>
      </c>
      <c r="I49" s="37">
        <f>H49-G49</f>
        <v>1.2999999999999998E-2</v>
      </c>
      <c r="J49" s="37">
        <f>I49/G49</f>
        <v>0.17567567567567566</v>
      </c>
    </row>
    <row r="50" spans="1:13" ht="12.75" customHeight="1" x14ac:dyDescent="0.15">
      <c r="A50" s="55" t="s">
        <v>48</v>
      </c>
      <c r="B50" s="40">
        <v>0.39300000000000002</v>
      </c>
      <c r="C50" s="37">
        <f>FINAL2!B50</f>
        <v>0.29799999999999999</v>
      </c>
      <c r="D50" s="37">
        <f t="shared" si="0"/>
        <v>-9.5000000000000029E-2</v>
      </c>
      <c r="E50" s="58">
        <f t="shared" si="1"/>
        <v>-0.24173027989821888</v>
      </c>
      <c r="F50" s="37"/>
      <c r="G50" s="40">
        <v>0.61599999999999999</v>
      </c>
      <c r="H50" s="37">
        <f>FINAL2!F50</f>
        <v>0.54</v>
      </c>
      <c r="I50" s="37">
        <f>H50-G50</f>
        <v>-7.5999999999999956E-2</v>
      </c>
      <c r="J50" s="37">
        <f>I50/G50</f>
        <v>-0.12337662337662331</v>
      </c>
    </row>
    <row r="51" spans="1:13" ht="7.5" customHeight="1" x14ac:dyDescent="0.15">
      <c r="A51" s="86"/>
      <c r="B51" s="87" t="s">
        <v>2</v>
      </c>
      <c r="C51" s="88">
        <f>FINAL2!B51</f>
        <v>0</v>
      </c>
      <c r="D51" s="88"/>
      <c r="E51" s="91" t="s">
        <v>2</v>
      </c>
      <c r="F51" s="37"/>
      <c r="G51" s="87" t="s">
        <v>2</v>
      </c>
      <c r="H51" s="88">
        <f>FINAL2!F51</f>
        <v>0</v>
      </c>
      <c r="I51" s="88" t="s">
        <v>2</v>
      </c>
      <c r="J51" s="88" t="s">
        <v>2</v>
      </c>
    </row>
    <row r="52" spans="1:13" ht="12.75" customHeight="1" x14ac:dyDescent="0.15">
      <c r="A52" s="55" t="s">
        <v>49</v>
      </c>
      <c r="B52" s="40">
        <v>0.11799999999999999</v>
      </c>
      <c r="C52" s="37">
        <f>FINAL2!B52</f>
        <v>0.16300000000000001</v>
      </c>
      <c r="D52" s="37">
        <f t="shared" si="0"/>
        <v>4.5000000000000012E-2</v>
      </c>
      <c r="E52" s="58">
        <f t="shared" si="1"/>
        <v>0.38135593220338998</v>
      </c>
      <c r="F52" s="37"/>
      <c r="G52" s="71" t="s">
        <v>1</v>
      </c>
      <c r="H52" s="220" t="s">
        <v>192</v>
      </c>
      <c r="I52" s="220" t="s">
        <v>192</v>
      </c>
      <c r="J52" s="220" t="s">
        <v>192</v>
      </c>
    </row>
    <row r="53" spans="1:13" ht="12.75" customHeight="1" x14ac:dyDescent="0.15">
      <c r="A53" s="55" t="s">
        <v>50</v>
      </c>
      <c r="B53" s="40">
        <v>0.11</v>
      </c>
      <c r="C53" s="37">
        <f>FINAL2!B53</f>
        <v>0.1</v>
      </c>
      <c r="D53" s="37">
        <f t="shared" si="0"/>
        <v>-9.999999999999995E-3</v>
      </c>
      <c r="E53" s="58">
        <f t="shared" si="1"/>
        <v>-9.090909090909087E-2</v>
      </c>
      <c r="F53" s="37"/>
      <c r="G53" s="40">
        <v>8.3000000000000004E-2</v>
      </c>
      <c r="H53" s="37">
        <f>FINAL2!F53</f>
        <v>6.3E-2</v>
      </c>
      <c r="I53" s="37">
        <f>H53-G53</f>
        <v>-2.0000000000000004E-2</v>
      </c>
      <c r="J53" s="37">
        <f>I53/G53</f>
        <v>-0.24096385542168677</v>
      </c>
    </row>
    <row r="54" spans="1:13" ht="12.75" customHeight="1" x14ac:dyDescent="0.15">
      <c r="A54" s="55" t="s">
        <v>51</v>
      </c>
      <c r="B54" s="40">
        <v>0.373</v>
      </c>
      <c r="C54" s="37">
        <f>FINAL2!B54</f>
        <v>0.36799999999999999</v>
      </c>
      <c r="D54" s="37">
        <f>C54-B54</f>
        <v>-5.0000000000000044E-3</v>
      </c>
      <c r="E54" s="58">
        <f>D54/B54</f>
        <v>-1.3404825737265428E-2</v>
      </c>
      <c r="F54" s="37"/>
      <c r="G54" s="71" t="s">
        <v>1</v>
      </c>
      <c r="H54" s="220" t="s">
        <v>192</v>
      </c>
      <c r="I54" s="220" t="s">
        <v>192</v>
      </c>
      <c r="J54" s="220" t="s">
        <v>192</v>
      </c>
    </row>
    <row r="55" spans="1:13" ht="12.75" customHeight="1" x14ac:dyDescent="0.15">
      <c r="A55" s="55" t="s">
        <v>52</v>
      </c>
      <c r="B55" s="40">
        <v>0.56699999999999995</v>
      </c>
      <c r="C55" s="37">
        <f>FINAL2!B55</f>
        <v>0.55000000000000004</v>
      </c>
      <c r="D55" s="37">
        <f t="shared" si="0"/>
        <v>-1.6999999999999904E-2</v>
      </c>
      <c r="E55" s="58">
        <f t="shared" si="1"/>
        <v>-2.9982363315696484E-2</v>
      </c>
      <c r="F55" s="37"/>
      <c r="G55" s="71" t="s">
        <v>1</v>
      </c>
      <c r="H55" s="220" t="s">
        <v>192</v>
      </c>
      <c r="I55" s="220" t="s">
        <v>192</v>
      </c>
      <c r="J55" s="220" t="s">
        <v>192</v>
      </c>
    </row>
    <row r="56" spans="1:13" ht="12.75" customHeight="1" x14ac:dyDescent="0.15">
      <c r="A56" s="55" t="s">
        <v>53</v>
      </c>
      <c r="B56" s="40">
        <v>0.27400000000000002</v>
      </c>
      <c r="C56" s="37">
        <f>FINAL2!B56</f>
        <v>0.30499999999999999</v>
      </c>
      <c r="D56" s="37">
        <f t="shared" si="0"/>
        <v>3.0999999999999972E-2</v>
      </c>
      <c r="E56" s="58">
        <f t="shared" si="1"/>
        <v>0.11313868613138675</v>
      </c>
      <c r="F56" s="37"/>
      <c r="G56" s="71" t="s">
        <v>1</v>
      </c>
      <c r="H56" s="220" t="s">
        <v>192</v>
      </c>
      <c r="I56" s="220" t="s">
        <v>192</v>
      </c>
      <c r="J56" s="220" t="s">
        <v>192</v>
      </c>
    </row>
    <row r="57" spans="1:13" ht="12.75" customHeight="1" x14ac:dyDescent="0.15">
      <c r="A57" s="55" t="s">
        <v>54</v>
      </c>
      <c r="B57" s="40">
        <v>0.39400000000000002</v>
      </c>
      <c r="C57" s="37">
        <f>FINAL2!B57</f>
        <v>0.29100000000000004</v>
      </c>
      <c r="D57" s="37">
        <f t="shared" si="0"/>
        <v>-0.10299999999999998</v>
      </c>
      <c r="E57" s="58">
        <f t="shared" si="1"/>
        <v>-0.26142131979695427</v>
      </c>
      <c r="F57" s="37"/>
      <c r="G57" s="71" t="s">
        <v>1</v>
      </c>
      <c r="H57" s="220" t="s">
        <v>192</v>
      </c>
      <c r="I57" s="220" t="s">
        <v>192</v>
      </c>
      <c r="J57" s="220" t="s">
        <v>192</v>
      </c>
      <c r="M57" s="11" t="s">
        <v>2</v>
      </c>
    </row>
    <row r="58" spans="1:13" ht="12.75" customHeight="1" x14ac:dyDescent="0.15">
      <c r="A58" s="55" t="s">
        <v>55</v>
      </c>
      <c r="B58" s="40">
        <v>0.26300000000000001</v>
      </c>
      <c r="C58" s="37">
        <f>FINAL2!B58</f>
        <v>0.41399999999999998</v>
      </c>
      <c r="D58" s="37">
        <f t="shared" si="0"/>
        <v>0.15099999999999997</v>
      </c>
      <c r="E58" s="58">
        <f t="shared" si="1"/>
        <v>0.57414448669201501</v>
      </c>
      <c r="F58" s="37"/>
      <c r="G58" s="71" t="s">
        <v>1</v>
      </c>
      <c r="H58" s="220" t="s">
        <v>192</v>
      </c>
      <c r="I58" s="220" t="s">
        <v>192</v>
      </c>
      <c r="J58" s="220" t="s">
        <v>192</v>
      </c>
    </row>
    <row r="59" spans="1:13" ht="12.75" customHeight="1" x14ac:dyDescent="0.15">
      <c r="A59" s="55" t="s">
        <v>56</v>
      </c>
      <c r="B59" s="40">
        <v>0.40500000000000003</v>
      </c>
      <c r="C59" s="37">
        <f>FINAL2!B59</f>
        <v>0.42200000000000004</v>
      </c>
      <c r="D59" s="37">
        <f>C59-B59</f>
        <v>1.7000000000000015E-2</v>
      </c>
      <c r="E59" s="58">
        <f t="shared" si="1"/>
        <v>4.1975308641975344E-2</v>
      </c>
      <c r="F59" s="37"/>
      <c r="G59" s="40">
        <v>0.45700000000000002</v>
      </c>
      <c r="H59" s="37">
        <f>FINAL2!F59</f>
        <v>0.52200000000000002</v>
      </c>
      <c r="I59" s="37">
        <f>H59-G59</f>
        <v>6.5000000000000002E-2</v>
      </c>
      <c r="J59" s="37">
        <f>I59/G59</f>
        <v>0.14223194748358861</v>
      </c>
    </row>
    <row r="60" spans="1:13" ht="12.75" customHeight="1" x14ac:dyDescent="0.15">
      <c r="A60" s="55" t="s">
        <v>57</v>
      </c>
      <c r="B60" s="40">
        <v>8.4000000000000005E-2</v>
      </c>
      <c r="C60" s="37">
        <f>FINAL2!B60</f>
        <v>0.151</v>
      </c>
      <c r="D60" s="37">
        <f t="shared" si="0"/>
        <v>6.699999999999999E-2</v>
      </c>
      <c r="E60" s="58">
        <f t="shared" si="1"/>
        <v>0.79761904761904745</v>
      </c>
      <c r="F60" s="37"/>
      <c r="G60" s="71" t="s">
        <v>1</v>
      </c>
      <c r="H60" s="220" t="s">
        <v>192</v>
      </c>
      <c r="I60" s="220" t="s">
        <v>192</v>
      </c>
      <c r="J60" s="220" t="s">
        <v>192</v>
      </c>
    </row>
    <row r="61" spans="1:13" ht="12.75" customHeight="1" x14ac:dyDescent="0.15">
      <c r="A61" s="55" t="s">
        <v>58</v>
      </c>
      <c r="B61" s="40">
        <v>0.44</v>
      </c>
      <c r="C61" s="37">
        <f>FINAL2!B61</f>
        <v>0.42599999999999999</v>
      </c>
      <c r="D61" s="37">
        <f t="shared" si="0"/>
        <v>-1.4000000000000012E-2</v>
      </c>
      <c r="E61" s="58">
        <f t="shared" si="1"/>
        <v>-3.181818181818185E-2</v>
      </c>
      <c r="F61" s="37"/>
      <c r="G61" s="71" t="s">
        <v>1</v>
      </c>
      <c r="H61" s="220" t="s">
        <v>192</v>
      </c>
      <c r="I61" s="220" t="s">
        <v>192</v>
      </c>
      <c r="J61" s="220" t="s">
        <v>192</v>
      </c>
    </row>
    <row r="62" spans="1:13" ht="7.5" customHeight="1" x14ac:dyDescent="0.15">
      <c r="A62" s="86"/>
      <c r="B62" s="87" t="s">
        <v>2</v>
      </c>
      <c r="C62" s="88">
        <f>FINAL2!B62</f>
        <v>0</v>
      </c>
      <c r="D62" s="88"/>
      <c r="E62" s="91" t="s">
        <v>2</v>
      </c>
      <c r="F62" s="37"/>
      <c r="G62" s="87" t="s">
        <v>2</v>
      </c>
      <c r="H62" s="88">
        <f>FINAL2!F62</f>
        <v>0</v>
      </c>
      <c r="I62" s="88" t="s">
        <v>2</v>
      </c>
      <c r="J62" s="88" t="s">
        <v>2</v>
      </c>
    </row>
    <row r="63" spans="1:13" ht="12.75" customHeight="1" x14ac:dyDescent="0.15">
      <c r="A63" s="55" t="s">
        <v>59</v>
      </c>
      <c r="B63" s="40">
        <v>0.15</v>
      </c>
      <c r="C63" s="37">
        <f>FINAL2!B63</f>
        <v>0.111</v>
      </c>
      <c r="D63" s="37">
        <f t="shared" si="0"/>
        <v>-3.8999999999999993E-2</v>
      </c>
      <c r="E63" s="58">
        <f t="shared" si="1"/>
        <v>-0.25999999999999995</v>
      </c>
      <c r="F63" s="37"/>
      <c r="G63" s="40">
        <v>0.14799999999999999</v>
      </c>
      <c r="H63" s="37">
        <f>FINAL2!F63</f>
        <v>0.11800000000000001</v>
      </c>
      <c r="I63" s="37">
        <f>H63-G63</f>
        <v>-2.9999999999999985E-2</v>
      </c>
      <c r="J63" s="37">
        <f>I63/G63</f>
        <v>-0.2027027027027026</v>
      </c>
    </row>
    <row r="64" spans="1:13" ht="12.75" customHeight="1" x14ac:dyDescent="0.15">
      <c r="A64" s="55" t="s">
        <v>60</v>
      </c>
      <c r="B64" s="40">
        <v>0.32900000000000001</v>
      </c>
      <c r="C64" s="37">
        <f>FINAL2!B64</f>
        <v>0.38700000000000001</v>
      </c>
      <c r="D64" s="37">
        <f t="shared" si="0"/>
        <v>5.7999999999999996E-2</v>
      </c>
      <c r="E64" s="58">
        <f t="shared" si="1"/>
        <v>0.17629179331306988</v>
      </c>
      <c r="F64" s="37"/>
      <c r="G64" s="71" t="s">
        <v>1</v>
      </c>
      <c r="H64" s="220" t="s">
        <v>192</v>
      </c>
      <c r="I64" s="220" t="s">
        <v>192</v>
      </c>
      <c r="J64" s="220" t="s">
        <v>192</v>
      </c>
    </row>
    <row r="65" spans="1:10" ht="12.75" customHeight="1" x14ac:dyDescent="0.15">
      <c r="A65" s="55" t="s">
        <v>61</v>
      </c>
      <c r="B65" s="40">
        <v>0.376</v>
      </c>
      <c r="C65" s="37">
        <f>FINAL2!B65</f>
        <v>0.32400000000000001</v>
      </c>
      <c r="D65" s="37">
        <f t="shared" si="0"/>
        <v>-5.1999999999999991E-2</v>
      </c>
      <c r="E65" s="58">
        <f t="shared" si="1"/>
        <v>-0.13829787234042551</v>
      </c>
      <c r="F65" s="37"/>
      <c r="G65" s="40">
        <v>0.22</v>
      </c>
      <c r="H65" s="37">
        <f>FINAL2!F65</f>
        <v>0.16899999999999998</v>
      </c>
      <c r="I65" s="37">
        <f>H65-G65</f>
        <v>-5.1000000000000018E-2</v>
      </c>
      <c r="J65" s="37">
        <f>I65/G65</f>
        <v>-0.2318181818181819</v>
      </c>
    </row>
    <row r="66" spans="1:10" ht="12.75" customHeight="1" x14ac:dyDescent="0.15">
      <c r="A66" s="57" t="s">
        <v>62</v>
      </c>
      <c r="B66" s="41">
        <v>0.68700000000000006</v>
      </c>
      <c r="C66" s="39">
        <f>FINAL2!B66</f>
        <v>0.79400000000000004</v>
      </c>
      <c r="D66" s="39">
        <f t="shared" si="0"/>
        <v>0.10699999999999998</v>
      </c>
      <c r="E66" s="59">
        <f t="shared" si="1"/>
        <v>0.15574963609898104</v>
      </c>
      <c r="F66" s="37"/>
      <c r="G66" s="41">
        <v>0.80400000000000005</v>
      </c>
      <c r="H66" s="39">
        <f>FINAL2!F66</f>
        <v>0.77400000000000002</v>
      </c>
      <c r="I66" s="39">
        <f>H66-G66</f>
        <v>-3.0000000000000027E-2</v>
      </c>
      <c r="J66" s="39">
        <f>I66/G66</f>
        <v>-3.7313432835820927E-2</v>
      </c>
    </row>
    <row r="67" spans="1:10" ht="12.75" customHeight="1" x14ac:dyDescent="0.15">
      <c r="A67" s="239" t="s">
        <v>88</v>
      </c>
      <c r="B67" s="239"/>
      <c r="C67" s="239"/>
      <c r="D67" s="239"/>
      <c r="E67" s="239"/>
      <c r="F67" s="239"/>
      <c r="G67" s="239"/>
      <c r="H67" s="239"/>
      <c r="I67" s="239"/>
      <c r="J67" s="239"/>
    </row>
    <row r="69" spans="1:10" ht="12.75" customHeight="1" x14ac:dyDescent="0.15">
      <c r="A69" s="10" t="s">
        <v>2</v>
      </c>
    </row>
  </sheetData>
  <mergeCells count="14">
    <mergeCell ref="A67:J67"/>
    <mergeCell ref="A1:J1"/>
    <mergeCell ref="A3:A5"/>
    <mergeCell ref="B4:B5"/>
    <mergeCell ref="C4:C5"/>
    <mergeCell ref="D4:D5"/>
    <mergeCell ref="E4:E5"/>
    <mergeCell ref="G4:G5"/>
    <mergeCell ref="H4:H5"/>
    <mergeCell ref="I4:I5"/>
    <mergeCell ref="J4:J5"/>
    <mergeCell ref="A2:J2"/>
    <mergeCell ref="B3:E3"/>
    <mergeCell ref="G3:J3"/>
  </mergeCells>
  <phoneticPr fontId="0" type="noConversion"/>
  <printOptions horizontalCentered="1"/>
  <pageMargins left="0.25" right="0.25" top="0.25" bottom="0.25" header="0.5" footer="0.5"/>
  <pageSetup scale="8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67"/>
  <sheetViews>
    <sheetView topLeftCell="A43" zoomScaleNormal="100" zoomScaleSheetLayoutView="100" workbookViewId="0">
      <selection activeCell="C71" sqref="C71"/>
    </sheetView>
  </sheetViews>
  <sheetFormatPr baseColWidth="10" defaultColWidth="9.1640625" defaultRowHeight="12.75" customHeight="1" x14ac:dyDescent="0.15"/>
  <cols>
    <col min="1" max="1" width="15.6640625" style="2" customWidth="1"/>
    <col min="2" max="2" width="12.1640625" style="2" customWidth="1"/>
    <col min="3" max="3" width="11.6640625" style="2" customWidth="1"/>
    <col min="4" max="4" width="2.5" style="2" customWidth="1"/>
    <col min="5" max="5" width="12.1640625" style="2" customWidth="1"/>
    <col min="6" max="6" width="11.6640625" style="2" customWidth="1"/>
    <col min="7" max="16384" width="9.1640625" style="2"/>
  </cols>
  <sheetData>
    <row r="1" spans="1:8" ht="51" customHeight="1" x14ac:dyDescent="0.15">
      <c r="A1" s="263" t="s">
        <v>150</v>
      </c>
      <c r="B1" s="263"/>
      <c r="C1" s="263"/>
      <c r="D1" s="263"/>
      <c r="E1" s="263"/>
      <c r="F1" s="263"/>
      <c r="H1" s="191"/>
    </row>
    <row r="2" spans="1:8" ht="12.75" customHeight="1" x14ac:dyDescent="0.15">
      <c r="A2" s="264" t="s">
        <v>193</v>
      </c>
      <c r="B2" s="264"/>
      <c r="C2" s="264"/>
      <c r="D2" s="264"/>
      <c r="E2" s="264"/>
      <c r="F2" s="264"/>
    </row>
    <row r="3" spans="1:8" s="82" customFormat="1" ht="12.75" customHeight="1" x14ac:dyDescent="0.15">
      <c r="A3" s="50"/>
      <c r="B3" s="256" t="s">
        <v>8</v>
      </c>
      <c r="C3" s="258"/>
      <c r="D3" s="81"/>
      <c r="E3" s="256" t="s">
        <v>9</v>
      </c>
      <c r="F3" s="258"/>
    </row>
    <row r="4" spans="1:8" s="82" customFormat="1" ht="40.5" customHeight="1" x14ac:dyDescent="0.15">
      <c r="A4" s="51" t="s">
        <v>0</v>
      </c>
      <c r="B4" s="25" t="s">
        <v>90</v>
      </c>
      <c r="C4" s="60" t="s">
        <v>89</v>
      </c>
      <c r="D4" s="66"/>
      <c r="E4" s="25" t="s">
        <v>90</v>
      </c>
      <c r="F4" s="29" t="s">
        <v>89</v>
      </c>
    </row>
    <row r="5" spans="1:8" ht="12.75" customHeight="1" x14ac:dyDescent="0.15">
      <c r="A5" s="23"/>
      <c r="B5" s="33"/>
      <c r="C5" s="61"/>
      <c r="D5" s="33"/>
      <c r="E5" s="63"/>
      <c r="F5" s="33"/>
    </row>
    <row r="6" spans="1:8" ht="12.75" customHeight="1" x14ac:dyDescent="0.15">
      <c r="A6" s="74" t="s">
        <v>10</v>
      </c>
      <c r="B6" s="34">
        <v>7.6999999999999999E-2</v>
      </c>
      <c r="C6" s="62">
        <v>0.42299999999999999</v>
      </c>
      <c r="D6" s="35"/>
      <c r="E6" s="64">
        <v>0.56459743033801524</v>
      </c>
      <c r="F6" s="35">
        <v>0.33540256966198478</v>
      </c>
    </row>
    <row r="7" spans="1:8" ht="12.75" customHeight="1" x14ac:dyDescent="0.15">
      <c r="A7" s="74" t="s">
        <v>11</v>
      </c>
      <c r="B7" s="34">
        <v>9.8000000000000004E-2</v>
      </c>
      <c r="C7" s="62">
        <v>0.40200000000000002</v>
      </c>
      <c r="D7" s="35"/>
      <c r="E7" s="64">
        <v>0.189</v>
      </c>
      <c r="F7" s="35">
        <v>0.71100000000000008</v>
      </c>
    </row>
    <row r="8" spans="1:8" ht="12.75" customHeight="1" x14ac:dyDescent="0.15">
      <c r="A8" s="74" t="s">
        <v>12</v>
      </c>
      <c r="B8" s="37">
        <v>0.37976546346835016</v>
      </c>
      <c r="C8" s="62">
        <v>0.12023453653164984</v>
      </c>
      <c r="D8" s="35"/>
      <c r="E8" s="40">
        <v>0.37976546346835016</v>
      </c>
      <c r="F8" s="35">
        <v>0.52023453653164986</v>
      </c>
    </row>
    <row r="9" spans="1:8" ht="12.75" customHeight="1" x14ac:dyDescent="0.15">
      <c r="A9" s="74" t="s">
        <v>13</v>
      </c>
      <c r="B9" s="34">
        <v>0.5</v>
      </c>
      <c r="C9" s="62">
        <v>0</v>
      </c>
      <c r="D9" s="35"/>
      <c r="E9" s="64">
        <v>0.53700000000000003</v>
      </c>
      <c r="F9" s="35">
        <v>0.36299999999999999</v>
      </c>
    </row>
    <row r="10" spans="1:8" ht="12.75" customHeight="1" x14ac:dyDescent="0.15">
      <c r="A10" s="74" t="s">
        <v>14</v>
      </c>
      <c r="B10" s="34">
        <v>0</v>
      </c>
      <c r="C10" s="62">
        <v>0.5</v>
      </c>
      <c r="D10" s="35"/>
      <c r="E10" s="64">
        <v>0</v>
      </c>
      <c r="F10" s="35">
        <v>0.9</v>
      </c>
    </row>
    <row r="11" spans="1:8" ht="12.75" customHeight="1" x14ac:dyDescent="0.15">
      <c r="A11" s="74" t="s">
        <v>15</v>
      </c>
      <c r="B11" s="34">
        <v>0.14899999999999999</v>
      </c>
      <c r="C11" s="62">
        <v>0.35099999999999998</v>
      </c>
      <c r="D11" s="35"/>
      <c r="E11" s="64">
        <v>0.14899999999999999</v>
      </c>
      <c r="F11" s="35">
        <v>0.751</v>
      </c>
    </row>
    <row r="12" spans="1:8" ht="12.75" customHeight="1" x14ac:dyDescent="0.15">
      <c r="A12" s="74" t="s">
        <v>16</v>
      </c>
      <c r="B12" s="34">
        <v>0.24199999999999999</v>
      </c>
      <c r="C12" s="62">
        <v>0.25800000000000001</v>
      </c>
      <c r="D12" s="35"/>
      <c r="E12" s="72" t="s">
        <v>1</v>
      </c>
      <c r="F12" s="33" t="s">
        <v>192</v>
      </c>
    </row>
    <row r="13" spans="1:8" ht="12.75" customHeight="1" x14ac:dyDescent="0.15">
      <c r="A13" s="74" t="s">
        <v>17</v>
      </c>
      <c r="B13" s="34">
        <v>0.128</v>
      </c>
      <c r="C13" s="62">
        <v>0.372</v>
      </c>
      <c r="D13" s="35"/>
      <c r="E13" s="72" t="s">
        <v>1</v>
      </c>
      <c r="F13" s="33" t="s">
        <v>192</v>
      </c>
    </row>
    <row r="14" spans="1:8" ht="12.75" customHeight="1" x14ac:dyDescent="0.15">
      <c r="A14" s="74" t="s">
        <v>84</v>
      </c>
      <c r="B14" s="37">
        <v>0.17837338082011001</v>
      </c>
      <c r="C14" s="62">
        <v>0.32162661917988999</v>
      </c>
      <c r="D14" s="35"/>
      <c r="E14" s="72" t="s">
        <v>1</v>
      </c>
      <c r="F14" s="33" t="s">
        <v>192</v>
      </c>
    </row>
    <row r="15" spans="1:8" ht="12.75" customHeight="1" x14ac:dyDescent="0.15">
      <c r="A15" s="74" t="s">
        <v>18</v>
      </c>
      <c r="B15" s="34">
        <v>9.7000000000000003E-2</v>
      </c>
      <c r="C15" s="62">
        <v>0.40300000000000002</v>
      </c>
      <c r="D15" s="35"/>
      <c r="E15" s="64">
        <v>0.19400000000000001</v>
      </c>
      <c r="F15" s="35">
        <v>0.70599999999999996</v>
      </c>
    </row>
    <row r="16" spans="1:8" ht="7.5" customHeight="1" x14ac:dyDescent="0.15">
      <c r="A16" s="76"/>
      <c r="B16" s="79"/>
      <c r="C16" s="92"/>
      <c r="D16" s="35"/>
      <c r="E16" s="93"/>
      <c r="F16" s="78"/>
    </row>
    <row r="17" spans="1:6" ht="12.75" customHeight="1" x14ac:dyDescent="0.15">
      <c r="A17" s="74" t="s">
        <v>19</v>
      </c>
      <c r="B17" s="34">
        <v>0.5</v>
      </c>
      <c r="C17" s="62">
        <v>0</v>
      </c>
      <c r="D17" s="35"/>
      <c r="E17" s="72" t="s">
        <v>1</v>
      </c>
      <c r="F17" s="214" t="s">
        <v>192</v>
      </c>
    </row>
    <row r="18" spans="1:6" ht="12.75" customHeight="1" x14ac:dyDescent="0.15">
      <c r="A18" s="74" t="s">
        <v>20</v>
      </c>
      <c r="B18" s="34">
        <v>0</v>
      </c>
      <c r="C18" s="62">
        <v>0.5</v>
      </c>
      <c r="D18" s="35"/>
      <c r="E18" s="64">
        <v>0</v>
      </c>
      <c r="F18" s="35">
        <v>0.9</v>
      </c>
    </row>
    <row r="19" spans="1:6" ht="12.75" customHeight="1" x14ac:dyDescent="0.15">
      <c r="A19" s="74" t="s">
        <v>21</v>
      </c>
      <c r="B19" s="34">
        <v>0.5</v>
      </c>
      <c r="C19" s="62">
        <v>0</v>
      </c>
      <c r="D19" s="62"/>
      <c r="E19" s="104">
        <v>0.55600000000000005</v>
      </c>
      <c r="F19" s="230">
        <v>0.34399999999999997</v>
      </c>
    </row>
    <row r="20" spans="1:6" ht="12.75" customHeight="1" x14ac:dyDescent="0.15">
      <c r="A20" s="74" t="s">
        <v>22</v>
      </c>
      <c r="B20" s="34">
        <v>0</v>
      </c>
      <c r="C20" s="62">
        <v>0.5</v>
      </c>
      <c r="D20" s="35"/>
      <c r="E20" s="72" t="s">
        <v>1</v>
      </c>
      <c r="F20" s="214" t="s">
        <v>192</v>
      </c>
    </row>
    <row r="21" spans="1:6" ht="12.75" customHeight="1" x14ac:dyDescent="0.15">
      <c r="A21" s="74" t="s">
        <v>23</v>
      </c>
      <c r="B21" s="34">
        <v>0.17499999999999999</v>
      </c>
      <c r="C21" s="62">
        <v>0.32500000000000001</v>
      </c>
      <c r="D21" s="35"/>
      <c r="E21" s="72" t="s">
        <v>1</v>
      </c>
      <c r="F21" s="214" t="s">
        <v>192</v>
      </c>
    </row>
    <row r="22" spans="1:6" ht="12.75" customHeight="1" x14ac:dyDescent="0.15">
      <c r="A22" s="74" t="s">
        <v>24</v>
      </c>
      <c r="B22" s="37">
        <v>0.38750199946940272</v>
      </c>
      <c r="C22" s="62">
        <v>0.11249800053059728</v>
      </c>
      <c r="D22" s="35"/>
      <c r="E22" s="40">
        <v>0.38750199946940272</v>
      </c>
      <c r="F22" s="35">
        <v>0.51249800053059724</v>
      </c>
    </row>
    <row r="23" spans="1:6" ht="12.75" customHeight="1" x14ac:dyDescent="0.15">
      <c r="A23" s="74" t="s">
        <v>25</v>
      </c>
      <c r="B23" s="34">
        <v>0.17299999999999999</v>
      </c>
      <c r="C23" s="62">
        <v>0.32700000000000001</v>
      </c>
      <c r="D23" s="35"/>
      <c r="E23" s="64">
        <v>0.45800000000000002</v>
      </c>
      <c r="F23" s="35">
        <v>0.442</v>
      </c>
    </row>
    <row r="24" spans="1:6" ht="12.75" customHeight="1" x14ac:dyDescent="0.15">
      <c r="A24" s="74" t="s">
        <v>26</v>
      </c>
      <c r="B24" s="34">
        <v>0.39800000000000002</v>
      </c>
      <c r="C24" s="62">
        <v>0.10199999999999998</v>
      </c>
      <c r="D24" s="35"/>
      <c r="E24" s="64">
        <v>0.39800000000000002</v>
      </c>
      <c r="F24" s="35">
        <v>0.502</v>
      </c>
    </row>
    <row r="25" spans="1:6" ht="12.75" customHeight="1" x14ac:dyDescent="0.15">
      <c r="A25" s="74" t="s">
        <v>27</v>
      </c>
      <c r="B25" s="34">
        <v>0.19600000000000001</v>
      </c>
      <c r="C25" s="62">
        <v>0.30399999999999999</v>
      </c>
      <c r="D25" s="35"/>
      <c r="E25" s="229">
        <v>0.19600000000000001</v>
      </c>
      <c r="F25" s="35">
        <v>0.70399999999999996</v>
      </c>
    </row>
    <row r="26" spans="1:6" ht="12.75" customHeight="1" x14ac:dyDescent="0.15">
      <c r="A26" s="74" t="s">
        <v>28</v>
      </c>
      <c r="B26" s="34">
        <v>0.34799999999999998</v>
      </c>
      <c r="C26" s="62">
        <v>0.15200000000000002</v>
      </c>
      <c r="D26" s="35"/>
      <c r="E26" s="72" t="s">
        <v>1</v>
      </c>
      <c r="F26" s="214" t="s">
        <v>192</v>
      </c>
    </row>
    <row r="27" spans="1:6" ht="7.5" customHeight="1" x14ac:dyDescent="0.15">
      <c r="A27" s="76"/>
      <c r="B27" s="79"/>
      <c r="C27" s="92"/>
      <c r="D27" s="35"/>
      <c r="E27" s="93"/>
      <c r="F27" s="78"/>
    </row>
    <row r="28" spans="1:6" ht="12.75" customHeight="1" x14ac:dyDescent="0.15">
      <c r="A28" s="74" t="s">
        <v>29</v>
      </c>
      <c r="B28" s="34">
        <v>0</v>
      </c>
      <c r="C28" s="62">
        <v>0.5</v>
      </c>
      <c r="D28" s="35"/>
      <c r="E28" s="64">
        <v>0</v>
      </c>
      <c r="F28" s="35">
        <v>0.9</v>
      </c>
    </row>
    <row r="29" spans="1:6" ht="12.75" customHeight="1" x14ac:dyDescent="0.15">
      <c r="A29" s="74" t="s">
        <v>30</v>
      </c>
      <c r="B29" s="34">
        <v>5.0999999999999997E-2</v>
      </c>
      <c r="C29" s="62">
        <v>0.44900000000000001</v>
      </c>
      <c r="D29" s="35"/>
      <c r="E29" s="72" t="s">
        <v>1</v>
      </c>
      <c r="F29" s="214" t="s">
        <v>192</v>
      </c>
    </row>
    <row r="30" spans="1:6" ht="12.75" customHeight="1" x14ac:dyDescent="0.15">
      <c r="A30" s="74" t="s">
        <v>31</v>
      </c>
      <c r="B30" s="34">
        <v>0.24199999999999999</v>
      </c>
      <c r="C30" s="62">
        <v>0.25800000000000001</v>
      </c>
      <c r="D30" s="35"/>
      <c r="E30" s="64">
        <v>0.24199999999999999</v>
      </c>
      <c r="F30" s="35">
        <v>0.65800000000000003</v>
      </c>
    </row>
    <row r="31" spans="1:6" ht="12.75" customHeight="1" x14ac:dyDescent="0.15">
      <c r="A31" s="74" t="s">
        <v>32</v>
      </c>
      <c r="B31" s="34">
        <v>0.125</v>
      </c>
      <c r="C31" s="62">
        <v>0.375</v>
      </c>
      <c r="D31" s="35"/>
      <c r="E31" s="72" t="s">
        <v>1</v>
      </c>
      <c r="F31" s="214" t="s">
        <v>192</v>
      </c>
    </row>
    <row r="32" spans="1:6" ht="12.75" customHeight="1" x14ac:dyDescent="0.15">
      <c r="A32" s="74" t="s">
        <v>33</v>
      </c>
      <c r="B32" s="34">
        <v>8.7999999999999995E-2</v>
      </c>
      <c r="C32" s="62">
        <v>0.41200000000000003</v>
      </c>
      <c r="D32" s="35"/>
      <c r="E32" s="72" t="s">
        <v>1</v>
      </c>
      <c r="F32" s="214" t="s">
        <v>192</v>
      </c>
    </row>
    <row r="33" spans="1:6" ht="12.75" customHeight="1" x14ac:dyDescent="0.15">
      <c r="A33" s="74" t="s">
        <v>34</v>
      </c>
      <c r="B33" s="34">
        <v>0.26800000000000002</v>
      </c>
      <c r="C33" s="62">
        <v>0.23199999999999998</v>
      </c>
      <c r="D33" s="35"/>
      <c r="E33" s="72" t="s">
        <v>1</v>
      </c>
      <c r="F33" s="214" t="s">
        <v>192</v>
      </c>
    </row>
    <row r="34" spans="1:6" ht="12.75" customHeight="1" x14ac:dyDescent="0.15">
      <c r="A34" s="74" t="s">
        <v>35</v>
      </c>
      <c r="B34" s="34">
        <v>0.129</v>
      </c>
      <c r="C34" s="62">
        <v>0.371</v>
      </c>
      <c r="D34" s="35"/>
      <c r="E34" s="72" t="s">
        <v>1</v>
      </c>
      <c r="F34" s="214" t="s">
        <v>192</v>
      </c>
    </row>
    <row r="35" spans="1:6" ht="12.75" customHeight="1" x14ac:dyDescent="0.15">
      <c r="A35" s="74" t="s">
        <v>36</v>
      </c>
      <c r="B35" s="37">
        <v>3.1E-2</v>
      </c>
      <c r="C35" s="62">
        <v>0.46899999999999997</v>
      </c>
      <c r="D35" s="35"/>
      <c r="E35" s="40">
        <v>0.34092412092180346</v>
      </c>
      <c r="F35" s="35">
        <v>0.55907587907819656</v>
      </c>
    </row>
    <row r="36" spans="1:6" ht="12.75" customHeight="1" x14ac:dyDescent="0.15">
      <c r="A36" s="74" t="s">
        <v>37</v>
      </c>
      <c r="B36" s="34">
        <v>0.5</v>
      </c>
      <c r="C36" s="62">
        <v>0</v>
      </c>
      <c r="D36" s="35"/>
      <c r="E36" s="72" t="s">
        <v>1</v>
      </c>
      <c r="F36" s="33"/>
    </row>
    <row r="37" spans="1:6" ht="12.75" customHeight="1" x14ac:dyDescent="0.15">
      <c r="A37" s="74" t="s">
        <v>38</v>
      </c>
      <c r="B37" s="34">
        <v>2.9000000000000001E-2</v>
      </c>
      <c r="C37" s="62">
        <v>0.47099999999999997</v>
      </c>
      <c r="D37" s="35"/>
      <c r="E37" s="64">
        <v>2.9000000000000001E-2</v>
      </c>
      <c r="F37" s="35">
        <v>0.871</v>
      </c>
    </row>
    <row r="38" spans="1:6" ht="7.5" customHeight="1" x14ac:dyDescent="0.15">
      <c r="A38" s="76"/>
      <c r="B38" s="79"/>
      <c r="C38" s="92"/>
      <c r="D38" s="35"/>
      <c r="E38" s="93"/>
      <c r="F38" s="78"/>
    </row>
    <row r="39" spans="1:6" ht="12.75" customHeight="1" x14ac:dyDescent="0.15">
      <c r="A39" s="74" t="s">
        <v>39</v>
      </c>
      <c r="B39" s="34">
        <v>0</v>
      </c>
      <c r="C39" s="62">
        <v>0.5</v>
      </c>
      <c r="D39" s="35"/>
      <c r="E39" s="72" t="s">
        <v>1</v>
      </c>
      <c r="F39" s="214" t="s">
        <v>192</v>
      </c>
    </row>
    <row r="40" spans="1:6" ht="12.75" customHeight="1" x14ac:dyDescent="0.15">
      <c r="A40" s="74" t="s">
        <v>40</v>
      </c>
      <c r="B40" s="34">
        <v>0.47599999999999998</v>
      </c>
      <c r="C40" s="62">
        <v>2.4000000000000021E-2</v>
      </c>
      <c r="D40" s="35"/>
      <c r="E40" s="72" t="s">
        <v>1</v>
      </c>
      <c r="F40" s="214" t="s">
        <v>192</v>
      </c>
    </row>
    <row r="41" spans="1:6" ht="12.75" customHeight="1" x14ac:dyDescent="0.15">
      <c r="A41" s="74" t="s">
        <v>41</v>
      </c>
      <c r="B41" s="34">
        <v>0.161</v>
      </c>
      <c r="C41" s="62">
        <v>0.33899999999999997</v>
      </c>
      <c r="D41" s="35"/>
      <c r="E41" s="64">
        <v>0.161</v>
      </c>
      <c r="F41" s="35">
        <v>0.73899999999999999</v>
      </c>
    </row>
    <row r="42" spans="1:6" ht="12.75" customHeight="1" x14ac:dyDescent="0.15">
      <c r="A42" s="74" t="s">
        <v>42</v>
      </c>
      <c r="B42" s="34">
        <v>0.314</v>
      </c>
      <c r="C42" s="62">
        <v>0.186</v>
      </c>
      <c r="D42" s="35"/>
      <c r="E42" s="72" t="s">
        <v>1</v>
      </c>
      <c r="F42" s="214" t="s">
        <v>192</v>
      </c>
    </row>
    <row r="43" spans="1:6" ht="12.75" customHeight="1" x14ac:dyDescent="0.15">
      <c r="A43" s="74" t="s">
        <v>43</v>
      </c>
      <c r="B43" s="37">
        <v>0.29378872805850154</v>
      </c>
      <c r="C43" s="62">
        <v>0.20621127194149846</v>
      </c>
      <c r="D43" s="35"/>
      <c r="E43" s="40">
        <v>0.29378872805850154</v>
      </c>
      <c r="F43" s="35">
        <v>0.60621127194149849</v>
      </c>
    </row>
    <row r="44" spans="1:6" ht="12.75" customHeight="1" x14ac:dyDescent="0.15">
      <c r="A44" s="74" t="s">
        <v>44</v>
      </c>
      <c r="B44" s="34">
        <v>0.36</v>
      </c>
      <c r="C44" s="62">
        <v>0.14000000000000001</v>
      </c>
      <c r="D44" s="35"/>
      <c r="E44" s="72" t="s">
        <v>1</v>
      </c>
      <c r="F44" s="214" t="s">
        <v>192</v>
      </c>
    </row>
    <row r="45" spans="1:6" ht="12.75" customHeight="1" x14ac:dyDescent="0.15">
      <c r="A45" s="74" t="s">
        <v>45</v>
      </c>
      <c r="B45" s="34">
        <v>0</v>
      </c>
      <c r="C45" s="62">
        <v>0.5</v>
      </c>
      <c r="D45" s="35"/>
      <c r="E45" s="64">
        <v>0</v>
      </c>
      <c r="F45" s="35">
        <v>0.9</v>
      </c>
    </row>
    <row r="46" spans="1:6" ht="12.75" customHeight="1" x14ac:dyDescent="0.15">
      <c r="A46" s="74" t="s">
        <v>46</v>
      </c>
      <c r="B46" s="34">
        <v>0.25800000000000001</v>
      </c>
      <c r="C46" s="62">
        <v>0.24199999999999999</v>
      </c>
      <c r="D46" s="35"/>
      <c r="E46" s="72" t="s">
        <v>1</v>
      </c>
      <c r="F46" s="214" t="s">
        <v>192</v>
      </c>
    </row>
    <row r="47" spans="1:6" ht="12.75" customHeight="1" x14ac:dyDescent="0.15">
      <c r="A47" s="74" t="s">
        <v>47</v>
      </c>
      <c r="B47" s="34">
        <v>0</v>
      </c>
      <c r="C47" s="62">
        <v>0.5</v>
      </c>
      <c r="D47" s="35"/>
      <c r="E47" s="64">
        <v>0</v>
      </c>
      <c r="F47" s="35">
        <v>0.9</v>
      </c>
    </row>
    <row r="48" spans="1:6" ht="12.75" customHeight="1" x14ac:dyDescent="0.15">
      <c r="A48" s="74" t="s">
        <v>48</v>
      </c>
      <c r="B48" s="37">
        <v>0.2143992491186491</v>
      </c>
      <c r="C48" s="62">
        <v>0.2856007508813509</v>
      </c>
      <c r="D48" s="35"/>
      <c r="E48" s="64">
        <v>0.72728531486589088</v>
      </c>
      <c r="F48" s="35">
        <v>0.17271468513410915</v>
      </c>
    </row>
    <row r="49" spans="1:6" ht="7.5" customHeight="1" x14ac:dyDescent="0.15">
      <c r="A49" s="76"/>
      <c r="B49" s="79"/>
      <c r="C49" s="92"/>
      <c r="D49" s="35"/>
      <c r="E49" s="93"/>
      <c r="F49" s="78"/>
    </row>
    <row r="50" spans="1:6" ht="12.75" customHeight="1" x14ac:dyDescent="0.15">
      <c r="A50" s="74" t="s">
        <v>49</v>
      </c>
      <c r="B50" s="34">
        <v>0.09</v>
      </c>
      <c r="C50" s="62">
        <v>0.41000000000000003</v>
      </c>
      <c r="D50" s="35"/>
      <c r="E50" s="72" t="s">
        <v>1</v>
      </c>
      <c r="F50" s="214" t="s">
        <v>192</v>
      </c>
    </row>
    <row r="51" spans="1:6" ht="12.75" customHeight="1" x14ac:dyDescent="0.15">
      <c r="A51" s="74" t="s">
        <v>50</v>
      </c>
      <c r="B51" s="37">
        <v>0</v>
      </c>
      <c r="C51" s="62">
        <v>0.5</v>
      </c>
      <c r="D51" s="35"/>
      <c r="E51" s="40">
        <v>0</v>
      </c>
      <c r="F51" s="35">
        <v>0.9</v>
      </c>
    </row>
    <row r="52" spans="1:6" ht="12.75" customHeight="1" x14ac:dyDescent="0.15">
      <c r="A52" s="74" t="s">
        <v>51</v>
      </c>
      <c r="B52" s="37" t="s">
        <v>203</v>
      </c>
      <c r="C52" s="62">
        <v>0.5</v>
      </c>
      <c r="D52" s="35"/>
      <c r="E52" s="72" t="s">
        <v>1</v>
      </c>
      <c r="F52" s="214" t="s">
        <v>192</v>
      </c>
    </row>
    <row r="53" spans="1:6" ht="12.75" customHeight="1" x14ac:dyDescent="0.15">
      <c r="A53" s="74" t="s">
        <v>52</v>
      </c>
      <c r="B53" s="34">
        <v>0</v>
      </c>
      <c r="C53" s="62">
        <v>0.5</v>
      </c>
      <c r="D53" s="35"/>
      <c r="E53" s="72" t="s">
        <v>1</v>
      </c>
      <c r="F53" s="214" t="s">
        <v>192</v>
      </c>
    </row>
    <row r="54" spans="1:6" ht="12.75" customHeight="1" x14ac:dyDescent="0.15">
      <c r="A54" s="74" t="s">
        <v>53</v>
      </c>
      <c r="B54" s="37">
        <v>0.28499999999999998</v>
      </c>
      <c r="C54" s="62">
        <v>0.21500000000000002</v>
      </c>
      <c r="D54" s="35"/>
      <c r="E54" s="72" t="s">
        <v>1</v>
      </c>
      <c r="F54" s="214" t="s">
        <v>192</v>
      </c>
    </row>
    <row r="55" spans="1:6" ht="12.75" customHeight="1" x14ac:dyDescent="0.15">
      <c r="A55" s="74" t="s">
        <v>54</v>
      </c>
      <c r="B55" s="34">
        <v>0.434</v>
      </c>
      <c r="C55" s="62">
        <v>6.6000000000000003E-2</v>
      </c>
      <c r="D55" s="35"/>
      <c r="E55" s="72" t="s">
        <v>1</v>
      </c>
      <c r="F55" s="214" t="s">
        <v>192</v>
      </c>
    </row>
    <row r="56" spans="1:6" ht="12.75" customHeight="1" x14ac:dyDescent="0.15">
      <c r="A56" s="74" t="s">
        <v>55</v>
      </c>
      <c r="B56" s="37">
        <v>0.24794489092996569</v>
      </c>
      <c r="C56" s="62">
        <v>0.25205510907003431</v>
      </c>
      <c r="D56" s="35"/>
      <c r="E56" s="72" t="s">
        <v>1</v>
      </c>
      <c r="F56" s="214" t="s">
        <v>192</v>
      </c>
    </row>
    <row r="57" spans="1:6" ht="12.75" customHeight="1" x14ac:dyDescent="0.15">
      <c r="A57" s="74" t="s">
        <v>56</v>
      </c>
      <c r="B57" s="34">
        <v>4.7E-2</v>
      </c>
      <c r="C57" s="62">
        <v>0.45300000000000001</v>
      </c>
      <c r="D57" s="35"/>
      <c r="E57" s="64">
        <v>4.7E-2</v>
      </c>
      <c r="F57" s="35">
        <v>0.85299999999999998</v>
      </c>
    </row>
    <row r="58" spans="1:6" ht="12.75" customHeight="1" x14ac:dyDescent="0.15">
      <c r="A58" s="74" t="s">
        <v>57</v>
      </c>
      <c r="B58" s="34">
        <v>0.42878733585290202</v>
      </c>
      <c r="C58" s="62">
        <v>7.1212664147097982E-2</v>
      </c>
      <c r="D58" s="35"/>
      <c r="E58" s="72" t="s">
        <v>1</v>
      </c>
      <c r="F58" s="214" t="s">
        <v>192</v>
      </c>
    </row>
    <row r="59" spans="1:6" ht="12.75" customHeight="1" x14ac:dyDescent="0.15">
      <c r="A59" s="74" t="s">
        <v>58</v>
      </c>
      <c r="B59" s="34">
        <v>7.0000000000000007E-2</v>
      </c>
      <c r="C59" s="62">
        <v>0.43</v>
      </c>
      <c r="D59" s="35"/>
      <c r="E59" s="72" t="s">
        <v>1</v>
      </c>
      <c r="F59" s="214" t="s">
        <v>192</v>
      </c>
    </row>
    <row r="60" spans="1:6" ht="7.5" customHeight="1" x14ac:dyDescent="0.15">
      <c r="A60" s="76"/>
      <c r="B60" s="79"/>
      <c r="C60" s="92"/>
      <c r="D60" s="35"/>
      <c r="E60" s="93"/>
      <c r="F60" s="78"/>
    </row>
    <row r="61" spans="1:6" ht="12.75" customHeight="1" x14ac:dyDescent="0.15">
      <c r="A61" s="74" t="s">
        <v>59</v>
      </c>
      <c r="B61" s="37">
        <v>0.32745301722280751</v>
      </c>
      <c r="C61" s="35">
        <v>0.17254698277719249</v>
      </c>
      <c r="D61" s="35"/>
      <c r="E61" s="40">
        <v>0.32745301722280751</v>
      </c>
      <c r="F61" s="35">
        <v>0.57254698277719251</v>
      </c>
    </row>
    <row r="62" spans="1:6" ht="12.75" customHeight="1" x14ac:dyDescent="0.15">
      <c r="A62" s="74" t="s">
        <v>60</v>
      </c>
      <c r="B62" s="34">
        <v>0.11899999999999999</v>
      </c>
      <c r="C62" s="35">
        <v>0.38100000000000001</v>
      </c>
      <c r="D62" s="35"/>
      <c r="E62" s="72" t="s">
        <v>1</v>
      </c>
      <c r="F62" s="214" t="s">
        <v>192</v>
      </c>
    </row>
    <row r="63" spans="1:6" ht="12.75" customHeight="1" x14ac:dyDescent="0.15">
      <c r="A63" s="74" t="s">
        <v>61</v>
      </c>
      <c r="B63" s="34">
        <v>0</v>
      </c>
      <c r="C63" s="35">
        <v>0.5</v>
      </c>
      <c r="D63" s="35"/>
      <c r="E63" s="64">
        <v>0</v>
      </c>
      <c r="F63" s="35">
        <v>0.9</v>
      </c>
    </row>
    <row r="64" spans="1:6" ht="12.75" customHeight="1" x14ac:dyDescent="0.15">
      <c r="A64" s="75" t="s">
        <v>62</v>
      </c>
      <c r="B64" s="36">
        <v>6.0000000000000001E-3</v>
      </c>
      <c r="C64" s="228">
        <v>0.49399999999999999</v>
      </c>
      <c r="D64" s="35"/>
      <c r="E64" s="65">
        <v>6.0000000000000001E-3</v>
      </c>
      <c r="F64" s="228">
        <v>0.89400000000000002</v>
      </c>
    </row>
    <row r="65" spans="1:6" ht="12.75" customHeight="1" x14ac:dyDescent="0.15">
      <c r="A65" s="1" t="s">
        <v>88</v>
      </c>
    </row>
    <row r="66" spans="1:6" ht="12.75" customHeight="1" x14ac:dyDescent="0.15">
      <c r="A66" s="234" t="s">
        <v>202</v>
      </c>
      <c r="B66" s="235"/>
      <c r="C66" s="235"/>
      <c r="D66" s="235"/>
      <c r="E66" s="235"/>
      <c r="F66" s="235"/>
    </row>
    <row r="67" spans="1:6" ht="12.75" customHeight="1" x14ac:dyDescent="0.15">
      <c r="C67" s="2" t="s">
        <v>2</v>
      </c>
    </row>
  </sheetData>
  <mergeCells count="5">
    <mergeCell ref="A1:F1"/>
    <mergeCell ref="B3:C3"/>
    <mergeCell ref="E3:F3"/>
    <mergeCell ref="A2:F2"/>
    <mergeCell ref="A66:F66"/>
  </mergeCells>
  <printOptions horizontalCentered="1"/>
  <pageMargins left="0.25" right="0.25" top="0.25" bottom="0.25" header="0.3" footer="0.3"/>
  <pageSetup scale="8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66"/>
  <sheetViews>
    <sheetView zoomScale="130" zoomScaleNormal="130" zoomScaleSheetLayoutView="100" workbookViewId="0">
      <selection activeCell="A2" sqref="A2:H2"/>
    </sheetView>
  </sheetViews>
  <sheetFormatPr baseColWidth="10" defaultColWidth="9.1640625" defaultRowHeight="13" x14ac:dyDescent="0.15"/>
  <cols>
    <col min="1" max="1" width="15.6640625" style="2" customWidth="1"/>
    <col min="2" max="2" width="13.6640625" style="2" customWidth="1"/>
    <col min="3" max="3" width="13.5" style="2" customWidth="1"/>
    <col min="4" max="4" width="12.6640625" style="2" customWidth="1"/>
    <col min="5" max="5" width="13.5" style="2" customWidth="1"/>
    <col min="6" max="6" width="14.6640625" style="2" customWidth="1"/>
    <col min="7" max="7" width="11.5" style="2" customWidth="1"/>
    <col min="8" max="8" width="14.33203125" style="2" customWidth="1"/>
    <col min="9" max="16384" width="9.1640625" style="2"/>
  </cols>
  <sheetData>
    <row r="1" spans="1:8" ht="52.5" customHeight="1" x14ac:dyDescent="0.15">
      <c r="A1" s="265" t="s">
        <v>207</v>
      </c>
      <c r="B1" s="265"/>
      <c r="C1" s="265"/>
      <c r="D1" s="265"/>
      <c r="E1" s="265"/>
      <c r="F1" s="265"/>
      <c r="G1" s="265"/>
      <c r="H1" s="265"/>
    </row>
    <row r="2" spans="1:8" ht="12.75" customHeight="1" x14ac:dyDescent="0.15">
      <c r="A2" s="266" t="str">
        <f>FINAL2!$A$2</f>
        <v>ACF/OFA: 01/08/2015</v>
      </c>
      <c r="B2" s="266"/>
      <c r="C2" s="266"/>
      <c r="D2" s="266"/>
      <c r="E2" s="266"/>
      <c r="F2" s="266"/>
      <c r="G2" s="266"/>
      <c r="H2" s="266"/>
    </row>
    <row r="3" spans="1:8" s="46" customFormat="1" ht="12.75" customHeight="1" x14ac:dyDescent="0.15">
      <c r="A3" s="275" t="s">
        <v>0</v>
      </c>
      <c r="B3" s="256" t="s">
        <v>4</v>
      </c>
      <c r="C3" s="270"/>
      <c r="D3" s="270"/>
      <c r="E3" s="270"/>
      <c r="F3" s="270"/>
      <c r="G3" s="270"/>
      <c r="H3" s="271"/>
    </row>
    <row r="4" spans="1:8" s="4" customFormat="1" ht="12.75" customHeight="1" x14ac:dyDescent="0.15">
      <c r="A4" s="276"/>
      <c r="B4" s="272" t="s">
        <v>91</v>
      </c>
      <c r="C4" s="272" t="s">
        <v>113</v>
      </c>
      <c r="D4" s="272" t="s">
        <v>114</v>
      </c>
      <c r="E4" s="272" t="s">
        <v>115</v>
      </c>
      <c r="F4" s="267" t="s">
        <v>112</v>
      </c>
      <c r="G4" s="268"/>
      <c r="H4" s="269"/>
    </row>
    <row r="5" spans="1:8" s="3" customFormat="1" ht="52.5" customHeight="1" x14ac:dyDescent="0.15">
      <c r="A5" s="277"/>
      <c r="B5" s="273"/>
      <c r="C5" s="273"/>
      <c r="D5" s="273"/>
      <c r="E5" s="274"/>
      <c r="F5" s="25" t="s">
        <v>141</v>
      </c>
      <c r="G5" s="25" t="s">
        <v>116</v>
      </c>
      <c r="H5" s="25" t="s">
        <v>96</v>
      </c>
    </row>
    <row r="6" spans="1:8" ht="12.75" customHeight="1" x14ac:dyDescent="0.15">
      <c r="A6" s="56" t="s">
        <v>3</v>
      </c>
      <c r="B6" s="30">
        <f t="shared" ref="B6:H6" si="0">SUM(B8:B66)</f>
        <v>1875438</v>
      </c>
      <c r="C6" s="30">
        <f t="shared" si="0"/>
        <v>710003</v>
      </c>
      <c r="D6" s="30">
        <f t="shared" si="0"/>
        <v>1032291</v>
      </c>
      <c r="E6" s="30">
        <f t="shared" si="0"/>
        <v>357665</v>
      </c>
      <c r="F6" s="30">
        <f t="shared" si="0"/>
        <v>100013</v>
      </c>
      <c r="G6" s="30">
        <f t="shared" si="0"/>
        <v>24037</v>
      </c>
      <c r="H6" s="30">
        <f t="shared" si="0"/>
        <v>1913</v>
      </c>
    </row>
    <row r="7" spans="1:8" ht="7.5" customHeight="1" x14ac:dyDescent="0.15">
      <c r="A7" s="76"/>
      <c r="B7" s="94"/>
      <c r="C7" s="94"/>
      <c r="D7" s="94"/>
      <c r="E7" s="94"/>
      <c r="F7" s="94"/>
      <c r="G7" s="94"/>
      <c r="H7" s="94"/>
    </row>
    <row r="8" spans="1:8" ht="12.75" customHeight="1" x14ac:dyDescent="0.15">
      <c r="A8" s="74" t="s">
        <v>10</v>
      </c>
      <c r="B8" s="31">
        <v>21585</v>
      </c>
      <c r="C8" s="31">
        <v>8072</v>
      </c>
      <c r="D8" s="31">
        <v>11251</v>
      </c>
      <c r="E8" s="31">
        <v>5162</v>
      </c>
      <c r="F8" s="31">
        <v>1829</v>
      </c>
      <c r="G8" s="31">
        <v>434</v>
      </c>
      <c r="H8" s="31">
        <v>0</v>
      </c>
    </row>
    <row r="9" spans="1:8" ht="12.75" customHeight="1" x14ac:dyDescent="0.15">
      <c r="A9" s="74" t="s">
        <v>11</v>
      </c>
      <c r="B9" s="31">
        <v>3774</v>
      </c>
      <c r="C9" s="31">
        <v>1001</v>
      </c>
      <c r="D9" s="31">
        <v>2339</v>
      </c>
      <c r="E9" s="31">
        <v>858</v>
      </c>
      <c r="F9" s="31">
        <v>229</v>
      </c>
      <c r="G9" s="31">
        <v>100</v>
      </c>
      <c r="H9" s="31">
        <v>105</v>
      </c>
    </row>
    <row r="10" spans="1:8" ht="12.75" customHeight="1" x14ac:dyDescent="0.15">
      <c r="A10" s="74" t="s">
        <v>12</v>
      </c>
      <c r="B10" s="31">
        <v>17429</v>
      </c>
      <c r="C10" s="31">
        <v>6681</v>
      </c>
      <c r="D10" s="31">
        <v>9311</v>
      </c>
      <c r="E10" s="31">
        <v>2522</v>
      </c>
      <c r="F10" s="31">
        <v>568</v>
      </c>
      <c r="G10" s="31">
        <v>312</v>
      </c>
      <c r="H10" s="31">
        <v>557</v>
      </c>
    </row>
    <row r="11" spans="1:8" ht="12.75" customHeight="1" x14ac:dyDescent="0.15">
      <c r="A11" s="74" t="s">
        <v>13</v>
      </c>
      <c r="B11" s="31">
        <v>7602</v>
      </c>
      <c r="C11" s="31">
        <v>2785</v>
      </c>
      <c r="D11" s="31">
        <v>3644</v>
      </c>
      <c r="E11" s="31">
        <v>1458</v>
      </c>
      <c r="F11" s="31">
        <v>797</v>
      </c>
      <c r="G11" s="31">
        <v>376</v>
      </c>
      <c r="H11" s="31">
        <v>0</v>
      </c>
    </row>
    <row r="12" spans="1:8" ht="12.75" customHeight="1" x14ac:dyDescent="0.15">
      <c r="A12" s="74" t="s">
        <v>14</v>
      </c>
      <c r="B12" s="31">
        <v>577357</v>
      </c>
      <c r="C12" s="31">
        <v>195733</v>
      </c>
      <c r="D12" s="31">
        <v>358614</v>
      </c>
      <c r="E12" s="31">
        <v>99026</v>
      </c>
      <c r="F12" s="31">
        <v>19751</v>
      </c>
      <c r="G12" s="31">
        <v>3259</v>
      </c>
      <c r="H12" s="31">
        <v>0</v>
      </c>
    </row>
    <row r="13" spans="1:8" ht="12.75" customHeight="1" x14ac:dyDescent="0.15">
      <c r="A13" s="74" t="s">
        <v>15</v>
      </c>
      <c r="B13" s="31">
        <v>13880</v>
      </c>
      <c r="C13" s="31">
        <v>4785</v>
      </c>
      <c r="D13" s="31">
        <v>8216</v>
      </c>
      <c r="E13" s="31">
        <v>1989</v>
      </c>
      <c r="F13" s="31">
        <v>689</v>
      </c>
      <c r="G13" s="31">
        <v>190</v>
      </c>
      <c r="H13" s="31">
        <v>0</v>
      </c>
    </row>
    <row r="14" spans="1:8" ht="12.75" customHeight="1" x14ac:dyDescent="0.15">
      <c r="A14" s="74" t="s">
        <v>16</v>
      </c>
      <c r="B14" s="31">
        <v>15352</v>
      </c>
      <c r="C14" s="31">
        <v>6417</v>
      </c>
      <c r="D14" s="31">
        <v>6791</v>
      </c>
      <c r="E14" s="31">
        <v>3591</v>
      </c>
      <c r="F14" s="31">
        <v>1929</v>
      </c>
      <c r="G14" s="31">
        <v>78</v>
      </c>
      <c r="H14" s="31">
        <v>0</v>
      </c>
    </row>
    <row r="15" spans="1:8" ht="12.75" customHeight="1" x14ac:dyDescent="0.15">
      <c r="A15" s="74" t="s">
        <v>17</v>
      </c>
      <c r="B15" s="31">
        <v>5323</v>
      </c>
      <c r="C15" s="31">
        <v>3129</v>
      </c>
      <c r="D15" s="31">
        <v>1645</v>
      </c>
      <c r="E15" s="31">
        <v>681</v>
      </c>
      <c r="F15" s="31">
        <v>550</v>
      </c>
      <c r="G15" s="31">
        <v>0</v>
      </c>
      <c r="H15" s="31">
        <v>0</v>
      </c>
    </row>
    <row r="16" spans="1:8" ht="12.75" customHeight="1" x14ac:dyDescent="0.15">
      <c r="A16" s="74" t="s">
        <v>84</v>
      </c>
      <c r="B16" s="31">
        <v>6115</v>
      </c>
      <c r="C16" s="31">
        <v>2247</v>
      </c>
      <c r="D16" s="31">
        <v>2473</v>
      </c>
      <c r="E16" s="31">
        <v>868</v>
      </c>
      <c r="F16" s="31">
        <v>1228</v>
      </c>
      <c r="G16" s="31">
        <v>166</v>
      </c>
      <c r="H16" s="31">
        <v>0</v>
      </c>
    </row>
    <row r="17" spans="1:8" ht="12.75" customHeight="1" x14ac:dyDescent="0.15">
      <c r="A17" s="74" t="s">
        <v>18</v>
      </c>
      <c r="B17" s="31">
        <v>52526</v>
      </c>
      <c r="C17" s="31">
        <v>39025</v>
      </c>
      <c r="D17" s="31">
        <v>10805</v>
      </c>
      <c r="E17" s="31">
        <v>5130</v>
      </c>
      <c r="F17" s="31">
        <v>2549</v>
      </c>
      <c r="G17" s="31">
        <v>147</v>
      </c>
      <c r="H17" s="31">
        <v>0</v>
      </c>
    </row>
    <row r="18" spans="1:8" ht="7.5" customHeight="1" x14ac:dyDescent="0.15">
      <c r="A18" s="76"/>
      <c r="B18" s="94"/>
      <c r="C18" s="94"/>
      <c r="D18" s="94"/>
      <c r="E18" s="94"/>
      <c r="F18" s="94"/>
      <c r="G18" s="94"/>
      <c r="H18" s="94"/>
    </row>
    <row r="19" spans="1:8" ht="12.75" customHeight="1" x14ac:dyDescent="0.15">
      <c r="A19" s="74" t="s">
        <v>19</v>
      </c>
      <c r="B19" s="31">
        <v>18794</v>
      </c>
      <c r="C19" s="31">
        <v>14508</v>
      </c>
      <c r="D19" s="31">
        <v>3711</v>
      </c>
      <c r="E19" s="31">
        <v>2391</v>
      </c>
      <c r="F19" s="31">
        <v>462</v>
      </c>
      <c r="G19" s="31">
        <v>113</v>
      </c>
      <c r="H19" s="31">
        <v>0</v>
      </c>
    </row>
    <row r="20" spans="1:8" ht="12.75" customHeight="1" x14ac:dyDescent="0.15">
      <c r="A20" s="74" t="s">
        <v>20</v>
      </c>
      <c r="B20" s="31">
        <v>1347</v>
      </c>
      <c r="C20" s="31">
        <v>615</v>
      </c>
      <c r="D20" s="31">
        <v>694</v>
      </c>
      <c r="E20" s="31">
        <v>198</v>
      </c>
      <c r="F20" s="31">
        <v>38</v>
      </c>
      <c r="G20" s="31">
        <v>0</v>
      </c>
      <c r="H20" s="31">
        <v>0</v>
      </c>
    </row>
    <row r="21" spans="1:8" ht="12.75" customHeight="1" x14ac:dyDescent="0.15">
      <c r="A21" s="74" t="s">
        <v>21</v>
      </c>
      <c r="B21" s="31">
        <v>9710</v>
      </c>
      <c r="C21" s="31">
        <v>2553</v>
      </c>
      <c r="D21" s="31">
        <v>6730</v>
      </c>
      <c r="E21" s="31">
        <v>3412</v>
      </c>
      <c r="F21" s="31">
        <v>427</v>
      </c>
      <c r="G21" s="31">
        <v>0</v>
      </c>
      <c r="H21" s="31">
        <v>0</v>
      </c>
    </row>
    <row r="22" spans="1:8" ht="12.75" customHeight="1" x14ac:dyDescent="0.15">
      <c r="A22" s="74" t="s">
        <v>22</v>
      </c>
      <c r="B22" s="31">
        <v>1886</v>
      </c>
      <c r="C22" s="31">
        <v>1673</v>
      </c>
      <c r="D22" s="31">
        <v>176</v>
      </c>
      <c r="E22" s="31">
        <v>89</v>
      </c>
      <c r="F22" s="31">
        <v>37</v>
      </c>
      <c r="G22" s="31">
        <v>0</v>
      </c>
      <c r="H22" s="31">
        <v>0</v>
      </c>
    </row>
    <row r="23" spans="1:8" ht="12.75" customHeight="1" x14ac:dyDescent="0.15">
      <c r="A23" s="74" t="s">
        <v>23</v>
      </c>
      <c r="B23" s="31">
        <v>33715</v>
      </c>
      <c r="C23" s="31">
        <v>13949</v>
      </c>
      <c r="D23" s="31">
        <v>18243</v>
      </c>
      <c r="E23" s="31">
        <v>7012</v>
      </c>
      <c r="F23" s="31">
        <v>0</v>
      </c>
      <c r="G23" s="31">
        <v>928</v>
      </c>
      <c r="H23" s="31">
        <v>0</v>
      </c>
    </row>
    <row r="24" spans="1:8" ht="12.75" customHeight="1" x14ac:dyDescent="0.15">
      <c r="A24" s="74" t="s">
        <v>24</v>
      </c>
      <c r="B24" s="31">
        <v>17667</v>
      </c>
      <c r="C24" s="31">
        <v>9519</v>
      </c>
      <c r="D24" s="31">
        <v>6819</v>
      </c>
      <c r="E24" s="31">
        <v>2073</v>
      </c>
      <c r="F24" s="31">
        <v>1315</v>
      </c>
      <c r="G24" s="31">
        <v>14</v>
      </c>
      <c r="H24" s="31">
        <v>0</v>
      </c>
    </row>
    <row r="25" spans="1:8" ht="12.75" customHeight="1" x14ac:dyDescent="0.15">
      <c r="A25" s="74" t="s">
        <v>25</v>
      </c>
      <c r="B25" s="31">
        <v>19013</v>
      </c>
      <c r="C25" s="31">
        <v>5185</v>
      </c>
      <c r="D25" s="31">
        <v>10208</v>
      </c>
      <c r="E25" s="31">
        <v>3915</v>
      </c>
      <c r="F25" s="31">
        <v>793</v>
      </c>
      <c r="G25" s="31">
        <v>0</v>
      </c>
      <c r="H25" s="31">
        <v>0</v>
      </c>
    </row>
    <row r="26" spans="1:8" ht="12.75" customHeight="1" x14ac:dyDescent="0.15">
      <c r="A26" s="74" t="s">
        <v>26</v>
      </c>
      <c r="B26" s="31">
        <v>11315</v>
      </c>
      <c r="C26" s="31">
        <v>3472</v>
      </c>
      <c r="D26" s="31">
        <v>6536</v>
      </c>
      <c r="E26" s="31">
        <v>1863</v>
      </c>
      <c r="F26" s="31">
        <v>1303</v>
      </c>
      <c r="G26" s="31">
        <v>0</v>
      </c>
      <c r="H26" s="31">
        <v>4</v>
      </c>
    </row>
    <row r="27" spans="1:8" ht="12.75" customHeight="1" x14ac:dyDescent="0.15">
      <c r="A27" s="74" t="s">
        <v>27</v>
      </c>
      <c r="B27" s="31">
        <v>30453</v>
      </c>
      <c r="C27" s="31">
        <v>18775</v>
      </c>
      <c r="D27" s="31">
        <v>9229</v>
      </c>
      <c r="E27" s="31">
        <v>4922</v>
      </c>
      <c r="F27" s="31">
        <v>1590</v>
      </c>
      <c r="G27" s="31">
        <v>859</v>
      </c>
      <c r="H27" s="31">
        <v>0</v>
      </c>
    </row>
    <row r="28" spans="1:8" ht="12.75" customHeight="1" x14ac:dyDescent="0.15">
      <c r="A28" s="74" t="s">
        <v>28</v>
      </c>
      <c r="B28" s="31">
        <v>9261</v>
      </c>
      <c r="C28" s="31">
        <v>6160</v>
      </c>
      <c r="D28" s="31">
        <v>2712</v>
      </c>
      <c r="E28" s="31">
        <v>830</v>
      </c>
      <c r="F28" s="31">
        <v>389</v>
      </c>
      <c r="G28" s="31">
        <v>0</v>
      </c>
      <c r="H28" s="31">
        <v>0</v>
      </c>
    </row>
    <row r="29" spans="1:8" ht="7.5" customHeight="1" x14ac:dyDescent="0.15">
      <c r="A29" s="76"/>
      <c r="B29" s="94"/>
      <c r="C29" s="94"/>
      <c r="D29" s="94"/>
      <c r="E29" s="94"/>
      <c r="F29" s="94"/>
      <c r="G29" s="94"/>
      <c r="H29" s="94"/>
    </row>
    <row r="30" spans="1:8" ht="12.75" customHeight="1" x14ac:dyDescent="0.15">
      <c r="A30" s="74" t="s">
        <v>29</v>
      </c>
      <c r="B30" s="31">
        <v>18410</v>
      </c>
      <c r="C30" s="31">
        <v>2633</v>
      </c>
      <c r="D30" s="31">
        <v>15475</v>
      </c>
      <c r="E30" s="31">
        <v>6841</v>
      </c>
      <c r="F30" s="31">
        <v>154</v>
      </c>
      <c r="G30" s="31">
        <v>148</v>
      </c>
      <c r="H30" s="31">
        <v>0</v>
      </c>
    </row>
    <row r="31" spans="1:8" ht="12.75" customHeight="1" x14ac:dyDescent="0.15">
      <c r="A31" s="74" t="s">
        <v>30</v>
      </c>
      <c r="B31" s="31">
        <v>24132</v>
      </c>
      <c r="C31" s="31">
        <v>10171</v>
      </c>
      <c r="D31" s="31">
        <v>10880</v>
      </c>
      <c r="E31" s="31">
        <v>4994</v>
      </c>
      <c r="F31" s="31">
        <v>2867</v>
      </c>
      <c r="G31" s="31">
        <v>0</v>
      </c>
      <c r="H31" s="31">
        <v>0</v>
      </c>
    </row>
    <row r="32" spans="1:8" ht="12.75" customHeight="1" x14ac:dyDescent="0.15">
      <c r="A32" s="74" t="s">
        <v>31</v>
      </c>
      <c r="B32" s="31">
        <v>63923</v>
      </c>
      <c r="C32" s="31">
        <v>18529</v>
      </c>
      <c r="D32" s="31">
        <v>40966</v>
      </c>
      <c r="E32" s="31">
        <v>16238</v>
      </c>
      <c r="F32" s="31">
        <v>3678</v>
      </c>
      <c r="G32" s="31">
        <v>627</v>
      </c>
      <c r="H32" s="31">
        <v>0</v>
      </c>
    </row>
    <row r="33" spans="1:8" ht="12.75" customHeight="1" x14ac:dyDescent="0.15">
      <c r="A33" s="74" t="s">
        <v>32</v>
      </c>
      <c r="B33" s="31">
        <v>44514</v>
      </c>
      <c r="C33" s="31">
        <v>14628</v>
      </c>
      <c r="D33" s="31">
        <v>23377</v>
      </c>
      <c r="E33" s="31">
        <v>10023</v>
      </c>
      <c r="F33" s="31">
        <v>6327</v>
      </c>
      <c r="G33" s="31">
        <v>0</v>
      </c>
      <c r="H33" s="31">
        <v>0</v>
      </c>
    </row>
    <row r="34" spans="1:8" ht="12.75" customHeight="1" x14ac:dyDescent="0.15">
      <c r="A34" s="74" t="s">
        <v>33</v>
      </c>
      <c r="B34" s="31">
        <v>24242</v>
      </c>
      <c r="C34" s="31">
        <v>10737</v>
      </c>
      <c r="D34" s="31">
        <v>10075</v>
      </c>
      <c r="E34" s="31">
        <v>4571</v>
      </c>
      <c r="F34" s="31">
        <v>2362</v>
      </c>
      <c r="G34" s="31">
        <v>621</v>
      </c>
      <c r="H34" s="31">
        <v>449</v>
      </c>
    </row>
    <row r="35" spans="1:8" ht="12.75" customHeight="1" x14ac:dyDescent="0.15">
      <c r="A35" s="74" t="s">
        <v>34</v>
      </c>
      <c r="B35" s="31">
        <v>11377</v>
      </c>
      <c r="C35" s="31">
        <v>4452</v>
      </c>
      <c r="D35" s="31">
        <v>5193</v>
      </c>
      <c r="E35" s="31">
        <v>3517</v>
      </c>
      <c r="F35" s="31">
        <v>1707</v>
      </c>
      <c r="G35" s="31">
        <v>0</v>
      </c>
      <c r="H35" s="31">
        <v>9</v>
      </c>
    </row>
    <row r="36" spans="1:8" ht="12.75" customHeight="1" x14ac:dyDescent="0.15">
      <c r="A36" s="74" t="s">
        <v>35</v>
      </c>
      <c r="B36" s="31">
        <v>37869</v>
      </c>
      <c r="C36" s="31">
        <v>8267</v>
      </c>
      <c r="D36" s="31">
        <v>24468</v>
      </c>
      <c r="E36" s="31">
        <v>4993</v>
      </c>
      <c r="F36" s="31">
        <v>2632</v>
      </c>
      <c r="G36" s="31">
        <v>2502</v>
      </c>
      <c r="H36" s="31">
        <v>0</v>
      </c>
    </row>
    <row r="37" spans="1:8" ht="12.75" customHeight="1" x14ac:dyDescent="0.15">
      <c r="A37" s="74" t="s">
        <v>36</v>
      </c>
      <c r="B37" s="31">
        <v>3229</v>
      </c>
      <c r="C37" s="31">
        <v>1329</v>
      </c>
      <c r="D37" s="31">
        <v>1301</v>
      </c>
      <c r="E37" s="31">
        <v>618</v>
      </c>
      <c r="F37" s="31">
        <v>125</v>
      </c>
      <c r="G37" s="31">
        <v>15</v>
      </c>
      <c r="H37" s="31">
        <v>459</v>
      </c>
    </row>
    <row r="38" spans="1:8" ht="12.75" customHeight="1" x14ac:dyDescent="0.15">
      <c r="A38" s="74" t="s">
        <v>37</v>
      </c>
      <c r="B38" s="31">
        <v>7229</v>
      </c>
      <c r="C38" s="31">
        <v>3649</v>
      </c>
      <c r="D38" s="31">
        <v>3142</v>
      </c>
      <c r="E38" s="31">
        <v>1679</v>
      </c>
      <c r="F38" s="31">
        <v>438</v>
      </c>
      <c r="G38" s="31">
        <v>0</v>
      </c>
      <c r="H38" s="31">
        <v>0</v>
      </c>
    </row>
    <row r="39" spans="1:8" ht="12.75" customHeight="1" x14ac:dyDescent="0.15">
      <c r="A39" s="74" t="s">
        <v>38</v>
      </c>
      <c r="B39" s="31">
        <v>10579</v>
      </c>
      <c r="C39" s="31">
        <v>4811</v>
      </c>
      <c r="D39" s="31">
        <v>5375</v>
      </c>
      <c r="E39" s="31">
        <v>1883</v>
      </c>
      <c r="F39" s="31">
        <v>369</v>
      </c>
      <c r="G39" s="31">
        <v>0</v>
      </c>
      <c r="H39" s="31">
        <v>0</v>
      </c>
    </row>
    <row r="40" spans="1:8" ht="7.5" customHeight="1" x14ac:dyDescent="0.15">
      <c r="A40" s="76"/>
      <c r="B40" s="94"/>
      <c r="C40" s="94"/>
      <c r="D40" s="94"/>
      <c r="E40" s="94"/>
      <c r="F40" s="94"/>
      <c r="G40" s="94"/>
      <c r="H40" s="94"/>
    </row>
    <row r="41" spans="1:8" ht="12.75" customHeight="1" x14ac:dyDescent="0.15">
      <c r="A41" s="74" t="s">
        <v>39</v>
      </c>
      <c r="B41" s="31">
        <v>6841</v>
      </c>
      <c r="C41" s="31">
        <v>1855</v>
      </c>
      <c r="D41" s="31">
        <v>4304</v>
      </c>
      <c r="E41" s="31">
        <v>3142</v>
      </c>
      <c r="F41" s="31">
        <v>396</v>
      </c>
      <c r="G41" s="31">
        <v>287</v>
      </c>
      <c r="H41" s="31">
        <v>0</v>
      </c>
    </row>
    <row r="42" spans="1:8" ht="12.75" customHeight="1" x14ac:dyDescent="0.15">
      <c r="A42" s="74" t="s">
        <v>40</v>
      </c>
      <c r="B42" s="31">
        <v>34249</v>
      </c>
      <c r="C42" s="31">
        <v>9294</v>
      </c>
      <c r="D42" s="31">
        <v>21711</v>
      </c>
      <c r="E42" s="31">
        <v>4402</v>
      </c>
      <c r="F42" s="31">
        <v>2016</v>
      </c>
      <c r="G42" s="31">
        <v>1227</v>
      </c>
      <c r="H42" s="31">
        <v>0</v>
      </c>
    </row>
    <row r="43" spans="1:8" ht="12.75" customHeight="1" x14ac:dyDescent="0.15">
      <c r="A43" s="74" t="s">
        <v>41</v>
      </c>
      <c r="B43" s="31">
        <v>18201</v>
      </c>
      <c r="C43" s="31">
        <v>6802</v>
      </c>
      <c r="D43" s="31">
        <v>9337</v>
      </c>
      <c r="E43" s="31">
        <v>4286</v>
      </c>
      <c r="F43" s="31">
        <v>1054</v>
      </c>
      <c r="G43" s="31">
        <v>973</v>
      </c>
      <c r="H43" s="31">
        <v>0</v>
      </c>
    </row>
    <row r="44" spans="1:8" ht="12.75" customHeight="1" x14ac:dyDescent="0.15">
      <c r="A44" s="74" t="s">
        <v>42</v>
      </c>
      <c r="B44" s="31">
        <v>157117</v>
      </c>
      <c r="C44" s="31">
        <v>58596</v>
      </c>
      <c r="D44" s="31">
        <v>90564</v>
      </c>
      <c r="E44" s="31">
        <v>28616</v>
      </c>
      <c r="F44" s="31">
        <v>2544</v>
      </c>
      <c r="G44" s="31">
        <v>5060</v>
      </c>
      <c r="H44" s="31">
        <v>0</v>
      </c>
    </row>
    <row r="45" spans="1:8" ht="12.75" customHeight="1" x14ac:dyDescent="0.15">
      <c r="A45" s="74" t="s">
        <v>43</v>
      </c>
      <c r="B45" s="31">
        <v>21686</v>
      </c>
      <c r="C45" s="31">
        <v>13924</v>
      </c>
      <c r="D45" s="31">
        <v>4353</v>
      </c>
      <c r="E45" s="31">
        <v>2088</v>
      </c>
      <c r="F45" s="31">
        <v>1371</v>
      </c>
      <c r="G45" s="31">
        <v>0</v>
      </c>
      <c r="H45" s="31">
        <v>0</v>
      </c>
    </row>
    <row r="46" spans="1:8" ht="12.75" customHeight="1" x14ac:dyDescent="0.15">
      <c r="A46" s="74" t="s">
        <v>44</v>
      </c>
      <c r="B46" s="31">
        <v>1651</v>
      </c>
      <c r="C46" s="31">
        <v>493</v>
      </c>
      <c r="D46" s="31">
        <v>617</v>
      </c>
      <c r="E46" s="31">
        <v>438</v>
      </c>
      <c r="F46" s="31">
        <v>85</v>
      </c>
      <c r="G46" s="31">
        <v>126</v>
      </c>
      <c r="H46" s="31">
        <v>330</v>
      </c>
    </row>
    <row r="47" spans="1:8" ht="12.75" customHeight="1" x14ac:dyDescent="0.15">
      <c r="A47" s="74" t="s">
        <v>45</v>
      </c>
      <c r="B47" s="31">
        <v>117349</v>
      </c>
      <c r="C47" s="31">
        <v>44717</v>
      </c>
      <c r="D47" s="31">
        <v>68198</v>
      </c>
      <c r="E47" s="31">
        <v>49465</v>
      </c>
      <c r="F47" s="31">
        <v>4427</v>
      </c>
      <c r="G47" s="31">
        <v>0</v>
      </c>
      <c r="H47" s="31">
        <v>0</v>
      </c>
    </row>
    <row r="48" spans="1:8" ht="12.75" customHeight="1" x14ac:dyDescent="0.15">
      <c r="A48" s="74" t="s">
        <v>46</v>
      </c>
      <c r="B48" s="31">
        <v>8546</v>
      </c>
      <c r="C48" s="31">
        <v>5146</v>
      </c>
      <c r="D48" s="31">
        <v>2746</v>
      </c>
      <c r="E48" s="31">
        <v>989</v>
      </c>
      <c r="F48" s="31">
        <v>654</v>
      </c>
      <c r="G48" s="31">
        <v>0</v>
      </c>
      <c r="H48" s="31">
        <v>0</v>
      </c>
    </row>
    <row r="49" spans="1:8" ht="12.75" customHeight="1" x14ac:dyDescent="0.15">
      <c r="A49" s="74" t="s">
        <v>47</v>
      </c>
      <c r="B49" s="31">
        <v>38871</v>
      </c>
      <c r="C49" s="31">
        <v>5643</v>
      </c>
      <c r="D49" s="31">
        <v>30704</v>
      </c>
      <c r="E49" s="31">
        <v>10592</v>
      </c>
      <c r="F49" s="31">
        <v>2525</v>
      </c>
      <c r="G49" s="31">
        <v>0</v>
      </c>
      <c r="H49" s="31">
        <v>0</v>
      </c>
    </row>
    <row r="50" spans="1:8" ht="12.75" customHeight="1" x14ac:dyDescent="0.15">
      <c r="A50" s="74" t="s">
        <v>48</v>
      </c>
      <c r="B50" s="31">
        <v>77972</v>
      </c>
      <c r="C50" s="31">
        <v>23746</v>
      </c>
      <c r="D50" s="31">
        <v>44700</v>
      </c>
      <c r="E50" s="31">
        <v>13392</v>
      </c>
      <c r="F50" s="31">
        <v>8146</v>
      </c>
      <c r="G50" s="31">
        <v>816</v>
      </c>
      <c r="H50" s="31">
        <v>0</v>
      </c>
    </row>
    <row r="51" spans="1:8" ht="7.5" customHeight="1" x14ac:dyDescent="0.15">
      <c r="A51" s="76"/>
      <c r="B51" s="94"/>
      <c r="C51" s="94"/>
      <c r="D51" s="94"/>
      <c r="E51" s="94"/>
      <c r="F51" s="94"/>
      <c r="G51" s="94"/>
      <c r="H51" s="94"/>
    </row>
    <row r="52" spans="1:8" ht="12.75" customHeight="1" x14ac:dyDescent="0.15">
      <c r="A52" s="74" t="s">
        <v>49</v>
      </c>
      <c r="B52" s="31">
        <v>14648</v>
      </c>
      <c r="C52" s="31">
        <v>1419</v>
      </c>
      <c r="D52" s="31">
        <v>12273</v>
      </c>
      <c r="E52" s="31">
        <v>2141</v>
      </c>
      <c r="F52" s="31">
        <v>751</v>
      </c>
      <c r="G52" s="31">
        <v>188</v>
      </c>
      <c r="H52" s="31">
        <v>0</v>
      </c>
    </row>
    <row r="53" spans="1:8" ht="12.75" customHeight="1" x14ac:dyDescent="0.15">
      <c r="A53" s="74" t="s">
        <v>50</v>
      </c>
      <c r="B53" s="31">
        <v>6557</v>
      </c>
      <c r="C53" s="31">
        <v>1994</v>
      </c>
      <c r="D53" s="31">
        <v>4142</v>
      </c>
      <c r="E53" s="31">
        <v>414</v>
      </c>
      <c r="F53" s="31">
        <v>258</v>
      </c>
      <c r="G53" s="31">
        <v>164</v>
      </c>
      <c r="H53" s="31">
        <v>0</v>
      </c>
    </row>
    <row r="54" spans="1:8" ht="12.75" customHeight="1" x14ac:dyDescent="0.15">
      <c r="A54" s="74" t="s">
        <v>51</v>
      </c>
      <c r="B54" s="31">
        <v>14439</v>
      </c>
      <c r="C54" s="31">
        <v>6130</v>
      </c>
      <c r="D54" s="31">
        <v>6665</v>
      </c>
      <c r="E54" s="31">
        <v>2511</v>
      </c>
      <c r="F54" s="31">
        <v>1605</v>
      </c>
      <c r="G54" s="31">
        <v>0</v>
      </c>
      <c r="H54" s="31">
        <v>0</v>
      </c>
    </row>
    <row r="55" spans="1:8" ht="12.75" customHeight="1" x14ac:dyDescent="0.15">
      <c r="A55" s="74" t="s">
        <v>52</v>
      </c>
      <c r="B55" s="31">
        <v>3251</v>
      </c>
      <c r="C55" s="31">
        <v>2252</v>
      </c>
      <c r="D55" s="31">
        <v>772</v>
      </c>
      <c r="E55" s="31">
        <v>427</v>
      </c>
      <c r="F55" s="31">
        <v>216</v>
      </c>
      <c r="G55" s="31">
        <v>11</v>
      </c>
      <c r="H55" s="31">
        <v>0</v>
      </c>
    </row>
    <row r="56" spans="1:8" ht="12.75" customHeight="1" x14ac:dyDescent="0.15">
      <c r="A56" s="74" t="s">
        <v>53</v>
      </c>
      <c r="B56" s="31">
        <v>57766</v>
      </c>
      <c r="C56" s="31">
        <v>19227</v>
      </c>
      <c r="D56" s="31">
        <v>33051</v>
      </c>
      <c r="E56" s="31">
        <v>10076</v>
      </c>
      <c r="F56" s="31">
        <v>5489</v>
      </c>
      <c r="G56" s="31">
        <v>0</v>
      </c>
      <c r="H56" s="31">
        <v>0</v>
      </c>
    </row>
    <row r="57" spans="1:8" ht="12.75" customHeight="1" x14ac:dyDescent="0.15">
      <c r="A57" s="74" t="s">
        <v>54</v>
      </c>
      <c r="B57" s="31">
        <v>45737</v>
      </c>
      <c r="C57" s="31">
        <v>30915</v>
      </c>
      <c r="D57" s="31">
        <v>13828</v>
      </c>
      <c r="E57" s="31">
        <v>4033</v>
      </c>
      <c r="F57" s="31">
        <v>979</v>
      </c>
      <c r="G57" s="31">
        <v>0</v>
      </c>
      <c r="H57" s="31">
        <v>0</v>
      </c>
    </row>
    <row r="58" spans="1:8" ht="12.75" customHeight="1" x14ac:dyDescent="0.15">
      <c r="A58" s="74" t="s">
        <v>55</v>
      </c>
      <c r="B58" s="31">
        <v>5130</v>
      </c>
      <c r="C58" s="31">
        <v>2732</v>
      </c>
      <c r="D58" s="31">
        <v>2098</v>
      </c>
      <c r="E58" s="31">
        <v>869</v>
      </c>
      <c r="F58" s="31">
        <v>301</v>
      </c>
      <c r="G58" s="31">
        <v>0</v>
      </c>
      <c r="H58" s="31">
        <v>0</v>
      </c>
    </row>
    <row r="59" spans="1:8" ht="12.75" customHeight="1" x14ac:dyDescent="0.15">
      <c r="A59" s="74" t="s">
        <v>56</v>
      </c>
      <c r="B59" s="31">
        <v>3524</v>
      </c>
      <c r="C59" s="31">
        <v>1396</v>
      </c>
      <c r="D59" s="31">
        <v>1761</v>
      </c>
      <c r="E59" s="31">
        <v>743</v>
      </c>
      <c r="F59" s="31">
        <v>293</v>
      </c>
      <c r="G59" s="31">
        <v>74</v>
      </c>
      <c r="H59" s="31">
        <v>0</v>
      </c>
    </row>
    <row r="60" spans="1:8" ht="12.75" customHeight="1" x14ac:dyDescent="0.15">
      <c r="A60" s="74" t="s">
        <v>57</v>
      </c>
      <c r="B60" s="31">
        <v>426</v>
      </c>
      <c r="C60" s="31">
        <v>53</v>
      </c>
      <c r="D60" s="31">
        <v>372</v>
      </c>
      <c r="E60" s="31">
        <v>57</v>
      </c>
      <c r="F60" s="31">
        <v>0</v>
      </c>
      <c r="G60" s="31">
        <v>0</v>
      </c>
      <c r="H60" s="31">
        <v>0</v>
      </c>
    </row>
    <row r="61" spans="1:8" ht="12.75" customHeight="1" x14ac:dyDescent="0.15">
      <c r="A61" s="74" t="s">
        <v>58</v>
      </c>
      <c r="B61" s="31">
        <v>33200</v>
      </c>
      <c r="C61" s="31">
        <v>12140</v>
      </c>
      <c r="D61" s="31">
        <v>18050</v>
      </c>
      <c r="E61" s="31">
        <v>7692</v>
      </c>
      <c r="F61" s="31">
        <v>3010</v>
      </c>
      <c r="G61" s="31">
        <v>0</v>
      </c>
      <c r="H61" s="31">
        <v>0</v>
      </c>
    </row>
    <row r="62" spans="1:8" ht="7.5" customHeight="1" x14ac:dyDescent="0.15">
      <c r="A62" s="76"/>
      <c r="B62" s="94"/>
      <c r="C62" s="94"/>
      <c r="D62" s="94"/>
      <c r="E62" s="94"/>
      <c r="F62" s="94"/>
      <c r="G62" s="94"/>
      <c r="H62" s="94"/>
    </row>
    <row r="63" spans="1:8" ht="12.75" customHeight="1" x14ac:dyDescent="0.15">
      <c r="A63" s="74" t="s">
        <v>59</v>
      </c>
      <c r="B63" s="31">
        <v>52707</v>
      </c>
      <c r="C63" s="31">
        <v>18911</v>
      </c>
      <c r="D63" s="31">
        <v>27580</v>
      </c>
      <c r="E63" s="31">
        <v>3070</v>
      </c>
      <c r="F63" s="31">
        <v>4537</v>
      </c>
      <c r="G63" s="31">
        <v>1678</v>
      </c>
      <c r="H63" s="31">
        <v>0</v>
      </c>
    </row>
    <row r="64" spans="1:8" ht="12.75" customHeight="1" x14ac:dyDescent="0.15">
      <c r="A64" s="74" t="s">
        <v>60</v>
      </c>
      <c r="B64" s="31">
        <v>9453</v>
      </c>
      <c r="C64" s="31">
        <v>4904</v>
      </c>
      <c r="D64" s="31">
        <v>3688</v>
      </c>
      <c r="E64" s="31">
        <v>1472</v>
      </c>
      <c r="F64" s="31">
        <v>736</v>
      </c>
      <c r="G64" s="31">
        <v>124</v>
      </c>
      <c r="H64" s="31">
        <v>0</v>
      </c>
    </row>
    <row r="65" spans="1:8" ht="12.75" customHeight="1" x14ac:dyDescent="0.15">
      <c r="A65" s="74" t="s">
        <v>61</v>
      </c>
      <c r="B65" s="31">
        <v>26198</v>
      </c>
      <c r="C65" s="31">
        <v>12015</v>
      </c>
      <c r="D65" s="31">
        <v>10293</v>
      </c>
      <c r="E65" s="31">
        <v>3336</v>
      </c>
      <c r="F65" s="31">
        <v>1478</v>
      </c>
      <c r="G65" s="31">
        <v>2412</v>
      </c>
      <c r="H65" s="31">
        <v>0</v>
      </c>
    </row>
    <row r="66" spans="1:8" ht="12.75" customHeight="1" x14ac:dyDescent="0.15">
      <c r="A66" s="75" t="s">
        <v>62</v>
      </c>
      <c r="B66" s="32">
        <v>311</v>
      </c>
      <c r="C66" s="32">
        <v>209</v>
      </c>
      <c r="D66" s="32">
        <v>85</v>
      </c>
      <c r="E66" s="32">
        <v>67</v>
      </c>
      <c r="F66" s="32">
        <v>10</v>
      </c>
      <c r="G66" s="32">
        <v>8</v>
      </c>
      <c r="H66" s="32">
        <v>0</v>
      </c>
    </row>
  </sheetData>
  <mergeCells count="9">
    <mergeCell ref="A1:H1"/>
    <mergeCell ref="A2:H2"/>
    <mergeCell ref="F4:H4"/>
    <mergeCell ref="B3:H3"/>
    <mergeCell ref="B4:B5"/>
    <mergeCell ref="C4:C5"/>
    <mergeCell ref="D4:D5"/>
    <mergeCell ref="E4:E5"/>
    <mergeCell ref="A3:A5"/>
  </mergeCells>
  <phoneticPr fontId="0" type="noConversion"/>
  <printOptions horizontalCentered="1"/>
  <pageMargins left="0.25" right="0.25" top="0.25" bottom="0.25" header="0.5" footer="0.5"/>
  <pageSetup scale="87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70"/>
  <sheetViews>
    <sheetView zoomScale="120" zoomScaleNormal="120" workbookViewId="0">
      <selection activeCell="J66" sqref="J66"/>
    </sheetView>
  </sheetViews>
  <sheetFormatPr baseColWidth="10" defaultColWidth="9.1640625" defaultRowHeight="12.75" customHeight="1" x14ac:dyDescent="0.15"/>
  <cols>
    <col min="1" max="1" width="15.6640625" style="2" customWidth="1"/>
    <col min="2" max="2" width="13.6640625" style="2" customWidth="1"/>
    <col min="3" max="3" width="12.5" style="2" customWidth="1"/>
    <col min="4" max="4" width="12.33203125" style="2" customWidth="1"/>
    <col min="5" max="5" width="13.1640625" style="2" customWidth="1"/>
    <col min="6" max="6" width="15" style="2" customWidth="1"/>
    <col min="7" max="7" width="12.33203125" style="2" customWidth="1"/>
    <col min="8" max="8" width="16.5" style="2" customWidth="1"/>
    <col min="9" max="16384" width="9.1640625" style="2"/>
  </cols>
  <sheetData>
    <row r="1" spans="1:8" ht="52.5" customHeight="1" x14ac:dyDescent="0.15">
      <c r="A1" s="265" t="s">
        <v>151</v>
      </c>
      <c r="B1" s="265"/>
      <c r="C1" s="265"/>
      <c r="D1" s="265"/>
      <c r="E1" s="265"/>
      <c r="F1" s="265"/>
      <c r="G1" s="265"/>
      <c r="H1" s="265"/>
    </row>
    <row r="2" spans="1:8" ht="12.75" customHeight="1" x14ac:dyDescent="0.15">
      <c r="A2" s="278" t="str">
        <f>FINAL2!$A$2</f>
        <v>ACF/OFA: 01/08/2015</v>
      </c>
      <c r="B2" s="278"/>
      <c r="C2" s="278"/>
      <c r="D2" s="278"/>
      <c r="E2" s="278"/>
      <c r="F2" s="278"/>
      <c r="G2" s="278"/>
      <c r="H2" s="278"/>
    </row>
    <row r="3" spans="1:8" ht="12.75" customHeight="1" x14ac:dyDescent="0.15">
      <c r="A3" s="252" t="s">
        <v>0</v>
      </c>
      <c r="B3" s="255" t="s">
        <v>5</v>
      </c>
      <c r="C3" s="255"/>
      <c r="D3" s="255"/>
      <c r="E3" s="255"/>
      <c r="F3" s="255"/>
      <c r="G3" s="255"/>
      <c r="H3" s="255"/>
    </row>
    <row r="4" spans="1:8" s="3" customFormat="1" ht="12.75" customHeight="1" x14ac:dyDescent="0.15">
      <c r="A4" s="253"/>
      <c r="B4" s="272" t="s">
        <v>92</v>
      </c>
      <c r="C4" s="272" t="s">
        <v>93</v>
      </c>
      <c r="D4" s="272" t="s">
        <v>94</v>
      </c>
      <c r="E4" s="272" t="s">
        <v>117</v>
      </c>
      <c r="F4" s="272" t="s">
        <v>95</v>
      </c>
      <c r="G4" s="279" t="s">
        <v>152</v>
      </c>
      <c r="H4" s="280"/>
    </row>
    <row r="5" spans="1:8" s="84" customFormat="1" ht="12.75" customHeight="1" x14ac:dyDescent="0.15">
      <c r="A5" s="253"/>
      <c r="B5" s="284"/>
      <c r="C5" s="284"/>
      <c r="D5" s="284"/>
      <c r="E5" s="284"/>
      <c r="F5" s="284"/>
      <c r="G5" s="281"/>
      <c r="H5" s="282"/>
    </row>
    <row r="6" spans="1:8" s="3" customFormat="1" ht="43.5" customHeight="1" x14ac:dyDescent="0.15">
      <c r="A6" s="254"/>
      <c r="B6" s="274"/>
      <c r="C6" s="274"/>
      <c r="D6" s="274"/>
      <c r="E6" s="285"/>
      <c r="F6" s="274"/>
      <c r="G6" s="29" t="s">
        <v>116</v>
      </c>
      <c r="H6" s="29" t="s">
        <v>96</v>
      </c>
    </row>
    <row r="7" spans="1:8" ht="12.75" customHeight="1" x14ac:dyDescent="0.15">
      <c r="A7" s="56" t="s">
        <v>3</v>
      </c>
      <c r="B7" s="27">
        <f>SUM(B9:B67)</f>
        <v>97533</v>
      </c>
      <c r="C7" s="27">
        <f t="shared" ref="C7:H7" si="0">SUM(C9:C67)</f>
        <v>8030</v>
      </c>
      <c r="D7" s="67">
        <f t="shared" si="0"/>
        <v>0</v>
      </c>
      <c r="E7" s="27">
        <f t="shared" si="0"/>
        <v>87525</v>
      </c>
      <c r="F7" s="27">
        <f t="shared" si="0"/>
        <v>29724</v>
      </c>
      <c r="G7" s="27">
        <f t="shared" si="0"/>
        <v>1770</v>
      </c>
      <c r="H7" s="27">
        <f t="shared" si="0"/>
        <v>213</v>
      </c>
    </row>
    <row r="8" spans="1:8" ht="9" customHeight="1" x14ac:dyDescent="0.15">
      <c r="A8" s="76"/>
      <c r="B8" s="95"/>
      <c r="C8" s="95"/>
      <c r="D8" s="95"/>
      <c r="E8" s="95"/>
      <c r="F8" s="95"/>
      <c r="G8" s="95"/>
      <c r="H8" s="95"/>
    </row>
    <row r="9" spans="1:8" ht="12.75" customHeight="1" x14ac:dyDescent="0.15">
      <c r="A9" s="74" t="s">
        <v>10</v>
      </c>
      <c r="B9" s="27">
        <v>205</v>
      </c>
      <c r="C9" s="27">
        <v>11</v>
      </c>
      <c r="D9" s="67">
        <v>0</v>
      </c>
      <c r="E9" s="27">
        <v>185</v>
      </c>
      <c r="F9" s="27">
        <v>74</v>
      </c>
      <c r="G9" s="27">
        <v>10</v>
      </c>
      <c r="H9" s="67">
        <v>0</v>
      </c>
    </row>
    <row r="10" spans="1:8" ht="12.75" customHeight="1" x14ac:dyDescent="0.15">
      <c r="A10" s="74" t="s">
        <v>11</v>
      </c>
      <c r="B10" s="27">
        <v>454</v>
      </c>
      <c r="C10" s="27">
        <v>61</v>
      </c>
      <c r="D10" s="67">
        <v>0</v>
      </c>
      <c r="E10" s="27">
        <v>351</v>
      </c>
      <c r="F10" s="27">
        <v>133</v>
      </c>
      <c r="G10" s="27">
        <v>21</v>
      </c>
      <c r="H10" s="27">
        <v>22</v>
      </c>
    </row>
    <row r="11" spans="1:8" ht="12.75" customHeight="1" x14ac:dyDescent="0.15">
      <c r="A11" s="74" t="s">
        <v>12</v>
      </c>
      <c r="B11" s="27">
        <v>667</v>
      </c>
      <c r="C11" s="27">
        <v>158</v>
      </c>
      <c r="D11" s="67">
        <v>0</v>
      </c>
      <c r="E11" s="27">
        <v>447</v>
      </c>
      <c r="F11" s="27">
        <v>295</v>
      </c>
      <c r="G11" s="27">
        <v>7</v>
      </c>
      <c r="H11" s="27">
        <v>55</v>
      </c>
    </row>
    <row r="12" spans="1:8" ht="12.75" customHeight="1" x14ac:dyDescent="0.15">
      <c r="A12" s="74" t="s">
        <v>13</v>
      </c>
      <c r="B12" s="27">
        <v>206</v>
      </c>
      <c r="C12" s="27">
        <v>30</v>
      </c>
      <c r="D12" s="67">
        <v>0</v>
      </c>
      <c r="E12" s="27">
        <v>155</v>
      </c>
      <c r="F12" s="27">
        <v>41</v>
      </c>
      <c r="G12" s="27">
        <v>21</v>
      </c>
      <c r="H12" s="67">
        <v>0</v>
      </c>
    </row>
    <row r="13" spans="1:8" ht="12.75" customHeight="1" x14ac:dyDescent="0.15">
      <c r="A13" s="74" t="s">
        <v>14</v>
      </c>
      <c r="B13" s="27">
        <v>63536</v>
      </c>
      <c r="C13" s="27">
        <v>2493</v>
      </c>
      <c r="D13" s="67">
        <v>0</v>
      </c>
      <c r="E13" s="27">
        <v>60213</v>
      </c>
      <c r="F13" s="27">
        <v>18546</v>
      </c>
      <c r="G13" s="27">
        <v>830</v>
      </c>
      <c r="H13" s="67">
        <v>0</v>
      </c>
    </row>
    <row r="14" spans="1:8" ht="12.75" customHeight="1" x14ac:dyDescent="0.15">
      <c r="A14" s="74" t="s">
        <v>15</v>
      </c>
      <c r="B14" s="27">
        <v>1002</v>
      </c>
      <c r="C14" s="67">
        <v>0</v>
      </c>
      <c r="D14" s="67">
        <v>0</v>
      </c>
      <c r="E14" s="27">
        <v>987</v>
      </c>
      <c r="F14" s="27">
        <v>200</v>
      </c>
      <c r="G14" s="27">
        <v>15</v>
      </c>
      <c r="H14" s="67">
        <v>0</v>
      </c>
    </row>
    <row r="15" spans="1:8" ht="12.75" customHeight="1" x14ac:dyDescent="0.15">
      <c r="A15" s="74" t="s">
        <v>16</v>
      </c>
      <c r="B15" s="67">
        <v>0</v>
      </c>
      <c r="C15" s="67">
        <v>0</v>
      </c>
      <c r="D15" s="67">
        <v>0</v>
      </c>
      <c r="E15" s="73" t="s">
        <v>1</v>
      </c>
      <c r="F15" s="221" t="s">
        <v>194</v>
      </c>
      <c r="G15" s="221" t="s">
        <v>194</v>
      </c>
      <c r="H15" s="221" t="s">
        <v>194</v>
      </c>
    </row>
    <row r="16" spans="1:8" ht="12.75" customHeight="1" x14ac:dyDescent="0.15">
      <c r="A16" s="74" t="s">
        <v>17</v>
      </c>
      <c r="B16" s="27">
        <v>29</v>
      </c>
      <c r="C16" s="27">
        <v>29</v>
      </c>
      <c r="D16" s="67">
        <v>0</v>
      </c>
      <c r="E16" s="73" t="s">
        <v>1</v>
      </c>
      <c r="F16" s="221" t="s">
        <v>194</v>
      </c>
      <c r="G16" s="221" t="s">
        <v>194</v>
      </c>
      <c r="H16" s="221" t="s">
        <v>194</v>
      </c>
    </row>
    <row r="17" spans="1:8" ht="12.75" customHeight="1" x14ac:dyDescent="0.15">
      <c r="A17" s="74" t="s">
        <v>84</v>
      </c>
      <c r="B17" s="67">
        <v>0</v>
      </c>
      <c r="C17" s="67">
        <v>0</v>
      </c>
      <c r="D17" s="67">
        <v>0</v>
      </c>
      <c r="E17" s="73" t="s">
        <v>1</v>
      </c>
      <c r="F17" s="221" t="s">
        <v>194</v>
      </c>
      <c r="G17" s="221" t="s">
        <v>194</v>
      </c>
      <c r="H17" s="221" t="s">
        <v>194</v>
      </c>
    </row>
    <row r="18" spans="1:8" ht="12.75" customHeight="1" x14ac:dyDescent="0.15">
      <c r="A18" s="74" t="s">
        <v>18</v>
      </c>
      <c r="B18" s="27">
        <v>746</v>
      </c>
      <c r="C18" s="27">
        <v>63</v>
      </c>
      <c r="D18" s="67">
        <v>0</v>
      </c>
      <c r="E18" s="27">
        <v>677</v>
      </c>
      <c r="F18" s="27">
        <v>356</v>
      </c>
      <c r="G18" s="27">
        <v>6</v>
      </c>
      <c r="H18" s="67">
        <v>0</v>
      </c>
    </row>
    <row r="19" spans="1:8" ht="9" customHeight="1" x14ac:dyDescent="0.15">
      <c r="A19" s="76"/>
      <c r="B19" s="96"/>
      <c r="C19" s="96"/>
      <c r="D19" s="96"/>
      <c r="E19" s="96"/>
      <c r="F19" s="96"/>
      <c r="G19" s="96"/>
      <c r="H19" s="96"/>
    </row>
    <row r="20" spans="1:8" ht="12.75" customHeight="1" x14ac:dyDescent="0.15">
      <c r="A20" s="74" t="s">
        <v>19</v>
      </c>
      <c r="B20" s="67">
        <v>0</v>
      </c>
      <c r="C20" s="67">
        <v>0</v>
      </c>
      <c r="D20" s="67">
        <v>0</v>
      </c>
      <c r="E20" s="73" t="s">
        <v>1</v>
      </c>
      <c r="F20" s="221" t="s">
        <v>194</v>
      </c>
      <c r="G20" s="221" t="s">
        <v>194</v>
      </c>
      <c r="H20" s="221" t="s">
        <v>194</v>
      </c>
    </row>
    <row r="21" spans="1:8" ht="12.75" customHeight="1" x14ac:dyDescent="0.15">
      <c r="A21" s="74" t="s">
        <v>20</v>
      </c>
      <c r="B21" s="27">
        <v>224</v>
      </c>
      <c r="C21" s="27">
        <v>4</v>
      </c>
      <c r="D21" s="67">
        <v>0</v>
      </c>
      <c r="E21" s="27">
        <v>220</v>
      </c>
      <c r="F21" s="27">
        <v>136</v>
      </c>
      <c r="G21" s="67">
        <v>0</v>
      </c>
      <c r="H21" s="67">
        <v>0</v>
      </c>
    </row>
    <row r="22" spans="1:8" ht="12.75" customHeight="1" x14ac:dyDescent="0.15">
      <c r="A22" s="74" t="s">
        <v>21</v>
      </c>
      <c r="B22" s="27">
        <v>2141</v>
      </c>
      <c r="C22" s="27">
        <v>2</v>
      </c>
      <c r="D22" s="67">
        <v>0</v>
      </c>
      <c r="E22" s="27">
        <v>2139</v>
      </c>
      <c r="F22" s="27">
        <v>1255</v>
      </c>
      <c r="G22" s="67">
        <v>0</v>
      </c>
      <c r="H22" s="67">
        <v>0</v>
      </c>
    </row>
    <row r="23" spans="1:8" ht="12.75" customHeight="1" x14ac:dyDescent="0.15">
      <c r="A23" s="74" t="s">
        <v>22</v>
      </c>
      <c r="B23" s="67">
        <v>0</v>
      </c>
      <c r="C23" s="67">
        <v>0</v>
      </c>
      <c r="D23" s="67">
        <v>0</v>
      </c>
      <c r="E23" s="73" t="s">
        <v>1</v>
      </c>
      <c r="F23" s="221" t="s">
        <v>194</v>
      </c>
      <c r="G23" s="221" t="s">
        <v>194</v>
      </c>
      <c r="H23" s="221" t="s">
        <v>194</v>
      </c>
    </row>
    <row r="24" spans="1:8" ht="12.75" customHeight="1" x14ac:dyDescent="0.15">
      <c r="A24" s="74" t="s">
        <v>23</v>
      </c>
      <c r="B24" s="67">
        <v>0</v>
      </c>
      <c r="C24" s="67">
        <v>0</v>
      </c>
      <c r="D24" s="67">
        <v>0</v>
      </c>
      <c r="E24" s="73" t="s">
        <v>1</v>
      </c>
      <c r="F24" s="221" t="s">
        <v>194</v>
      </c>
      <c r="G24" s="221" t="s">
        <v>194</v>
      </c>
      <c r="H24" s="221" t="s">
        <v>194</v>
      </c>
    </row>
    <row r="25" spans="1:8" ht="12.75" customHeight="1" x14ac:dyDescent="0.15">
      <c r="A25" s="74" t="s">
        <v>24</v>
      </c>
      <c r="B25" s="27">
        <v>382</v>
      </c>
      <c r="C25" s="27">
        <v>24</v>
      </c>
      <c r="D25" s="67">
        <v>0</v>
      </c>
      <c r="E25" s="27">
        <v>357</v>
      </c>
      <c r="F25" s="27">
        <v>89</v>
      </c>
      <c r="G25" s="67">
        <v>1</v>
      </c>
      <c r="H25" s="67">
        <v>0</v>
      </c>
    </row>
    <row r="26" spans="1:8" ht="12.75" customHeight="1" x14ac:dyDescent="0.15">
      <c r="A26" s="74" t="s">
        <v>25</v>
      </c>
      <c r="B26" s="27">
        <v>929</v>
      </c>
      <c r="C26" s="27">
        <v>138</v>
      </c>
      <c r="D26" s="67">
        <v>0</v>
      </c>
      <c r="E26" s="27">
        <v>791</v>
      </c>
      <c r="F26" s="27">
        <v>232</v>
      </c>
      <c r="G26" s="67">
        <v>0</v>
      </c>
      <c r="H26" s="67">
        <v>0</v>
      </c>
    </row>
    <row r="27" spans="1:8" ht="12.75" customHeight="1" x14ac:dyDescent="0.15">
      <c r="A27" s="74" t="s">
        <v>26</v>
      </c>
      <c r="B27" s="27">
        <v>865</v>
      </c>
      <c r="C27" s="27">
        <v>21</v>
      </c>
      <c r="D27" s="67">
        <v>0</v>
      </c>
      <c r="E27" s="27">
        <v>845</v>
      </c>
      <c r="F27" s="27">
        <v>262</v>
      </c>
      <c r="G27" s="67">
        <v>0</v>
      </c>
      <c r="H27" s="67">
        <v>0</v>
      </c>
    </row>
    <row r="28" spans="1:8" ht="12.75" customHeight="1" x14ac:dyDescent="0.15">
      <c r="A28" s="74" t="s">
        <v>27</v>
      </c>
      <c r="B28" s="27">
        <v>694</v>
      </c>
      <c r="C28" s="27">
        <v>68</v>
      </c>
      <c r="D28" s="67">
        <v>0</v>
      </c>
      <c r="E28" s="27">
        <v>624</v>
      </c>
      <c r="F28" s="27">
        <v>323</v>
      </c>
      <c r="G28" s="27">
        <v>2</v>
      </c>
      <c r="H28" s="67">
        <v>0</v>
      </c>
    </row>
    <row r="29" spans="1:8" ht="12.75" customHeight="1" x14ac:dyDescent="0.15">
      <c r="A29" s="74" t="s">
        <v>28</v>
      </c>
      <c r="B29" s="67">
        <v>0</v>
      </c>
      <c r="C29" s="67">
        <v>0</v>
      </c>
      <c r="D29" s="67">
        <v>0</v>
      </c>
      <c r="E29" s="73" t="s">
        <v>1</v>
      </c>
      <c r="F29" s="221" t="s">
        <v>194</v>
      </c>
      <c r="G29" s="221" t="s">
        <v>194</v>
      </c>
      <c r="H29" s="221" t="s">
        <v>194</v>
      </c>
    </row>
    <row r="30" spans="1:8" ht="9" customHeight="1" x14ac:dyDescent="0.15">
      <c r="A30" s="76"/>
      <c r="B30" s="96"/>
      <c r="C30" s="96"/>
      <c r="D30" s="96"/>
      <c r="E30" s="96"/>
      <c r="F30" s="96"/>
      <c r="G30" s="96"/>
      <c r="H30" s="96"/>
    </row>
    <row r="31" spans="1:8" ht="12.75" customHeight="1" x14ac:dyDescent="0.15">
      <c r="A31" s="74" t="s">
        <v>29</v>
      </c>
      <c r="B31" s="27">
        <v>1646</v>
      </c>
      <c r="C31" s="67">
        <v>0</v>
      </c>
      <c r="D31" s="67">
        <v>0</v>
      </c>
      <c r="E31" s="27">
        <v>1629</v>
      </c>
      <c r="F31" s="27">
        <v>322</v>
      </c>
      <c r="G31" s="27">
        <v>18</v>
      </c>
      <c r="H31" s="67">
        <v>0</v>
      </c>
    </row>
    <row r="32" spans="1:8" ht="12.75" customHeight="1" x14ac:dyDescent="0.15">
      <c r="A32" s="74" t="s">
        <v>30</v>
      </c>
      <c r="B32" s="67">
        <v>0</v>
      </c>
      <c r="C32" s="67">
        <v>0</v>
      </c>
      <c r="D32" s="67">
        <v>0</v>
      </c>
      <c r="E32" s="73" t="s">
        <v>1</v>
      </c>
      <c r="F32" s="221" t="s">
        <v>194</v>
      </c>
      <c r="G32" s="221" t="s">
        <v>194</v>
      </c>
      <c r="H32" s="221" t="s">
        <v>194</v>
      </c>
    </row>
    <row r="33" spans="1:8" ht="12.75" customHeight="1" x14ac:dyDescent="0.15">
      <c r="A33" s="74" t="s">
        <v>31</v>
      </c>
      <c r="B33" s="27">
        <v>871</v>
      </c>
      <c r="C33" s="27">
        <v>508</v>
      </c>
      <c r="D33" s="67">
        <v>0</v>
      </c>
      <c r="E33" s="73">
        <v>363</v>
      </c>
      <c r="F33" s="27">
        <v>302</v>
      </c>
      <c r="G33" s="67">
        <v>0</v>
      </c>
      <c r="H33" s="67">
        <v>0</v>
      </c>
    </row>
    <row r="34" spans="1:8" ht="12.75" customHeight="1" x14ac:dyDescent="0.15">
      <c r="A34" s="74" t="s">
        <v>32</v>
      </c>
      <c r="B34" s="67">
        <v>0</v>
      </c>
      <c r="C34" s="67">
        <v>0</v>
      </c>
      <c r="D34" s="67">
        <v>0</v>
      </c>
      <c r="E34" s="73" t="s">
        <v>1</v>
      </c>
      <c r="F34" s="221" t="s">
        <v>194</v>
      </c>
      <c r="G34" s="221" t="s">
        <v>194</v>
      </c>
      <c r="H34" s="221" t="s">
        <v>194</v>
      </c>
    </row>
    <row r="35" spans="1:8" ht="12.75" customHeight="1" x14ac:dyDescent="0.15">
      <c r="A35" s="74" t="s">
        <v>33</v>
      </c>
      <c r="B35" s="27">
        <v>3</v>
      </c>
      <c r="C35" s="27">
        <v>3</v>
      </c>
      <c r="D35" s="67">
        <v>0</v>
      </c>
      <c r="E35" s="73" t="s">
        <v>1</v>
      </c>
      <c r="F35" s="221" t="s">
        <v>194</v>
      </c>
      <c r="G35" s="221" t="s">
        <v>194</v>
      </c>
      <c r="H35" s="221" t="s">
        <v>194</v>
      </c>
    </row>
    <row r="36" spans="1:8" ht="12.75" customHeight="1" x14ac:dyDescent="0.15">
      <c r="A36" s="74" t="s">
        <v>34</v>
      </c>
      <c r="B36" s="27">
        <v>4</v>
      </c>
      <c r="C36" s="67">
        <v>0</v>
      </c>
      <c r="D36" s="67">
        <v>0</v>
      </c>
      <c r="E36" s="27">
        <v>4</v>
      </c>
      <c r="F36" s="67">
        <v>0</v>
      </c>
      <c r="G36" s="67">
        <v>0</v>
      </c>
      <c r="H36" s="67">
        <v>0</v>
      </c>
    </row>
    <row r="37" spans="1:8" ht="12.75" customHeight="1" x14ac:dyDescent="0.15">
      <c r="A37" s="74" t="s">
        <v>35</v>
      </c>
      <c r="B37" s="67">
        <v>0</v>
      </c>
      <c r="C37" s="67">
        <v>0</v>
      </c>
      <c r="D37" s="67">
        <v>0</v>
      </c>
      <c r="E37" s="73" t="s">
        <v>1</v>
      </c>
      <c r="F37" s="221" t="s">
        <v>194</v>
      </c>
      <c r="G37" s="221" t="s">
        <v>194</v>
      </c>
      <c r="H37" s="221" t="s">
        <v>194</v>
      </c>
    </row>
    <row r="38" spans="1:8" ht="12.75" customHeight="1" x14ac:dyDescent="0.15">
      <c r="A38" s="74" t="s">
        <v>36</v>
      </c>
      <c r="B38" s="27">
        <v>309</v>
      </c>
      <c r="C38" s="67">
        <v>0</v>
      </c>
      <c r="D38" s="67">
        <v>0</v>
      </c>
      <c r="E38" s="27">
        <v>171</v>
      </c>
      <c r="F38" s="27">
        <v>99</v>
      </c>
      <c r="G38" s="27">
        <v>2</v>
      </c>
      <c r="H38" s="27">
        <v>136</v>
      </c>
    </row>
    <row r="39" spans="1:8" ht="12.75" customHeight="1" x14ac:dyDescent="0.15">
      <c r="A39" s="74" t="s">
        <v>37</v>
      </c>
      <c r="B39" s="67">
        <v>0</v>
      </c>
      <c r="C39" s="67">
        <v>0</v>
      </c>
      <c r="D39" s="67">
        <v>0</v>
      </c>
      <c r="E39" s="73" t="s">
        <v>1</v>
      </c>
      <c r="F39" s="221" t="s">
        <v>194</v>
      </c>
      <c r="G39" s="221" t="s">
        <v>194</v>
      </c>
      <c r="H39" s="221" t="s">
        <v>194</v>
      </c>
    </row>
    <row r="40" spans="1:8" ht="12.75" customHeight="1" x14ac:dyDescent="0.15">
      <c r="A40" s="74" t="s">
        <v>38</v>
      </c>
      <c r="B40" s="27">
        <v>987</v>
      </c>
      <c r="C40" s="27">
        <v>36</v>
      </c>
      <c r="D40" s="67">
        <v>0</v>
      </c>
      <c r="E40" s="27">
        <v>952</v>
      </c>
      <c r="F40" s="27">
        <v>397</v>
      </c>
      <c r="G40" s="67">
        <v>0</v>
      </c>
      <c r="H40" s="67">
        <v>0</v>
      </c>
    </row>
    <row r="41" spans="1:8" ht="9" customHeight="1" x14ac:dyDescent="0.15">
      <c r="A41" s="76"/>
      <c r="B41" s="96"/>
      <c r="C41" s="96"/>
      <c r="D41" s="96"/>
      <c r="E41" s="96"/>
      <c r="F41" s="96"/>
      <c r="G41" s="96"/>
      <c r="H41" s="96"/>
    </row>
    <row r="42" spans="1:8" ht="12.75" customHeight="1" x14ac:dyDescent="0.15">
      <c r="A42" s="74" t="s">
        <v>39</v>
      </c>
      <c r="B42" s="27">
        <v>118</v>
      </c>
      <c r="C42" s="27">
        <v>118</v>
      </c>
      <c r="D42" s="67">
        <v>0</v>
      </c>
      <c r="E42" s="73" t="s">
        <v>1</v>
      </c>
      <c r="F42" s="221" t="s">
        <v>194</v>
      </c>
      <c r="G42" s="221" t="s">
        <v>194</v>
      </c>
      <c r="H42" s="221" t="s">
        <v>194</v>
      </c>
    </row>
    <row r="43" spans="1:8" ht="12.75" customHeight="1" x14ac:dyDescent="0.15">
      <c r="A43" s="74" t="s">
        <v>40</v>
      </c>
      <c r="B43" s="67">
        <v>0</v>
      </c>
      <c r="C43" s="67">
        <v>0</v>
      </c>
      <c r="D43" s="67">
        <v>0</v>
      </c>
      <c r="E43" s="73" t="s">
        <v>1</v>
      </c>
      <c r="F43" s="221" t="s">
        <v>194</v>
      </c>
      <c r="G43" s="221" t="s">
        <v>194</v>
      </c>
      <c r="H43" s="221" t="s">
        <v>194</v>
      </c>
    </row>
    <row r="44" spans="1:8" ht="12.75" customHeight="1" x14ac:dyDescent="0.15">
      <c r="A44" s="74" t="s">
        <v>41</v>
      </c>
      <c r="B44" s="27">
        <v>1524</v>
      </c>
      <c r="C44" s="27">
        <v>152</v>
      </c>
      <c r="D44" s="67">
        <v>0</v>
      </c>
      <c r="E44" s="27">
        <v>1181</v>
      </c>
      <c r="F44" s="27">
        <v>625</v>
      </c>
      <c r="G44" s="27">
        <v>192</v>
      </c>
      <c r="H44" s="67">
        <v>0</v>
      </c>
    </row>
    <row r="45" spans="1:8" ht="12.75" customHeight="1" x14ac:dyDescent="0.15">
      <c r="A45" s="74" t="s">
        <v>42</v>
      </c>
      <c r="B45" s="27">
        <v>2910</v>
      </c>
      <c r="C45" s="27">
        <v>2910</v>
      </c>
      <c r="D45" s="67">
        <v>0</v>
      </c>
      <c r="E45" s="73" t="s">
        <v>1</v>
      </c>
      <c r="F45" s="221" t="s">
        <v>194</v>
      </c>
      <c r="G45" s="221" t="s">
        <v>194</v>
      </c>
      <c r="H45" s="221" t="s">
        <v>194</v>
      </c>
    </row>
    <row r="46" spans="1:8" ht="12.75" customHeight="1" x14ac:dyDescent="0.15">
      <c r="A46" s="74" t="s">
        <v>43</v>
      </c>
      <c r="B46" s="27">
        <v>209</v>
      </c>
      <c r="C46" s="27">
        <v>39</v>
      </c>
      <c r="D46" s="67">
        <v>0</v>
      </c>
      <c r="E46" s="27">
        <v>170</v>
      </c>
      <c r="F46" s="27">
        <v>108</v>
      </c>
      <c r="G46" s="67">
        <v>0</v>
      </c>
      <c r="H46" s="67">
        <v>0</v>
      </c>
    </row>
    <row r="47" spans="1:8" ht="12.75" customHeight="1" x14ac:dyDescent="0.15">
      <c r="A47" s="74" t="s">
        <v>44</v>
      </c>
      <c r="B47" s="67">
        <v>0</v>
      </c>
      <c r="C47" s="67">
        <v>0</v>
      </c>
      <c r="D47" s="67">
        <v>0</v>
      </c>
      <c r="E47" s="73" t="s">
        <v>1</v>
      </c>
      <c r="F47" s="221" t="s">
        <v>194</v>
      </c>
      <c r="G47" s="221" t="s">
        <v>194</v>
      </c>
      <c r="H47" s="221" t="s">
        <v>194</v>
      </c>
    </row>
    <row r="48" spans="1:8" ht="12.75" customHeight="1" x14ac:dyDescent="0.15">
      <c r="A48" s="74" t="s">
        <v>45</v>
      </c>
      <c r="B48" s="27">
        <v>7620</v>
      </c>
      <c r="C48" s="27">
        <v>489</v>
      </c>
      <c r="D48" s="67">
        <v>0</v>
      </c>
      <c r="E48" s="27">
        <v>7130</v>
      </c>
      <c r="F48" s="27">
        <v>4539</v>
      </c>
      <c r="G48" s="67">
        <v>0</v>
      </c>
      <c r="H48" s="67">
        <v>0</v>
      </c>
    </row>
    <row r="49" spans="1:8" ht="12.75" customHeight="1" x14ac:dyDescent="0.15">
      <c r="A49" s="74" t="s">
        <v>46</v>
      </c>
      <c r="B49" s="67">
        <v>0</v>
      </c>
      <c r="C49" s="67">
        <v>0</v>
      </c>
      <c r="D49" s="67">
        <v>0</v>
      </c>
      <c r="E49" s="73" t="s">
        <v>1</v>
      </c>
      <c r="F49" s="221" t="s">
        <v>194</v>
      </c>
      <c r="G49" s="221" t="s">
        <v>194</v>
      </c>
      <c r="H49" s="221" t="s">
        <v>194</v>
      </c>
    </row>
    <row r="50" spans="1:8" ht="12.75" customHeight="1" x14ac:dyDescent="0.15">
      <c r="A50" s="74" t="s">
        <v>47</v>
      </c>
      <c r="B50" s="27">
        <v>508</v>
      </c>
      <c r="C50" s="27">
        <v>132</v>
      </c>
      <c r="D50" s="67">
        <v>0</v>
      </c>
      <c r="E50" s="27">
        <v>376</v>
      </c>
      <c r="F50" s="27">
        <v>33</v>
      </c>
      <c r="G50" s="67">
        <v>0</v>
      </c>
      <c r="H50" s="67">
        <v>0</v>
      </c>
    </row>
    <row r="51" spans="1:8" ht="12.75" customHeight="1" x14ac:dyDescent="0.15">
      <c r="A51" s="74" t="s">
        <v>48</v>
      </c>
      <c r="B51" s="27">
        <v>1201</v>
      </c>
      <c r="C51" s="27">
        <v>299</v>
      </c>
      <c r="D51" s="67">
        <v>0</v>
      </c>
      <c r="E51" s="27">
        <v>891</v>
      </c>
      <c r="F51" s="27">
        <v>478</v>
      </c>
      <c r="G51" s="27">
        <v>10</v>
      </c>
      <c r="H51" s="67">
        <v>0</v>
      </c>
    </row>
    <row r="52" spans="1:8" ht="9" customHeight="1" x14ac:dyDescent="0.15">
      <c r="A52" s="76"/>
      <c r="B52" s="96"/>
      <c r="C52" s="96"/>
      <c r="D52" s="96"/>
      <c r="E52" s="96"/>
      <c r="F52" s="96"/>
      <c r="G52" s="96"/>
      <c r="H52" s="96"/>
    </row>
    <row r="53" spans="1:8" ht="12.75" customHeight="1" x14ac:dyDescent="0.15">
      <c r="A53" s="74" t="s">
        <v>49</v>
      </c>
      <c r="B53" s="67">
        <v>0</v>
      </c>
      <c r="C53" s="67">
        <v>0</v>
      </c>
      <c r="D53" s="67">
        <v>0</v>
      </c>
      <c r="E53" s="73" t="s">
        <v>1</v>
      </c>
      <c r="F53" s="221" t="s">
        <v>194</v>
      </c>
      <c r="G53" s="221" t="s">
        <v>194</v>
      </c>
      <c r="H53" s="221" t="s">
        <v>194</v>
      </c>
    </row>
    <row r="54" spans="1:8" ht="12.75" customHeight="1" x14ac:dyDescent="0.15">
      <c r="A54" s="74" t="s">
        <v>50</v>
      </c>
      <c r="B54" s="27">
        <v>555</v>
      </c>
      <c r="C54" s="27">
        <v>15</v>
      </c>
      <c r="D54" s="67">
        <v>0</v>
      </c>
      <c r="E54" s="27">
        <v>502</v>
      </c>
      <c r="F54" s="27">
        <v>32</v>
      </c>
      <c r="G54" s="27">
        <v>37</v>
      </c>
      <c r="H54" s="67">
        <v>0</v>
      </c>
    </row>
    <row r="55" spans="1:8" ht="12.75" customHeight="1" x14ac:dyDescent="0.15">
      <c r="A55" s="74" t="s">
        <v>51</v>
      </c>
      <c r="B55" s="67">
        <v>0</v>
      </c>
      <c r="C55" s="67">
        <v>0</v>
      </c>
      <c r="D55" s="67">
        <v>0</v>
      </c>
      <c r="E55" s="73" t="s">
        <v>1</v>
      </c>
      <c r="F55" s="221" t="s">
        <v>194</v>
      </c>
      <c r="G55" s="221" t="s">
        <v>194</v>
      </c>
      <c r="H55" s="221" t="s">
        <v>194</v>
      </c>
    </row>
    <row r="56" spans="1:8" ht="12.75" customHeight="1" x14ac:dyDescent="0.15">
      <c r="A56" s="74" t="s">
        <v>52</v>
      </c>
      <c r="B56" s="67">
        <v>0</v>
      </c>
      <c r="C56" s="67">
        <v>0</v>
      </c>
      <c r="D56" s="67">
        <v>0</v>
      </c>
      <c r="E56" s="73" t="s">
        <v>1</v>
      </c>
      <c r="F56" s="221" t="s">
        <v>194</v>
      </c>
      <c r="G56" s="221" t="s">
        <v>194</v>
      </c>
      <c r="H56" s="221" t="s">
        <v>194</v>
      </c>
    </row>
    <row r="57" spans="1:8" ht="12.75" customHeight="1" x14ac:dyDescent="0.15">
      <c r="A57" s="74" t="s">
        <v>53</v>
      </c>
      <c r="B57" s="27">
        <v>321</v>
      </c>
      <c r="C57" s="67">
        <v>0</v>
      </c>
      <c r="D57" s="67">
        <v>0</v>
      </c>
      <c r="E57" s="27">
        <v>321</v>
      </c>
      <c r="F57" s="67">
        <v>0</v>
      </c>
      <c r="G57" s="67">
        <v>0</v>
      </c>
      <c r="H57" s="67">
        <v>0</v>
      </c>
    </row>
    <row r="58" spans="1:8" ht="12.75" customHeight="1" x14ac:dyDescent="0.15">
      <c r="A58" s="74" t="s">
        <v>54</v>
      </c>
      <c r="B58" s="67">
        <v>0</v>
      </c>
      <c r="C58" s="67">
        <v>0</v>
      </c>
      <c r="D58" s="67">
        <v>0</v>
      </c>
      <c r="E58" s="73" t="s">
        <v>1</v>
      </c>
      <c r="F58" s="221" t="s">
        <v>194</v>
      </c>
      <c r="G58" s="221" t="s">
        <v>194</v>
      </c>
      <c r="H58" s="221" t="s">
        <v>194</v>
      </c>
    </row>
    <row r="59" spans="1:8" ht="12.75" customHeight="1" x14ac:dyDescent="0.15">
      <c r="A59" s="74" t="s">
        <v>55</v>
      </c>
      <c r="B59" s="67">
        <v>0</v>
      </c>
      <c r="C59" s="67">
        <v>0</v>
      </c>
      <c r="D59" s="67">
        <v>0</v>
      </c>
      <c r="E59" s="73" t="s">
        <v>1</v>
      </c>
      <c r="F59" s="221" t="s">
        <v>194</v>
      </c>
      <c r="G59" s="221" t="s">
        <v>194</v>
      </c>
      <c r="H59" s="221" t="s">
        <v>194</v>
      </c>
    </row>
    <row r="60" spans="1:8" ht="12.75" customHeight="1" x14ac:dyDescent="0.15">
      <c r="A60" s="74" t="s">
        <v>56</v>
      </c>
      <c r="B60" s="27">
        <v>412</v>
      </c>
      <c r="C60" s="27">
        <v>75</v>
      </c>
      <c r="D60" s="67">
        <v>0</v>
      </c>
      <c r="E60" s="27">
        <v>321</v>
      </c>
      <c r="F60" s="27">
        <v>168</v>
      </c>
      <c r="G60" s="27">
        <v>16</v>
      </c>
      <c r="H60" s="67">
        <v>0</v>
      </c>
    </row>
    <row r="61" spans="1:8" ht="12.75" customHeight="1" x14ac:dyDescent="0.15">
      <c r="A61" s="74" t="s">
        <v>57</v>
      </c>
      <c r="B61" s="67">
        <v>0</v>
      </c>
      <c r="C61" s="67">
        <v>0</v>
      </c>
      <c r="D61" s="67">
        <v>0</v>
      </c>
      <c r="E61" s="73" t="s">
        <v>1</v>
      </c>
      <c r="F61" s="221" t="s">
        <v>194</v>
      </c>
      <c r="G61" s="221" t="s">
        <v>194</v>
      </c>
      <c r="H61" s="221" t="s">
        <v>194</v>
      </c>
    </row>
    <row r="62" spans="1:8" ht="12.75" customHeight="1" x14ac:dyDescent="0.15">
      <c r="A62" s="74" t="s">
        <v>58</v>
      </c>
      <c r="B62" s="67">
        <v>0</v>
      </c>
      <c r="C62" s="67">
        <v>0</v>
      </c>
      <c r="D62" s="67">
        <v>0</v>
      </c>
      <c r="E62" s="73" t="s">
        <v>1</v>
      </c>
      <c r="F62" s="221" t="s">
        <v>194</v>
      </c>
      <c r="G62" s="221" t="s">
        <v>194</v>
      </c>
      <c r="H62" s="221" t="s">
        <v>194</v>
      </c>
    </row>
    <row r="63" spans="1:8" ht="9" customHeight="1" x14ac:dyDescent="0.15">
      <c r="A63" s="76"/>
      <c r="B63" s="96"/>
      <c r="C63" s="96"/>
      <c r="D63" s="96"/>
      <c r="E63" s="96"/>
      <c r="F63" s="96"/>
      <c r="G63" s="96"/>
      <c r="H63" s="96"/>
    </row>
    <row r="64" spans="1:8" ht="12.75" customHeight="1" x14ac:dyDescent="0.15">
      <c r="A64" s="74" t="s">
        <v>59</v>
      </c>
      <c r="B64" s="27">
        <v>5557</v>
      </c>
      <c r="C64" s="27">
        <v>89</v>
      </c>
      <c r="D64" s="67">
        <v>0</v>
      </c>
      <c r="E64" s="27">
        <v>5046</v>
      </c>
      <c r="F64" s="27">
        <v>595</v>
      </c>
      <c r="G64" s="27">
        <v>422</v>
      </c>
      <c r="H64" s="67">
        <v>0</v>
      </c>
    </row>
    <row r="65" spans="1:8" ht="12.75" customHeight="1" x14ac:dyDescent="0.15">
      <c r="A65" s="74" t="s">
        <v>60</v>
      </c>
      <c r="B65" s="67">
        <v>0</v>
      </c>
      <c r="C65" s="67">
        <v>0</v>
      </c>
      <c r="D65" s="67">
        <v>0</v>
      </c>
      <c r="E65" s="73" t="s">
        <v>1</v>
      </c>
      <c r="F65" s="221" t="s">
        <v>194</v>
      </c>
      <c r="G65" s="221" t="s">
        <v>194</v>
      </c>
      <c r="H65" s="221" t="s">
        <v>194</v>
      </c>
    </row>
    <row r="66" spans="1:8" ht="12.75" customHeight="1" x14ac:dyDescent="0.15">
      <c r="A66" s="74" t="s">
        <v>61</v>
      </c>
      <c r="B66" s="27">
        <v>693</v>
      </c>
      <c r="C66" s="27">
        <v>63</v>
      </c>
      <c r="D66" s="67">
        <v>0</v>
      </c>
      <c r="E66" s="27">
        <v>472</v>
      </c>
      <c r="F66" s="27">
        <v>80</v>
      </c>
      <c r="G66" s="27">
        <v>159</v>
      </c>
      <c r="H66" s="67">
        <v>0</v>
      </c>
    </row>
    <row r="67" spans="1:8" ht="12.75" customHeight="1" x14ac:dyDescent="0.15">
      <c r="A67" s="75" t="s">
        <v>62</v>
      </c>
      <c r="B67" s="28">
        <v>5</v>
      </c>
      <c r="C67" s="68">
        <v>0</v>
      </c>
      <c r="D67" s="68">
        <v>0</v>
      </c>
      <c r="E67" s="28">
        <v>5</v>
      </c>
      <c r="F67" s="28">
        <v>4</v>
      </c>
      <c r="G67" s="68">
        <v>1</v>
      </c>
      <c r="H67" s="68">
        <v>0</v>
      </c>
    </row>
    <row r="68" spans="1:8" ht="12.75" customHeight="1" x14ac:dyDescent="0.15">
      <c r="A68" s="283" t="s">
        <v>88</v>
      </c>
      <c r="B68" s="283"/>
      <c r="C68" s="283"/>
      <c r="D68" s="283"/>
      <c r="E68" s="283"/>
      <c r="F68" s="283"/>
      <c r="G68" s="283"/>
      <c r="H68" s="283"/>
    </row>
    <row r="70" spans="1:8" ht="12.75" customHeight="1" x14ac:dyDescent="0.15">
      <c r="A70" s="2" t="s">
        <v>2</v>
      </c>
    </row>
  </sheetData>
  <mergeCells count="11">
    <mergeCell ref="A1:H1"/>
    <mergeCell ref="A2:H2"/>
    <mergeCell ref="G4:H5"/>
    <mergeCell ref="A68:H68"/>
    <mergeCell ref="A3:A6"/>
    <mergeCell ref="B3:H3"/>
    <mergeCell ref="B4:B6"/>
    <mergeCell ref="C4:C6"/>
    <mergeCell ref="D4:D6"/>
    <mergeCell ref="E4:E6"/>
    <mergeCell ref="F4:F6"/>
  </mergeCells>
  <phoneticPr fontId="0" type="noConversion"/>
  <printOptions horizontalCentered="1"/>
  <pageMargins left="0.25" right="0.25" top="0.25" bottom="0.25" header="0.5" footer="0.5"/>
  <pageSetup scale="8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pageSetUpPr fitToPage="1"/>
  </sheetPr>
  <dimension ref="A1:R69"/>
  <sheetViews>
    <sheetView zoomScaleNormal="100" zoomScaleSheetLayoutView="100" workbookViewId="0">
      <selection activeCell="F21" sqref="F21"/>
    </sheetView>
  </sheetViews>
  <sheetFormatPr baseColWidth="10" defaultColWidth="9.1640625" defaultRowHeight="13" x14ac:dyDescent="0.15"/>
  <cols>
    <col min="1" max="1" width="15.6640625" style="2" customWidth="1"/>
    <col min="2" max="2" width="10.5" style="2" bestFit="1" customWidth="1"/>
    <col min="3" max="3" width="14.6640625" style="2" customWidth="1"/>
    <col min="4" max="4" width="13.33203125" style="2" bestFit="1" customWidth="1"/>
    <col min="5" max="5" width="13.1640625" style="2" bestFit="1" customWidth="1"/>
    <col min="6" max="6" width="12.1640625" style="2" customWidth="1"/>
    <col min="7" max="7" width="12.33203125" style="2" bestFit="1" customWidth="1"/>
    <col min="8" max="8" width="11.33203125" style="2" bestFit="1" customWidth="1"/>
    <col min="9" max="9" width="10.83203125" style="2" bestFit="1" customWidth="1"/>
    <col min="10" max="10" width="7.6640625" style="2" bestFit="1" customWidth="1"/>
    <col min="11" max="11" width="11.33203125" style="2" bestFit="1" customWidth="1"/>
    <col min="12" max="12" width="10.6640625" style="2" bestFit="1" customWidth="1"/>
    <col min="13" max="13" width="9.6640625" style="2" bestFit="1" customWidth="1"/>
    <col min="14" max="14" width="12.33203125" style="2" bestFit="1" customWidth="1"/>
    <col min="15" max="15" width="11.5" style="2" bestFit="1" customWidth="1"/>
    <col min="16" max="16" width="10.5" style="2" bestFit="1" customWidth="1"/>
    <col min="17" max="17" width="9.6640625" style="2" bestFit="1" customWidth="1"/>
    <col min="18" max="16384" width="9.1640625" style="2"/>
  </cols>
  <sheetData>
    <row r="1" spans="1:18" ht="65.25" customHeight="1" x14ac:dyDescent="0.15">
      <c r="A1" s="265" t="s">
        <v>153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</row>
    <row r="2" spans="1:18" ht="15.75" customHeight="1" x14ac:dyDescent="0.15">
      <c r="A2" s="266" t="str">
        <f>FINAL2!$A$2</f>
        <v>ACF/OFA: 01/08/2015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</row>
    <row r="3" spans="1:18" s="84" customFormat="1" ht="12.75" customHeight="1" x14ac:dyDescent="0.15">
      <c r="A3" s="252" t="s">
        <v>0</v>
      </c>
      <c r="B3" s="256" t="s">
        <v>118</v>
      </c>
      <c r="C3" s="257"/>
      <c r="D3" s="286"/>
      <c r="E3" s="257" t="s">
        <v>119</v>
      </c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8"/>
      <c r="R3" s="8"/>
    </row>
    <row r="4" spans="1:18" s="84" customFormat="1" ht="12.75" customHeight="1" x14ac:dyDescent="0.15">
      <c r="A4" s="253"/>
      <c r="B4" s="272" t="s">
        <v>154</v>
      </c>
      <c r="C4" s="272" t="s">
        <v>155</v>
      </c>
      <c r="D4" s="288" t="s">
        <v>158</v>
      </c>
      <c r="E4" s="291" t="s">
        <v>159</v>
      </c>
      <c r="F4" s="272" t="s">
        <v>156</v>
      </c>
      <c r="G4" s="272" t="s">
        <v>157</v>
      </c>
      <c r="H4" s="272" t="s">
        <v>160</v>
      </c>
      <c r="I4" s="272" t="s">
        <v>161</v>
      </c>
      <c r="J4" s="272" t="s">
        <v>162</v>
      </c>
      <c r="K4" s="272" t="s">
        <v>163</v>
      </c>
      <c r="L4" s="272" t="s">
        <v>164</v>
      </c>
      <c r="M4" s="272" t="s">
        <v>165</v>
      </c>
      <c r="N4" s="272" t="s">
        <v>166</v>
      </c>
      <c r="O4" s="272" t="s">
        <v>167</v>
      </c>
      <c r="P4" s="272" t="s">
        <v>168</v>
      </c>
      <c r="Q4" s="252" t="s">
        <v>98</v>
      </c>
    </row>
    <row r="5" spans="1:18" s="84" customFormat="1" ht="12.75" customHeight="1" x14ac:dyDescent="0.15">
      <c r="A5" s="253"/>
      <c r="B5" s="284"/>
      <c r="C5" s="284"/>
      <c r="D5" s="289"/>
      <c r="E5" s="292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53"/>
    </row>
    <row r="6" spans="1:18" s="84" customFormat="1" ht="12.75" customHeight="1" x14ac:dyDescent="0.15">
      <c r="A6" s="254"/>
      <c r="B6" s="287"/>
      <c r="C6" s="287"/>
      <c r="D6" s="290"/>
      <c r="E6" s="293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54"/>
    </row>
    <row r="7" spans="1:18" ht="12.75" customHeight="1" x14ac:dyDescent="0.15">
      <c r="A7" s="56" t="s">
        <v>3</v>
      </c>
      <c r="B7" s="69">
        <f t="shared" ref="B7:Q7" si="0">SUM(B9:B67)</f>
        <v>1875438</v>
      </c>
      <c r="C7" s="69">
        <f t="shared" si="0"/>
        <v>1032291</v>
      </c>
      <c r="D7" s="114">
        <f t="shared" si="0"/>
        <v>357665</v>
      </c>
      <c r="E7" s="102">
        <f t="shared" si="0"/>
        <v>229331</v>
      </c>
      <c r="F7" s="69">
        <f t="shared" si="0"/>
        <v>4560</v>
      </c>
      <c r="G7" s="69">
        <f t="shared" si="0"/>
        <v>4800</v>
      </c>
      <c r="H7" s="69">
        <f t="shared" si="0"/>
        <v>29390</v>
      </c>
      <c r="I7" s="69">
        <f t="shared" si="0"/>
        <v>682</v>
      </c>
      <c r="J7" s="69">
        <f t="shared" si="0"/>
        <v>72512</v>
      </c>
      <c r="K7" s="69">
        <f t="shared" si="0"/>
        <v>21949</v>
      </c>
      <c r="L7" s="69">
        <f t="shared" si="0"/>
        <v>47028</v>
      </c>
      <c r="M7" s="69">
        <f t="shared" si="0"/>
        <v>13191</v>
      </c>
      <c r="N7" s="69">
        <f t="shared" si="0"/>
        <v>2519</v>
      </c>
      <c r="O7" s="69">
        <f t="shared" si="0"/>
        <v>6561</v>
      </c>
      <c r="P7" s="69">
        <f t="shared" si="0"/>
        <v>144</v>
      </c>
      <c r="Q7" s="69">
        <f t="shared" si="0"/>
        <v>8699</v>
      </c>
    </row>
    <row r="8" spans="1:18" ht="7.5" customHeight="1" x14ac:dyDescent="0.15">
      <c r="A8" s="76"/>
      <c r="B8" s="97"/>
      <c r="C8" s="97"/>
      <c r="D8" s="115"/>
      <c r="E8" s="103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</row>
    <row r="9" spans="1:18" ht="12.75" customHeight="1" x14ac:dyDescent="0.15">
      <c r="A9" s="74" t="s">
        <v>10</v>
      </c>
      <c r="B9" s="69">
        <v>21585</v>
      </c>
      <c r="C9" s="69">
        <v>11251</v>
      </c>
      <c r="D9" s="114">
        <v>5162</v>
      </c>
      <c r="E9" s="102">
        <v>4241</v>
      </c>
      <c r="F9" s="69">
        <v>16</v>
      </c>
      <c r="G9" s="69">
        <v>90</v>
      </c>
      <c r="H9" s="69">
        <v>556</v>
      </c>
      <c r="I9" s="69">
        <v>3</v>
      </c>
      <c r="J9" s="69">
        <v>183</v>
      </c>
      <c r="K9" s="98">
        <v>0</v>
      </c>
      <c r="L9" s="69">
        <v>357</v>
      </c>
      <c r="M9" s="69">
        <v>262</v>
      </c>
      <c r="N9" s="69">
        <v>1</v>
      </c>
      <c r="O9" s="69">
        <v>100</v>
      </c>
      <c r="P9" s="98">
        <v>0</v>
      </c>
      <c r="Q9" s="69">
        <v>43</v>
      </c>
    </row>
    <row r="10" spans="1:18" ht="12.75" customHeight="1" x14ac:dyDescent="0.15">
      <c r="A10" s="74" t="s">
        <v>11</v>
      </c>
      <c r="B10" s="69">
        <v>3774</v>
      </c>
      <c r="C10" s="69">
        <v>2339</v>
      </c>
      <c r="D10" s="114">
        <v>858</v>
      </c>
      <c r="E10" s="102">
        <v>699</v>
      </c>
      <c r="F10" s="98">
        <v>0</v>
      </c>
      <c r="G10" s="69">
        <v>5</v>
      </c>
      <c r="H10" s="69">
        <v>7</v>
      </c>
      <c r="I10" s="69">
        <v>5</v>
      </c>
      <c r="J10" s="69">
        <v>145</v>
      </c>
      <c r="K10" s="69">
        <v>39</v>
      </c>
      <c r="L10" s="69">
        <v>67</v>
      </c>
      <c r="M10" s="69">
        <v>2</v>
      </c>
      <c r="N10" s="69">
        <v>9</v>
      </c>
      <c r="O10" s="69">
        <v>9</v>
      </c>
      <c r="P10" s="98">
        <v>0</v>
      </c>
      <c r="Q10" s="69">
        <v>6</v>
      </c>
    </row>
    <row r="11" spans="1:18" ht="12.75" customHeight="1" x14ac:dyDescent="0.15">
      <c r="A11" s="74" t="s">
        <v>12</v>
      </c>
      <c r="B11" s="69">
        <v>17429</v>
      </c>
      <c r="C11" s="69">
        <v>9311</v>
      </c>
      <c r="D11" s="114">
        <v>2522</v>
      </c>
      <c r="E11" s="102">
        <v>2279</v>
      </c>
      <c r="F11" s="98">
        <v>0</v>
      </c>
      <c r="G11" s="98">
        <v>0</v>
      </c>
      <c r="H11" s="69">
        <v>316</v>
      </c>
      <c r="I11" s="69">
        <v>12</v>
      </c>
      <c r="J11" s="69">
        <v>556</v>
      </c>
      <c r="K11" s="69">
        <v>225</v>
      </c>
      <c r="L11" s="69">
        <v>523</v>
      </c>
      <c r="M11" s="69">
        <v>31</v>
      </c>
      <c r="N11" s="69">
        <v>25</v>
      </c>
      <c r="O11" s="69">
        <v>51</v>
      </c>
      <c r="P11" s="98">
        <v>0</v>
      </c>
      <c r="Q11" s="98">
        <v>0</v>
      </c>
    </row>
    <row r="12" spans="1:18" ht="12.75" customHeight="1" x14ac:dyDescent="0.15">
      <c r="A12" s="74" t="s">
        <v>13</v>
      </c>
      <c r="B12" s="69">
        <v>7602</v>
      </c>
      <c r="C12" s="69">
        <v>3644</v>
      </c>
      <c r="D12" s="114">
        <v>1458</v>
      </c>
      <c r="E12" s="102">
        <v>1108</v>
      </c>
      <c r="F12" s="98">
        <v>0</v>
      </c>
      <c r="G12" s="98">
        <v>0</v>
      </c>
      <c r="H12" s="69">
        <v>176</v>
      </c>
      <c r="I12" s="69">
        <v>16</v>
      </c>
      <c r="J12" s="69">
        <v>44</v>
      </c>
      <c r="K12" s="69">
        <v>13</v>
      </c>
      <c r="L12" s="69">
        <v>182</v>
      </c>
      <c r="M12" s="98">
        <v>0</v>
      </c>
      <c r="N12" s="98">
        <v>0</v>
      </c>
      <c r="O12" s="69">
        <v>23</v>
      </c>
      <c r="P12" s="98">
        <v>0</v>
      </c>
      <c r="Q12" s="98">
        <v>0</v>
      </c>
    </row>
    <row r="13" spans="1:18" ht="12.75" customHeight="1" x14ac:dyDescent="0.15">
      <c r="A13" s="74" t="s">
        <v>14</v>
      </c>
      <c r="B13" s="69">
        <v>577357</v>
      </c>
      <c r="C13" s="69">
        <v>358614</v>
      </c>
      <c r="D13" s="114">
        <v>99026</v>
      </c>
      <c r="E13" s="102">
        <v>43503</v>
      </c>
      <c r="F13" s="69">
        <v>1833</v>
      </c>
      <c r="G13" s="69">
        <v>3353</v>
      </c>
      <c r="H13" s="69">
        <v>3313</v>
      </c>
      <c r="I13" s="69">
        <v>314</v>
      </c>
      <c r="J13" s="69">
        <v>47730</v>
      </c>
      <c r="K13" s="69">
        <v>6168</v>
      </c>
      <c r="L13" s="69">
        <v>18964</v>
      </c>
      <c r="M13" s="69">
        <v>3878</v>
      </c>
      <c r="N13" s="69">
        <v>1365</v>
      </c>
      <c r="O13" s="69">
        <v>1953</v>
      </c>
      <c r="P13" s="98">
        <v>0</v>
      </c>
      <c r="Q13" s="69">
        <v>1462</v>
      </c>
    </row>
    <row r="14" spans="1:18" ht="12.75" customHeight="1" x14ac:dyDescent="0.15">
      <c r="A14" s="74" t="s">
        <v>15</v>
      </c>
      <c r="B14" s="69">
        <v>13880</v>
      </c>
      <c r="C14" s="69">
        <v>8216</v>
      </c>
      <c r="D14" s="114">
        <v>1989</v>
      </c>
      <c r="E14" s="102">
        <v>812</v>
      </c>
      <c r="F14" s="69">
        <v>62</v>
      </c>
      <c r="G14" s="98">
        <v>0</v>
      </c>
      <c r="H14" s="69">
        <v>461</v>
      </c>
      <c r="I14" s="69">
        <v>60</v>
      </c>
      <c r="J14" s="69">
        <v>194</v>
      </c>
      <c r="K14" s="69">
        <v>300</v>
      </c>
      <c r="L14" s="69">
        <v>504</v>
      </c>
      <c r="M14" s="98">
        <v>0</v>
      </c>
      <c r="N14" s="69">
        <v>10</v>
      </c>
      <c r="O14" s="69">
        <v>41</v>
      </c>
      <c r="P14" s="98">
        <v>0</v>
      </c>
      <c r="Q14" s="69">
        <v>67</v>
      </c>
    </row>
    <row r="15" spans="1:18" ht="12.75" customHeight="1" x14ac:dyDescent="0.15">
      <c r="A15" s="74" t="s">
        <v>16</v>
      </c>
      <c r="B15" s="69">
        <v>15352</v>
      </c>
      <c r="C15" s="69">
        <v>6791</v>
      </c>
      <c r="D15" s="114">
        <v>3591</v>
      </c>
      <c r="E15" s="102">
        <v>1743</v>
      </c>
      <c r="F15" s="69">
        <v>35</v>
      </c>
      <c r="G15" s="98">
        <v>6</v>
      </c>
      <c r="H15" s="98">
        <v>0</v>
      </c>
      <c r="I15" s="98">
        <v>0</v>
      </c>
      <c r="J15" s="69">
        <v>2511</v>
      </c>
      <c r="K15" s="69">
        <v>12</v>
      </c>
      <c r="L15" s="69">
        <v>408</v>
      </c>
      <c r="M15" s="98">
        <v>0</v>
      </c>
      <c r="N15" s="69">
        <v>80</v>
      </c>
      <c r="O15" s="69">
        <v>21</v>
      </c>
      <c r="P15" s="98">
        <v>0</v>
      </c>
      <c r="Q15" s="98">
        <v>0</v>
      </c>
    </row>
    <row r="16" spans="1:18" ht="12.75" customHeight="1" x14ac:dyDescent="0.15">
      <c r="A16" s="74" t="s">
        <v>17</v>
      </c>
      <c r="B16" s="69">
        <v>5323</v>
      </c>
      <c r="C16" s="69">
        <v>1645</v>
      </c>
      <c r="D16" s="114">
        <v>681</v>
      </c>
      <c r="E16" s="102">
        <v>432</v>
      </c>
      <c r="F16" s="69">
        <v>1</v>
      </c>
      <c r="G16" s="98">
        <v>1</v>
      </c>
      <c r="H16" s="69">
        <v>140</v>
      </c>
      <c r="I16" s="98">
        <v>0</v>
      </c>
      <c r="J16" s="69">
        <v>159</v>
      </c>
      <c r="K16" s="98">
        <v>0</v>
      </c>
      <c r="L16" s="69">
        <v>137</v>
      </c>
      <c r="M16" s="98">
        <v>1</v>
      </c>
      <c r="N16" s="98">
        <v>0</v>
      </c>
      <c r="O16" s="69">
        <v>7</v>
      </c>
      <c r="P16" s="98">
        <v>0</v>
      </c>
      <c r="Q16" s="98">
        <v>0</v>
      </c>
    </row>
    <row r="17" spans="1:18" ht="12.75" customHeight="1" x14ac:dyDescent="0.15">
      <c r="A17" s="74" t="s">
        <v>84</v>
      </c>
      <c r="B17" s="69">
        <v>6115</v>
      </c>
      <c r="C17" s="69">
        <v>2473</v>
      </c>
      <c r="D17" s="114">
        <v>868</v>
      </c>
      <c r="E17" s="102">
        <v>559</v>
      </c>
      <c r="F17" s="98">
        <v>1</v>
      </c>
      <c r="G17" s="98">
        <v>2</v>
      </c>
      <c r="H17" s="69">
        <v>52</v>
      </c>
      <c r="I17" s="69">
        <v>6</v>
      </c>
      <c r="J17" s="69">
        <v>190</v>
      </c>
      <c r="K17" s="69">
        <v>9</v>
      </c>
      <c r="L17" s="69">
        <v>137</v>
      </c>
      <c r="M17" s="69">
        <v>1</v>
      </c>
      <c r="N17" s="98">
        <v>0</v>
      </c>
      <c r="O17" s="98">
        <v>1</v>
      </c>
      <c r="P17" s="98">
        <v>0</v>
      </c>
      <c r="Q17" s="98">
        <v>0</v>
      </c>
    </row>
    <row r="18" spans="1:18" ht="12.75" customHeight="1" x14ac:dyDescent="0.15">
      <c r="A18" s="74" t="s">
        <v>18</v>
      </c>
      <c r="B18" s="69">
        <v>52526</v>
      </c>
      <c r="C18" s="69">
        <v>10805</v>
      </c>
      <c r="D18" s="114">
        <v>5130</v>
      </c>
      <c r="E18" s="102">
        <v>1259</v>
      </c>
      <c r="F18" s="69">
        <v>49</v>
      </c>
      <c r="G18" s="98">
        <v>9</v>
      </c>
      <c r="H18" s="69">
        <v>1121</v>
      </c>
      <c r="I18" s="98">
        <v>70</v>
      </c>
      <c r="J18" s="69">
        <v>479</v>
      </c>
      <c r="K18" s="69">
        <v>1298</v>
      </c>
      <c r="L18" s="69">
        <v>1547</v>
      </c>
      <c r="M18" s="69">
        <v>1149</v>
      </c>
      <c r="N18" s="69">
        <v>34</v>
      </c>
      <c r="O18" s="69">
        <v>130</v>
      </c>
      <c r="P18" s="98">
        <v>0</v>
      </c>
      <c r="Q18" s="69">
        <v>291</v>
      </c>
    </row>
    <row r="19" spans="1:18" ht="7.5" customHeight="1" x14ac:dyDescent="0.15">
      <c r="A19" s="76"/>
      <c r="B19" s="97"/>
      <c r="C19" s="97"/>
      <c r="D19" s="115"/>
      <c r="E19" s="103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</row>
    <row r="20" spans="1:18" ht="12.75" customHeight="1" x14ac:dyDescent="0.15">
      <c r="A20" s="74" t="s">
        <v>19</v>
      </c>
      <c r="B20" s="69">
        <v>18794</v>
      </c>
      <c r="C20" s="69">
        <v>3711</v>
      </c>
      <c r="D20" s="114">
        <v>2391</v>
      </c>
      <c r="E20" s="102">
        <v>463</v>
      </c>
      <c r="F20" s="98">
        <v>0</v>
      </c>
      <c r="G20" s="69">
        <v>1</v>
      </c>
      <c r="H20" s="69">
        <v>1375</v>
      </c>
      <c r="I20" s="69">
        <v>9</v>
      </c>
      <c r="J20" s="69">
        <v>241</v>
      </c>
      <c r="K20" s="69">
        <v>20</v>
      </c>
      <c r="L20" s="69">
        <v>302</v>
      </c>
      <c r="M20" s="69">
        <v>809</v>
      </c>
      <c r="N20" s="98">
        <v>0</v>
      </c>
      <c r="O20" s="69">
        <v>186</v>
      </c>
      <c r="P20" s="69">
        <v>120</v>
      </c>
      <c r="Q20" s="69">
        <v>29</v>
      </c>
    </row>
    <row r="21" spans="1:18" ht="12.75" customHeight="1" x14ac:dyDescent="0.15">
      <c r="A21" s="74" t="s">
        <v>20</v>
      </c>
      <c r="B21" s="69">
        <v>1347</v>
      </c>
      <c r="C21" s="69">
        <v>694</v>
      </c>
      <c r="D21" s="114">
        <v>198</v>
      </c>
      <c r="E21" s="102">
        <v>12</v>
      </c>
      <c r="F21" s="98">
        <v>0</v>
      </c>
      <c r="G21" s="98">
        <v>0</v>
      </c>
      <c r="H21" s="69">
        <v>177</v>
      </c>
      <c r="I21" s="98">
        <v>1</v>
      </c>
      <c r="J21" s="98">
        <v>1</v>
      </c>
      <c r="K21" s="98">
        <v>0</v>
      </c>
      <c r="L21" s="69">
        <v>7</v>
      </c>
      <c r="M21" s="98">
        <v>0</v>
      </c>
      <c r="N21" s="98">
        <v>0</v>
      </c>
      <c r="O21" s="98">
        <v>0</v>
      </c>
      <c r="P21" s="98">
        <v>0</v>
      </c>
      <c r="Q21" s="99">
        <v>0</v>
      </c>
      <c r="R21" s="99"/>
    </row>
    <row r="22" spans="1:18" ht="12.75" customHeight="1" x14ac:dyDescent="0.15">
      <c r="A22" s="74" t="s">
        <v>21</v>
      </c>
      <c r="B22" s="69">
        <v>9710</v>
      </c>
      <c r="C22" s="69">
        <v>6730</v>
      </c>
      <c r="D22" s="114">
        <v>3412</v>
      </c>
      <c r="E22" s="102">
        <v>2659</v>
      </c>
      <c r="F22" s="69">
        <v>158</v>
      </c>
      <c r="G22" s="69">
        <v>56</v>
      </c>
      <c r="H22" s="69">
        <v>599</v>
      </c>
      <c r="I22" s="69">
        <v>1</v>
      </c>
      <c r="J22" s="69">
        <v>174</v>
      </c>
      <c r="K22" s="69">
        <v>132</v>
      </c>
      <c r="L22" s="69">
        <v>169</v>
      </c>
      <c r="M22" s="69">
        <v>31</v>
      </c>
      <c r="N22" s="69">
        <v>15</v>
      </c>
      <c r="O22" s="69">
        <v>3</v>
      </c>
      <c r="P22" s="98">
        <v>0</v>
      </c>
      <c r="Q22" s="69">
        <v>34</v>
      </c>
    </row>
    <row r="23" spans="1:18" ht="12.75" customHeight="1" x14ac:dyDescent="0.15">
      <c r="A23" s="74" t="s">
        <v>22</v>
      </c>
      <c r="B23" s="69">
        <v>1886</v>
      </c>
      <c r="C23" s="69">
        <v>176</v>
      </c>
      <c r="D23" s="114">
        <v>89</v>
      </c>
      <c r="E23" s="102">
        <v>43</v>
      </c>
      <c r="F23" s="98">
        <v>0</v>
      </c>
      <c r="G23" s="98">
        <v>0</v>
      </c>
      <c r="H23" s="69">
        <v>23</v>
      </c>
      <c r="I23" s="98">
        <v>0</v>
      </c>
      <c r="J23" s="69">
        <v>48</v>
      </c>
      <c r="K23" s="69">
        <v>1</v>
      </c>
      <c r="L23" s="69">
        <v>24</v>
      </c>
      <c r="M23" s="98">
        <v>0</v>
      </c>
      <c r="N23" s="98">
        <v>0</v>
      </c>
      <c r="O23" s="69">
        <v>3</v>
      </c>
      <c r="P23" s="98">
        <v>0</v>
      </c>
      <c r="Q23" s="69">
        <v>68</v>
      </c>
    </row>
    <row r="24" spans="1:18" ht="12.75" customHeight="1" x14ac:dyDescent="0.15">
      <c r="A24" s="74" t="s">
        <v>23</v>
      </c>
      <c r="B24" s="69">
        <v>33715</v>
      </c>
      <c r="C24" s="69">
        <v>18243</v>
      </c>
      <c r="D24" s="114">
        <v>7012</v>
      </c>
      <c r="E24" s="102">
        <v>3455</v>
      </c>
      <c r="F24" s="98">
        <v>0</v>
      </c>
      <c r="G24" s="98">
        <v>0</v>
      </c>
      <c r="H24" s="69">
        <v>1405</v>
      </c>
      <c r="I24" s="98">
        <v>0</v>
      </c>
      <c r="J24" s="69">
        <v>772</v>
      </c>
      <c r="K24" s="69">
        <v>676</v>
      </c>
      <c r="L24" s="69">
        <v>1144</v>
      </c>
      <c r="M24" s="69">
        <v>33</v>
      </c>
      <c r="N24" s="98">
        <v>2</v>
      </c>
      <c r="O24" s="69">
        <v>299</v>
      </c>
      <c r="P24" s="98">
        <v>0</v>
      </c>
      <c r="Q24" s="69">
        <v>26</v>
      </c>
    </row>
    <row r="25" spans="1:18" ht="12.75" customHeight="1" x14ac:dyDescent="0.15">
      <c r="A25" s="74" t="s">
        <v>24</v>
      </c>
      <c r="B25" s="69">
        <v>17667</v>
      </c>
      <c r="C25" s="69">
        <v>6819</v>
      </c>
      <c r="D25" s="114">
        <v>2073</v>
      </c>
      <c r="E25" s="102">
        <v>1788</v>
      </c>
      <c r="F25" s="69">
        <v>10</v>
      </c>
      <c r="G25" s="98">
        <v>0</v>
      </c>
      <c r="H25" s="69">
        <v>119</v>
      </c>
      <c r="I25" s="98">
        <v>0</v>
      </c>
      <c r="J25" s="69">
        <v>161</v>
      </c>
      <c r="K25" s="69">
        <v>1</v>
      </c>
      <c r="L25" s="69">
        <v>108</v>
      </c>
      <c r="M25" s="69">
        <v>19</v>
      </c>
      <c r="N25" s="69">
        <v>17</v>
      </c>
      <c r="O25" s="69">
        <v>138</v>
      </c>
      <c r="P25" s="98">
        <v>0</v>
      </c>
      <c r="Q25" s="98">
        <v>0</v>
      </c>
    </row>
    <row r="26" spans="1:18" ht="12.75" customHeight="1" x14ac:dyDescent="0.15">
      <c r="A26" s="74" t="s">
        <v>25</v>
      </c>
      <c r="B26" s="69">
        <v>19013</v>
      </c>
      <c r="C26" s="69">
        <v>10208</v>
      </c>
      <c r="D26" s="114">
        <v>3915</v>
      </c>
      <c r="E26" s="102">
        <v>3352</v>
      </c>
      <c r="F26" s="69">
        <v>6</v>
      </c>
      <c r="G26" s="69">
        <v>19</v>
      </c>
      <c r="H26" s="69">
        <v>7</v>
      </c>
      <c r="I26" s="98">
        <v>1</v>
      </c>
      <c r="J26" s="69">
        <v>131</v>
      </c>
      <c r="K26" s="69">
        <v>52</v>
      </c>
      <c r="L26" s="69">
        <v>489</v>
      </c>
      <c r="M26" s="69">
        <v>30</v>
      </c>
      <c r="N26" s="69">
        <v>25</v>
      </c>
      <c r="O26" s="69">
        <v>70</v>
      </c>
      <c r="P26" s="98">
        <v>0</v>
      </c>
      <c r="Q26" s="69">
        <v>486</v>
      </c>
    </row>
    <row r="27" spans="1:18" ht="12.75" customHeight="1" x14ac:dyDescent="0.15">
      <c r="A27" s="74" t="s">
        <v>26</v>
      </c>
      <c r="B27" s="69">
        <v>11315</v>
      </c>
      <c r="C27" s="69">
        <v>6536</v>
      </c>
      <c r="D27" s="114">
        <v>1863</v>
      </c>
      <c r="E27" s="102">
        <v>1714</v>
      </c>
      <c r="F27" s="98">
        <v>0</v>
      </c>
      <c r="G27" s="98">
        <v>0</v>
      </c>
      <c r="H27" s="69">
        <v>44</v>
      </c>
      <c r="I27" s="69">
        <v>1</v>
      </c>
      <c r="J27" s="69">
        <v>36</v>
      </c>
      <c r="K27" s="69">
        <v>3</v>
      </c>
      <c r="L27" s="69">
        <v>83</v>
      </c>
      <c r="M27" s="98">
        <v>3</v>
      </c>
      <c r="N27" s="69">
        <v>6</v>
      </c>
      <c r="O27" s="69">
        <v>43</v>
      </c>
      <c r="P27" s="98">
        <v>0</v>
      </c>
      <c r="Q27" s="69">
        <v>5</v>
      </c>
    </row>
    <row r="28" spans="1:18" ht="12.75" customHeight="1" x14ac:dyDescent="0.15">
      <c r="A28" s="74" t="s">
        <v>27</v>
      </c>
      <c r="B28" s="69">
        <v>30453</v>
      </c>
      <c r="C28" s="69">
        <v>9229</v>
      </c>
      <c r="D28" s="114">
        <v>4922</v>
      </c>
      <c r="E28" s="102">
        <v>2362</v>
      </c>
      <c r="F28" s="69">
        <v>100</v>
      </c>
      <c r="G28" s="98">
        <v>0</v>
      </c>
      <c r="H28" s="69">
        <v>711</v>
      </c>
      <c r="I28" s="98">
        <v>0</v>
      </c>
      <c r="J28" s="69">
        <v>100</v>
      </c>
      <c r="K28" s="69">
        <v>1441</v>
      </c>
      <c r="L28" s="69">
        <v>725</v>
      </c>
      <c r="M28" s="69">
        <v>507</v>
      </c>
      <c r="N28" s="69">
        <v>111</v>
      </c>
      <c r="O28" s="69">
        <v>232</v>
      </c>
      <c r="P28" s="98">
        <v>0</v>
      </c>
      <c r="Q28" s="69">
        <v>31</v>
      </c>
    </row>
    <row r="29" spans="1:18" ht="12.75" customHeight="1" x14ac:dyDescent="0.15">
      <c r="A29" s="74" t="s">
        <v>28</v>
      </c>
      <c r="B29" s="69">
        <v>9261</v>
      </c>
      <c r="C29" s="69">
        <v>2712</v>
      </c>
      <c r="D29" s="114">
        <v>830</v>
      </c>
      <c r="E29" s="102">
        <v>472</v>
      </c>
      <c r="F29" s="69">
        <v>1</v>
      </c>
      <c r="G29" s="69">
        <v>3</v>
      </c>
      <c r="H29" s="69">
        <v>57</v>
      </c>
      <c r="I29" s="69">
        <v>2</v>
      </c>
      <c r="J29" s="69">
        <v>45</v>
      </c>
      <c r="K29" s="69">
        <v>29</v>
      </c>
      <c r="L29" s="69">
        <v>318</v>
      </c>
      <c r="M29" s="98">
        <v>0</v>
      </c>
      <c r="N29" s="98">
        <v>2</v>
      </c>
      <c r="O29" s="69">
        <v>40</v>
      </c>
      <c r="P29" s="98">
        <v>0</v>
      </c>
      <c r="Q29" s="98">
        <v>0</v>
      </c>
    </row>
    <row r="30" spans="1:18" ht="7.5" customHeight="1" x14ac:dyDescent="0.15">
      <c r="A30" s="76"/>
      <c r="B30" s="97"/>
      <c r="C30" s="97"/>
      <c r="D30" s="115"/>
      <c r="E30" s="103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</row>
    <row r="31" spans="1:18" ht="12.75" customHeight="1" x14ac:dyDescent="0.15">
      <c r="A31" s="74" t="s">
        <v>29</v>
      </c>
      <c r="B31" s="69">
        <v>18410</v>
      </c>
      <c r="C31" s="69">
        <v>15475</v>
      </c>
      <c r="D31" s="114">
        <v>6841</v>
      </c>
      <c r="E31" s="102">
        <v>6404</v>
      </c>
      <c r="F31" s="98">
        <v>0</v>
      </c>
      <c r="G31" s="98">
        <v>0</v>
      </c>
      <c r="H31" s="69">
        <v>11</v>
      </c>
      <c r="I31" s="98">
        <v>0</v>
      </c>
      <c r="J31" s="69">
        <v>175</v>
      </c>
      <c r="K31" s="69">
        <v>95</v>
      </c>
      <c r="L31" s="69">
        <v>291</v>
      </c>
      <c r="M31" s="69">
        <v>20</v>
      </c>
      <c r="N31" s="69">
        <v>51</v>
      </c>
      <c r="O31" s="69">
        <v>25</v>
      </c>
      <c r="P31" s="98">
        <v>0</v>
      </c>
      <c r="Q31" s="69">
        <v>21</v>
      </c>
    </row>
    <row r="32" spans="1:18" ht="12.75" customHeight="1" x14ac:dyDescent="0.15">
      <c r="A32" s="74" t="s">
        <v>30</v>
      </c>
      <c r="B32" s="69">
        <v>24132</v>
      </c>
      <c r="C32" s="69">
        <v>10880</v>
      </c>
      <c r="D32" s="114">
        <v>4994</v>
      </c>
      <c r="E32" s="102">
        <v>1611</v>
      </c>
      <c r="F32" s="69">
        <v>9</v>
      </c>
      <c r="G32" s="69">
        <v>61</v>
      </c>
      <c r="H32" s="69">
        <v>2300</v>
      </c>
      <c r="I32" s="98">
        <v>0</v>
      </c>
      <c r="J32" s="69">
        <v>880</v>
      </c>
      <c r="K32" s="69">
        <v>361</v>
      </c>
      <c r="L32" s="69">
        <v>950</v>
      </c>
      <c r="M32" s="69">
        <v>741</v>
      </c>
      <c r="N32" s="98">
        <v>0</v>
      </c>
      <c r="O32" s="69">
        <v>236</v>
      </c>
      <c r="P32" s="98">
        <v>0</v>
      </c>
      <c r="Q32" s="98">
        <v>0</v>
      </c>
    </row>
    <row r="33" spans="1:17" ht="12.75" customHeight="1" x14ac:dyDescent="0.15">
      <c r="A33" s="74" t="s">
        <v>31</v>
      </c>
      <c r="B33" s="69">
        <v>63923</v>
      </c>
      <c r="C33" s="69">
        <v>40966</v>
      </c>
      <c r="D33" s="114">
        <v>16238</v>
      </c>
      <c r="E33" s="102">
        <v>14613</v>
      </c>
      <c r="F33" s="98">
        <v>25</v>
      </c>
      <c r="G33" s="98">
        <v>25</v>
      </c>
      <c r="H33" s="98">
        <v>0</v>
      </c>
      <c r="I33" s="98">
        <v>0</v>
      </c>
      <c r="J33" s="69">
        <v>381</v>
      </c>
      <c r="K33" s="69">
        <v>184</v>
      </c>
      <c r="L33" s="69">
        <v>797</v>
      </c>
      <c r="M33" s="98">
        <v>0</v>
      </c>
      <c r="N33" s="98">
        <v>8</v>
      </c>
      <c r="O33" s="69">
        <v>373</v>
      </c>
      <c r="P33" s="98">
        <v>0</v>
      </c>
      <c r="Q33" s="98">
        <v>0</v>
      </c>
    </row>
    <row r="34" spans="1:17" ht="12.75" customHeight="1" x14ac:dyDescent="0.15">
      <c r="A34" s="74" t="s">
        <v>32</v>
      </c>
      <c r="B34" s="69">
        <v>44514</v>
      </c>
      <c r="C34" s="69">
        <v>23377</v>
      </c>
      <c r="D34" s="114">
        <v>10023</v>
      </c>
      <c r="E34" s="102">
        <v>6278</v>
      </c>
      <c r="F34" s="69">
        <v>20</v>
      </c>
      <c r="G34" s="69">
        <v>112</v>
      </c>
      <c r="H34" s="69">
        <v>310</v>
      </c>
      <c r="I34" s="98">
        <v>0</v>
      </c>
      <c r="J34" s="69">
        <v>3202</v>
      </c>
      <c r="K34" s="69">
        <v>1309</v>
      </c>
      <c r="L34" s="69">
        <v>1638</v>
      </c>
      <c r="M34" s="69">
        <v>98</v>
      </c>
      <c r="N34" s="69">
        <v>7</v>
      </c>
      <c r="O34" s="69">
        <v>102</v>
      </c>
      <c r="P34" s="98">
        <v>0</v>
      </c>
      <c r="Q34" s="69">
        <v>1597</v>
      </c>
    </row>
    <row r="35" spans="1:17" ht="12.75" customHeight="1" x14ac:dyDescent="0.15">
      <c r="A35" s="74" t="s">
        <v>33</v>
      </c>
      <c r="B35" s="69">
        <v>24242</v>
      </c>
      <c r="C35" s="69">
        <v>10075</v>
      </c>
      <c r="D35" s="114">
        <v>4571</v>
      </c>
      <c r="E35" s="102">
        <v>3565</v>
      </c>
      <c r="F35" s="69">
        <v>46</v>
      </c>
      <c r="G35" s="69">
        <v>50</v>
      </c>
      <c r="H35" s="69">
        <v>154</v>
      </c>
      <c r="I35" s="69">
        <v>5</v>
      </c>
      <c r="J35" s="69">
        <v>624</v>
      </c>
      <c r="K35" s="69">
        <v>33</v>
      </c>
      <c r="L35" s="69">
        <v>387</v>
      </c>
      <c r="M35" s="69">
        <v>81</v>
      </c>
      <c r="N35" s="98">
        <v>0</v>
      </c>
      <c r="O35" s="69">
        <v>374</v>
      </c>
      <c r="P35" s="98">
        <v>0</v>
      </c>
      <c r="Q35" s="69">
        <v>928</v>
      </c>
    </row>
    <row r="36" spans="1:17" ht="12.75" customHeight="1" x14ac:dyDescent="0.15">
      <c r="A36" s="74" t="s">
        <v>34</v>
      </c>
      <c r="B36" s="69">
        <v>11377</v>
      </c>
      <c r="C36" s="69">
        <v>5193</v>
      </c>
      <c r="D36" s="114">
        <v>3517</v>
      </c>
      <c r="E36" s="102">
        <v>1197</v>
      </c>
      <c r="F36" s="98">
        <v>0</v>
      </c>
      <c r="G36" s="98">
        <v>0</v>
      </c>
      <c r="H36" s="69">
        <v>717</v>
      </c>
      <c r="I36" s="98">
        <v>4</v>
      </c>
      <c r="J36" s="69">
        <v>146</v>
      </c>
      <c r="K36" s="69">
        <v>1161</v>
      </c>
      <c r="L36" s="69">
        <v>645</v>
      </c>
      <c r="M36" s="98">
        <v>15</v>
      </c>
      <c r="N36" s="69">
        <v>159</v>
      </c>
      <c r="O36" s="69">
        <v>64</v>
      </c>
      <c r="P36" s="98">
        <v>0</v>
      </c>
      <c r="Q36" s="98">
        <v>0</v>
      </c>
    </row>
    <row r="37" spans="1:17" ht="12.75" customHeight="1" x14ac:dyDescent="0.15">
      <c r="A37" s="74" t="s">
        <v>35</v>
      </c>
      <c r="B37" s="69">
        <v>37869</v>
      </c>
      <c r="C37" s="69">
        <v>24468</v>
      </c>
      <c r="D37" s="114">
        <v>4993</v>
      </c>
      <c r="E37" s="102">
        <v>3261</v>
      </c>
      <c r="F37" s="69">
        <v>51</v>
      </c>
      <c r="G37" s="69">
        <v>76</v>
      </c>
      <c r="H37" s="69">
        <v>195</v>
      </c>
      <c r="I37" s="69">
        <v>4</v>
      </c>
      <c r="J37" s="69">
        <v>407</v>
      </c>
      <c r="K37" s="69">
        <v>447</v>
      </c>
      <c r="L37" s="69">
        <v>918</v>
      </c>
      <c r="M37" s="69">
        <v>54</v>
      </c>
      <c r="N37" s="69">
        <v>9</v>
      </c>
      <c r="O37" s="69">
        <v>110</v>
      </c>
      <c r="P37" s="98">
        <v>0</v>
      </c>
      <c r="Q37" s="69">
        <v>468</v>
      </c>
    </row>
    <row r="38" spans="1:17" ht="12.75" customHeight="1" x14ac:dyDescent="0.15">
      <c r="A38" s="74" t="s">
        <v>36</v>
      </c>
      <c r="B38" s="69">
        <v>3229</v>
      </c>
      <c r="C38" s="69">
        <v>1301</v>
      </c>
      <c r="D38" s="114">
        <v>618</v>
      </c>
      <c r="E38" s="102">
        <v>297</v>
      </c>
      <c r="F38" s="98">
        <v>0</v>
      </c>
      <c r="G38" s="69">
        <v>9</v>
      </c>
      <c r="H38" s="69">
        <v>237</v>
      </c>
      <c r="I38" s="98">
        <v>0</v>
      </c>
      <c r="J38" s="69">
        <v>140</v>
      </c>
      <c r="K38" s="69">
        <v>99</v>
      </c>
      <c r="L38" s="69">
        <v>125</v>
      </c>
      <c r="M38" s="69">
        <v>12</v>
      </c>
      <c r="N38" s="69">
        <v>11</v>
      </c>
      <c r="O38" s="69">
        <v>3</v>
      </c>
      <c r="P38" s="98">
        <v>0</v>
      </c>
      <c r="Q38" s="69">
        <v>81</v>
      </c>
    </row>
    <row r="39" spans="1:17" ht="12.75" customHeight="1" x14ac:dyDescent="0.15">
      <c r="A39" s="74" t="s">
        <v>37</v>
      </c>
      <c r="B39" s="69">
        <v>7229</v>
      </c>
      <c r="C39" s="69">
        <v>3142</v>
      </c>
      <c r="D39" s="114">
        <v>1679</v>
      </c>
      <c r="E39" s="102">
        <v>1224</v>
      </c>
      <c r="F39" s="98">
        <v>0</v>
      </c>
      <c r="G39" s="98">
        <v>0</v>
      </c>
      <c r="H39" s="69">
        <v>164</v>
      </c>
      <c r="I39" s="69">
        <v>5</v>
      </c>
      <c r="J39" s="69">
        <v>109</v>
      </c>
      <c r="K39" s="69">
        <v>203</v>
      </c>
      <c r="L39" s="69">
        <v>272</v>
      </c>
      <c r="M39" s="69">
        <v>17</v>
      </c>
      <c r="N39" s="69">
        <v>5</v>
      </c>
      <c r="O39" s="69">
        <v>14</v>
      </c>
      <c r="P39" s="98">
        <v>0</v>
      </c>
      <c r="Q39" s="69">
        <v>16</v>
      </c>
    </row>
    <row r="40" spans="1:17" ht="12.75" customHeight="1" x14ac:dyDescent="0.15">
      <c r="A40" s="74" t="s">
        <v>38</v>
      </c>
      <c r="B40" s="69">
        <v>10579</v>
      </c>
      <c r="C40" s="69">
        <v>5375</v>
      </c>
      <c r="D40" s="114">
        <v>1883</v>
      </c>
      <c r="E40" s="102">
        <v>1514</v>
      </c>
      <c r="F40" s="98">
        <v>0</v>
      </c>
      <c r="G40" s="98">
        <v>7</v>
      </c>
      <c r="H40" s="69">
        <v>84</v>
      </c>
      <c r="I40" s="69">
        <v>2</v>
      </c>
      <c r="J40" s="69">
        <v>76</v>
      </c>
      <c r="K40" s="69">
        <v>165</v>
      </c>
      <c r="L40" s="69">
        <v>182</v>
      </c>
      <c r="M40" s="69">
        <v>5</v>
      </c>
      <c r="N40" s="69">
        <v>12</v>
      </c>
      <c r="O40" s="69">
        <v>21</v>
      </c>
      <c r="P40" s="98">
        <v>0</v>
      </c>
      <c r="Q40" s="98">
        <v>0</v>
      </c>
    </row>
    <row r="41" spans="1:17" ht="7.5" customHeight="1" x14ac:dyDescent="0.15">
      <c r="A41" s="76"/>
      <c r="B41" s="97"/>
      <c r="C41" s="97"/>
      <c r="D41" s="115"/>
      <c r="E41" s="103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</row>
    <row r="42" spans="1:17" ht="12.75" customHeight="1" x14ac:dyDescent="0.15">
      <c r="A42" s="74" t="s">
        <v>39</v>
      </c>
      <c r="B42" s="69">
        <v>6841</v>
      </c>
      <c r="C42" s="69">
        <v>4304</v>
      </c>
      <c r="D42" s="114">
        <v>3142</v>
      </c>
      <c r="E42" s="102">
        <v>2516</v>
      </c>
      <c r="F42" s="98">
        <v>0</v>
      </c>
      <c r="G42" s="98">
        <v>0</v>
      </c>
      <c r="H42" s="69">
        <v>97</v>
      </c>
      <c r="I42" s="69">
        <v>6</v>
      </c>
      <c r="J42" s="69">
        <v>408</v>
      </c>
      <c r="K42" s="69">
        <v>342</v>
      </c>
      <c r="L42" s="69">
        <v>189</v>
      </c>
      <c r="M42" s="69">
        <v>104</v>
      </c>
      <c r="N42" s="98">
        <v>0</v>
      </c>
      <c r="O42" s="69">
        <v>24</v>
      </c>
      <c r="P42" s="98">
        <v>0</v>
      </c>
      <c r="Q42" s="98">
        <v>0</v>
      </c>
    </row>
    <row r="43" spans="1:17" ht="12.75" customHeight="1" x14ac:dyDescent="0.15">
      <c r="A43" s="74" t="s">
        <v>40</v>
      </c>
      <c r="B43" s="69">
        <v>34249</v>
      </c>
      <c r="C43" s="69">
        <v>21711</v>
      </c>
      <c r="D43" s="114">
        <v>4402</v>
      </c>
      <c r="E43" s="102">
        <v>1915</v>
      </c>
      <c r="F43" s="98">
        <v>3</v>
      </c>
      <c r="G43" s="98">
        <v>20</v>
      </c>
      <c r="H43" s="69">
        <v>1149</v>
      </c>
      <c r="I43" s="69">
        <v>1</v>
      </c>
      <c r="J43" s="69">
        <v>238</v>
      </c>
      <c r="K43" s="69">
        <v>11</v>
      </c>
      <c r="L43" s="69">
        <v>1231</v>
      </c>
      <c r="M43" s="69">
        <v>207</v>
      </c>
      <c r="N43" s="69">
        <v>22</v>
      </c>
      <c r="O43" s="69">
        <v>93</v>
      </c>
      <c r="P43" s="98">
        <v>0</v>
      </c>
      <c r="Q43" s="69">
        <v>25</v>
      </c>
    </row>
    <row r="44" spans="1:17" ht="12.75" customHeight="1" x14ac:dyDescent="0.15">
      <c r="A44" s="74" t="s">
        <v>41</v>
      </c>
      <c r="B44" s="69">
        <v>18201</v>
      </c>
      <c r="C44" s="69">
        <v>9337</v>
      </c>
      <c r="D44" s="114">
        <v>4286</v>
      </c>
      <c r="E44" s="102">
        <v>2467</v>
      </c>
      <c r="F44" s="98">
        <v>0</v>
      </c>
      <c r="G44" s="98">
        <v>1</v>
      </c>
      <c r="H44" s="69">
        <v>725</v>
      </c>
      <c r="I44" s="69">
        <v>5</v>
      </c>
      <c r="J44" s="69">
        <v>490</v>
      </c>
      <c r="K44" s="69">
        <v>394</v>
      </c>
      <c r="L44" s="69">
        <v>887</v>
      </c>
      <c r="M44" s="69">
        <v>83</v>
      </c>
      <c r="N44" s="69">
        <v>94</v>
      </c>
      <c r="O44" s="69">
        <v>75</v>
      </c>
      <c r="P44" s="69">
        <v>9</v>
      </c>
      <c r="Q44" s="69">
        <v>44</v>
      </c>
    </row>
    <row r="45" spans="1:17" ht="12.75" customHeight="1" x14ac:dyDescent="0.15">
      <c r="A45" s="74" t="s">
        <v>42</v>
      </c>
      <c r="B45" s="69">
        <v>157117</v>
      </c>
      <c r="C45" s="69">
        <v>90564</v>
      </c>
      <c r="D45" s="114">
        <v>28616</v>
      </c>
      <c r="E45" s="102">
        <v>24609</v>
      </c>
      <c r="F45" s="69">
        <v>505</v>
      </c>
      <c r="G45" s="69">
        <v>13</v>
      </c>
      <c r="H45" s="69">
        <v>2964</v>
      </c>
      <c r="I45" s="98">
        <v>0</v>
      </c>
      <c r="J45" s="69">
        <v>1540</v>
      </c>
      <c r="K45" s="98">
        <v>0</v>
      </c>
      <c r="L45" s="69">
        <v>1708</v>
      </c>
      <c r="M45" s="69">
        <v>401</v>
      </c>
      <c r="N45" s="69">
        <v>225</v>
      </c>
      <c r="O45" s="98">
        <v>0</v>
      </c>
      <c r="P45" s="98">
        <v>0</v>
      </c>
      <c r="Q45" s="98">
        <v>0</v>
      </c>
    </row>
    <row r="46" spans="1:17" ht="12.75" customHeight="1" x14ac:dyDescent="0.15">
      <c r="A46" s="74" t="s">
        <v>43</v>
      </c>
      <c r="B46" s="69">
        <v>21686</v>
      </c>
      <c r="C46" s="69">
        <v>4353</v>
      </c>
      <c r="D46" s="114">
        <v>2088</v>
      </c>
      <c r="E46" s="102">
        <v>814</v>
      </c>
      <c r="F46" s="69">
        <v>18</v>
      </c>
      <c r="G46" s="69">
        <v>3</v>
      </c>
      <c r="H46" s="69">
        <v>536</v>
      </c>
      <c r="I46" s="98">
        <v>0</v>
      </c>
      <c r="J46" s="69">
        <v>693</v>
      </c>
      <c r="K46" s="69">
        <v>89</v>
      </c>
      <c r="L46" s="69">
        <v>439</v>
      </c>
      <c r="M46" s="69">
        <v>33</v>
      </c>
      <c r="N46" s="98">
        <v>0</v>
      </c>
      <c r="O46" s="69">
        <v>67</v>
      </c>
      <c r="P46" s="98">
        <v>0</v>
      </c>
      <c r="Q46" s="69">
        <v>560</v>
      </c>
    </row>
    <row r="47" spans="1:17" ht="12.75" customHeight="1" x14ac:dyDescent="0.15">
      <c r="A47" s="74" t="s">
        <v>44</v>
      </c>
      <c r="B47" s="69">
        <v>1651</v>
      </c>
      <c r="C47" s="69">
        <v>617</v>
      </c>
      <c r="D47" s="114">
        <v>438</v>
      </c>
      <c r="E47" s="102">
        <v>258</v>
      </c>
      <c r="F47" s="98">
        <v>0</v>
      </c>
      <c r="G47" s="98">
        <v>0</v>
      </c>
      <c r="H47" s="69">
        <v>180</v>
      </c>
      <c r="I47" s="98">
        <v>0</v>
      </c>
      <c r="J47" s="69">
        <v>22</v>
      </c>
      <c r="K47" s="69">
        <v>1</v>
      </c>
      <c r="L47" s="69">
        <v>51</v>
      </c>
      <c r="M47" s="69">
        <v>2</v>
      </c>
      <c r="N47" s="69">
        <v>9</v>
      </c>
      <c r="O47" s="69">
        <v>5</v>
      </c>
      <c r="P47" s="98">
        <v>0</v>
      </c>
      <c r="Q47" s="69">
        <v>2</v>
      </c>
    </row>
    <row r="48" spans="1:17" ht="12.75" customHeight="1" x14ac:dyDescent="0.15">
      <c r="A48" s="74" t="s">
        <v>45</v>
      </c>
      <c r="B48" s="69">
        <v>117349</v>
      </c>
      <c r="C48" s="69">
        <v>68198</v>
      </c>
      <c r="D48" s="114">
        <v>49465</v>
      </c>
      <c r="E48" s="102">
        <v>42048</v>
      </c>
      <c r="F48" s="69">
        <v>56</v>
      </c>
      <c r="G48" s="69">
        <v>150</v>
      </c>
      <c r="H48" s="69">
        <v>5322</v>
      </c>
      <c r="I48" s="98">
        <v>0</v>
      </c>
      <c r="J48" s="69">
        <v>614</v>
      </c>
      <c r="K48" s="69">
        <v>823</v>
      </c>
      <c r="L48" s="69">
        <v>2751</v>
      </c>
      <c r="M48" s="69">
        <v>827</v>
      </c>
      <c r="N48" s="98">
        <v>0</v>
      </c>
      <c r="O48" s="69">
        <v>286</v>
      </c>
      <c r="P48" s="98">
        <v>0</v>
      </c>
      <c r="Q48" s="69">
        <v>634</v>
      </c>
    </row>
    <row r="49" spans="1:17" ht="12.75" customHeight="1" x14ac:dyDescent="0.15">
      <c r="A49" s="74" t="s">
        <v>46</v>
      </c>
      <c r="B49" s="69">
        <v>8546</v>
      </c>
      <c r="C49" s="69">
        <v>2746</v>
      </c>
      <c r="D49" s="114">
        <v>989</v>
      </c>
      <c r="E49" s="102">
        <v>209</v>
      </c>
      <c r="F49" s="98">
        <v>0</v>
      </c>
      <c r="G49" s="98">
        <v>0</v>
      </c>
      <c r="H49" s="69">
        <v>162</v>
      </c>
      <c r="I49" s="98">
        <v>0</v>
      </c>
      <c r="J49" s="69">
        <v>166</v>
      </c>
      <c r="K49" s="69">
        <v>84</v>
      </c>
      <c r="L49" s="69">
        <v>444</v>
      </c>
      <c r="M49" s="98">
        <v>0</v>
      </c>
      <c r="N49" s="69">
        <v>4</v>
      </c>
      <c r="O49" s="69">
        <v>70</v>
      </c>
      <c r="P49" s="98">
        <v>0</v>
      </c>
      <c r="Q49" s="98">
        <v>0</v>
      </c>
    </row>
    <row r="50" spans="1:17" ht="12.75" customHeight="1" x14ac:dyDescent="0.15">
      <c r="A50" s="74" t="s">
        <v>47</v>
      </c>
      <c r="B50" s="69">
        <v>38871</v>
      </c>
      <c r="C50" s="69">
        <v>30704</v>
      </c>
      <c r="D50" s="114">
        <v>10592</v>
      </c>
      <c r="E50" s="102">
        <v>10241</v>
      </c>
      <c r="F50" s="98">
        <v>73</v>
      </c>
      <c r="G50" s="98">
        <v>89</v>
      </c>
      <c r="H50" s="69">
        <v>121</v>
      </c>
      <c r="I50" s="98">
        <v>0</v>
      </c>
      <c r="J50" s="69">
        <v>26</v>
      </c>
      <c r="K50" s="98">
        <v>0</v>
      </c>
      <c r="L50" s="69">
        <v>11</v>
      </c>
      <c r="M50" s="98">
        <v>0</v>
      </c>
      <c r="N50" s="98">
        <v>0</v>
      </c>
      <c r="O50" s="69">
        <v>87</v>
      </c>
      <c r="P50" s="98">
        <v>0</v>
      </c>
      <c r="Q50" s="69">
        <v>87</v>
      </c>
    </row>
    <row r="51" spans="1:17" ht="12.75" customHeight="1" x14ac:dyDescent="0.15">
      <c r="A51" s="74" t="s">
        <v>48</v>
      </c>
      <c r="B51" s="69">
        <v>77972</v>
      </c>
      <c r="C51" s="69">
        <v>44700</v>
      </c>
      <c r="D51" s="114">
        <v>13392</v>
      </c>
      <c r="E51" s="102">
        <v>8411</v>
      </c>
      <c r="F51" s="69">
        <v>147</v>
      </c>
      <c r="G51" s="69">
        <v>453</v>
      </c>
      <c r="H51" s="98">
        <v>0</v>
      </c>
      <c r="I51" s="98">
        <v>0</v>
      </c>
      <c r="J51" s="69">
        <v>1518</v>
      </c>
      <c r="K51" s="69">
        <v>2820</v>
      </c>
      <c r="L51" s="69">
        <v>2335</v>
      </c>
      <c r="M51" s="69">
        <v>717</v>
      </c>
      <c r="N51" s="69">
        <v>45</v>
      </c>
      <c r="O51" s="69">
        <v>245</v>
      </c>
      <c r="P51" s="98">
        <v>0</v>
      </c>
      <c r="Q51" s="69">
        <v>1</v>
      </c>
    </row>
    <row r="52" spans="1:17" ht="7.5" customHeight="1" x14ac:dyDescent="0.15">
      <c r="A52" s="76"/>
      <c r="B52" s="97"/>
      <c r="C52" s="97"/>
      <c r="D52" s="115"/>
      <c r="E52" s="103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</row>
    <row r="53" spans="1:17" ht="12.75" customHeight="1" x14ac:dyDescent="0.15">
      <c r="A53" s="74" t="s">
        <v>49</v>
      </c>
      <c r="B53" s="69">
        <v>14648</v>
      </c>
      <c r="C53" s="69">
        <v>12273</v>
      </c>
      <c r="D53" s="114">
        <v>2141</v>
      </c>
      <c r="E53" s="102">
        <v>47</v>
      </c>
      <c r="F53" s="69">
        <v>158</v>
      </c>
      <c r="G53" s="69">
        <v>24</v>
      </c>
      <c r="H53" s="69">
        <v>414</v>
      </c>
      <c r="I53" s="69">
        <v>42</v>
      </c>
      <c r="J53" s="69">
        <v>431</v>
      </c>
      <c r="K53" s="69">
        <v>397</v>
      </c>
      <c r="L53" s="69">
        <v>709</v>
      </c>
      <c r="M53" s="69">
        <v>48</v>
      </c>
      <c r="N53" s="69">
        <v>6</v>
      </c>
      <c r="O53" s="69">
        <v>12</v>
      </c>
      <c r="P53" s="69">
        <v>11</v>
      </c>
      <c r="Q53" s="98">
        <v>0</v>
      </c>
    </row>
    <row r="54" spans="1:17" ht="12.75" customHeight="1" x14ac:dyDescent="0.15">
      <c r="A54" s="74" t="s">
        <v>50</v>
      </c>
      <c r="B54" s="69">
        <v>6557</v>
      </c>
      <c r="C54" s="69">
        <v>4142</v>
      </c>
      <c r="D54" s="114">
        <v>414</v>
      </c>
      <c r="E54" s="102">
        <v>302</v>
      </c>
      <c r="F54" s="98">
        <v>1</v>
      </c>
      <c r="G54" s="98">
        <v>0</v>
      </c>
      <c r="H54" s="69">
        <v>15</v>
      </c>
      <c r="I54" s="98">
        <v>0</v>
      </c>
      <c r="J54" s="69">
        <v>54</v>
      </c>
      <c r="K54" s="98">
        <v>0</v>
      </c>
      <c r="L54" s="69">
        <v>76</v>
      </c>
      <c r="M54" s="98">
        <v>0</v>
      </c>
      <c r="N54" s="98">
        <v>0</v>
      </c>
      <c r="O54" s="69">
        <v>2</v>
      </c>
      <c r="P54" s="98">
        <v>0</v>
      </c>
      <c r="Q54" s="69">
        <v>27</v>
      </c>
    </row>
    <row r="55" spans="1:17" ht="12.75" customHeight="1" x14ac:dyDescent="0.15">
      <c r="A55" s="74" t="s">
        <v>51</v>
      </c>
      <c r="B55" s="69">
        <v>14439</v>
      </c>
      <c r="C55" s="69">
        <v>6665</v>
      </c>
      <c r="D55" s="114">
        <v>2511</v>
      </c>
      <c r="E55" s="102">
        <v>1419</v>
      </c>
      <c r="F55" s="98">
        <v>0</v>
      </c>
      <c r="G55" s="98">
        <v>0</v>
      </c>
      <c r="H55" s="69">
        <v>503</v>
      </c>
      <c r="I55" s="69">
        <v>26</v>
      </c>
      <c r="J55" s="69">
        <v>176</v>
      </c>
      <c r="K55" s="69">
        <v>172</v>
      </c>
      <c r="L55" s="69">
        <v>222</v>
      </c>
      <c r="M55" s="98">
        <v>0</v>
      </c>
      <c r="N55" s="98">
        <v>0</v>
      </c>
      <c r="O55" s="69">
        <v>205</v>
      </c>
      <c r="P55" s="98">
        <v>0</v>
      </c>
      <c r="Q55" s="69">
        <v>4</v>
      </c>
    </row>
    <row r="56" spans="1:17" ht="12.75" customHeight="1" x14ac:dyDescent="0.15">
      <c r="A56" s="74" t="s">
        <v>52</v>
      </c>
      <c r="B56" s="69">
        <v>3251</v>
      </c>
      <c r="C56" s="69">
        <v>772</v>
      </c>
      <c r="D56" s="114">
        <v>427</v>
      </c>
      <c r="E56" s="102">
        <v>118</v>
      </c>
      <c r="F56" s="98">
        <v>0</v>
      </c>
      <c r="G56" s="69">
        <v>29</v>
      </c>
      <c r="H56" s="98">
        <v>0</v>
      </c>
      <c r="I56" s="69">
        <v>2</v>
      </c>
      <c r="J56" s="69">
        <v>34</v>
      </c>
      <c r="K56" s="69">
        <v>265</v>
      </c>
      <c r="L56" s="69">
        <v>36</v>
      </c>
      <c r="M56" s="98">
        <v>0</v>
      </c>
      <c r="N56" s="69">
        <v>17</v>
      </c>
      <c r="O56" s="69">
        <v>13</v>
      </c>
      <c r="P56" s="69">
        <v>3</v>
      </c>
      <c r="Q56" s="98">
        <v>0</v>
      </c>
    </row>
    <row r="57" spans="1:17" ht="12.75" customHeight="1" x14ac:dyDescent="0.15">
      <c r="A57" s="74" t="s">
        <v>53</v>
      </c>
      <c r="B57" s="69">
        <v>57766</v>
      </c>
      <c r="C57" s="69">
        <v>33051</v>
      </c>
      <c r="D57" s="114">
        <v>10076</v>
      </c>
      <c r="E57" s="102">
        <v>8340</v>
      </c>
      <c r="F57" s="98">
        <v>0</v>
      </c>
      <c r="G57" s="98">
        <v>0</v>
      </c>
      <c r="H57" s="69">
        <v>220</v>
      </c>
      <c r="I57" s="98">
        <v>0</v>
      </c>
      <c r="J57" s="69">
        <v>692</v>
      </c>
      <c r="K57" s="69">
        <v>807</v>
      </c>
      <c r="L57" s="69">
        <v>1381</v>
      </c>
      <c r="M57" s="69">
        <v>2269</v>
      </c>
      <c r="N57" s="98">
        <v>0</v>
      </c>
      <c r="O57" s="69">
        <v>37</v>
      </c>
      <c r="P57" s="98">
        <v>0</v>
      </c>
      <c r="Q57" s="69">
        <v>12</v>
      </c>
    </row>
    <row r="58" spans="1:17" ht="12.75" customHeight="1" x14ac:dyDescent="0.15">
      <c r="A58" s="74" t="s">
        <v>54</v>
      </c>
      <c r="B58" s="69">
        <v>45737</v>
      </c>
      <c r="C58" s="69">
        <v>13828</v>
      </c>
      <c r="D58" s="114">
        <v>4033</v>
      </c>
      <c r="E58" s="102">
        <v>2984</v>
      </c>
      <c r="F58" s="69">
        <v>246</v>
      </c>
      <c r="G58" s="69">
        <v>56</v>
      </c>
      <c r="H58" s="69">
        <v>230</v>
      </c>
      <c r="I58" s="98">
        <v>37</v>
      </c>
      <c r="J58" s="69">
        <v>931</v>
      </c>
      <c r="K58" s="69">
        <v>140</v>
      </c>
      <c r="L58" s="69">
        <v>194</v>
      </c>
      <c r="M58" s="69">
        <v>20</v>
      </c>
      <c r="N58" s="98">
        <v>0</v>
      </c>
      <c r="O58" s="69">
        <v>29</v>
      </c>
      <c r="P58" s="98">
        <v>0</v>
      </c>
      <c r="Q58" s="98">
        <v>0</v>
      </c>
    </row>
    <row r="59" spans="1:17" ht="12.75" customHeight="1" x14ac:dyDescent="0.15">
      <c r="A59" s="74" t="s">
        <v>55</v>
      </c>
      <c r="B59" s="69">
        <v>5130</v>
      </c>
      <c r="C59" s="69">
        <v>2098</v>
      </c>
      <c r="D59" s="114">
        <v>869</v>
      </c>
      <c r="E59" s="102">
        <v>751</v>
      </c>
      <c r="F59" s="98">
        <v>0</v>
      </c>
      <c r="G59" s="69">
        <v>1</v>
      </c>
      <c r="H59" s="69">
        <v>62</v>
      </c>
      <c r="I59" s="69">
        <v>6</v>
      </c>
      <c r="J59" s="69">
        <v>113</v>
      </c>
      <c r="K59" s="98">
        <v>0</v>
      </c>
      <c r="L59" s="69">
        <v>56</v>
      </c>
      <c r="M59" s="69">
        <v>20</v>
      </c>
      <c r="N59" s="98">
        <v>0</v>
      </c>
      <c r="O59" s="69">
        <v>17</v>
      </c>
      <c r="P59" s="98">
        <v>0</v>
      </c>
      <c r="Q59" s="98">
        <v>46</v>
      </c>
    </row>
    <row r="60" spans="1:17" ht="12.75" customHeight="1" x14ac:dyDescent="0.15">
      <c r="A60" s="74" t="s">
        <v>56</v>
      </c>
      <c r="B60" s="69">
        <v>3524</v>
      </c>
      <c r="C60" s="69">
        <v>1761</v>
      </c>
      <c r="D60" s="114">
        <v>743</v>
      </c>
      <c r="E60" s="102">
        <v>621</v>
      </c>
      <c r="F60" s="98">
        <v>0</v>
      </c>
      <c r="G60" s="98">
        <v>0</v>
      </c>
      <c r="H60" s="69">
        <v>23</v>
      </c>
      <c r="I60" s="98">
        <v>0</v>
      </c>
      <c r="J60" s="69">
        <v>24</v>
      </c>
      <c r="K60" s="69">
        <v>58</v>
      </c>
      <c r="L60" s="69">
        <v>20</v>
      </c>
      <c r="M60" s="69">
        <v>3</v>
      </c>
      <c r="N60" s="69">
        <v>5</v>
      </c>
      <c r="O60" s="69">
        <v>38</v>
      </c>
      <c r="P60" s="98">
        <v>0</v>
      </c>
      <c r="Q60" s="98">
        <v>0</v>
      </c>
    </row>
    <row r="61" spans="1:17" ht="12.75" customHeight="1" x14ac:dyDescent="0.15">
      <c r="A61" s="74" t="s">
        <v>57</v>
      </c>
      <c r="B61" s="69">
        <v>426</v>
      </c>
      <c r="C61" s="69">
        <v>372</v>
      </c>
      <c r="D61" s="114">
        <v>57</v>
      </c>
      <c r="E61" s="102">
        <v>1</v>
      </c>
      <c r="F61" s="69">
        <v>2</v>
      </c>
      <c r="G61" s="69">
        <v>1</v>
      </c>
      <c r="H61" s="69">
        <v>42</v>
      </c>
      <c r="I61" s="69">
        <v>11</v>
      </c>
      <c r="J61" s="98">
        <v>0</v>
      </c>
      <c r="K61" s="98">
        <v>0</v>
      </c>
      <c r="L61" s="69">
        <v>12</v>
      </c>
      <c r="M61" s="69">
        <v>9</v>
      </c>
      <c r="N61" s="69">
        <v>1</v>
      </c>
      <c r="O61" s="98">
        <v>0</v>
      </c>
      <c r="P61" s="98">
        <v>1</v>
      </c>
      <c r="Q61" s="69">
        <v>19</v>
      </c>
    </row>
    <row r="62" spans="1:17" ht="12.75" customHeight="1" x14ac:dyDescent="0.15">
      <c r="A62" s="74" t="s">
        <v>58</v>
      </c>
      <c r="B62" s="69">
        <v>33200</v>
      </c>
      <c r="C62" s="69">
        <v>18050</v>
      </c>
      <c r="D62" s="114">
        <v>7692</v>
      </c>
      <c r="E62" s="102">
        <v>5986</v>
      </c>
      <c r="F62" s="98">
        <v>0</v>
      </c>
      <c r="G62" s="98">
        <v>0</v>
      </c>
      <c r="H62" s="69">
        <v>48</v>
      </c>
      <c r="I62" s="69">
        <v>20</v>
      </c>
      <c r="J62" s="69">
        <v>1041</v>
      </c>
      <c r="K62" s="69">
        <v>869</v>
      </c>
      <c r="L62" s="69">
        <v>690</v>
      </c>
      <c r="M62" s="69">
        <v>86</v>
      </c>
      <c r="N62" s="69">
        <v>6</v>
      </c>
      <c r="O62" s="69">
        <v>48</v>
      </c>
      <c r="P62" s="98">
        <v>0</v>
      </c>
      <c r="Q62" s="98">
        <v>0</v>
      </c>
    </row>
    <row r="63" spans="1:17" ht="7.5" customHeight="1" x14ac:dyDescent="0.15">
      <c r="A63" s="76"/>
      <c r="B63" s="97"/>
      <c r="C63" s="97"/>
      <c r="D63" s="115"/>
      <c r="E63" s="103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</row>
    <row r="64" spans="1:17" ht="12.75" customHeight="1" x14ac:dyDescent="0.15">
      <c r="A64" s="74" t="s">
        <v>59</v>
      </c>
      <c r="B64" s="69">
        <v>52707</v>
      </c>
      <c r="C64" s="69">
        <v>27580</v>
      </c>
      <c r="D64" s="114">
        <v>3070</v>
      </c>
      <c r="E64" s="102">
        <v>987</v>
      </c>
      <c r="F64" s="69">
        <v>896</v>
      </c>
      <c r="G64" s="69">
        <v>22</v>
      </c>
      <c r="H64" s="69">
        <v>113</v>
      </c>
      <c r="I64" s="69">
        <v>5</v>
      </c>
      <c r="J64" s="69">
        <v>846</v>
      </c>
      <c r="K64" s="69">
        <v>26</v>
      </c>
      <c r="L64" s="69">
        <v>560</v>
      </c>
      <c r="M64" s="69">
        <v>539</v>
      </c>
      <c r="N64" s="69">
        <v>3</v>
      </c>
      <c r="O64" s="69">
        <v>235</v>
      </c>
      <c r="P64" s="98">
        <v>0</v>
      </c>
      <c r="Q64" s="69">
        <v>1117</v>
      </c>
    </row>
    <row r="65" spans="1:17" ht="12.75" customHeight="1" x14ac:dyDescent="0.15">
      <c r="A65" s="74" t="s">
        <v>60</v>
      </c>
      <c r="B65" s="69">
        <v>9453</v>
      </c>
      <c r="C65" s="69">
        <v>3688</v>
      </c>
      <c r="D65" s="114">
        <v>1472</v>
      </c>
      <c r="E65" s="102">
        <v>696</v>
      </c>
      <c r="F65" s="69">
        <v>32</v>
      </c>
      <c r="G65" s="69">
        <v>52</v>
      </c>
      <c r="H65" s="69">
        <v>47</v>
      </c>
      <c r="I65" s="98">
        <v>0</v>
      </c>
      <c r="J65" s="69">
        <v>132</v>
      </c>
      <c r="K65" s="69">
        <v>175</v>
      </c>
      <c r="L65" s="69">
        <v>461</v>
      </c>
      <c r="M65" s="98">
        <v>2</v>
      </c>
      <c r="N65" s="69">
        <v>2</v>
      </c>
      <c r="O65" s="69">
        <v>24</v>
      </c>
      <c r="P65" s="98">
        <v>0</v>
      </c>
      <c r="Q65" s="69">
        <v>10</v>
      </c>
    </row>
    <row r="66" spans="1:17" ht="12.75" customHeight="1" x14ac:dyDescent="0.15">
      <c r="A66" s="74" t="s">
        <v>61</v>
      </c>
      <c r="B66" s="69">
        <v>26198</v>
      </c>
      <c r="C66" s="69">
        <v>10293</v>
      </c>
      <c r="D66" s="114">
        <v>3336</v>
      </c>
      <c r="E66" s="102">
        <v>662</v>
      </c>
      <c r="F66" s="98">
        <v>0</v>
      </c>
      <c r="G66" s="69">
        <v>1</v>
      </c>
      <c r="H66" s="69">
        <v>1535</v>
      </c>
      <c r="I66" s="98">
        <v>0</v>
      </c>
      <c r="J66" s="69">
        <v>2269</v>
      </c>
      <c r="K66" s="98">
        <v>0</v>
      </c>
      <c r="L66" s="69">
        <v>161</v>
      </c>
      <c r="M66" s="98">
        <v>22</v>
      </c>
      <c r="N66" s="69">
        <v>114</v>
      </c>
      <c r="O66" s="69">
        <v>275</v>
      </c>
      <c r="P66" s="98">
        <v>0</v>
      </c>
      <c r="Q66" s="69">
        <v>452</v>
      </c>
    </row>
    <row r="67" spans="1:17" ht="12.75" customHeight="1" x14ac:dyDescent="0.15">
      <c r="A67" s="75" t="s">
        <v>62</v>
      </c>
      <c r="B67" s="100">
        <v>311</v>
      </c>
      <c r="C67" s="100">
        <v>85</v>
      </c>
      <c r="D67" s="118">
        <v>67</v>
      </c>
      <c r="E67" s="107">
        <v>10</v>
      </c>
      <c r="F67" s="101">
        <v>0</v>
      </c>
      <c r="G67" s="101">
        <v>0</v>
      </c>
      <c r="H67" s="100">
        <v>51</v>
      </c>
      <c r="I67" s="101">
        <v>0</v>
      </c>
      <c r="J67" s="100">
        <v>14</v>
      </c>
      <c r="K67" s="101">
        <v>0</v>
      </c>
      <c r="L67" s="100">
        <v>4</v>
      </c>
      <c r="M67" s="101">
        <v>0</v>
      </c>
      <c r="N67" s="100">
        <v>2</v>
      </c>
      <c r="O67" s="100">
        <v>2</v>
      </c>
      <c r="P67" s="101">
        <v>0</v>
      </c>
      <c r="Q67" s="101">
        <v>0</v>
      </c>
    </row>
    <row r="68" spans="1:17" x14ac:dyDescent="0.15">
      <c r="A68" s="5" t="s">
        <v>2</v>
      </c>
    </row>
    <row r="69" spans="1:17" x14ac:dyDescent="0.15">
      <c r="A69" s="2" t="s">
        <v>2</v>
      </c>
    </row>
  </sheetData>
  <mergeCells count="21">
    <mergeCell ref="A1:Q1"/>
    <mergeCell ref="A3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A2:Q2"/>
    <mergeCell ref="B3:D3"/>
    <mergeCell ref="E3:Q3"/>
    <mergeCell ref="P4:P6"/>
    <mergeCell ref="Q4:Q6"/>
  </mergeCells>
  <phoneticPr fontId="0" type="noConversion"/>
  <printOptions horizontalCentered="1" verticalCentered="1"/>
  <pageMargins left="0.25" right="0.25" top="0.25" bottom="0.25" header="0.25" footer="0"/>
  <pageSetup scale="6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pageSetUpPr fitToPage="1"/>
  </sheetPr>
  <dimension ref="A1:Q69"/>
  <sheetViews>
    <sheetView zoomScaleNormal="100" zoomScaleSheetLayoutView="100" workbookViewId="0">
      <selection activeCell="D56" sqref="D56"/>
    </sheetView>
  </sheetViews>
  <sheetFormatPr baseColWidth="10" defaultColWidth="9.1640625" defaultRowHeight="13" x14ac:dyDescent="0.15"/>
  <cols>
    <col min="1" max="1" width="15.6640625" style="2" customWidth="1"/>
    <col min="2" max="2" width="10.5" style="2" customWidth="1"/>
    <col min="3" max="3" width="14.6640625" style="2" bestFit="1" customWidth="1"/>
    <col min="4" max="4" width="13.33203125" style="2" bestFit="1" customWidth="1"/>
    <col min="5" max="5" width="13.1640625" style="2" bestFit="1" customWidth="1"/>
    <col min="6" max="7" width="12.33203125" style="2" bestFit="1" customWidth="1"/>
    <col min="8" max="8" width="11" style="2" customWidth="1"/>
    <col min="9" max="9" width="10.83203125" style="2" bestFit="1" customWidth="1"/>
    <col min="10" max="10" width="7.5" style="2" bestFit="1" customWidth="1"/>
    <col min="11" max="11" width="11.33203125" style="2" bestFit="1" customWidth="1"/>
    <col min="12" max="12" width="10.6640625" style="2" bestFit="1" customWidth="1"/>
    <col min="13" max="13" width="9.6640625" style="2" bestFit="1" customWidth="1"/>
    <col min="14" max="14" width="12.33203125" style="2" bestFit="1" customWidth="1"/>
    <col min="15" max="15" width="11.5" style="2" bestFit="1" customWidth="1"/>
    <col min="16" max="16" width="10.5" style="2" bestFit="1" customWidth="1"/>
    <col min="17" max="16384" width="9.1640625" style="2"/>
  </cols>
  <sheetData>
    <row r="1" spans="1:17" ht="68.25" customHeight="1" x14ac:dyDescent="0.15">
      <c r="A1" s="265" t="s">
        <v>169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</row>
    <row r="2" spans="1:17" ht="14.25" customHeight="1" x14ac:dyDescent="0.15">
      <c r="A2" s="266" t="str">
        <f>FINAL2!$A$2</f>
        <v>ACF/OFA: 01/08/2015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</row>
    <row r="3" spans="1:17" s="84" customFormat="1" ht="12.75" customHeight="1" x14ac:dyDescent="0.15">
      <c r="A3" s="252" t="s">
        <v>0</v>
      </c>
      <c r="B3" s="256" t="s">
        <v>118</v>
      </c>
      <c r="C3" s="257"/>
      <c r="D3" s="286"/>
      <c r="E3" s="257" t="s">
        <v>120</v>
      </c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8"/>
    </row>
    <row r="4" spans="1:17" s="84" customFormat="1" ht="12.75" customHeight="1" x14ac:dyDescent="0.15">
      <c r="A4" s="253"/>
      <c r="B4" s="272" t="s">
        <v>170</v>
      </c>
      <c r="C4" s="272" t="s">
        <v>171</v>
      </c>
      <c r="D4" s="288" t="s">
        <v>158</v>
      </c>
      <c r="E4" s="291" t="s">
        <v>159</v>
      </c>
      <c r="F4" s="272" t="s">
        <v>172</v>
      </c>
      <c r="G4" s="272" t="s">
        <v>157</v>
      </c>
      <c r="H4" s="272" t="s">
        <v>160</v>
      </c>
      <c r="I4" s="272" t="s">
        <v>161</v>
      </c>
      <c r="J4" s="272" t="s">
        <v>162</v>
      </c>
      <c r="K4" s="272" t="s">
        <v>163</v>
      </c>
      <c r="L4" s="272" t="s">
        <v>164</v>
      </c>
      <c r="M4" s="272" t="s">
        <v>165</v>
      </c>
      <c r="N4" s="294" t="s">
        <v>166</v>
      </c>
      <c r="O4" s="272" t="s">
        <v>173</v>
      </c>
      <c r="P4" s="272" t="s">
        <v>168</v>
      </c>
      <c r="Q4" s="252" t="s">
        <v>98</v>
      </c>
    </row>
    <row r="5" spans="1:17" s="84" customFormat="1" ht="12.75" customHeight="1" x14ac:dyDescent="0.15">
      <c r="A5" s="253"/>
      <c r="B5" s="284"/>
      <c r="C5" s="284"/>
      <c r="D5" s="289"/>
      <c r="E5" s="292"/>
      <c r="F5" s="284"/>
      <c r="G5" s="284"/>
      <c r="H5" s="284"/>
      <c r="I5" s="284"/>
      <c r="J5" s="284"/>
      <c r="K5" s="284"/>
      <c r="L5" s="284"/>
      <c r="M5" s="284"/>
      <c r="N5" s="295"/>
      <c r="O5" s="284"/>
      <c r="P5" s="284"/>
      <c r="Q5" s="253"/>
    </row>
    <row r="6" spans="1:17" s="84" customFormat="1" ht="12.75" customHeight="1" x14ac:dyDescent="0.15">
      <c r="A6" s="254"/>
      <c r="B6" s="287"/>
      <c r="C6" s="287"/>
      <c r="D6" s="290"/>
      <c r="E6" s="293"/>
      <c r="F6" s="287"/>
      <c r="G6" s="287"/>
      <c r="H6" s="287"/>
      <c r="I6" s="287"/>
      <c r="J6" s="287"/>
      <c r="K6" s="287"/>
      <c r="L6" s="287"/>
      <c r="M6" s="287"/>
      <c r="N6" s="296"/>
      <c r="O6" s="287"/>
      <c r="P6" s="287"/>
      <c r="Q6" s="254"/>
    </row>
    <row r="7" spans="1:17" ht="12.75" customHeight="1" x14ac:dyDescent="0.15">
      <c r="A7" s="56" t="s">
        <v>3</v>
      </c>
      <c r="B7" s="102">
        <f>SUM(B9:B67)</f>
        <v>1875438</v>
      </c>
      <c r="C7" s="69">
        <f>SUM(C9:C67)</f>
        <v>1032291</v>
      </c>
      <c r="D7" s="114">
        <f>SUM(D9:D67)</f>
        <v>357665</v>
      </c>
      <c r="E7" s="64">
        <f>AFWRKACT!E7/$D7</f>
        <v>0.64118938112479551</v>
      </c>
      <c r="F7" s="34">
        <f>AFWRKACT!F7/$D7</f>
        <v>1.2749360435043966E-2</v>
      </c>
      <c r="G7" s="34">
        <f>AFWRKACT!G7/$D7</f>
        <v>1.3420379405309438E-2</v>
      </c>
      <c r="H7" s="34">
        <f>AFWRKACT!H7/$D7</f>
        <v>8.2171864733759245E-2</v>
      </c>
      <c r="I7" s="34">
        <f>AFWRKACT!I7/$D7</f>
        <v>1.9068122405043826E-3</v>
      </c>
      <c r="J7" s="34">
        <f>AFWRKACT!J7/$D7</f>
        <v>0.20273719821620789</v>
      </c>
      <c r="K7" s="34">
        <f>AFWRKACT!K7/$D7</f>
        <v>6.1367480743153513E-2</v>
      </c>
      <c r="L7" s="34">
        <f>AFWRKACT!L7/$D7</f>
        <v>0.13148616722351922</v>
      </c>
      <c r="M7" s="34">
        <f>AFWRKACT!M7/$D7</f>
        <v>3.6880880153216E-2</v>
      </c>
      <c r="N7" s="34">
        <f>AFWRKACT!N7/$D7</f>
        <v>7.0429032754113488E-3</v>
      </c>
      <c r="O7" s="34">
        <f>AFWRKACT!O7/$D7</f>
        <v>1.8343981099632336E-2</v>
      </c>
      <c r="P7" s="34">
        <v>1.2463498588883995E-3</v>
      </c>
      <c r="Q7" s="34">
        <v>2.6780208486272206E-2</v>
      </c>
    </row>
    <row r="8" spans="1:17" ht="7.5" customHeight="1" x14ac:dyDescent="0.15">
      <c r="A8" s="76"/>
      <c r="B8" s="103"/>
      <c r="C8" s="97"/>
      <c r="D8" s="115"/>
      <c r="E8" s="113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</row>
    <row r="9" spans="1:17" ht="12.75" customHeight="1" x14ac:dyDescent="0.15">
      <c r="A9" s="74" t="s">
        <v>10</v>
      </c>
      <c r="B9" s="102">
        <f>AFWRKACT!B9</f>
        <v>21585</v>
      </c>
      <c r="C9" s="69">
        <f>AFWRKACT!C9</f>
        <v>11251</v>
      </c>
      <c r="D9" s="114">
        <f>AFWRKACT!D9</f>
        <v>5162</v>
      </c>
      <c r="E9" s="64">
        <f>AFWRKACT!E9/$D9</f>
        <v>0.82158078264238665</v>
      </c>
      <c r="F9" s="34">
        <f>AFWRKACT!F9/$D9</f>
        <v>3.0995738086013174E-3</v>
      </c>
      <c r="G9" s="34">
        <f>AFWRKACT!G9/$D9</f>
        <v>1.743510267338241E-2</v>
      </c>
      <c r="H9" s="34">
        <f>AFWRKACT!H9/$D9</f>
        <v>0.10771018984889577</v>
      </c>
      <c r="I9" s="34">
        <f>AFWRKACT!I9/$D9</f>
        <v>5.8117008911274701E-4</v>
      </c>
      <c r="J9" s="34">
        <f>AFWRKACT!J9/$D9</f>
        <v>3.5451375435877563E-2</v>
      </c>
      <c r="K9" s="34">
        <f>AFWRKACT!K9/$D9</f>
        <v>0</v>
      </c>
      <c r="L9" s="34">
        <f>AFWRKACT!L9/$D9</f>
        <v>6.9159240604416888E-2</v>
      </c>
      <c r="M9" s="34">
        <f>AFWRKACT!M9/$D9</f>
        <v>5.0755521115846573E-2</v>
      </c>
      <c r="N9" s="34">
        <f>AFWRKACT!N9/$D9</f>
        <v>1.9372336303758234E-4</v>
      </c>
      <c r="O9" s="34">
        <f>AFWRKACT!O9/$D9</f>
        <v>1.9372336303758234E-2</v>
      </c>
      <c r="P9" s="34">
        <v>0</v>
      </c>
      <c r="Q9" s="34">
        <v>9.00360144057623E-3</v>
      </c>
    </row>
    <row r="10" spans="1:17" ht="12.75" customHeight="1" x14ac:dyDescent="0.15">
      <c r="A10" s="74" t="s">
        <v>11</v>
      </c>
      <c r="B10" s="102">
        <f>AFWRKACT!B10</f>
        <v>3774</v>
      </c>
      <c r="C10" s="69">
        <f>AFWRKACT!C10</f>
        <v>2339</v>
      </c>
      <c r="D10" s="114">
        <f>AFWRKACT!D10</f>
        <v>858</v>
      </c>
      <c r="E10" s="64">
        <f>AFWRKACT!E10/$D10</f>
        <v>0.81468531468531469</v>
      </c>
      <c r="F10" s="34">
        <f>AFWRKACT!F10/$D10</f>
        <v>0</v>
      </c>
      <c r="G10" s="34">
        <f>AFWRKACT!G10/$D10</f>
        <v>5.8275058275058279E-3</v>
      </c>
      <c r="H10" s="34">
        <f>AFWRKACT!H10/$D10</f>
        <v>8.1585081585081581E-3</v>
      </c>
      <c r="I10" s="34">
        <f>AFWRKACT!I10/$D10</f>
        <v>5.8275058275058279E-3</v>
      </c>
      <c r="J10" s="34">
        <f>AFWRKACT!J10/$D10</f>
        <v>0.16899766899766899</v>
      </c>
      <c r="K10" s="34">
        <f>AFWRKACT!K10/$D10</f>
        <v>4.5454545454545456E-2</v>
      </c>
      <c r="L10" s="34">
        <f>AFWRKACT!L10/$D10</f>
        <v>7.8088578088578095E-2</v>
      </c>
      <c r="M10" s="34">
        <f>AFWRKACT!M10/$D10</f>
        <v>2.331002331002331E-3</v>
      </c>
      <c r="N10" s="34">
        <f>AFWRKACT!N10/$D10</f>
        <v>1.048951048951049E-2</v>
      </c>
      <c r="O10" s="34">
        <f>AFWRKACT!O10/$D10</f>
        <v>1.048951048951049E-2</v>
      </c>
      <c r="P10" s="34">
        <v>0</v>
      </c>
      <c r="Q10" s="34">
        <v>0.10879629629629629</v>
      </c>
    </row>
    <row r="11" spans="1:17" ht="12.75" customHeight="1" x14ac:dyDescent="0.15">
      <c r="A11" s="74" t="s">
        <v>12</v>
      </c>
      <c r="B11" s="102">
        <f>AFWRKACT!B11</f>
        <v>17429</v>
      </c>
      <c r="C11" s="69">
        <f>AFWRKACT!C11</f>
        <v>9311</v>
      </c>
      <c r="D11" s="114">
        <f>AFWRKACT!D11</f>
        <v>2522</v>
      </c>
      <c r="E11" s="64">
        <f>AFWRKACT!E11/$D11</f>
        <v>0.90364789849325933</v>
      </c>
      <c r="F11" s="34">
        <f>AFWRKACT!F11/$D11</f>
        <v>0</v>
      </c>
      <c r="G11" s="34">
        <f>AFWRKACT!G11/$D11</f>
        <v>0</v>
      </c>
      <c r="H11" s="34">
        <f>AFWRKACT!H11/$D11</f>
        <v>0.12529738302934179</v>
      </c>
      <c r="I11" s="34">
        <f>AFWRKACT!I11/$D11</f>
        <v>4.7581284694686752E-3</v>
      </c>
      <c r="J11" s="34">
        <f>AFWRKACT!J11/$D11</f>
        <v>0.2204599524187153</v>
      </c>
      <c r="K11" s="34">
        <f>AFWRKACT!K11/$D11</f>
        <v>8.9214908802537671E-2</v>
      </c>
      <c r="L11" s="34">
        <f>AFWRKACT!L11/$D11</f>
        <v>0.20737509912767646</v>
      </c>
      <c r="M11" s="34">
        <f>AFWRKACT!M11/$D11</f>
        <v>1.2291831879460745E-2</v>
      </c>
      <c r="N11" s="34">
        <f>AFWRKACT!N11/$D11</f>
        <v>9.9127676447264071E-3</v>
      </c>
      <c r="O11" s="34">
        <f>AFWRKACT!O11/$D11</f>
        <v>2.0222045995241873E-2</v>
      </c>
      <c r="P11" s="34">
        <v>0</v>
      </c>
      <c r="Q11" s="34">
        <v>0</v>
      </c>
    </row>
    <row r="12" spans="1:17" ht="12.75" customHeight="1" x14ac:dyDescent="0.15">
      <c r="A12" s="74" t="s">
        <v>13</v>
      </c>
      <c r="B12" s="102">
        <f>AFWRKACT!B12</f>
        <v>7602</v>
      </c>
      <c r="C12" s="69">
        <f>AFWRKACT!C12</f>
        <v>3644</v>
      </c>
      <c r="D12" s="114">
        <f>AFWRKACT!D12</f>
        <v>1458</v>
      </c>
      <c r="E12" s="64">
        <f>AFWRKACT!E12/$D12</f>
        <v>0.75994513031550071</v>
      </c>
      <c r="F12" s="34">
        <f>AFWRKACT!F12/$D12</f>
        <v>0</v>
      </c>
      <c r="G12" s="34">
        <f>AFWRKACT!G12/$D12</f>
        <v>0</v>
      </c>
      <c r="H12" s="34">
        <f>AFWRKACT!H12/$D12</f>
        <v>0.12071330589849108</v>
      </c>
      <c r="I12" s="34">
        <f>AFWRKACT!I12/$D12</f>
        <v>1.0973936899862825E-2</v>
      </c>
      <c r="J12" s="34">
        <f>AFWRKACT!J12/$D12</f>
        <v>3.017832647462277E-2</v>
      </c>
      <c r="K12" s="34">
        <f>AFWRKACT!K12/$D12</f>
        <v>8.9163237311385458E-3</v>
      </c>
      <c r="L12" s="34">
        <f>AFWRKACT!L12/$D12</f>
        <v>0.12482853223593965</v>
      </c>
      <c r="M12" s="34">
        <f>AFWRKACT!M12/$D12</f>
        <v>0</v>
      </c>
      <c r="N12" s="34">
        <f>AFWRKACT!N12/$D12</f>
        <v>0</v>
      </c>
      <c r="O12" s="34">
        <f>AFWRKACT!O12/$D12</f>
        <v>1.5775034293552811E-2</v>
      </c>
      <c r="P12" s="34">
        <v>0</v>
      </c>
      <c r="Q12" s="34">
        <v>2.851033499643621E-3</v>
      </c>
    </row>
    <row r="13" spans="1:17" ht="12.75" customHeight="1" x14ac:dyDescent="0.15">
      <c r="A13" s="74" t="s">
        <v>14</v>
      </c>
      <c r="B13" s="102">
        <f>AFWRKACT!B13</f>
        <v>577357</v>
      </c>
      <c r="C13" s="69">
        <f>AFWRKACT!C13</f>
        <v>358614</v>
      </c>
      <c r="D13" s="114">
        <f>AFWRKACT!D13</f>
        <v>99026</v>
      </c>
      <c r="E13" s="64">
        <f>AFWRKACT!E13/$D13</f>
        <v>0.43930886837800176</v>
      </c>
      <c r="F13" s="34">
        <f>AFWRKACT!F13/$D13</f>
        <v>1.8510290226809122E-2</v>
      </c>
      <c r="G13" s="34">
        <f>AFWRKACT!G13/$D13</f>
        <v>3.3859794397430976E-2</v>
      </c>
      <c r="H13" s="34">
        <f>AFWRKACT!H13/$D13</f>
        <v>3.3455860077151456E-2</v>
      </c>
      <c r="I13" s="34">
        <f>AFWRKACT!I13/$D13</f>
        <v>3.1708844141942519E-3</v>
      </c>
      <c r="J13" s="34">
        <f>AFWRKACT!J13/$D13</f>
        <v>0.48199462767354029</v>
      </c>
      <c r="K13" s="34">
        <f>AFWRKACT!K13/$D13</f>
        <v>6.2286672187102377E-2</v>
      </c>
      <c r="L13" s="34">
        <f>AFWRKACT!L13/$D13</f>
        <v>0.19150526124452164</v>
      </c>
      <c r="M13" s="34">
        <f>AFWRKACT!M13/$D13</f>
        <v>3.9161432351099708E-2</v>
      </c>
      <c r="N13" s="34">
        <f>AFWRKACT!N13/$D13</f>
        <v>1.3784258679538707E-2</v>
      </c>
      <c r="O13" s="34">
        <f>AFWRKACT!O13/$D13</f>
        <v>1.9722093187647689E-2</v>
      </c>
      <c r="P13" s="34">
        <v>2.5850127787424159E-3</v>
      </c>
      <c r="Q13" s="34">
        <v>1.0301032054158457E-2</v>
      </c>
    </row>
    <row r="14" spans="1:17" ht="12.75" customHeight="1" x14ac:dyDescent="0.15">
      <c r="A14" s="74" t="s">
        <v>15</v>
      </c>
      <c r="B14" s="102">
        <f>AFWRKACT!B14</f>
        <v>13880</v>
      </c>
      <c r="C14" s="69">
        <f>AFWRKACT!C14</f>
        <v>8216</v>
      </c>
      <c r="D14" s="114">
        <f>AFWRKACT!D14</f>
        <v>1989</v>
      </c>
      <c r="E14" s="64">
        <f>AFWRKACT!E14/$D14</f>
        <v>0.40824534942182</v>
      </c>
      <c r="F14" s="34">
        <f>AFWRKACT!F14/$D14</f>
        <v>3.1171442936148819E-2</v>
      </c>
      <c r="G14" s="34">
        <f>AFWRKACT!G14/$D14</f>
        <v>0</v>
      </c>
      <c r="H14" s="34">
        <f>AFWRKACT!H14/$D14</f>
        <v>0.2317747611865259</v>
      </c>
      <c r="I14" s="34">
        <f>AFWRKACT!I14/$D14</f>
        <v>3.0165912518853696E-2</v>
      </c>
      <c r="J14" s="34">
        <f>AFWRKACT!J14/$D14</f>
        <v>9.7536450477626949E-2</v>
      </c>
      <c r="K14" s="34">
        <f>AFWRKACT!K14/$D14</f>
        <v>0.15082956259426847</v>
      </c>
      <c r="L14" s="34">
        <f>AFWRKACT!L14/$D14</f>
        <v>0.25339366515837103</v>
      </c>
      <c r="M14" s="34">
        <f>AFWRKACT!M14/$D14</f>
        <v>0</v>
      </c>
      <c r="N14" s="34">
        <f>AFWRKACT!N14/$D14</f>
        <v>5.0276520864756162E-3</v>
      </c>
      <c r="O14" s="34">
        <f>AFWRKACT!O14/$D14</f>
        <v>2.0613373554550025E-2</v>
      </c>
      <c r="P14" s="34">
        <v>0</v>
      </c>
      <c r="Q14" s="34">
        <v>3.2007315957933241E-2</v>
      </c>
    </row>
    <row r="15" spans="1:17" ht="12.75" customHeight="1" x14ac:dyDescent="0.15">
      <c r="A15" s="74" t="s">
        <v>16</v>
      </c>
      <c r="B15" s="102">
        <f>AFWRKACT!B15</f>
        <v>15352</v>
      </c>
      <c r="C15" s="69">
        <f>AFWRKACT!C15</f>
        <v>6791</v>
      </c>
      <c r="D15" s="114">
        <f>AFWRKACT!D15</f>
        <v>3591</v>
      </c>
      <c r="E15" s="64">
        <f>AFWRKACT!E15/$D15</f>
        <v>0.4853801169590643</v>
      </c>
      <c r="F15" s="34">
        <f>AFWRKACT!F15/$D15</f>
        <v>9.7465886939571145E-3</v>
      </c>
      <c r="G15" s="34">
        <f>AFWRKACT!G15/$D15</f>
        <v>1.6708437761069339E-3</v>
      </c>
      <c r="H15" s="34">
        <f>AFWRKACT!H15/$D15</f>
        <v>0</v>
      </c>
      <c r="I15" s="34">
        <f>AFWRKACT!I15/$D15</f>
        <v>0</v>
      </c>
      <c r="J15" s="34">
        <f>AFWRKACT!J15/$D15</f>
        <v>0.6992481203007519</v>
      </c>
      <c r="K15" s="34">
        <f>AFWRKACT!K15/$D15</f>
        <v>3.3416875522138678E-3</v>
      </c>
      <c r="L15" s="34">
        <f>AFWRKACT!L15/$D15</f>
        <v>0.11361737677527151</v>
      </c>
      <c r="M15" s="34">
        <f>AFWRKACT!M15/$D15</f>
        <v>0</v>
      </c>
      <c r="N15" s="34">
        <f>AFWRKACT!N15/$D15</f>
        <v>2.2277917014759119E-2</v>
      </c>
      <c r="O15" s="34">
        <f>AFWRKACT!O15/$D15</f>
        <v>5.8479532163742687E-3</v>
      </c>
      <c r="P15" s="34">
        <v>0</v>
      </c>
      <c r="Q15" s="34">
        <v>0</v>
      </c>
    </row>
    <row r="16" spans="1:17" ht="12.75" customHeight="1" x14ac:dyDescent="0.15">
      <c r="A16" s="74" t="s">
        <v>17</v>
      </c>
      <c r="B16" s="102">
        <f>AFWRKACT!B16</f>
        <v>5323</v>
      </c>
      <c r="C16" s="69">
        <f>AFWRKACT!C16</f>
        <v>1645</v>
      </c>
      <c r="D16" s="114">
        <f>AFWRKACT!D16</f>
        <v>681</v>
      </c>
      <c r="E16" s="64">
        <f>AFWRKACT!E16/$D16</f>
        <v>0.63436123348017626</v>
      </c>
      <c r="F16" s="34">
        <f>AFWRKACT!F16/$D16</f>
        <v>1.4684287812041115E-3</v>
      </c>
      <c r="G16" s="34">
        <f>AFWRKACT!G16/$D16</f>
        <v>1.4684287812041115E-3</v>
      </c>
      <c r="H16" s="34">
        <f>AFWRKACT!H16/$D16</f>
        <v>0.20558002936857561</v>
      </c>
      <c r="I16" s="34">
        <f>AFWRKACT!I16/$D16</f>
        <v>0</v>
      </c>
      <c r="J16" s="34">
        <f>AFWRKACT!J16/$D16</f>
        <v>0.23348017621145375</v>
      </c>
      <c r="K16" s="34">
        <f>AFWRKACT!K16/$D16</f>
        <v>0</v>
      </c>
      <c r="L16" s="34">
        <f>AFWRKACT!L16/$D16</f>
        <v>0.2011747430249633</v>
      </c>
      <c r="M16" s="34">
        <f>AFWRKACT!M16/$D16</f>
        <v>1.4684287812041115E-3</v>
      </c>
      <c r="N16" s="34">
        <f>AFWRKACT!N16/$D16</f>
        <v>0</v>
      </c>
      <c r="O16" s="34">
        <f>AFWRKACT!O16/$D16</f>
        <v>1.0279001468428781E-2</v>
      </c>
      <c r="P16" s="34">
        <v>0</v>
      </c>
      <c r="Q16" s="34">
        <v>0</v>
      </c>
    </row>
    <row r="17" spans="1:17" ht="12.75" customHeight="1" x14ac:dyDescent="0.15">
      <c r="A17" s="74" t="s">
        <v>84</v>
      </c>
      <c r="B17" s="102">
        <f>AFWRKACT!B17</f>
        <v>6115</v>
      </c>
      <c r="C17" s="69">
        <f>AFWRKACT!C17</f>
        <v>2473</v>
      </c>
      <c r="D17" s="114">
        <f>AFWRKACT!D17</f>
        <v>868</v>
      </c>
      <c r="E17" s="64">
        <f>AFWRKACT!E17/$D17</f>
        <v>0.64400921658986177</v>
      </c>
      <c r="F17" s="34">
        <f>AFWRKACT!F17/$D17</f>
        <v>1.152073732718894E-3</v>
      </c>
      <c r="G17" s="34">
        <f>AFWRKACT!G17/$D17</f>
        <v>2.304147465437788E-3</v>
      </c>
      <c r="H17" s="34">
        <f>AFWRKACT!H17/$D17</f>
        <v>5.9907834101382486E-2</v>
      </c>
      <c r="I17" s="34">
        <f>AFWRKACT!I17/$D17</f>
        <v>6.9124423963133645E-3</v>
      </c>
      <c r="J17" s="34">
        <f>AFWRKACT!J17/$D17</f>
        <v>0.21889400921658986</v>
      </c>
      <c r="K17" s="34">
        <f>AFWRKACT!K17/$D17</f>
        <v>1.0368663594470046E-2</v>
      </c>
      <c r="L17" s="34">
        <f>AFWRKACT!L17/$D17</f>
        <v>0.15783410138248849</v>
      </c>
      <c r="M17" s="34">
        <f>AFWRKACT!M17/$D17</f>
        <v>1.152073732718894E-3</v>
      </c>
      <c r="N17" s="34">
        <f>AFWRKACT!N17/$D17</f>
        <v>0</v>
      </c>
      <c r="O17" s="34">
        <f>AFWRKACT!O17/$D17</f>
        <v>1.152073732718894E-3</v>
      </c>
      <c r="P17" s="34">
        <v>0</v>
      </c>
      <c r="Q17" s="34">
        <v>0</v>
      </c>
    </row>
    <row r="18" spans="1:17" ht="12.75" customHeight="1" x14ac:dyDescent="0.15">
      <c r="A18" s="74" t="s">
        <v>18</v>
      </c>
      <c r="B18" s="102">
        <f>AFWRKACT!B18</f>
        <v>52526</v>
      </c>
      <c r="C18" s="69">
        <f>AFWRKACT!C18</f>
        <v>10805</v>
      </c>
      <c r="D18" s="114">
        <f>AFWRKACT!D18</f>
        <v>5130</v>
      </c>
      <c r="E18" s="64">
        <f>AFWRKACT!E18/$D18</f>
        <v>0.24541910331384015</v>
      </c>
      <c r="F18" s="34">
        <f>AFWRKACT!F18/$D18</f>
        <v>9.5516569200779725E-3</v>
      </c>
      <c r="G18" s="34">
        <f>AFWRKACT!G18/$D18</f>
        <v>1.7543859649122807E-3</v>
      </c>
      <c r="H18" s="34">
        <f>AFWRKACT!H18/$D18</f>
        <v>0.21851851851851853</v>
      </c>
      <c r="I18" s="34">
        <f>AFWRKACT!I18/$D18</f>
        <v>1.364522417153996E-2</v>
      </c>
      <c r="J18" s="34">
        <f>AFWRKACT!J18/$D18</f>
        <v>9.3372319688109162E-2</v>
      </c>
      <c r="K18" s="34">
        <f>AFWRKACT!K18/$D18</f>
        <v>0.2530214424951267</v>
      </c>
      <c r="L18" s="34">
        <f>AFWRKACT!L18/$D18</f>
        <v>0.30155945419103314</v>
      </c>
      <c r="M18" s="34">
        <f>AFWRKACT!M18/$D18</f>
        <v>0.2239766081871345</v>
      </c>
      <c r="N18" s="34">
        <f>AFWRKACT!N18/$D18</f>
        <v>6.6276803118908382E-3</v>
      </c>
      <c r="O18" s="34">
        <f>AFWRKACT!O18/$D18</f>
        <v>2.5341130604288498E-2</v>
      </c>
      <c r="P18" s="104">
        <v>0</v>
      </c>
      <c r="Q18" s="104">
        <v>6.3494589433481866E-2</v>
      </c>
    </row>
    <row r="19" spans="1:17" ht="7.5" customHeight="1" x14ac:dyDescent="0.15">
      <c r="A19" s="76"/>
      <c r="B19" s="103"/>
      <c r="C19" s="97"/>
      <c r="D19" s="115"/>
      <c r="E19" s="113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1:17" ht="12.75" customHeight="1" x14ac:dyDescent="0.15">
      <c r="A20" s="74" t="s">
        <v>19</v>
      </c>
      <c r="B20" s="102">
        <f>AFWRKACT!B20</f>
        <v>18794</v>
      </c>
      <c r="C20" s="69">
        <f>AFWRKACT!C20</f>
        <v>3711</v>
      </c>
      <c r="D20" s="114">
        <f>AFWRKACT!D20</f>
        <v>2391</v>
      </c>
      <c r="E20" s="64">
        <f>AFWRKACT!E20/$D20</f>
        <v>0.19364282726892515</v>
      </c>
      <c r="F20" s="34">
        <f>AFWRKACT!F20/$D20</f>
        <v>0</v>
      </c>
      <c r="G20" s="34">
        <f>AFWRKACT!G20/$D20</f>
        <v>4.1823504809703052E-4</v>
      </c>
      <c r="H20" s="34">
        <f>AFWRKACT!H20/$D20</f>
        <v>0.57507319113341693</v>
      </c>
      <c r="I20" s="34">
        <f>AFWRKACT!I20/$D20</f>
        <v>3.7641154328732747E-3</v>
      </c>
      <c r="J20" s="34">
        <f>AFWRKACT!J20/$D20</f>
        <v>0.10079464659138436</v>
      </c>
      <c r="K20" s="34">
        <f>AFWRKACT!K20/$D20</f>
        <v>8.3647009619406115E-3</v>
      </c>
      <c r="L20" s="34">
        <f>AFWRKACT!L20/$D20</f>
        <v>0.12630698452530323</v>
      </c>
      <c r="M20" s="34">
        <f>AFWRKACT!M20/$D20</f>
        <v>0.33835215391049772</v>
      </c>
      <c r="N20" s="34">
        <f>AFWRKACT!N20/$D20</f>
        <v>0</v>
      </c>
      <c r="O20" s="34">
        <f>AFWRKACT!O20/$D20</f>
        <v>7.779171894604768E-2</v>
      </c>
      <c r="P20" s="34">
        <v>4.3904717421765528E-2</v>
      </c>
      <c r="Q20" s="34">
        <v>1.35450723960766E-2</v>
      </c>
    </row>
    <row r="21" spans="1:17" ht="12.75" customHeight="1" x14ac:dyDescent="0.15">
      <c r="A21" s="74" t="s">
        <v>20</v>
      </c>
      <c r="B21" s="102">
        <f>AFWRKACT!B21</f>
        <v>1347</v>
      </c>
      <c r="C21" s="69">
        <f>AFWRKACT!C21</f>
        <v>694</v>
      </c>
      <c r="D21" s="114">
        <f>AFWRKACT!D21</f>
        <v>198</v>
      </c>
      <c r="E21" s="64">
        <f>AFWRKACT!E21/$D21</f>
        <v>6.0606060606060608E-2</v>
      </c>
      <c r="F21" s="34">
        <f>AFWRKACT!F21/$D21</f>
        <v>0</v>
      </c>
      <c r="G21" s="34">
        <f>AFWRKACT!G21/$D21</f>
        <v>0</v>
      </c>
      <c r="H21" s="34">
        <f>AFWRKACT!H21/$D21</f>
        <v>0.89393939393939392</v>
      </c>
      <c r="I21" s="34">
        <f>AFWRKACT!I21/$D21</f>
        <v>5.0505050505050509E-3</v>
      </c>
      <c r="J21" s="34">
        <f>AFWRKACT!J21/$D21</f>
        <v>5.0505050505050509E-3</v>
      </c>
      <c r="K21" s="34">
        <f>AFWRKACT!K21/$D21</f>
        <v>0</v>
      </c>
      <c r="L21" s="34">
        <f>AFWRKACT!L21/$D21</f>
        <v>3.5353535353535352E-2</v>
      </c>
      <c r="M21" s="34">
        <f>AFWRKACT!M21/$D21</f>
        <v>0</v>
      </c>
      <c r="N21" s="34">
        <f>AFWRKACT!N21/$D21</f>
        <v>0</v>
      </c>
      <c r="O21" s="104">
        <v>0</v>
      </c>
      <c r="P21" s="104">
        <v>0</v>
      </c>
      <c r="Q21" s="104">
        <v>0</v>
      </c>
    </row>
    <row r="22" spans="1:17" ht="12.75" customHeight="1" x14ac:dyDescent="0.15">
      <c r="A22" s="74" t="s">
        <v>21</v>
      </c>
      <c r="B22" s="102">
        <f>AFWRKACT!B22</f>
        <v>9710</v>
      </c>
      <c r="C22" s="69">
        <f>AFWRKACT!C22</f>
        <v>6730</v>
      </c>
      <c r="D22" s="114">
        <f>AFWRKACT!D22</f>
        <v>3412</v>
      </c>
      <c r="E22" s="64">
        <f>AFWRKACT!E22/$D22</f>
        <v>0.77930832356389212</v>
      </c>
      <c r="F22" s="34">
        <f>AFWRKACT!F22/$D22</f>
        <v>4.6307151230949591E-2</v>
      </c>
      <c r="G22" s="34">
        <f>AFWRKACT!G22/$D22</f>
        <v>1.6412661195779603E-2</v>
      </c>
      <c r="H22" s="34">
        <f>AFWRKACT!H22/$D22</f>
        <v>0.17555685814771396</v>
      </c>
      <c r="I22" s="34">
        <f>AFWRKACT!I22/$D22</f>
        <v>2.9308323563892143E-4</v>
      </c>
      <c r="J22" s="34">
        <f>AFWRKACT!J22/$D22</f>
        <v>5.0996483001172335E-2</v>
      </c>
      <c r="K22" s="34">
        <f>AFWRKACT!K22/$D22</f>
        <v>3.8686987104337635E-2</v>
      </c>
      <c r="L22" s="34">
        <f>AFWRKACT!L22/$D22</f>
        <v>4.9531066822977726E-2</v>
      </c>
      <c r="M22" s="34">
        <f>AFWRKACT!M22/$D22</f>
        <v>9.0855803048065648E-3</v>
      </c>
      <c r="N22" s="34">
        <f>AFWRKACT!N22/$D22</f>
        <v>4.3962485345838218E-3</v>
      </c>
      <c r="O22" s="34">
        <f>AFWRKACT!O22/$D22</f>
        <v>8.7924970691676441E-4</v>
      </c>
      <c r="P22" s="34">
        <v>0</v>
      </c>
      <c r="Q22" s="34">
        <v>6.4138315672058006E-3</v>
      </c>
    </row>
    <row r="23" spans="1:17" ht="12.75" customHeight="1" x14ac:dyDescent="0.15">
      <c r="A23" s="74" t="s">
        <v>22</v>
      </c>
      <c r="B23" s="102">
        <f>AFWRKACT!B23</f>
        <v>1886</v>
      </c>
      <c r="C23" s="69">
        <f>AFWRKACT!C23</f>
        <v>176</v>
      </c>
      <c r="D23" s="114">
        <f>AFWRKACT!D23</f>
        <v>89</v>
      </c>
      <c r="E23" s="64">
        <f>AFWRKACT!E23/$D23</f>
        <v>0.48314606741573035</v>
      </c>
      <c r="F23" s="34">
        <f>AFWRKACT!F23/$D23</f>
        <v>0</v>
      </c>
      <c r="G23" s="34">
        <f>AFWRKACT!G23/$D23</f>
        <v>0</v>
      </c>
      <c r="H23" s="34">
        <f>AFWRKACT!H23/$D23</f>
        <v>0.25842696629213485</v>
      </c>
      <c r="I23" s="34">
        <f>AFWRKACT!I23/$D23</f>
        <v>0</v>
      </c>
      <c r="J23" s="34">
        <f>AFWRKACT!J23/$D23</f>
        <v>0.5393258426966292</v>
      </c>
      <c r="K23" s="34">
        <f>AFWRKACT!K23/$D23</f>
        <v>1.1235955056179775E-2</v>
      </c>
      <c r="L23" s="34">
        <f>AFWRKACT!L23/$D23</f>
        <v>0.2696629213483146</v>
      </c>
      <c r="M23" s="34">
        <f>AFWRKACT!M23/$D23</f>
        <v>0</v>
      </c>
      <c r="N23" s="34">
        <f>AFWRKACT!N23/$D23</f>
        <v>0</v>
      </c>
      <c r="O23" s="34">
        <f>AFWRKACT!O23/$D23</f>
        <v>3.3707865168539325E-2</v>
      </c>
      <c r="P23" s="34">
        <v>0</v>
      </c>
      <c r="Q23" s="34">
        <v>0.80434782608695654</v>
      </c>
    </row>
    <row r="24" spans="1:17" ht="12.75" customHeight="1" x14ac:dyDescent="0.15">
      <c r="A24" s="74" t="s">
        <v>23</v>
      </c>
      <c r="B24" s="102">
        <f>AFWRKACT!B24</f>
        <v>33715</v>
      </c>
      <c r="C24" s="69">
        <f>AFWRKACT!C24</f>
        <v>18243</v>
      </c>
      <c r="D24" s="114">
        <f>AFWRKACT!D24</f>
        <v>7012</v>
      </c>
      <c r="E24" s="64">
        <f>AFWRKACT!E24/$D24</f>
        <v>0.49272675413576728</v>
      </c>
      <c r="F24" s="34">
        <f>AFWRKACT!F24/$D24</f>
        <v>0</v>
      </c>
      <c r="G24" s="34">
        <f>AFWRKACT!G24/$D24</f>
        <v>0</v>
      </c>
      <c r="H24" s="34">
        <f>AFWRKACT!H24/$D24</f>
        <v>0.20037079292641186</v>
      </c>
      <c r="I24" s="34">
        <f>AFWRKACT!I24/$D24</f>
        <v>0</v>
      </c>
      <c r="J24" s="34">
        <f>AFWRKACT!J24/$D24</f>
        <v>0.11009697661152311</v>
      </c>
      <c r="K24" s="34">
        <f>AFWRKACT!K24/$D24</f>
        <v>9.6406160867084992E-2</v>
      </c>
      <c r="L24" s="34">
        <f>AFWRKACT!L24/$D24</f>
        <v>0.16314888762122076</v>
      </c>
      <c r="M24" s="34">
        <f>AFWRKACT!M24/$D24</f>
        <v>4.7062179121505994E-3</v>
      </c>
      <c r="N24" s="34">
        <f>AFWRKACT!N24/$D24</f>
        <v>2.8522532800912719E-4</v>
      </c>
      <c r="O24" s="34">
        <f>AFWRKACT!O24/$D24</f>
        <v>4.2641186537364519E-2</v>
      </c>
      <c r="P24" s="34">
        <v>0</v>
      </c>
      <c r="Q24" s="34">
        <v>3.3545197740112993E-3</v>
      </c>
    </row>
    <row r="25" spans="1:17" ht="12.75" customHeight="1" x14ac:dyDescent="0.15">
      <c r="A25" s="74" t="s">
        <v>24</v>
      </c>
      <c r="B25" s="102">
        <f>AFWRKACT!B25</f>
        <v>17667</v>
      </c>
      <c r="C25" s="69">
        <f>AFWRKACT!C25</f>
        <v>6819</v>
      </c>
      <c r="D25" s="114">
        <f>AFWRKACT!D25</f>
        <v>2073</v>
      </c>
      <c r="E25" s="64">
        <f>AFWRKACT!E25/$D25</f>
        <v>0.86251808972503619</v>
      </c>
      <c r="F25" s="34">
        <f>AFWRKACT!F25/$D25</f>
        <v>4.8239266763145201E-3</v>
      </c>
      <c r="G25" s="34">
        <f>AFWRKACT!G25/$D25</f>
        <v>0</v>
      </c>
      <c r="H25" s="34">
        <f>AFWRKACT!H25/$D25</f>
        <v>5.7404727448142789E-2</v>
      </c>
      <c r="I25" s="34">
        <f>AFWRKACT!I25/$D25</f>
        <v>0</v>
      </c>
      <c r="J25" s="34">
        <f>AFWRKACT!J25/$D25</f>
        <v>7.766521948866377E-2</v>
      </c>
      <c r="K25" s="34">
        <f>AFWRKACT!K25/$D25</f>
        <v>4.8239266763145202E-4</v>
      </c>
      <c r="L25" s="34">
        <f>AFWRKACT!L25/$D25</f>
        <v>5.2098408104196817E-2</v>
      </c>
      <c r="M25" s="34">
        <f>AFWRKACT!M25/$D25</f>
        <v>9.1654606849975884E-3</v>
      </c>
      <c r="N25" s="34">
        <f>AFWRKACT!N25/$D25</f>
        <v>8.2006753497346832E-3</v>
      </c>
      <c r="O25" s="34">
        <f>AFWRKACT!O25/$D25</f>
        <v>6.6570188133140376E-2</v>
      </c>
      <c r="P25" s="34">
        <v>0</v>
      </c>
      <c r="Q25" s="34">
        <v>0</v>
      </c>
    </row>
    <row r="26" spans="1:17" ht="12.75" customHeight="1" x14ac:dyDescent="0.15">
      <c r="A26" s="74" t="s">
        <v>25</v>
      </c>
      <c r="B26" s="102">
        <f>AFWRKACT!B26</f>
        <v>19013</v>
      </c>
      <c r="C26" s="69">
        <f>AFWRKACT!C26</f>
        <v>10208</v>
      </c>
      <c r="D26" s="114">
        <f>AFWRKACT!D26</f>
        <v>3915</v>
      </c>
      <c r="E26" s="64">
        <f>AFWRKACT!E26/$D26</f>
        <v>0.85619412515964244</v>
      </c>
      <c r="F26" s="34">
        <f>AFWRKACT!F26/$D26</f>
        <v>1.5325670498084292E-3</v>
      </c>
      <c r="G26" s="34">
        <f>AFWRKACT!G26/$D26</f>
        <v>4.8531289910600257E-3</v>
      </c>
      <c r="H26" s="34">
        <f>AFWRKACT!H26/$D26</f>
        <v>1.7879948914431673E-3</v>
      </c>
      <c r="I26" s="34">
        <f>AFWRKACT!I26/$D26</f>
        <v>2.5542784163473821E-4</v>
      </c>
      <c r="J26" s="34">
        <f>AFWRKACT!J26/$D26</f>
        <v>3.3461047254150701E-2</v>
      </c>
      <c r="K26" s="34">
        <f>AFWRKACT!K26/$D26</f>
        <v>1.3282247765006385E-2</v>
      </c>
      <c r="L26" s="34">
        <f>AFWRKACT!L26/$D26</f>
        <v>0.12490421455938697</v>
      </c>
      <c r="M26" s="34">
        <f>AFWRKACT!M26/$D26</f>
        <v>7.6628352490421452E-3</v>
      </c>
      <c r="N26" s="34">
        <f>AFWRKACT!N26/$D26</f>
        <v>6.3856960408684551E-3</v>
      </c>
      <c r="O26" s="34">
        <f>AFWRKACT!O26/$D26</f>
        <v>1.7879948914431672E-2</v>
      </c>
      <c r="P26" s="34">
        <v>0</v>
      </c>
      <c r="Q26" s="34">
        <v>0.12300843486410497</v>
      </c>
    </row>
    <row r="27" spans="1:17" ht="12.75" customHeight="1" x14ac:dyDescent="0.15">
      <c r="A27" s="74" t="s">
        <v>26</v>
      </c>
      <c r="B27" s="102">
        <f>AFWRKACT!B27</f>
        <v>11315</v>
      </c>
      <c r="C27" s="69">
        <f>AFWRKACT!C27</f>
        <v>6536</v>
      </c>
      <c r="D27" s="114">
        <f>AFWRKACT!D27</f>
        <v>1863</v>
      </c>
      <c r="E27" s="64">
        <f>AFWRKACT!E27/$D27</f>
        <v>0.92002147074610841</v>
      </c>
      <c r="F27" s="34">
        <f>AFWRKACT!F27/$D27</f>
        <v>0</v>
      </c>
      <c r="G27" s="34">
        <f>AFWRKACT!G27/$D27</f>
        <v>0</v>
      </c>
      <c r="H27" s="34">
        <f>AFWRKACT!H27/$D27</f>
        <v>2.3617820719269995E-2</v>
      </c>
      <c r="I27" s="34">
        <f>AFWRKACT!I27/$D27</f>
        <v>5.3676865271068169E-4</v>
      </c>
      <c r="J27" s="34">
        <f>AFWRKACT!J27/$D27</f>
        <v>1.932367149758454E-2</v>
      </c>
      <c r="K27" s="34">
        <f>AFWRKACT!K27/$D27</f>
        <v>1.6103059581320451E-3</v>
      </c>
      <c r="L27" s="34">
        <f>AFWRKACT!L27/$D27</f>
        <v>4.4551798174986577E-2</v>
      </c>
      <c r="M27" s="34">
        <f>AFWRKACT!M27/$D27</f>
        <v>1.6103059581320451E-3</v>
      </c>
      <c r="N27" s="34">
        <f>AFWRKACT!N27/$D27</f>
        <v>3.2206119162640902E-3</v>
      </c>
      <c r="O27" s="34">
        <f>AFWRKACT!O27/$D27</f>
        <v>2.3081052066559311E-2</v>
      </c>
      <c r="P27" s="34">
        <v>0</v>
      </c>
      <c r="Q27" s="34">
        <v>1.8597442851607904E-2</v>
      </c>
    </row>
    <row r="28" spans="1:17" ht="12.75" customHeight="1" x14ac:dyDescent="0.15">
      <c r="A28" s="74" t="s">
        <v>27</v>
      </c>
      <c r="B28" s="102">
        <f>AFWRKACT!B28</f>
        <v>30453</v>
      </c>
      <c r="C28" s="69">
        <f>AFWRKACT!C28</f>
        <v>9229</v>
      </c>
      <c r="D28" s="114">
        <f>AFWRKACT!D28</f>
        <v>4922</v>
      </c>
      <c r="E28" s="64">
        <f>AFWRKACT!E28/$D28</f>
        <v>0.47988622511174317</v>
      </c>
      <c r="F28" s="34">
        <f>AFWRKACT!F28/$D28</f>
        <v>2.031694433157253E-2</v>
      </c>
      <c r="G28" s="34">
        <f>AFWRKACT!G28/$D28</f>
        <v>0</v>
      </c>
      <c r="H28" s="34">
        <f>AFWRKACT!H28/$D28</f>
        <v>0.1444534741974807</v>
      </c>
      <c r="I28" s="34">
        <f>AFWRKACT!I28/$D28</f>
        <v>0</v>
      </c>
      <c r="J28" s="34">
        <f>AFWRKACT!J28/$D28</f>
        <v>2.031694433157253E-2</v>
      </c>
      <c r="K28" s="34">
        <f>AFWRKACT!K28/$D28</f>
        <v>0.29276716781796019</v>
      </c>
      <c r="L28" s="34">
        <f>AFWRKACT!L28/$D28</f>
        <v>0.14729784640390084</v>
      </c>
      <c r="M28" s="34">
        <f>AFWRKACT!M28/$D28</f>
        <v>0.10300690776107274</v>
      </c>
      <c r="N28" s="34">
        <f>AFWRKACT!N28/$D28</f>
        <v>2.2551808208045511E-2</v>
      </c>
      <c r="O28" s="34">
        <f>AFWRKACT!O28/$D28</f>
        <v>4.7135310849248276E-2</v>
      </c>
      <c r="P28" s="104">
        <v>0</v>
      </c>
      <c r="Q28" s="104">
        <v>5.6081995745503772E-3</v>
      </c>
    </row>
    <row r="29" spans="1:17" ht="12.75" customHeight="1" x14ac:dyDescent="0.15">
      <c r="A29" s="74" t="s">
        <v>28</v>
      </c>
      <c r="B29" s="102">
        <f>AFWRKACT!B29</f>
        <v>9261</v>
      </c>
      <c r="C29" s="69">
        <f>AFWRKACT!C29</f>
        <v>2712</v>
      </c>
      <c r="D29" s="114">
        <f>AFWRKACT!D29</f>
        <v>830</v>
      </c>
      <c r="E29" s="64">
        <f>AFWRKACT!E29/$D29</f>
        <v>0.56867469879518073</v>
      </c>
      <c r="F29" s="34">
        <f>AFWRKACT!F29/$D29</f>
        <v>1.2048192771084338E-3</v>
      </c>
      <c r="G29" s="34">
        <f>AFWRKACT!G29/$D29</f>
        <v>3.6144578313253013E-3</v>
      </c>
      <c r="H29" s="34">
        <f>AFWRKACT!H29/$D29</f>
        <v>6.8674698795180719E-2</v>
      </c>
      <c r="I29" s="34">
        <f>AFWRKACT!I29/$D29</f>
        <v>2.4096385542168677E-3</v>
      </c>
      <c r="J29" s="34">
        <f>AFWRKACT!J29/$D29</f>
        <v>5.4216867469879519E-2</v>
      </c>
      <c r="K29" s="34">
        <f>AFWRKACT!K29/$D29</f>
        <v>3.4939759036144581E-2</v>
      </c>
      <c r="L29" s="34">
        <f>AFWRKACT!L29/$D29</f>
        <v>0.38313253012048193</v>
      </c>
      <c r="M29" s="34">
        <f>AFWRKACT!M29/$D29</f>
        <v>0</v>
      </c>
      <c r="N29" s="34">
        <f>AFWRKACT!N29/$D29</f>
        <v>2.4096385542168677E-3</v>
      </c>
      <c r="O29" s="34">
        <f>AFWRKACT!O29/$D29</f>
        <v>4.8192771084337352E-2</v>
      </c>
      <c r="P29" s="34">
        <v>0</v>
      </c>
      <c r="Q29" s="34">
        <v>0</v>
      </c>
    </row>
    <row r="30" spans="1:17" ht="7.5" customHeight="1" x14ac:dyDescent="0.15">
      <c r="A30" s="76"/>
      <c r="B30" s="103"/>
      <c r="C30" s="97"/>
      <c r="D30" s="115"/>
      <c r="E30" s="113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1:17" ht="12.75" customHeight="1" x14ac:dyDescent="0.15">
      <c r="A31" s="74" t="s">
        <v>29</v>
      </c>
      <c r="B31" s="102">
        <f>AFWRKACT!B31</f>
        <v>18410</v>
      </c>
      <c r="C31" s="69">
        <f>AFWRKACT!C31</f>
        <v>15475</v>
      </c>
      <c r="D31" s="114">
        <f>AFWRKACT!D31</f>
        <v>6841</v>
      </c>
      <c r="E31" s="64">
        <f>AFWRKACT!E31/$D31</f>
        <v>0.93612045022657508</v>
      </c>
      <c r="F31" s="34">
        <f>AFWRKACT!F31/$D31</f>
        <v>0</v>
      </c>
      <c r="G31" s="34">
        <f>AFWRKACT!G31/$D31</f>
        <v>0</v>
      </c>
      <c r="H31" s="34">
        <f>AFWRKACT!H31/$D31</f>
        <v>1.607952053793305E-3</v>
      </c>
      <c r="I31" s="34">
        <f>AFWRKACT!I31/$D31</f>
        <v>0</v>
      </c>
      <c r="J31" s="34">
        <f>AFWRKACT!J31/$D31</f>
        <v>2.5581055401257127E-2</v>
      </c>
      <c r="K31" s="34">
        <f>AFWRKACT!K31/$D31</f>
        <v>1.3886858646396726E-2</v>
      </c>
      <c r="L31" s="34">
        <f>AFWRKACT!L31/$D31</f>
        <v>4.2537640695804707E-2</v>
      </c>
      <c r="M31" s="34">
        <f>AFWRKACT!M31/$D31</f>
        <v>2.9235491887151001E-3</v>
      </c>
      <c r="N31" s="34">
        <f>AFWRKACT!N31/$D31</f>
        <v>7.4550504312235052E-3</v>
      </c>
      <c r="O31" s="34">
        <f>AFWRKACT!O31/$D31</f>
        <v>3.6544364858938751E-3</v>
      </c>
      <c r="P31" s="34">
        <v>0</v>
      </c>
      <c r="Q31" s="34">
        <v>5.8455114822546974E-3</v>
      </c>
    </row>
    <row r="32" spans="1:17" ht="12.75" customHeight="1" x14ac:dyDescent="0.15">
      <c r="A32" s="74" t="s">
        <v>30</v>
      </c>
      <c r="B32" s="102">
        <f>AFWRKACT!B32</f>
        <v>24132</v>
      </c>
      <c r="C32" s="69">
        <f>AFWRKACT!C32</f>
        <v>10880</v>
      </c>
      <c r="D32" s="114">
        <f>AFWRKACT!D32</f>
        <v>4994</v>
      </c>
      <c r="E32" s="64">
        <f>AFWRKACT!E32/$D32</f>
        <v>0.32258710452543049</v>
      </c>
      <c r="F32" s="34">
        <f>AFWRKACT!F32/$D32</f>
        <v>1.802162595114137E-3</v>
      </c>
      <c r="G32" s="34">
        <f>AFWRKACT!G32/$D32</f>
        <v>1.2214657589106928E-2</v>
      </c>
      <c r="H32" s="34">
        <f>AFWRKACT!H32/$D32</f>
        <v>0.46055266319583499</v>
      </c>
      <c r="I32" s="34">
        <f>AFWRKACT!I32/$D32</f>
        <v>0</v>
      </c>
      <c r="J32" s="34">
        <f>AFWRKACT!J32/$D32</f>
        <v>0.1762114537444934</v>
      </c>
      <c r="K32" s="34">
        <f>AFWRKACT!K32/$D32</f>
        <v>7.2286744092911498E-2</v>
      </c>
      <c r="L32" s="34">
        <f>AFWRKACT!L32/$D32</f>
        <v>0.19022827392871447</v>
      </c>
      <c r="M32" s="34">
        <f>AFWRKACT!M32/$D32</f>
        <v>0.14837805366439727</v>
      </c>
      <c r="N32" s="34">
        <f>AFWRKACT!N32/$D32</f>
        <v>0</v>
      </c>
      <c r="O32" s="34">
        <f>AFWRKACT!O32/$D32</f>
        <v>4.725670804965959E-2</v>
      </c>
      <c r="P32" s="34">
        <v>0</v>
      </c>
      <c r="Q32" s="34">
        <v>0</v>
      </c>
    </row>
    <row r="33" spans="1:17" ht="12.75" customHeight="1" x14ac:dyDescent="0.15">
      <c r="A33" s="74" t="s">
        <v>31</v>
      </c>
      <c r="B33" s="102">
        <f>AFWRKACT!B33</f>
        <v>63923</v>
      </c>
      <c r="C33" s="69">
        <f>AFWRKACT!C33</f>
        <v>40966</v>
      </c>
      <c r="D33" s="114">
        <f>AFWRKACT!D33</f>
        <v>16238</v>
      </c>
      <c r="E33" s="64">
        <f>AFWRKACT!E33/$D33</f>
        <v>0.89992609927330947</v>
      </c>
      <c r="F33" s="34">
        <f>AFWRKACT!F33/$D33</f>
        <v>1.5395984727183151E-3</v>
      </c>
      <c r="G33" s="34">
        <f>AFWRKACT!G33/$D33</f>
        <v>1.5395984727183151E-3</v>
      </c>
      <c r="H33" s="34">
        <f>AFWRKACT!H33/$D33</f>
        <v>0</v>
      </c>
      <c r="I33" s="34">
        <f>AFWRKACT!I33/$D33</f>
        <v>0</v>
      </c>
      <c r="J33" s="34">
        <f>AFWRKACT!J33/$D33</f>
        <v>2.3463480724227121E-2</v>
      </c>
      <c r="K33" s="34">
        <f>AFWRKACT!K33/$D33</f>
        <v>1.1331444759206799E-2</v>
      </c>
      <c r="L33" s="34">
        <f>AFWRKACT!L33/$D33</f>
        <v>4.9082399310259886E-2</v>
      </c>
      <c r="M33" s="34">
        <f>AFWRKACT!M33/$D33</f>
        <v>0</v>
      </c>
      <c r="N33" s="34">
        <f>AFWRKACT!N33/$D33</f>
        <v>4.9267151126986084E-4</v>
      </c>
      <c r="O33" s="34">
        <f>AFWRKACT!O33/$D33</f>
        <v>2.2970809212957261E-2</v>
      </c>
      <c r="P33" s="34">
        <v>0</v>
      </c>
      <c r="Q33" s="34">
        <v>0</v>
      </c>
    </row>
    <row r="34" spans="1:17" ht="12.75" customHeight="1" x14ac:dyDescent="0.15">
      <c r="A34" s="74" t="s">
        <v>32</v>
      </c>
      <c r="B34" s="102">
        <f>AFWRKACT!B34</f>
        <v>44514</v>
      </c>
      <c r="C34" s="69">
        <f>AFWRKACT!C34</f>
        <v>23377</v>
      </c>
      <c r="D34" s="114">
        <f>AFWRKACT!D34</f>
        <v>10023</v>
      </c>
      <c r="E34" s="64">
        <f>AFWRKACT!E34/$D34</f>
        <v>0.6263593734410855</v>
      </c>
      <c r="F34" s="34">
        <f>AFWRKACT!F34/$D34</f>
        <v>1.9954105557218396E-3</v>
      </c>
      <c r="G34" s="34">
        <f>AFWRKACT!G34/$D34</f>
        <v>1.1174299112042303E-2</v>
      </c>
      <c r="H34" s="34">
        <f>AFWRKACT!H34/$D34</f>
        <v>3.0928863613688518E-2</v>
      </c>
      <c r="I34" s="34">
        <f>AFWRKACT!I34/$D34</f>
        <v>0</v>
      </c>
      <c r="J34" s="34">
        <f>AFWRKACT!J34/$D34</f>
        <v>0.31946522997106652</v>
      </c>
      <c r="K34" s="34">
        <f>AFWRKACT!K34/$D34</f>
        <v>0.13059962087199442</v>
      </c>
      <c r="L34" s="34">
        <f>AFWRKACT!L34/$D34</f>
        <v>0.16342412451361868</v>
      </c>
      <c r="M34" s="34">
        <f>AFWRKACT!M34/$D34</f>
        <v>9.7775117230370148E-3</v>
      </c>
      <c r="N34" s="34">
        <f>AFWRKACT!N34/$D34</f>
        <v>6.9839369450264393E-4</v>
      </c>
      <c r="O34" s="34">
        <f>AFWRKACT!O34/$D34</f>
        <v>1.0176593834181383E-2</v>
      </c>
      <c r="P34" s="34">
        <v>0</v>
      </c>
      <c r="Q34" s="34">
        <v>0.11121286121286121</v>
      </c>
    </row>
    <row r="35" spans="1:17" ht="12.75" customHeight="1" x14ac:dyDescent="0.15">
      <c r="A35" s="74" t="s">
        <v>33</v>
      </c>
      <c r="B35" s="102">
        <f>AFWRKACT!B35</f>
        <v>24242</v>
      </c>
      <c r="C35" s="69">
        <f>AFWRKACT!C35</f>
        <v>10075</v>
      </c>
      <c r="D35" s="114">
        <f>AFWRKACT!D35</f>
        <v>4571</v>
      </c>
      <c r="E35" s="64">
        <f>AFWRKACT!E35/$D35</f>
        <v>0.7799168672063006</v>
      </c>
      <c r="F35" s="34">
        <f>AFWRKACT!F35/$D35</f>
        <v>1.0063443447823233E-2</v>
      </c>
      <c r="G35" s="34">
        <f>AFWRKACT!G35/$D35</f>
        <v>1.0938525486764383E-2</v>
      </c>
      <c r="H35" s="34">
        <f>AFWRKACT!H35/$D35</f>
        <v>3.3690658499234305E-2</v>
      </c>
      <c r="I35" s="34">
        <f>AFWRKACT!I35/$D35</f>
        <v>1.0938525486764385E-3</v>
      </c>
      <c r="J35" s="34">
        <f>AFWRKACT!J35/$D35</f>
        <v>0.1365127980748195</v>
      </c>
      <c r="K35" s="34">
        <f>AFWRKACT!K35/$D35</f>
        <v>7.2194268212644932E-3</v>
      </c>
      <c r="L35" s="34">
        <f>AFWRKACT!L35/$D35</f>
        <v>8.466418726755634E-2</v>
      </c>
      <c r="M35" s="34">
        <f>AFWRKACT!M35/$D35</f>
        <v>1.7720411288558301E-2</v>
      </c>
      <c r="N35" s="34">
        <f>AFWRKACT!N35/$D35</f>
        <v>0</v>
      </c>
      <c r="O35" s="34">
        <f>AFWRKACT!O35/$D35</f>
        <v>8.18201706409976E-2</v>
      </c>
      <c r="P35" s="34">
        <v>4.3677658877484165E-4</v>
      </c>
      <c r="Q35" s="34">
        <v>0.19480235859357939</v>
      </c>
    </row>
    <row r="36" spans="1:17" ht="12.75" customHeight="1" x14ac:dyDescent="0.15">
      <c r="A36" s="74" t="s">
        <v>34</v>
      </c>
      <c r="B36" s="102">
        <f>AFWRKACT!B36</f>
        <v>11377</v>
      </c>
      <c r="C36" s="69">
        <f>AFWRKACT!C36</f>
        <v>5193</v>
      </c>
      <c r="D36" s="114">
        <f>AFWRKACT!D36</f>
        <v>3517</v>
      </c>
      <c r="E36" s="64">
        <f>AFWRKACT!E36/$D36</f>
        <v>0.34034688655103784</v>
      </c>
      <c r="F36" s="34">
        <f>AFWRKACT!F36/$D36</f>
        <v>0</v>
      </c>
      <c r="G36" s="34">
        <f>AFWRKACT!G36/$D36</f>
        <v>0</v>
      </c>
      <c r="H36" s="34">
        <f>AFWRKACT!H36/$D36</f>
        <v>0.20386693204435599</v>
      </c>
      <c r="I36" s="34">
        <f>AFWRKACT!I36/$D36</f>
        <v>1.1373329542223485E-3</v>
      </c>
      <c r="J36" s="34">
        <f>AFWRKACT!J36/$D36</f>
        <v>4.1512652829115725E-2</v>
      </c>
      <c r="K36" s="34">
        <f>AFWRKACT!K36/$D36</f>
        <v>0.33011088996303667</v>
      </c>
      <c r="L36" s="34">
        <f>AFWRKACT!L36/$D36</f>
        <v>0.1833949388683537</v>
      </c>
      <c r="M36" s="34">
        <f>AFWRKACT!M36/$D36</f>
        <v>4.2649985783338069E-3</v>
      </c>
      <c r="N36" s="34">
        <f>AFWRKACT!N36/$D36</f>
        <v>4.5208984930338356E-2</v>
      </c>
      <c r="O36" s="34">
        <f>AFWRKACT!O36/$D36</f>
        <v>1.8197327267557576E-2</v>
      </c>
      <c r="P36" s="34">
        <v>0</v>
      </c>
      <c r="Q36" s="34">
        <v>0</v>
      </c>
    </row>
    <row r="37" spans="1:17" ht="12.75" customHeight="1" x14ac:dyDescent="0.15">
      <c r="A37" s="74" t="s">
        <v>35</v>
      </c>
      <c r="B37" s="102">
        <f>AFWRKACT!B37</f>
        <v>37869</v>
      </c>
      <c r="C37" s="69">
        <f>AFWRKACT!C37</f>
        <v>24468</v>
      </c>
      <c r="D37" s="114">
        <f>AFWRKACT!D37</f>
        <v>4993</v>
      </c>
      <c r="E37" s="64">
        <f>AFWRKACT!E37/$D37</f>
        <v>0.65311436010414581</v>
      </c>
      <c r="F37" s="34">
        <f>AFWRKACT!F37/$D37</f>
        <v>1.0214300020028039E-2</v>
      </c>
      <c r="G37" s="34">
        <f>AFWRKACT!G37/$D37</f>
        <v>1.5221309833767275E-2</v>
      </c>
      <c r="H37" s="34">
        <f>AFWRKACT!H37/$D37</f>
        <v>3.9054676547166031E-2</v>
      </c>
      <c r="I37" s="34">
        <f>AFWRKACT!I37/$D37</f>
        <v>8.0112157019827761E-4</v>
      </c>
      <c r="J37" s="34">
        <f>AFWRKACT!J37/$D37</f>
        <v>8.1514119767674739E-2</v>
      </c>
      <c r="K37" s="34">
        <f>AFWRKACT!K37/$D37</f>
        <v>8.9525335469657519E-2</v>
      </c>
      <c r="L37" s="34">
        <f>AFWRKACT!L37/$D37</f>
        <v>0.18385740036050471</v>
      </c>
      <c r="M37" s="34">
        <f>AFWRKACT!M37/$D37</f>
        <v>1.0815141197676747E-2</v>
      </c>
      <c r="N37" s="34">
        <f>AFWRKACT!N37/$D37</f>
        <v>1.8025235329461246E-3</v>
      </c>
      <c r="O37" s="34">
        <f>AFWRKACT!O37/$D37</f>
        <v>2.2030843180452633E-2</v>
      </c>
      <c r="P37" s="104">
        <v>0</v>
      </c>
      <c r="Q37" s="104">
        <v>6.5251989389920426E-2</v>
      </c>
    </row>
    <row r="38" spans="1:17" ht="12.75" customHeight="1" x14ac:dyDescent="0.15">
      <c r="A38" s="74" t="s">
        <v>36</v>
      </c>
      <c r="B38" s="102">
        <f>AFWRKACT!B38</f>
        <v>3229</v>
      </c>
      <c r="C38" s="69">
        <f>AFWRKACT!C38</f>
        <v>1301</v>
      </c>
      <c r="D38" s="114">
        <f>AFWRKACT!D38</f>
        <v>618</v>
      </c>
      <c r="E38" s="64">
        <f>AFWRKACT!E38/$D38</f>
        <v>0.48058252427184467</v>
      </c>
      <c r="F38" s="34">
        <f>AFWRKACT!F38/$D38</f>
        <v>0</v>
      </c>
      <c r="G38" s="34">
        <f>AFWRKACT!G38/$D38</f>
        <v>1.4563106796116505E-2</v>
      </c>
      <c r="H38" s="34">
        <f>AFWRKACT!H38/$D38</f>
        <v>0.38349514563106796</v>
      </c>
      <c r="I38" s="34">
        <f>AFWRKACT!I38/$D38</f>
        <v>0</v>
      </c>
      <c r="J38" s="34">
        <f>AFWRKACT!J38/$D38</f>
        <v>0.22653721682847897</v>
      </c>
      <c r="K38" s="34">
        <f>AFWRKACT!K38/$D38</f>
        <v>0.16019417475728157</v>
      </c>
      <c r="L38" s="34">
        <f>AFWRKACT!L38/$D38</f>
        <v>0.2022653721682848</v>
      </c>
      <c r="M38" s="34">
        <f>AFWRKACT!M38/$D38</f>
        <v>1.9417475728155338E-2</v>
      </c>
      <c r="N38" s="34">
        <f>AFWRKACT!N38/$D38</f>
        <v>1.7799352750809062E-2</v>
      </c>
      <c r="O38" s="34">
        <f>AFWRKACT!O38/$D38</f>
        <v>4.8543689320388345E-3</v>
      </c>
      <c r="P38" s="37">
        <v>0</v>
      </c>
      <c r="Q38" s="37">
        <v>5.9863945578231291E-2</v>
      </c>
    </row>
    <row r="39" spans="1:17" ht="12.75" customHeight="1" x14ac:dyDescent="0.15">
      <c r="A39" s="74" t="s">
        <v>37</v>
      </c>
      <c r="B39" s="102">
        <f>AFWRKACT!B39</f>
        <v>7229</v>
      </c>
      <c r="C39" s="69">
        <f>AFWRKACT!C39</f>
        <v>3142</v>
      </c>
      <c r="D39" s="114">
        <f>AFWRKACT!D39</f>
        <v>1679</v>
      </c>
      <c r="E39" s="64">
        <f>AFWRKACT!E39/$D39</f>
        <v>0.72900536033353192</v>
      </c>
      <c r="F39" s="34">
        <f>AFWRKACT!F39/$D39</f>
        <v>0</v>
      </c>
      <c r="G39" s="34">
        <f>AFWRKACT!G39/$D39</f>
        <v>0</v>
      </c>
      <c r="H39" s="34">
        <f>AFWRKACT!H39/$D39</f>
        <v>9.7677188802858847E-2</v>
      </c>
      <c r="I39" s="34">
        <f>AFWRKACT!I39/$D39</f>
        <v>2.9779630732578916E-3</v>
      </c>
      <c r="J39" s="34">
        <f>AFWRKACT!J39/$D39</f>
        <v>6.4919594997022032E-2</v>
      </c>
      <c r="K39" s="34">
        <f>AFWRKACT!K39/$D39</f>
        <v>0.12090530077427041</v>
      </c>
      <c r="L39" s="34">
        <f>AFWRKACT!L39/$D39</f>
        <v>0.16200119118522929</v>
      </c>
      <c r="M39" s="34">
        <f>AFWRKACT!M39/$D39</f>
        <v>1.0125074449076831E-2</v>
      </c>
      <c r="N39" s="34">
        <f>AFWRKACT!N39/$D39</f>
        <v>2.9779630732578916E-3</v>
      </c>
      <c r="O39" s="34">
        <f>AFWRKACT!O39/$D39</f>
        <v>8.3382966051220968E-3</v>
      </c>
      <c r="P39" s="34">
        <v>0</v>
      </c>
      <c r="Q39" s="34">
        <v>5.6008146639511197E-3</v>
      </c>
    </row>
    <row r="40" spans="1:17" ht="12.75" customHeight="1" x14ac:dyDescent="0.15">
      <c r="A40" s="74" t="s">
        <v>38</v>
      </c>
      <c r="B40" s="102">
        <f>AFWRKACT!B40</f>
        <v>10579</v>
      </c>
      <c r="C40" s="69">
        <f>AFWRKACT!C40</f>
        <v>5375</v>
      </c>
      <c r="D40" s="114">
        <f>AFWRKACT!D40</f>
        <v>1883</v>
      </c>
      <c r="E40" s="64">
        <f>AFWRKACT!E40/$D40</f>
        <v>0.80403611258629848</v>
      </c>
      <c r="F40" s="34">
        <f>AFWRKACT!F40/$D40</f>
        <v>0</v>
      </c>
      <c r="G40" s="34">
        <f>AFWRKACT!G40/$D40</f>
        <v>3.7174721189591076E-3</v>
      </c>
      <c r="H40" s="34">
        <f>AFWRKACT!H40/$D40</f>
        <v>4.4609665427509292E-2</v>
      </c>
      <c r="I40" s="34">
        <f>AFWRKACT!I40/$D40</f>
        <v>1.0621348911311736E-3</v>
      </c>
      <c r="J40" s="34">
        <f>AFWRKACT!J40/$D40</f>
        <v>4.0361125862984598E-2</v>
      </c>
      <c r="K40" s="34">
        <f>AFWRKACT!K40/$D40</f>
        <v>8.7626128518321827E-2</v>
      </c>
      <c r="L40" s="34">
        <f>AFWRKACT!L40/$D40</f>
        <v>9.6654275092936809E-2</v>
      </c>
      <c r="M40" s="34">
        <f>AFWRKACT!M40/$D40</f>
        <v>2.6553372278279343E-3</v>
      </c>
      <c r="N40" s="34">
        <f>AFWRKACT!N40/$D40</f>
        <v>6.3728093467870419E-3</v>
      </c>
      <c r="O40" s="34">
        <f>AFWRKACT!O40/$D40</f>
        <v>1.1152416356877323E-2</v>
      </c>
      <c r="P40" s="34">
        <v>0</v>
      </c>
      <c r="Q40" s="34">
        <v>0</v>
      </c>
    </row>
    <row r="41" spans="1:17" ht="7.5" customHeight="1" x14ac:dyDescent="0.15">
      <c r="A41" s="76"/>
      <c r="B41" s="103"/>
      <c r="C41" s="97"/>
      <c r="D41" s="115"/>
      <c r="E41" s="113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1:17" ht="12.75" customHeight="1" x14ac:dyDescent="0.15">
      <c r="A42" s="74" t="s">
        <v>39</v>
      </c>
      <c r="B42" s="102">
        <f>AFWRKACT!B42</f>
        <v>6841</v>
      </c>
      <c r="C42" s="69">
        <f>AFWRKACT!C42</f>
        <v>4304</v>
      </c>
      <c r="D42" s="114">
        <f>AFWRKACT!D42</f>
        <v>3142</v>
      </c>
      <c r="E42" s="64">
        <f>AFWRKACT!E42/$D42</f>
        <v>0.80076384468491402</v>
      </c>
      <c r="F42" s="34">
        <f>AFWRKACT!F42/$D42</f>
        <v>0</v>
      </c>
      <c r="G42" s="34">
        <f>AFWRKACT!G42/$D42</f>
        <v>0</v>
      </c>
      <c r="H42" s="34">
        <f>AFWRKACT!H42/$D42</f>
        <v>3.0872056015276893E-2</v>
      </c>
      <c r="I42" s="34">
        <f>AFWRKACT!I42/$D42</f>
        <v>1.9096117122851686E-3</v>
      </c>
      <c r="J42" s="34">
        <f>AFWRKACT!J42/$D42</f>
        <v>0.12985359643539146</v>
      </c>
      <c r="K42" s="34">
        <f>AFWRKACT!K42/$D42</f>
        <v>0.10884786760025461</v>
      </c>
      <c r="L42" s="34">
        <f>AFWRKACT!L42/$D42</f>
        <v>6.0152768936982813E-2</v>
      </c>
      <c r="M42" s="34">
        <f>AFWRKACT!M42/$D42</f>
        <v>3.3099936346276254E-2</v>
      </c>
      <c r="N42" s="34">
        <f>AFWRKACT!N42/$D42</f>
        <v>0</v>
      </c>
      <c r="O42" s="34">
        <f>AFWRKACT!O42/$D42</f>
        <v>7.6384468491406746E-3</v>
      </c>
      <c r="P42" s="34">
        <v>0</v>
      </c>
      <c r="Q42" s="34">
        <v>0</v>
      </c>
    </row>
    <row r="43" spans="1:17" ht="12.75" customHeight="1" x14ac:dyDescent="0.15">
      <c r="A43" s="74" t="s">
        <v>40</v>
      </c>
      <c r="B43" s="102">
        <f>AFWRKACT!B43</f>
        <v>34249</v>
      </c>
      <c r="C43" s="69">
        <f>AFWRKACT!C43</f>
        <v>21711</v>
      </c>
      <c r="D43" s="114">
        <f>AFWRKACT!D43</f>
        <v>4402</v>
      </c>
      <c r="E43" s="64">
        <f>AFWRKACT!E43/$D43</f>
        <v>0.43502953203089506</v>
      </c>
      <c r="F43" s="34">
        <f>AFWRKACT!F43/$D43</f>
        <v>6.8150840527033167E-4</v>
      </c>
      <c r="G43" s="34">
        <f>AFWRKACT!G43/$D43</f>
        <v>4.5433893684688779E-3</v>
      </c>
      <c r="H43" s="34">
        <f>AFWRKACT!H43/$D43</f>
        <v>0.261017719218537</v>
      </c>
      <c r="I43" s="34">
        <f>AFWRKACT!I43/$D43</f>
        <v>2.2716946842344388E-4</v>
      </c>
      <c r="J43" s="34">
        <f>AFWRKACT!J43/$D43</f>
        <v>5.4066333484779648E-2</v>
      </c>
      <c r="K43" s="34">
        <f>AFWRKACT!K43/$D43</f>
        <v>2.4988641526578828E-3</v>
      </c>
      <c r="L43" s="34">
        <f>AFWRKACT!L43/$D43</f>
        <v>0.27964561562925944</v>
      </c>
      <c r="M43" s="34">
        <f>AFWRKACT!M43/$D43</f>
        <v>4.7024079963652883E-2</v>
      </c>
      <c r="N43" s="34">
        <f>AFWRKACT!N43/$D43</f>
        <v>4.9977283053157656E-3</v>
      </c>
      <c r="O43" s="34">
        <f>AFWRKACT!O43/$D43</f>
        <v>2.1126760563380281E-2</v>
      </c>
      <c r="P43" s="34">
        <v>0</v>
      </c>
      <c r="Q43" s="34">
        <v>5.3151100987091872E-3</v>
      </c>
    </row>
    <row r="44" spans="1:17" ht="12.75" customHeight="1" x14ac:dyDescent="0.15">
      <c r="A44" s="74" t="s">
        <v>41</v>
      </c>
      <c r="B44" s="102">
        <f>AFWRKACT!B44</f>
        <v>18201</v>
      </c>
      <c r="C44" s="69">
        <f>AFWRKACT!C44</f>
        <v>9337</v>
      </c>
      <c r="D44" s="114">
        <f>AFWRKACT!D44</f>
        <v>4286</v>
      </c>
      <c r="E44" s="64">
        <f>AFWRKACT!E44/$D44</f>
        <v>0.57559496033597757</v>
      </c>
      <c r="F44" s="34">
        <f>AFWRKACT!F44/$D44</f>
        <v>0</v>
      </c>
      <c r="G44" s="34">
        <f>AFWRKACT!G44/$D44</f>
        <v>2.3331777881474569E-4</v>
      </c>
      <c r="H44" s="34">
        <f>AFWRKACT!H44/$D44</f>
        <v>0.16915538964069063</v>
      </c>
      <c r="I44" s="34">
        <f>AFWRKACT!I44/$D44</f>
        <v>1.1665888940737283E-3</v>
      </c>
      <c r="J44" s="34">
        <f>AFWRKACT!J44/$D44</f>
        <v>0.11432571161922539</v>
      </c>
      <c r="K44" s="34">
        <f>AFWRKACT!K44/$D44</f>
        <v>9.19272048530098E-2</v>
      </c>
      <c r="L44" s="34">
        <f>AFWRKACT!L44/$D44</f>
        <v>0.20695286980867941</v>
      </c>
      <c r="M44" s="34">
        <f>AFWRKACT!M44/$D44</f>
        <v>1.936537564162389E-2</v>
      </c>
      <c r="N44" s="34">
        <f>AFWRKACT!N44/$D44</f>
        <v>2.1931871208586095E-2</v>
      </c>
      <c r="O44" s="34">
        <f>AFWRKACT!O44/$D44</f>
        <v>1.7498833411105925E-2</v>
      </c>
      <c r="P44" s="34">
        <v>2.0876826722338206E-4</v>
      </c>
      <c r="Q44" s="34">
        <v>3.2985386221294363E-2</v>
      </c>
    </row>
    <row r="45" spans="1:17" ht="12.75" customHeight="1" x14ac:dyDescent="0.15">
      <c r="A45" s="74" t="s">
        <v>42</v>
      </c>
      <c r="B45" s="102">
        <f>AFWRKACT!B45</f>
        <v>157117</v>
      </c>
      <c r="C45" s="69">
        <f>AFWRKACT!C45</f>
        <v>90564</v>
      </c>
      <c r="D45" s="114">
        <f>AFWRKACT!D45</f>
        <v>28616</v>
      </c>
      <c r="E45" s="64">
        <f>AFWRKACT!E45/$D45</f>
        <v>0.85997344143136711</v>
      </c>
      <c r="F45" s="34">
        <f>AFWRKACT!F45/$D45</f>
        <v>1.7647469946882863E-2</v>
      </c>
      <c r="G45" s="34">
        <f>AFWRKACT!G45/$D45</f>
        <v>4.5429130556332123E-4</v>
      </c>
      <c r="H45" s="34">
        <f>AFWRKACT!H45/$D45</f>
        <v>0.10357841766843724</v>
      </c>
      <c r="I45" s="34">
        <f>AFWRKACT!I45/$D45</f>
        <v>0</v>
      </c>
      <c r="J45" s="34">
        <f>AFWRKACT!J45/$D45</f>
        <v>5.3816046966731895E-2</v>
      </c>
      <c r="K45" s="34">
        <f>AFWRKACT!K45/$D45</f>
        <v>0</v>
      </c>
      <c r="L45" s="34">
        <f>AFWRKACT!L45/$D45</f>
        <v>5.9686888454011738E-2</v>
      </c>
      <c r="M45" s="34">
        <f>AFWRKACT!M45/$D45</f>
        <v>1.4013139502376292E-2</v>
      </c>
      <c r="N45" s="34">
        <f>AFWRKACT!N45/$D45</f>
        <v>7.8627341347497909E-3</v>
      </c>
      <c r="O45" s="34">
        <f>AFWRKACT!O45/$D45</f>
        <v>0</v>
      </c>
      <c r="P45" s="34">
        <v>0</v>
      </c>
      <c r="Q45" s="34">
        <v>0</v>
      </c>
    </row>
    <row r="46" spans="1:17" ht="12.75" customHeight="1" x14ac:dyDescent="0.15">
      <c r="A46" s="74" t="s">
        <v>43</v>
      </c>
      <c r="B46" s="102">
        <f>AFWRKACT!B46</f>
        <v>21686</v>
      </c>
      <c r="C46" s="69">
        <f>AFWRKACT!C46</f>
        <v>4353</v>
      </c>
      <c r="D46" s="114">
        <f>AFWRKACT!D46</f>
        <v>2088</v>
      </c>
      <c r="E46" s="64">
        <f>AFWRKACT!E46/$D46</f>
        <v>0.38984674329501917</v>
      </c>
      <c r="F46" s="34">
        <f>AFWRKACT!F46/$D46</f>
        <v>8.6206896551724137E-3</v>
      </c>
      <c r="G46" s="34">
        <f>AFWRKACT!G46/$D46</f>
        <v>1.4367816091954023E-3</v>
      </c>
      <c r="H46" s="34">
        <f>AFWRKACT!H46/$D46</f>
        <v>0.25670498084291188</v>
      </c>
      <c r="I46" s="34">
        <f>AFWRKACT!I46/$D46</f>
        <v>0</v>
      </c>
      <c r="J46" s="34">
        <f>AFWRKACT!J46/$D46</f>
        <v>0.33189655172413796</v>
      </c>
      <c r="K46" s="34">
        <f>AFWRKACT!K46/$D46</f>
        <v>4.2624521072796934E-2</v>
      </c>
      <c r="L46" s="34">
        <f>AFWRKACT!L46/$D46</f>
        <v>0.21024904214559387</v>
      </c>
      <c r="M46" s="34">
        <f>AFWRKACT!M46/$D46</f>
        <v>1.5804597701149427E-2</v>
      </c>
      <c r="N46" s="34">
        <f>AFWRKACT!N46/$D46</f>
        <v>0</v>
      </c>
      <c r="O46" s="34">
        <f>AFWRKACT!O46/$D46</f>
        <v>3.2088122605363985E-2</v>
      </c>
      <c r="P46" s="34">
        <v>0</v>
      </c>
      <c r="Q46" s="34">
        <v>0.28603006189213087</v>
      </c>
    </row>
    <row r="47" spans="1:17" ht="12.75" customHeight="1" x14ac:dyDescent="0.15">
      <c r="A47" s="74" t="s">
        <v>44</v>
      </c>
      <c r="B47" s="102">
        <f>AFWRKACT!B47</f>
        <v>1651</v>
      </c>
      <c r="C47" s="69">
        <f>AFWRKACT!C47</f>
        <v>617</v>
      </c>
      <c r="D47" s="114">
        <f>AFWRKACT!D47</f>
        <v>438</v>
      </c>
      <c r="E47" s="64">
        <f>AFWRKACT!E47/$D47</f>
        <v>0.58904109589041098</v>
      </c>
      <c r="F47" s="34">
        <f>AFWRKACT!F47/$D47</f>
        <v>0</v>
      </c>
      <c r="G47" s="34">
        <f>AFWRKACT!G47/$D47</f>
        <v>0</v>
      </c>
      <c r="H47" s="34">
        <f>AFWRKACT!H47/$D47</f>
        <v>0.41095890410958902</v>
      </c>
      <c r="I47" s="34">
        <f>AFWRKACT!I47/$D47</f>
        <v>0</v>
      </c>
      <c r="J47" s="34">
        <f>AFWRKACT!J47/$D47</f>
        <v>5.0228310502283102E-2</v>
      </c>
      <c r="K47" s="34">
        <f>AFWRKACT!K47/$D47</f>
        <v>2.2831050228310501E-3</v>
      </c>
      <c r="L47" s="34">
        <f>AFWRKACT!L47/$D47</f>
        <v>0.11643835616438356</v>
      </c>
      <c r="M47" s="34">
        <f>AFWRKACT!M47/$D47</f>
        <v>4.5662100456621002E-3</v>
      </c>
      <c r="N47" s="34">
        <f>AFWRKACT!N47/$D47</f>
        <v>2.0547945205479451E-2</v>
      </c>
      <c r="O47" s="34">
        <f>AFWRKACT!O47/$D47</f>
        <v>1.1415525114155251E-2</v>
      </c>
      <c r="P47" s="34">
        <v>0</v>
      </c>
      <c r="Q47" s="34">
        <v>6.2893081761006293E-3</v>
      </c>
    </row>
    <row r="48" spans="1:17" ht="12.75" customHeight="1" x14ac:dyDescent="0.15">
      <c r="A48" s="74" t="s">
        <v>45</v>
      </c>
      <c r="B48" s="102">
        <f>AFWRKACT!B48</f>
        <v>117349</v>
      </c>
      <c r="C48" s="69">
        <f>AFWRKACT!C48</f>
        <v>68198</v>
      </c>
      <c r="D48" s="114">
        <f>AFWRKACT!D48</f>
        <v>49465</v>
      </c>
      <c r="E48" s="64">
        <f>AFWRKACT!E48/$D48</f>
        <v>0.85005559486505611</v>
      </c>
      <c r="F48" s="34">
        <f>AFWRKACT!F48/$D48</f>
        <v>1.1321136156878602E-3</v>
      </c>
      <c r="G48" s="34">
        <f>AFWRKACT!G48/$D48</f>
        <v>3.0324471848781967E-3</v>
      </c>
      <c r="H48" s="34">
        <f>AFWRKACT!H48/$D48</f>
        <v>0.10759122611947843</v>
      </c>
      <c r="I48" s="34">
        <f>AFWRKACT!I48/$D48</f>
        <v>0</v>
      </c>
      <c r="J48" s="34">
        <f>AFWRKACT!J48/$D48</f>
        <v>1.2412817143434752E-2</v>
      </c>
      <c r="K48" s="34">
        <f>AFWRKACT!K48/$D48</f>
        <v>1.6638026887698373E-2</v>
      </c>
      <c r="L48" s="34">
        <f>AFWRKACT!L48/$D48</f>
        <v>5.5615081370666127E-2</v>
      </c>
      <c r="M48" s="34">
        <f>AFWRKACT!M48/$D48</f>
        <v>1.671889214596179E-2</v>
      </c>
      <c r="N48" s="34">
        <f>AFWRKACT!N48/$D48</f>
        <v>0</v>
      </c>
      <c r="O48" s="34">
        <f>AFWRKACT!O48/$D48</f>
        <v>5.7818659658344287E-3</v>
      </c>
      <c r="P48" s="104">
        <v>0</v>
      </c>
      <c r="Q48" s="104">
        <v>4.6642995480955456E-2</v>
      </c>
    </row>
    <row r="49" spans="1:17" ht="12.75" customHeight="1" x14ac:dyDescent="0.15">
      <c r="A49" s="74" t="s">
        <v>46</v>
      </c>
      <c r="B49" s="102">
        <f>AFWRKACT!B49</f>
        <v>8546</v>
      </c>
      <c r="C49" s="69">
        <f>AFWRKACT!C49</f>
        <v>2746</v>
      </c>
      <c r="D49" s="114">
        <f>AFWRKACT!D49</f>
        <v>989</v>
      </c>
      <c r="E49" s="64">
        <f>AFWRKACT!E49/$D49</f>
        <v>0.21132457027300303</v>
      </c>
      <c r="F49" s="34">
        <f>AFWRKACT!F49/$D49</f>
        <v>0</v>
      </c>
      <c r="G49" s="34">
        <f>AFWRKACT!G49/$D49</f>
        <v>0</v>
      </c>
      <c r="H49" s="34">
        <f>AFWRKACT!H49/$D49</f>
        <v>0.16380182002022245</v>
      </c>
      <c r="I49" s="34">
        <f>AFWRKACT!I49/$D49</f>
        <v>0</v>
      </c>
      <c r="J49" s="34">
        <f>AFWRKACT!J49/$D49</f>
        <v>0.16784630940343781</v>
      </c>
      <c r="K49" s="34">
        <f>AFWRKACT!K49/$D49</f>
        <v>8.4934277047522752E-2</v>
      </c>
      <c r="L49" s="34">
        <f>AFWRKACT!L49/$D49</f>
        <v>0.44893832153690599</v>
      </c>
      <c r="M49" s="34">
        <f>AFWRKACT!M49/$D49</f>
        <v>0</v>
      </c>
      <c r="N49" s="34">
        <f>AFWRKACT!N49/$D49</f>
        <v>4.0444893832153692E-3</v>
      </c>
      <c r="O49" s="34">
        <f>AFWRKACT!O49/$D49</f>
        <v>7.0778564206268962E-2</v>
      </c>
      <c r="P49" s="34">
        <v>0</v>
      </c>
      <c r="Q49" s="34">
        <v>0</v>
      </c>
    </row>
    <row r="50" spans="1:17" ht="12.75" customHeight="1" x14ac:dyDescent="0.15">
      <c r="A50" s="74" t="s">
        <v>47</v>
      </c>
      <c r="B50" s="102">
        <f>AFWRKACT!B50</f>
        <v>38871</v>
      </c>
      <c r="C50" s="69">
        <f>AFWRKACT!C50</f>
        <v>30704</v>
      </c>
      <c r="D50" s="114">
        <f>AFWRKACT!D50</f>
        <v>10592</v>
      </c>
      <c r="E50" s="64">
        <f>AFWRKACT!E50/$D50</f>
        <v>0.96686178247734134</v>
      </c>
      <c r="F50" s="34">
        <f>AFWRKACT!F50/$D50</f>
        <v>6.8919939577039274E-3</v>
      </c>
      <c r="G50" s="34">
        <f>AFWRKACT!G50/$D50</f>
        <v>8.4025679758308151E-3</v>
      </c>
      <c r="H50" s="34">
        <f>AFWRKACT!H50/$D50</f>
        <v>1.1423716012084592E-2</v>
      </c>
      <c r="I50" s="34">
        <f>AFWRKACT!I50/$D50</f>
        <v>0</v>
      </c>
      <c r="J50" s="34">
        <f>AFWRKACT!J50/$D50</f>
        <v>2.4546827794561933E-3</v>
      </c>
      <c r="K50" s="34">
        <f>AFWRKACT!K50/$D50</f>
        <v>0</v>
      </c>
      <c r="L50" s="34">
        <f>AFWRKACT!L50/$D50</f>
        <v>1.0385196374622357E-3</v>
      </c>
      <c r="M50" s="34">
        <f>AFWRKACT!M50/$D50</f>
        <v>0</v>
      </c>
      <c r="N50" s="34">
        <f>AFWRKACT!N50/$D50</f>
        <v>0</v>
      </c>
      <c r="O50" s="34">
        <f>AFWRKACT!O50/$D50</f>
        <v>8.2137462235649539E-3</v>
      </c>
      <c r="P50" s="34">
        <v>0</v>
      </c>
      <c r="Q50" s="34">
        <v>5.9747459193101322E-2</v>
      </c>
    </row>
    <row r="51" spans="1:17" ht="12.75" customHeight="1" x14ac:dyDescent="0.15">
      <c r="A51" s="74" t="s">
        <v>48</v>
      </c>
      <c r="B51" s="102">
        <f>AFWRKACT!B51</f>
        <v>77972</v>
      </c>
      <c r="C51" s="69">
        <f>AFWRKACT!C51</f>
        <v>44700</v>
      </c>
      <c r="D51" s="114">
        <f>AFWRKACT!D51</f>
        <v>13392</v>
      </c>
      <c r="E51" s="64">
        <f>AFWRKACT!E51/$D51</f>
        <v>0.62806152927120673</v>
      </c>
      <c r="F51" s="34">
        <f>AFWRKACT!F51/$D51</f>
        <v>1.0976702508960573E-2</v>
      </c>
      <c r="G51" s="34">
        <f>AFWRKACT!G51/$D51</f>
        <v>3.3826164874551971E-2</v>
      </c>
      <c r="H51" s="34">
        <f>AFWRKACT!H51/$D51</f>
        <v>0</v>
      </c>
      <c r="I51" s="34">
        <f>AFWRKACT!I51/$D51</f>
        <v>0</v>
      </c>
      <c r="J51" s="34">
        <f>AFWRKACT!J51/$D51</f>
        <v>0.11335125448028674</v>
      </c>
      <c r="K51" s="34">
        <f>AFWRKACT!K51/$D51</f>
        <v>0.21057347670250895</v>
      </c>
      <c r="L51" s="34">
        <f>AFWRKACT!L51/$D51</f>
        <v>0.17435782556750298</v>
      </c>
      <c r="M51" s="34">
        <f>AFWRKACT!M51/$D51</f>
        <v>5.353942652329749E-2</v>
      </c>
      <c r="N51" s="34">
        <f>AFWRKACT!N51/$D51</f>
        <v>3.3602150537634409E-3</v>
      </c>
      <c r="O51" s="34">
        <f>AFWRKACT!O51/$D51</f>
        <v>1.8294504181600956E-2</v>
      </c>
      <c r="P51" s="34">
        <v>0</v>
      </c>
      <c r="Q51" s="34">
        <v>7.3649053695298448E-3</v>
      </c>
    </row>
    <row r="52" spans="1:17" ht="7.5" customHeight="1" x14ac:dyDescent="0.15">
      <c r="A52" s="76"/>
      <c r="B52" s="103"/>
      <c r="C52" s="97"/>
      <c r="D52" s="115"/>
      <c r="E52" s="113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1:17" ht="12.75" customHeight="1" x14ac:dyDescent="0.15">
      <c r="A53" s="74" t="s">
        <v>49</v>
      </c>
      <c r="B53" s="102">
        <f>AFWRKACT!B53</f>
        <v>14648</v>
      </c>
      <c r="C53" s="69">
        <f>AFWRKACT!C53</f>
        <v>12273</v>
      </c>
      <c r="D53" s="114">
        <f>AFWRKACT!D53</f>
        <v>2141</v>
      </c>
      <c r="E53" s="64">
        <f>AFWRKACT!E53/$D53</f>
        <v>2.1952358710882764E-2</v>
      </c>
      <c r="F53" s="34">
        <f>AFWRKACT!F53/$D53</f>
        <v>7.3797290985520791E-2</v>
      </c>
      <c r="G53" s="34">
        <f>AFWRKACT!G53/$D53</f>
        <v>1.1209715086408221E-2</v>
      </c>
      <c r="H53" s="34">
        <f>AFWRKACT!H53/$D53</f>
        <v>0.19336758524054179</v>
      </c>
      <c r="I53" s="34">
        <f>AFWRKACT!I53/$D53</f>
        <v>1.9617001401214387E-2</v>
      </c>
      <c r="J53" s="34">
        <f>AFWRKACT!J53/$D53</f>
        <v>0.20130780009341429</v>
      </c>
      <c r="K53" s="34">
        <f>AFWRKACT!K53/$D53</f>
        <v>0.18542737038766932</v>
      </c>
      <c r="L53" s="34">
        <f>AFWRKACT!L53/$D53</f>
        <v>0.33115366651097616</v>
      </c>
      <c r="M53" s="34">
        <f>AFWRKACT!M53/$D53</f>
        <v>2.2419430172816442E-2</v>
      </c>
      <c r="N53" s="34">
        <f>AFWRKACT!N53/$D53</f>
        <v>2.8024287716020553E-3</v>
      </c>
      <c r="O53" s="34">
        <f>AFWRKACT!O53/$D53</f>
        <v>5.6048575432041106E-3</v>
      </c>
      <c r="P53" s="34">
        <v>1.060695344725987E-2</v>
      </c>
      <c r="Q53" s="34">
        <v>0</v>
      </c>
    </row>
    <row r="54" spans="1:17" ht="12.75" customHeight="1" x14ac:dyDescent="0.15">
      <c r="A54" s="74" t="s">
        <v>50</v>
      </c>
      <c r="B54" s="102">
        <f>AFWRKACT!B54</f>
        <v>6557</v>
      </c>
      <c r="C54" s="69">
        <f>AFWRKACT!C54</f>
        <v>4142</v>
      </c>
      <c r="D54" s="114">
        <f>AFWRKACT!D54</f>
        <v>414</v>
      </c>
      <c r="E54" s="64">
        <f>AFWRKACT!E54/$D54</f>
        <v>0.72946859903381644</v>
      </c>
      <c r="F54" s="34">
        <f>AFWRKACT!F54/$D54</f>
        <v>2.4154589371980675E-3</v>
      </c>
      <c r="G54" s="34">
        <f>AFWRKACT!G54/$D54</f>
        <v>0</v>
      </c>
      <c r="H54" s="34">
        <f>AFWRKACT!H54/$D54</f>
        <v>3.6231884057971016E-2</v>
      </c>
      <c r="I54" s="34">
        <f>AFWRKACT!I54/$D54</f>
        <v>0</v>
      </c>
      <c r="J54" s="34">
        <f>AFWRKACT!J54/$D54</f>
        <v>0.13043478260869565</v>
      </c>
      <c r="K54" s="34">
        <f>AFWRKACT!K54/$D54</f>
        <v>0</v>
      </c>
      <c r="L54" s="34">
        <f>AFWRKACT!L54/$D54</f>
        <v>0.18357487922705315</v>
      </c>
      <c r="M54" s="34">
        <f>AFWRKACT!M54/$D54</f>
        <v>0</v>
      </c>
      <c r="N54" s="34">
        <f>AFWRKACT!N54/$D54</f>
        <v>0</v>
      </c>
      <c r="O54" s="34">
        <f>AFWRKACT!O54/$D54</f>
        <v>4.830917874396135E-3</v>
      </c>
      <c r="P54" s="34">
        <v>0</v>
      </c>
      <c r="Q54" s="34">
        <v>6.5573770491803282E-2</v>
      </c>
    </row>
    <row r="55" spans="1:17" ht="12.75" customHeight="1" x14ac:dyDescent="0.15">
      <c r="A55" s="74" t="s">
        <v>51</v>
      </c>
      <c r="B55" s="102">
        <f>AFWRKACT!B55</f>
        <v>14439</v>
      </c>
      <c r="C55" s="69">
        <f>AFWRKACT!C55</f>
        <v>6665</v>
      </c>
      <c r="D55" s="114">
        <f>AFWRKACT!D55</f>
        <v>2511</v>
      </c>
      <c r="E55" s="64">
        <f>AFWRKACT!E55/$D55</f>
        <v>0.56511350059737153</v>
      </c>
      <c r="F55" s="34">
        <f>AFWRKACT!F55/$D55</f>
        <v>0</v>
      </c>
      <c r="G55" s="34">
        <f>AFWRKACT!G55/$D55</f>
        <v>0</v>
      </c>
      <c r="H55" s="34">
        <f>AFWRKACT!H55/$D55</f>
        <v>0.20031859816806052</v>
      </c>
      <c r="I55" s="34">
        <f>AFWRKACT!I55/$D55</f>
        <v>1.0354440461967344E-2</v>
      </c>
      <c r="J55" s="34">
        <f>AFWRKACT!J55/$D55</f>
        <v>7.0091596973317405E-2</v>
      </c>
      <c r="K55" s="34">
        <f>AFWRKACT!K55/$D55</f>
        <v>6.8498606133014742E-2</v>
      </c>
      <c r="L55" s="34">
        <f>AFWRKACT!L55/$D55</f>
        <v>8.8410991636798095E-2</v>
      </c>
      <c r="M55" s="34">
        <f>AFWRKACT!M55/$D55</f>
        <v>0</v>
      </c>
      <c r="N55" s="34">
        <f>AFWRKACT!N55/$D55</f>
        <v>0</v>
      </c>
      <c r="O55" s="34">
        <f>AFWRKACT!O55/$D55</f>
        <v>8.1640780565511745E-2</v>
      </c>
      <c r="P55" s="34">
        <v>0</v>
      </c>
      <c r="Q55" s="34">
        <v>4.4903457566232603E-3</v>
      </c>
    </row>
    <row r="56" spans="1:17" ht="12.75" customHeight="1" x14ac:dyDescent="0.15">
      <c r="A56" s="74" t="s">
        <v>52</v>
      </c>
      <c r="B56" s="102">
        <f>AFWRKACT!B56</f>
        <v>3251</v>
      </c>
      <c r="C56" s="69">
        <f>AFWRKACT!C56</f>
        <v>772</v>
      </c>
      <c r="D56" s="114">
        <f>AFWRKACT!D56</f>
        <v>427</v>
      </c>
      <c r="E56" s="64">
        <f>AFWRKACT!E56/$D56</f>
        <v>0.27634660421545665</v>
      </c>
      <c r="F56" s="34">
        <f>AFWRKACT!F56/$D56</f>
        <v>0</v>
      </c>
      <c r="G56" s="34">
        <f>AFWRKACT!G56/$D56</f>
        <v>6.7915690866510545E-2</v>
      </c>
      <c r="H56" s="34">
        <f>AFWRKACT!H56/$D56</f>
        <v>0</v>
      </c>
      <c r="I56" s="34">
        <f>AFWRKACT!I56/$D56</f>
        <v>4.6838407494145199E-3</v>
      </c>
      <c r="J56" s="34">
        <f>AFWRKACT!J56/$D56</f>
        <v>7.9625292740046844E-2</v>
      </c>
      <c r="K56" s="34">
        <f>AFWRKACT!K56/$D56</f>
        <v>0.62060889929742391</v>
      </c>
      <c r="L56" s="34">
        <f>AFWRKACT!L56/$D56</f>
        <v>8.4309133489461355E-2</v>
      </c>
      <c r="M56" s="34">
        <f>AFWRKACT!M56/$D56</f>
        <v>0</v>
      </c>
      <c r="N56" s="34">
        <f>AFWRKACT!N56/$D56</f>
        <v>3.9812646370023422E-2</v>
      </c>
      <c r="O56" s="34">
        <f>AFWRKACT!O56/$D56</f>
        <v>3.0444964871194378E-2</v>
      </c>
      <c r="P56" s="104">
        <v>4.464285714285714E-3</v>
      </c>
      <c r="Q56" s="104">
        <v>0</v>
      </c>
    </row>
    <row r="57" spans="1:17" ht="12.75" customHeight="1" x14ac:dyDescent="0.15">
      <c r="A57" s="74" t="s">
        <v>53</v>
      </c>
      <c r="B57" s="102">
        <f>AFWRKACT!B57</f>
        <v>57766</v>
      </c>
      <c r="C57" s="69">
        <f>AFWRKACT!C57</f>
        <v>33051</v>
      </c>
      <c r="D57" s="114">
        <f>AFWRKACT!D57</f>
        <v>10076</v>
      </c>
      <c r="E57" s="64">
        <f>AFWRKACT!E57/$D57</f>
        <v>0.82770940849543473</v>
      </c>
      <c r="F57" s="34">
        <f>AFWRKACT!F57/$D57</f>
        <v>0</v>
      </c>
      <c r="G57" s="34">
        <f>AFWRKACT!G57/$D57</f>
        <v>0</v>
      </c>
      <c r="H57" s="34">
        <f>AFWRKACT!H57/$D57</f>
        <v>2.1834061135371178E-2</v>
      </c>
      <c r="I57" s="34">
        <f>AFWRKACT!I57/$D57</f>
        <v>0</v>
      </c>
      <c r="J57" s="34">
        <f>AFWRKACT!J57/$D57</f>
        <v>6.8678046843985707E-2</v>
      </c>
      <c r="K57" s="34">
        <f>AFWRKACT!K57/$D57</f>
        <v>8.0091306073838825E-2</v>
      </c>
      <c r="L57" s="34">
        <f>AFWRKACT!L57/$D57</f>
        <v>0.13705835649067091</v>
      </c>
      <c r="M57" s="34">
        <f>AFWRKACT!M57/$D57</f>
        <v>0.22518856689162367</v>
      </c>
      <c r="N57" s="34">
        <f>AFWRKACT!N57/$D57</f>
        <v>0</v>
      </c>
      <c r="O57" s="34">
        <f>AFWRKACT!O57/$D57</f>
        <v>3.6720921000396984E-3</v>
      </c>
      <c r="P57" s="34">
        <v>0</v>
      </c>
      <c r="Q57" s="34">
        <v>1.8925739005046863E-3</v>
      </c>
    </row>
    <row r="58" spans="1:17" ht="12.75" customHeight="1" x14ac:dyDescent="0.15">
      <c r="A58" s="74" t="s">
        <v>54</v>
      </c>
      <c r="B58" s="102">
        <f>AFWRKACT!B58</f>
        <v>45737</v>
      </c>
      <c r="C58" s="69">
        <f>AFWRKACT!C58</f>
        <v>13828</v>
      </c>
      <c r="D58" s="114">
        <f>AFWRKACT!D58</f>
        <v>4033</v>
      </c>
      <c r="E58" s="64">
        <f>AFWRKACT!E58/$D58</f>
        <v>0.73989585916191425</v>
      </c>
      <c r="F58" s="34">
        <f>AFWRKACT!F58/$D58</f>
        <v>6.0996776593106872E-2</v>
      </c>
      <c r="G58" s="34">
        <f>AFWRKACT!G58/$D58</f>
        <v>1.3885445078105629E-2</v>
      </c>
      <c r="H58" s="34">
        <f>AFWRKACT!H58/$D58</f>
        <v>5.7029506570790978E-2</v>
      </c>
      <c r="I58" s="34">
        <f>AFWRKACT!I58/$D58</f>
        <v>9.1743119266055051E-3</v>
      </c>
      <c r="J58" s="34">
        <f>AFWRKACT!J58/$D58</f>
        <v>0.23084552442350609</v>
      </c>
      <c r="K58" s="34">
        <f>AFWRKACT!K58/$D58</f>
        <v>3.4713612695264073E-2</v>
      </c>
      <c r="L58" s="34">
        <f>AFWRKACT!L58/$D58</f>
        <v>4.8103149020580216E-2</v>
      </c>
      <c r="M58" s="34">
        <f>AFWRKACT!M58/$D58</f>
        <v>4.9590875278948676E-3</v>
      </c>
      <c r="N58" s="34">
        <f>AFWRKACT!N58/$D58</f>
        <v>0</v>
      </c>
      <c r="O58" s="34">
        <f>AFWRKACT!O58/$D58</f>
        <v>7.190676915447558E-3</v>
      </c>
      <c r="P58" s="104">
        <v>0</v>
      </c>
      <c r="Q58" s="104">
        <v>0</v>
      </c>
    </row>
    <row r="59" spans="1:17" ht="12.75" customHeight="1" x14ac:dyDescent="0.15">
      <c r="A59" s="74" t="s">
        <v>55</v>
      </c>
      <c r="B59" s="102">
        <f>AFWRKACT!B59</f>
        <v>5130</v>
      </c>
      <c r="C59" s="69">
        <f>AFWRKACT!C59</f>
        <v>2098</v>
      </c>
      <c r="D59" s="114">
        <f>AFWRKACT!D59</f>
        <v>869</v>
      </c>
      <c r="E59" s="64">
        <f>AFWRKACT!E59/$D59</f>
        <v>0.86421173762945913</v>
      </c>
      <c r="F59" s="34">
        <f>AFWRKACT!F59/$D59</f>
        <v>0</v>
      </c>
      <c r="G59" s="34">
        <f>AFWRKACT!G59/$D59</f>
        <v>1.1507479861910242E-3</v>
      </c>
      <c r="H59" s="34">
        <f>AFWRKACT!H59/$D59</f>
        <v>7.1346375143843496E-2</v>
      </c>
      <c r="I59" s="34">
        <f>AFWRKACT!I59/$D59</f>
        <v>6.9044879171461446E-3</v>
      </c>
      <c r="J59" s="34">
        <f>AFWRKACT!J59/$D59</f>
        <v>0.13003452243958574</v>
      </c>
      <c r="K59" s="34">
        <f>AFWRKACT!K59/$D59</f>
        <v>0</v>
      </c>
      <c r="L59" s="34">
        <f>AFWRKACT!L59/$D59</f>
        <v>6.4441887226697359E-2</v>
      </c>
      <c r="M59" s="34">
        <f>AFWRKACT!M59/$D59</f>
        <v>2.3014959723820484E-2</v>
      </c>
      <c r="N59" s="34">
        <f>AFWRKACT!N59/$D59</f>
        <v>0</v>
      </c>
      <c r="O59" s="105">
        <f>AFWRKACT!O59/$D59</f>
        <v>1.9562715765247412E-2</v>
      </c>
      <c r="P59" s="105">
        <v>0</v>
      </c>
      <c r="Q59" s="34">
        <v>0</v>
      </c>
    </row>
    <row r="60" spans="1:17" ht="12.75" customHeight="1" x14ac:dyDescent="0.15">
      <c r="A60" s="74" t="s">
        <v>56</v>
      </c>
      <c r="B60" s="102">
        <f>AFWRKACT!B60</f>
        <v>3524</v>
      </c>
      <c r="C60" s="69">
        <f>AFWRKACT!C60</f>
        <v>1761</v>
      </c>
      <c r="D60" s="114">
        <f>AFWRKACT!D60</f>
        <v>743</v>
      </c>
      <c r="E60" s="64">
        <f>AFWRKACT!E60/$D60</f>
        <v>0.83580080753701214</v>
      </c>
      <c r="F60" s="34">
        <f>AFWRKACT!F60/$D60</f>
        <v>0</v>
      </c>
      <c r="G60" s="34">
        <f>AFWRKACT!G60/$D60</f>
        <v>0</v>
      </c>
      <c r="H60" s="34">
        <f>AFWRKACT!H60/$D60</f>
        <v>3.095558546433378E-2</v>
      </c>
      <c r="I60" s="34">
        <f>AFWRKACT!I60/$D60</f>
        <v>0</v>
      </c>
      <c r="J60" s="34">
        <f>AFWRKACT!J60/$D60</f>
        <v>3.2301480484522208E-2</v>
      </c>
      <c r="K60" s="34">
        <f>AFWRKACT!K60/$D60</f>
        <v>7.8061911170928672E-2</v>
      </c>
      <c r="L60" s="34">
        <f>AFWRKACT!L60/$D60</f>
        <v>2.6917900403768506E-2</v>
      </c>
      <c r="M60" s="34">
        <f>AFWRKACT!M60/$D60</f>
        <v>4.0376850605652759E-3</v>
      </c>
      <c r="N60" s="34">
        <f>AFWRKACT!N60/$D60</f>
        <v>6.7294751009421266E-3</v>
      </c>
      <c r="O60" s="105">
        <f>AFWRKACT!O60/$D60</f>
        <v>5.1144010767160158E-2</v>
      </c>
      <c r="P60" s="105">
        <v>0</v>
      </c>
      <c r="Q60" s="34">
        <v>0</v>
      </c>
    </row>
    <row r="61" spans="1:17" ht="12.75" customHeight="1" x14ac:dyDescent="0.15">
      <c r="A61" s="74" t="s">
        <v>57</v>
      </c>
      <c r="B61" s="102">
        <f>AFWRKACT!B61</f>
        <v>426</v>
      </c>
      <c r="C61" s="69">
        <f>AFWRKACT!C61</f>
        <v>372</v>
      </c>
      <c r="D61" s="114">
        <f>AFWRKACT!D61</f>
        <v>57</v>
      </c>
      <c r="E61" s="64">
        <f>AFWRKACT!E61/$D61</f>
        <v>1.7543859649122806E-2</v>
      </c>
      <c r="F61" s="34">
        <f>AFWRKACT!F61/$D61</f>
        <v>3.5087719298245612E-2</v>
      </c>
      <c r="G61" s="34">
        <f>AFWRKACT!G61/$D61</f>
        <v>1.7543859649122806E-2</v>
      </c>
      <c r="H61" s="34">
        <f>AFWRKACT!H61/$D61</f>
        <v>0.73684210526315785</v>
      </c>
      <c r="I61" s="34">
        <f>AFWRKACT!I61/$D61</f>
        <v>0.19298245614035087</v>
      </c>
      <c r="J61" s="34">
        <f>AFWRKACT!J61/$D61</f>
        <v>0</v>
      </c>
      <c r="K61" s="34">
        <f>AFWRKACT!K61/$D61</f>
        <v>0</v>
      </c>
      <c r="L61" s="34">
        <f>AFWRKACT!L61/$D61</f>
        <v>0.21052631578947367</v>
      </c>
      <c r="M61" s="34">
        <f>AFWRKACT!M61/$D61</f>
        <v>0.15789473684210525</v>
      </c>
      <c r="N61" s="34">
        <f>AFWRKACT!N61/$D61</f>
        <v>1.7543859649122806E-2</v>
      </c>
      <c r="O61" s="105">
        <f>AFWRKACT!O61/$D61</f>
        <v>0</v>
      </c>
      <c r="P61" s="105">
        <v>0</v>
      </c>
      <c r="Q61" s="34">
        <v>5.128205128205128E-2</v>
      </c>
    </row>
    <row r="62" spans="1:17" ht="12.75" customHeight="1" x14ac:dyDescent="0.15">
      <c r="A62" s="74" t="s">
        <v>58</v>
      </c>
      <c r="B62" s="102">
        <f>AFWRKACT!B62</f>
        <v>33200</v>
      </c>
      <c r="C62" s="69">
        <f>AFWRKACT!C62</f>
        <v>18050</v>
      </c>
      <c r="D62" s="114">
        <f>AFWRKACT!D62</f>
        <v>7692</v>
      </c>
      <c r="E62" s="64">
        <f>AFWRKACT!E62/$D62</f>
        <v>0.77821112844513785</v>
      </c>
      <c r="F62" s="34">
        <f>AFWRKACT!F62/$D62</f>
        <v>0</v>
      </c>
      <c r="G62" s="34">
        <f>AFWRKACT!G62/$D62</f>
        <v>0</v>
      </c>
      <c r="H62" s="34">
        <f>AFWRKACT!H62/$D62</f>
        <v>6.2402496099843996E-3</v>
      </c>
      <c r="I62" s="34">
        <f>AFWRKACT!I62/$D62</f>
        <v>2.6001040041601664E-3</v>
      </c>
      <c r="J62" s="34">
        <f>AFWRKACT!J62/$D62</f>
        <v>0.13533541341653665</v>
      </c>
      <c r="K62" s="34">
        <f>AFWRKACT!K62/$D62</f>
        <v>0.11297451898075923</v>
      </c>
      <c r="L62" s="34">
        <f>AFWRKACT!L62/$D62</f>
        <v>8.9703588143525748E-2</v>
      </c>
      <c r="M62" s="34">
        <f>AFWRKACT!M62/$D62</f>
        <v>1.1180447217888715E-2</v>
      </c>
      <c r="N62" s="34">
        <f>AFWRKACT!N62/$D62</f>
        <v>7.8003120124804995E-4</v>
      </c>
      <c r="O62" s="105">
        <f>AFWRKACT!O62/$D62</f>
        <v>6.2402496099843996E-3</v>
      </c>
      <c r="P62" s="105">
        <v>0</v>
      </c>
      <c r="Q62" s="34">
        <v>0</v>
      </c>
    </row>
    <row r="63" spans="1:17" ht="7.5" customHeight="1" x14ac:dyDescent="0.15">
      <c r="A63" s="76"/>
      <c r="B63" s="103"/>
      <c r="C63" s="97"/>
      <c r="D63" s="115"/>
      <c r="E63" s="113"/>
      <c r="F63" s="79"/>
      <c r="G63" s="79"/>
      <c r="H63" s="79"/>
      <c r="I63" s="79"/>
      <c r="J63" s="79"/>
      <c r="K63" s="79"/>
      <c r="L63" s="79"/>
      <c r="M63" s="79"/>
      <c r="N63" s="79"/>
      <c r="O63" s="106"/>
      <c r="P63" s="106"/>
      <c r="Q63" s="79"/>
    </row>
    <row r="64" spans="1:17" ht="12.75" customHeight="1" x14ac:dyDescent="0.15">
      <c r="A64" s="74" t="s">
        <v>59</v>
      </c>
      <c r="B64" s="102">
        <f>AFWRKACT!B64</f>
        <v>52707</v>
      </c>
      <c r="C64" s="69">
        <f>AFWRKACT!C64</f>
        <v>27580</v>
      </c>
      <c r="D64" s="114">
        <f>AFWRKACT!D64</f>
        <v>3070</v>
      </c>
      <c r="E64" s="64">
        <f>AFWRKACT!E64/$D64</f>
        <v>0.32149837133550491</v>
      </c>
      <c r="F64" s="34">
        <f>AFWRKACT!F64/$D64</f>
        <v>0.29185667752442995</v>
      </c>
      <c r="G64" s="34">
        <f>AFWRKACT!G64/$D64</f>
        <v>7.1661237785016286E-3</v>
      </c>
      <c r="H64" s="34">
        <f>AFWRKACT!H64/$D64</f>
        <v>3.6807817589576547E-2</v>
      </c>
      <c r="I64" s="34">
        <f>AFWRKACT!I64/$D64</f>
        <v>1.6286644951140066E-3</v>
      </c>
      <c r="J64" s="34">
        <f>AFWRKACT!J64/$D64</f>
        <v>0.27557003257328988</v>
      </c>
      <c r="K64" s="34">
        <f>AFWRKACT!K64/$D64</f>
        <v>8.4690553745928338E-3</v>
      </c>
      <c r="L64" s="34">
        <f>AFWRKACT!L64/$D64</f>
        <v>0.18241042345276873</v>
      </c>
      <c r="M64" s="34">
        <f>AFWRKACT!M64/$D64</f>
        <v>0.1755700325732899</v>
      </c>
      <c r="N64" s="34">
        <f>AFWRKACT!N64/$D64</f>
        <v>9.7719869706840395E-4</v>
      </c>
      <c r="O64" s="105">
        <f>AFWRKACT!O64/$D64</f>
        <v>7.6547231270358312E-2</v>
      </c>
      <c r="P64" s="105">
        <v>0</v>
      </c>
      <c r="Q64" s="34">
        <v>0.27711829717560377</v>
      </c>
    </row>
    <row r="65" spans="1:17" ht="12.75" customHeight="1" x14ac:dyDescent="0.15">
      <c r="A65" s="74" t="s">
        <v>60</v>
      </c>
      <c r="B65" s="102">
        <f>AFWRKACT!B65</f>
        <v>9453</v>
      </c>
      <c r="C65" s="69">
        <f>AFWRKACT!C65</f>
        <v>3688</v>
      </c>
      <c r="D65" s="114">
        <f>AFWRKACT!D65</f>
        <v>1472</v>
      </c>
      <c r="E65" s="64">
        <f>AFWRKACT!E65/$D65</f>
        <v>0.47282608695652173</v>
      </c>
      <c r="F65" s="34">
        <f>AFWRKACT!F65/$D65</f>
        <v>2.1739130434782608E-2</v>
      </c>
      <c r="G65" s="34">
        <f>AFWRKACT!G65/$D65</f>
        <v>3.5326086956521736E-2</v>
      </c>
      <c r="H65" s="34">
        <f>AFWRKACT!H65/$D65</f>
        <v>3.192934782608696E-2</v>
      </c>
      <c r="I65" s="34">
        <f>AFWRKACT!I65/$D65</f>
        <v>0</v>
      </c>
      <c r="J65" s="34">
        <f>AFWRKACT!J65/$D65</f>
        <v>8.9673913043478257E-2</v>
      </c>
      <c r="K65" s="34">
        <f>AFWRKACT!K65/$D65</f>
        <v>0.11888586956521739</v>
      </c>
      <c r="L65" s="34">
        <f>AFWRKACT!L65/$D65</f>
        <v>0.31317934782608697</v>
      </c>
      <c r="M65" s="34">
        <f>AFWRKACT!M65/$D65</f>
        <v>1.358695652173913E-3</v>
      </c>
      <c r="N65" s="34">
        <f>AFWRKACT!N65/$D65</f>
        <v>1.358695652173913E-3</v>
      </c>
      <c r="O65" s="105">
        <f>AFWRKACT!O65/$D65</f>
        <v>1.6304347826086956E-2</v>
      </c>
      <c r="P65" s="105">
        <v>0</v>
      </c>
      <c r="Q65" s="34">
        <v>2.4615384615384616E-3</v>
      </c>
    </row>
    <row r="66" spans="1:17" ht="12.75" customHeight="1" x14ac:dyDescent="0.15">
      <c r="A66" s="74" t="s">
        <v>61</v>
      </c>
      <c r="B66" s="102">
        <f>AFWRKACT!B66</f>
        <v>26198</v>
      </c>
      <c r="C66" s="69">
        <f>AFWRKACT!C66</f>
        <v>10293</v>
      </c>
      <c r="D66" s="114">
        <f>AFWRKACT!D66</f>
        <v>3336</v>
      </c>
      <c r="E66" s="64">
        <f>AFWRKACT!E66/$D66</f>
        <v>0.19844124700239807</v>
      </c>
      <c r="F66" s="34">
        <f>AFWRKACT!F66/$D66</f>
        <v>0</v>
      </c>
      <c r="G66" s="34">
        <f>AFWRKACT!G66/$D66</f>
        <v>2.9976019184652276E-4</v>
      </c>
      <c r="H66" s="34">
        <f>AFWRKACT!H66/$D66</f>
        <v>0.4601318944844125</v>
      </c>
      <c r="I66" s="34">
        <f>AFWRKACT!I66/$D66</f>
        <v>0</v>
      </c>
      <c r="J66" s="34">
        <f>AFWRKACT!J66/$D66</f>
        <v>0.68015587529976018</v>
      </c>
      <c r="K66" s="34">
        <f>AFWRKACT!K66/$D66</f>
        <v>0</v>
      </c>
      <c r="L66" s="34">
        <f>AFWRKACT!L66/$D66</f>
        <v>4.8261390887290166E-2</v>
      </c>
      <c r="M66" s="34">
        <f>AFWRKACT!M66/$D66</f>
        <v>6.594724220623501E-3</v>
      </c>
      <c r="N66" s="34">
        <f>AFWRKACT!N66/$D66</f>
        <v>3.41726618705036E-2</v>
      </c>
      <c r="O66" s="105">
        <f>AFWRKACT!O66/$D66</f>
        <v>8.2434052757793766E-2</v>
      </c>
      <c r="P66" s="105">
        <v>0</v>
      </c>
      <c r="Q66" s="34">
        <v>9.8356378815549178E-2</v>
      </c>
    </row>
    <row r="67" spans="1:17" ht="12.75" customHeight="1" x14ac:dyDescent="0.15">
      <c r="A67" s="75" t="s">
        <v>62</v>
      </c>
      <c r="B67" s="107">
        <f>AFWRKACT!B67</f>
        <v>311</v>
      </c>
      <c r="C67" s="100">
        <f>AFWRKACT!C67</f>
        <v>85</v>
      </c>
      <c r="D67" s="118">
        <f>AFWRKACT!D67</f>
        <v>67</v>
      </c>
      <c r="E67" s="65">
        <f>AFWRKACT!E67/$D67</f>
        <v>0.14925373134328357</v>
      </c>
      <c r="F67" s="36">
        <f>AFWRKACT!F67/$D67</f>
        <v>0</v>
      </c>
      <c r="G67" s="36">
        <f>AFWRKACT!G67/$D67</f>
        <v>0</v>
      </c>
      <c r="H67" s="36">
        <f>AFWRKACT!H67/$D67</f>
        <v>0.76119402985074625</v>
      </c>
      <c r="I67" s="36">
        <f>AFWRKACT!I67/$D67</f>
        <v>0</v>
      </c>
      <c r="J67" s="36">
        <f>AFWRKACT!J67/$D67</f>
        <v>0.20895522388059701</v>
      </c>
      <c r="K67" s="36">
        <f>AFWRKACT!K67/$D67</f>
        <v>0</v>
      </c>
      <c r="L67" s="36">
        <f>AFWRKACT!L67/$D67</f>
        <v>5.9701492537313432E-2</v>
      </c>
      <c r="M67" s="36">
        <f>AFWRKACT!M67/$D67</f>
        <v>0</v>
      </c>
      <c r="N67" s="36">
        <f>AFWRKACT!N67/$D67</f>
        <v>2.9850746268656716E-2</v>
      </c>
      <c r="O67" s="108">
        <f>AFWRKACT!O67/$D67</f>
        <v>2.9850746268656716E-2</v>
      </c>
      <c r="P67" s="108">
        <v>0</v>
      </c>
      <c r="Q67" s="36">
        <v>0</v>
      </c>
    </row>
    <row r="68" spans="1:17" x14ac:dyDescent="0.15">
      <c r="A68" s="5" t="s">
        <v>2</v>
      </c>
    </row>
    <row r="69" spans="1:17" x14ac:dyDescent="0.15">
      <c r="A69" s="2" t="s">
        <v>2</v>
      </c>
    </row>
  </sheetData>
  <mergeCells count="21">
    <mergeCell ref="A1:Q1"/>
    <mergeCell ref="A3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N4:N6"/>
    <mergeCell ref="A2:Q2"/>
    <mergeCell ref="B3:D3"/>
    <mergeCell ref="E3:Q3"/>
    <mergeCell ref="O4:O6"/>
    <mergeCell ref="P4:P6"/>
    <mergeCell ref="Q4:Q6"/>
  </mergeCells>
  <phoneticPr fontId="0" type="noConversion"/>
  <printOptions horizontalCentered="1" verticalCentered="1"/>
  <pageMargins left="0.25" right="0.25" top="0.25" bottom="0.25" header="0.5" footer="0.5"/>
  <pageSetup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13</vt:i4>
      </vt:variant>
    </vt:vector>
  </HeadingPairs>
  <TitlesOfParts>
    <vt:vector size="36" baseType="lpstr">
      <vt:lpstr>Sheet1</vt:lpstr>
      <vt:lpstr>FINAL</vt:lpstr>
      <vt:lpstr>FINAL2</vt:lpstr>
      <vt:lpstr>WPR-CHG</vt:lpstr>
      <vt:lpstr>CRC</vt:lpstr>
      <vt:lpstr>AFSTATUS</vt:lpstr>
      <vt:lpstr>TP STATUS</vt:lpstr>
      <vt:lpstr>AFWRKACT</vt:lpstr>
      <vt:lpstr>AFWRKPCT</vt:lpstr>
      <vt:lpstr>TPWRKACT</vt:lpstr>
      <vt:lpstr>TPWRKPCT</vt:lpstr>
      <vt:lpstr>TOTWRKACT</vt:lpstr>
      <vt:lpstr>TOTWRKPCT</vt:lpstr>
      <vt:lpstr>TOTWRKPCT2</vt:lpstr>
      <vt:lpstr>THRS</vt:lpstr>
      <vt:lpstr>AVGHRSACT</vt:lpstr>
      <vt:lpstr>not_parti_hrs</vt:lpstr>
      <vt:lpstr>NOT_PARTI_PCT</vt:lpstr>
      <vt:lpstr>DV EXEMPT</vt:lpstr>
      <vt:lpstr>HLTPER</vt:lpstr>
      <vt:lpstr>HLTHRS</vt:lpstr>
      <vt:lpstr>EATPER</vt:lpstr>
      <vt:lpstr>EATHRS</vt:lpstr>
      <vt:lpstr>AFWRKACT!Print_Area</vt:lpstr>
      <vt:lpstr>AFWRKPCT!Print_Area</vt:lpstr>
      <vt:lpstr>CRC!Print_Area</vt:lpstr>
      <vt:lpstr>'DV EXEMPT'!Print_Area</vt:lpstr>
      <vt:lpstr>FINAL!Print_Area</vt:lpstr>
      <vt:lpstr>FINAL2!Print_Area</vt:lpstr>
      <vt:lpstr>NOT_PARTI_PCT!Print_Area</vt:lpstr>
      <vt:lpstr>TOTWRKACT!Print_Area</vt:lpstr>
      <vt:lpstr>TOTWRKPCT!Print_Area</vt:lpstr>
      <vt:lpstr>'TP STATUS'!Print_Area</vt:lpstr>
      <vt:lpstr>TPWRKACT!Print_Area</vt:lpstr>
      <vt:lpstr>TPWRKPCT!Print_Area</vt:lpstr>
      <vt:lpstr>'WPR-CHG'!Print_Area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&amp; Kay Brannen</dc:creator>
  <cp:lastModifiedBy>Goehring, Benjamin</cp:lastModifiedBy>
  <cp:lastPrinted>2015-05-20T21:35:15Z</cp:lastPrinted>
  <dcterms:created xsi:type="dcterms:W3CDTF">1999-01-06T14:30:02Z</dcterms:created>
  <dcterms:modified xsi:type="dcterms:W3CDTF">2018-09-13T00:33:00Z</dcterms:modified>
</cp:coreProperties>
</file>