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Ben/Desktop/TANF_Expenditures/Input Data/"/>
    </mc:Choice>
  </mc:AlternateContent>
  <xr:revisionPtr revIDLastSave="0" documentId="13_ncr:1_{447A5D2E-E455-9C41-9487-88DD6C376A81}" xr6:coauthVersionLast="36" xr6:coauthVersionMax="36" xr10:uidLastSave="{00000000-0000-0000-0000-000000000000}"/>
  <bookViews>
    <workbookView xWindow="12840" yWindow="0" windowWidth="12760" windowHeight="16000" tabRatio="500" firstSheet="3" activeTab="5" xr2:uid="{00000000-000D-0000-FFFF-FFFF00000000}"/>
  </bookViews>
  <sheets>
    <sheet name="Key" sheetId="5" r:id="rId1"/>
    <sheet name="CPI_West" sheetId="33" r:id="rId2"/>
    <sheet name="CPI_South" sheetId="32" r:id="rId3"/>
    <sheet name="CPI_Midwest" sheetId="31" r:id="rId4"/>
    <sheet name="CPI_Northeast" sheetId="30" r:id="rId5"/>
    <sheet name="Ind. Variables - FINAL" sheetId="24" r:id="rId6"/>
    <sheet name="Fiscal Stability - FINAL" sheetId="29" r:id="rId7"/>
    <sheet name="Regional PCPI - FINAL" sheetId="28" r:id="rId8"/>
    <sheet name="African Americans - FINAL" sheetId="13" r:id="rId9"/>
    <sheet name="Caseloads" sheetId="34" r:id="rId10"/>
    <sheet name="Hispanics - FINAL" sheetId="15" r:id="rId11"/>
    <sheet name="Caseload Change - FINAL" sheetId="27" r:id="rId12"/>
    <sheet name="Work Part. Rate - FINAL" sheetId="11" r:id="rId13"/>
    <sheet name="Liberalism - FINAL" sheetId="21" r:id="rId14"/>
    <sheet name="PCPI Real - FINAL" sheetId="3" r:id="rId15"/>
    <sheet name="CPI factors" sheetId="4" r:id="rId16"/>
    <sheet name="PCPI Nominal" sheetId="2" r:id="rId17"/>
    <sheet name="Unemployment Rate" sheetId="6" r:id="rId18"/>
    <sheet name="Unemployment Rate - FINAL" sheetId="8" r:id="rId19"/>
  </sheets>
  <externalReferences>
    <externalReference r:id="rId20"/>
  </externalReferences>
  <definedNames>
    <definedName name="_xlnm._FilterDatabase" localSheetId="17" hidden="1">'Unemployment Rate'!$A$10:$J$825</definedName>
    <definedName name="par_textimage_10" localSheetId="0">Key!$A$28</definedName>
    <definedName name="par_textimage_14" localSheetId="0">Key!$A$31</definedName>
    <definedName name="par_textimage_15" localSheetId="0">Key!$A$29</definedName>
    <definedName name="par_textimage_17" localSheetId="0">Key!$A$33</definedName>
    <definedName name="_xlnm.Print_Titles" localSheetId="17">'Unemployment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S51" i="24"/>
  <c r="S52" i="24"/>
  <c r="S3" i="24"/>
  <c r="S4" i="24"/>
  <c r="S5" i="24"/>
  <c r="S6" i="24"/>
  <c r="S7" i="24"/>
  <c r="S8" i="24"/>
  <c r="S9" i="24"/>
  <c r="S10" i="24"/>
  <c r="S11" i="24"/>
  <c r="S12" i="24"/>
  <c r="S13" i="24"/>
  <c r="S14" i="24"/>
  <c r="S15" i="24"/>
  <c r="S16" i="24"/>
  <c r="S17" i="24"/>
  <c r="S18" i="24"/>
  <c r="S19" i="24"/>
  <c r="S20" i="24"/>
  <c r="S21" i="24"/>
  <c r="S22" i="24"/>
  <c r="S23" i="24"/>
  <c r="S24" i="24"/>
  <c r="S25" i="24"/>
  <c r="S26" i="24"/>
  <c r="S27" i="24"/>
  <c r="S28" i="24"/>
  <c r="S29" i="24"/>
  <c r="S30" i="24"/>
  <c r="S31" i="24"/>
  <c r="S32" i="24"/>
  <c r="S33" i="24"/>
  <c r="S34" i="24"/>
  <c r="S35" i="24"/>
  <c r="S36" i="24"/>
  <c r="S37" i="24"/>
  <c r="S38" i="24"/>
  <c r="S39" i="24"/>
  <c r="S40" i="24"/>
  <c r="S41" i="24"/>
  <c r="S42" i="24"/>
  <c r="S43" i="24"/>
  <c r="S44" i="24"/>
  <c r="S45" i="24"/>
  <c r="S46" i="24"/>
  <c r="S47" i="24"/>
  <c r="S48" i="24"/>
  <c r="S49" i="24"/>
  <c r="S50" i="24"/>
  <c r="S2" i="24"/>
  <c r="R52" i="15"/>
  <c r="Q52" i="15"/>
  <c r="P52" i="15"/>
  <c r="O52" i="15"/>
  <c r="N52" i="15"/>
  <c r="M52" i="15"/>
  <c r="L52" i="15"/>
  <c r="K52" i="15"/>
  <c r="J52" i="15"/>
  <c r="I52" i="15"/>
  <c r="H52" i="15"/>
  <c r="G52" i="15"/>
  <c r="F52" i="15"/>
  <c r="E52" i="15"/>
  <c r="D52" i="15"/>
  <c r="C52" i="15"/>
  <c r="B52" i="15"/>
  <c r="R51" i="15"/>
  <c r="Q51" i="15"/>
  <c r="P51" i="15"/>
  <c r="O51" i="15"/>
  <c r="N51" i="15"/>
  <c r="M51" i="15"/>
  <c r="L51" i="15"/>
  <c r="K51" i="15"/>
  <c r="J51" i="15"/>
  <c r="I51" i="15"/>
  <c r="H51" i="15"/>
  <c r="G51" i="15"/>
  <c r="F51" i="15"/>
  <c r="E51" i="15"/>
  <c r="D51" i="15"/>
  <c r="C51" i="15"/>
  <c r="B51" i="15"/>
  <c r="R50" i="15"/>
  <c r="Q50" i="15"/>
  <c r="P50" i="15"/>
  <c r="O50" i="15"/>
  <c r="N50" i="15"/>
  <c r="M50" i="15"/>
  <c r="L50" i="15"/>
  <c r="K50" i="15"/>
  <c r="J50" i="15"/>
  <c r="I50" i="15"/>
  <c r="H50" i="15"/>
  <c r="G50" i="15"/>
  <c r="F50" i="15"/>
  <c r="E50" i="15"/>
  <c r="D50" i="15"/>
  <c r="C50" i="15"/>
  <c r="B50" i="15"/>
  <c r="R49" i="15"/>
  <c r="Q49" i="15"/>
  <c r="P49" i="15"/>
  <c r="O49" i="15"/>
  <c r="N49" i="15"/>
  <c r="M49" i="15"/>
  <c r="L49" i="15"/>
  <c r="K49" i="15"/>
  <c r="J49" i="15"/>
  <c r="I49" i="15"/>
  <c r="H49" i="15"/>
  <c r="G49" i="15"/>
  <c r="F49" i="15"/>
  <c r="E49" i="15"/>
  <c r="D49" i="15"/>
  <c r="C49" i="15"/>
  <c r="B49" i="15"/>
  <c r="R48" i="15"/>
  <c r="Q48" i="15"/>
  <c r="P48" i="15"/>
  <c r="O48" i="15"/>
  <c r="N48" i="15"/>
  <c r="M48" i="15"/>
  <c r="L48" i="15"/>
  <c r="K48" i="15"/>
  <c r="J48" i="15"/>
  <c r="I48" i="15"/>
  <c r="H48" i="15"/>
  <c r="G48" i="15"/>
  <c r="F48" i="15"/>
  <c r="E48" i="15"/>
  <c r="D48" i="15"/>
  <c r="C48" i="15"/>
  <c r="B48" i="15"/>
  <c r="R47" i="15"/>
  <c r="Q47" i="15"/>
  <c r="P47" i="15"/>
  <c r="O47" i="15"/>
  <c r="N47" i="15"/>
  <c r="M47" i="15"/>
  <c r="L47" i="15"/>
  <c r="K47" i="15"/>
  <c r="J47" i="15"/>
  <c r="I47" i="15"/>
  <c r="H47" i="15"/>
  <c r="G47" i="15"/>
  <c r="F47" i="15"/>
  <c r="E47" i="15"/>
  <c r="D47" i="15"/>
  <c r="C47" i="15"/>
  <c r="B47" i="15"/>
  <c r="R46" i="15"/>
  <c r="Q46" i="15"/>
  <c r="P46" i="15"/>
  <c r="O46" i="15"/>
  <c r="N46" i="15"/>
  <c r="M46" i="15"/>
  <c r="L46" i="15"/>
  <c r="K46" i="15"/>
  <c r="J46" i="15"/>
  <c r="I46" i="15"/>
  <c r="H46" i="15"/>
  <c r="G46" i="15"/>
  <c r="F46" i="15"/>
  <c r="E46" i="15"/>
  <c r="D46" i="15"/>
  <c r="C46" i="15"/>
  <c r="B46" i="15"/>
  <c r="R45" i="15"/>
  <c r="Q45" i="15"/>
  <c r="P45" i="15"/>
  <c r="O45" i="15"/>
  <c r="N45" i="15"/>
  <c r="M45" i="15"/>
  <c r="L45" i="15"/>
  <c r="K45" i="15"/>
  <c r="J45" i="15"/>
  <c r="I45" i="15"/>
  <c r="H45" i="15"/>
  <c r="G45" i="15"/>
  <c r="F45" i="15"/>
  <c r="E45" i="15"/>
  <c r="D45" i="15"/>
  <c r="C45" i="15"/>
  <c r="B45" i="15"/>
  <c r="R44" i="15"/>
  <c r="Q44" i="15"/>
  <c r="P44" i="15"/>
  <c r="O44" i="15"/>
  <c r="N44" i="15"/>
  <c r="M44" i="15"/>
  <c r="L44" i="15"/>
  <c r="K44" i="15"/>
  <c r="J44" i="15"/>
  <c r="I44" i="15"/>
  <c r="H44" i="15"/>
  <c r="G44" i="15"/>
  <c r="F44" i="15"/>
  <c r="E44" i="15"/>
  <c r="D44" i="15"/>
  <c r="C44" i="15"/>
  <c r="B44" i="15"/>
  <c r="R43" i="15"/>
  <c r="Q43" i="15"/>
  <c r="P43" i="15"/>
  <c r="O43" i="15"/>
  <c r="N43" i="15"/>
  <c r="M43" i="15"/>
  <c r="L43" i="15"/>
  <c r="K43" i="15"/>
  <c r="J43" i="15"/>
  <c r="I43" i="15"/>
  <c r="H43" i="15"/>
  <c r="G43" i="15"/>
  <c r="F43" i="15"/>
  <c r="E43" i="15"/>
  <c r="D43" i="15"/>
  <c r="C43" i="15"/>
  <c r="B43" i="15"/>
  <c r="R42" i="15"/>
  <c r="Q42" i="15"/>
  <c r="P42" i="15"/>
  <c r="O42" i="15"/>
  <c r="N42" i="15"/>
  <c r="M42" i="15"/>
  <c r="L42" i="15"/>
  <c r="K42" i="15"/>
  <c r="J42" i="15"/>
  <c r="I42" i="15"/>
  <c r="H42" i="15"/>
  <c r="G42" i="15"/>
  <c r="F42" i="15"/>
  <c r="E42" i="15"/>
  <c r="D42" i="15"/>
  <c r="C42" i="15"/>
  <c r="B42" i="15"/>
  <c r="R41" i="15"/>
  <c r="Q41" i="15"/>
  <c r="P41" i="15"/>
  <c r="O41" i="15"/>
  <c r="N41" i="15"/>
  <c r="M41" i="15"/>
  <c r="L41" i="15"/>
  <c r="K41" i="15"/>
  <c r="J41" i="15"/>
  <c r="I41" i="15"/>
  <c r="H41" i="15"/>
  <c r="G41" i="15"/>
  <c r="F41" i="15"/>
  <c r="E41" i="15"/>
  <c r="D41" i="15"/>
  <c r="C41" i="15"/>
  <c r="B41" i="15"/>
  <c r="R40" i="15"/>
  <c r="Q40" i="15"/>
  <c r="P40" i="15"/>
  <c r="O40" i="15"/>
  <c r="N40" i="15"/>
  <c r="M40" i="15"/>
  <c r="L40" i="15"/>
  <c r="K40" i="15"/>
  <c r="J40" i="15"/>
  <c r="I40" i="15"/>
  <c r="H40" i="15"/>
  <c r="G40" i="15"/>
  <c r="F40" i="15"/>
  <c r="E40" i="15"/>
  <c r="D40" i="15"/>
  <c r="C40" i="15"/>
  <c r="B40" i="15"/>
  <c r="R39" i="15"/>
  <c r="Q39" i="15"/>
  <c r="P39" i="15"/>
  <c r="O39" i="15"/>
  <c r="N39" i="15"/>
  <c r="M39" i="15"/>
  <c r="L39" i="15"/>
  <c r="K39" i="15"/>
  <c r="J39" i="15"/>
  <c r="I39" i="15"/>
  <c r="H39" i="15"/>
  <c r="G39" i="15"/>
  <c r="F39" i="15"/>
  <c r="E39" i="15"/>
  <c r="D39" i="15"/>
  <c r="C39" i="15"/>
  <c r="B39" i="15"/>
  <c r="R38" i="15"/>
  <c r="Q38" i="15"/>
  <c r="P38" i="15"/>
  <c r="O38" i="15"/>
  <c r="N38" i="15"/>
  <c r="M38" i="15"/>
  <c r="L38" i="15"/>
  <c r="K38" i="15"/>
  <c r="J38" i="15"/>
  <c r="I38" i="15"/>
  <c r="H38" i="15"/>
  <c r="G38" i="15"/>
  <c r="F38" i="15"/>
  <c r="E38" i="15"/>
  <c r="D38" i="15"/>
  <c r="C38" i="15"/>
  <c r="B38" i="15"/>
  <c r="R37" i="15"/>
  <c r="Q37" i="15"/>
  <c r="P37" i="15"/>
  <c r="O37" i="15"/>
  <c r="N37" i="15"/>
  <c r="M37" i="15"/>
  <c r="L37" i="15"/>
  <c r="K37" i="15"/>
  <c r="J37" i="15"/>
  <c r="I37" i="15"/>
  <c r="H37" i="15"/>
  <c r="G37" i="15"/>
  <c r="F37" i="15"/>
  <c r="E37" i="15"/>
  <c r="D37" i="15"/>
  <c r="C37" i="15"/>
  <c r="B37" i="15"/>
  <c r="R36" i="15"/>
  <c r="Q36" i="15"/>
  <c r="P36" i="15"/>
  <c r="O36" i="15"/>
  <c r="N36" i="15"/>
  <c r="M36" i="15"/>
  <c r="L36" i="15"/>
  <c r="K36" i="15"/>
  <c r="J36" i="15"/>
  <c r="I36" i="15"/>
  <c r="H36" i="15"/>
  <c r="G36" i="15"/>
  <c r="F36" i="15"/>
  <c r="E36" i="15"/>
  <c r="D36" i="15"/>
  <c r="C36" i="15"/>
  <c r="B36" i="15"/>
  <c r="R35" i="15"/>
  <c r="Q35" i="15"/>
  <c r="P35" i="15"/>
  <c r="O35" i="15"/>
  <c r="N35" i="15"/>
  <c r="M35" i="15"/>
  <c r="L35" i="15"/>
  <c r="K35" i="15"/>
  <c r="J35" i="15"/>
  <c r="I35" i="15"/>
  <c r="H35" i="15"/>
  <c r="G35" i="15"/>
  <c r="F35" i="15"/>
  <c r="E35" i="15"/>
  <c r="D35" i="15"/>
  <c r="C35" i="15"/>
  <c r="B35" i="15"/>
  <c r="R34" i="15"/>
  <c r="Q34" i="15"/>
  <c r="P34" i="15"/>
  <c r="O34" i="15"/>
  <c r="N34" i="15"/>
  <c r="M34" i="15"/>
  <c r="L34" i="15"/>
  <c r="K34" i="15"/>
  <c r="J34" i="15"/>
  <c r="I34" i="15"/>
  <c r="H34" i="15"/>
  <c r="G34" i="15"/>
  <c r="F34" i="15"/>
  <c r="E34" i="15"/>
  <c r="D34" i="15"/>
  <c r="C34" i="15"/>
  <c r="B34" i="15"/>
  <c r="R33" i="15"/>
  <c r="Q33" i="15"/>
  <c r="P33" i="15"/>
  <c r="O33" i="15"/>
  <c r="N33" i="15"/>
  <c r="M33" i="15"/>
  <c r="L33" i="15"/>
  <c r="K33" i="15"/>
  <c r="J33" i="15"/>
  <c r="I33" i="15"/>
  <c r="H33" i="15"/>
  <c r="G33" i="15"/>
  <c r="F33" i="15"/>
  <c r="E33" i="15"/>
  <c r="D33" i="15"/>
  <c r="C33" i="15"/>
  <c r="B33" i="15"/>
  <c r="R32" i="15"/>
  <c r="Q32" i="15"/>
  <c r="P32" i="15"/>
  <c r="O32" i="15"/>
  <c r="N32" i="15"/>
  <c r="M32" i="15"/>
  <c r="L32" i="15"/>
  <c r="K32" i="15"/>
  <c r="J32" i="15"/>
  <c r="I32" i="15"/>
  <c r="H32" i="15"/>
  <c r="G32" i="15"/>
  <c r="F32" i="15"/>
  <c r="E32" i="15"/>
  <c r="D32" i="15"/>
  <c r="C32" i="15"/>
  <c r="B32" i="15"/>
  <c r="R31" i="15"/>
  <c r="Q31" i="15"/>
  <c r="P31" i="15"/>
  <c r="O31" i="15"/>
  <c r="N31" i="15"/>
  <c r="M31" i="15"/>
  <c r="L31" i="15"/>
  <c r="K31" i="15"/>
  <c r="J31" i="15"/>
  <c r="I31" i="15"/>
  <c r="H31" i="15"/>
  <c r="G31" i="15"/>
  <c r="F31" i="15"/>
  <c r="E31" i="15"/>
  <c r="D31" i="15"/>
  <c r="C31" i="15"/>
  <c r="B31" i="15"/>
  <c r="R30" i="15"/>
  <c r="Q30" i="15"/>
  <c r="P30" i="15"/>
  <c r="O30" i="15"/>
  <c r="N30" i="15"/>
  <c r="M30" i="15"/>
  <c r="L30" i="15"/>
  <c r="K30" i="15"/>
  <c r="J30" i="15"/>
  <c r="I30" i="15"/>
  <c r="H30" i="15"/>
  <c r="G30" i="15"/>
  <c r="F30" i="15"/>
  <c r="E30" i="15"/>
  <c r="D30" i="15"/>
  <c r="C30" i="15"/>
  <c r="B30" i="15"/>
  <c r="R29" i="15"/>
  <c r="Q29" i="15"/>
  <c r="P29" i="15"/>
  <c r="O29" i="15"/>
  <c r="N29" i="15"/>
  <c r="M29" i="15"/>
  <c r="L29" i="15"/>
  <c r="K29" i="15"/>
  <c r="J29" i="15"/>
  <c r="I29" i="15"/>
  <c r="H29" i="15"/>
  <c r="G29" i="15"/>
  <c r="F29" i="15"/>
  <c r="E29" i="15"/>
  <c r="D29" i="15"/>
  <c r="C29" i="15"/>
  <c r="B29" i="15"/>
  <c r="R28" i="15"/>
  <c r="Q28" i="15"/>
  <c r="P28" i="15"/>
  <c r="O28" i="15"/>
  <c r="N28" i="15"/>
  <c r="M28" i="15"/>
  <c r="L28" i="15"/>
  <c r="K28" i="15"/>
  <c r="J28" i="15"/>
  <c r="I28" i="15"/>
  <c r="H28" i="15"/>
  <c r="G28" i="15"/>
  <c r="F28" i="15"/>
  <c r="E28" i="15"/>
  <c r="D28" i="15"/>
  <c r="C28" i="15"/>
  <c r="B28" i="15"/>
  <c r="R27" i="15"/>
  <c r="Q27" i="15"/>
  <c r="P27" i="15"/>
  <c r="O27" i="15"/>
  <c r="N27" i="15"/>
  <c r="M27" i="15"/>
  <c r="L27" i="15"/>
  <c r="K27" i="15"/>
  <c r="J27" i="15"/>
  <c r="I27" i="15"/>
  <c r="H27" i="15"/>
  <c r="G27" i="15"/>
  <c r="F27" i="15"/>
  <c r="E27" i="15"/>
  <c r="D27" i="15"/>
  <c r="C27" i="15"/>
  <c r="B27" i="15"/>
  <c r="R26" i="15"/>
  <c r="Q26" i="15"/>
  <c r="P26" i="15"/>
  <c r="O26" i="15"/>
  <c r="N26" i="15"/>
  <c r="M26" i="15"/>
  <c r="L26" i="15"/>
  <c r="K26" i="15"/>
  <c r="J26" i="15"/>
  <c r="I26" i="15"/>
  <c r="H26" i="15"/>
  <c r="G26" i="15"/>
  <c r="F26" i="15"/>
  <c r="E26" i="15"/>
  <c r="D26" i="15"/>
  <c r="C26" i="15"/>
  <c r="B26" i="15"/>
  <c r="R25" i="15"/>
  <c r="Q25" i="15"/>
  <c r="P25" i="15"/>
  <c r="O25" i="15"/>
  <c r="N25" i="15"/>
  <c r="M25" i="15"/>
  <c r="L25" i="15"/>
  <c r="K25" i="15"/>
  <c r="J25" i="15"/>
  <c r="I25" i="15"/>
  <c r="H25" i="15"/>
  <c r="G25" i="15"/>
  <c r="F25" i="15"/>
  <c r="E25" i="15"/>
  <c r="D25" i="15"/>
  <c r="C25" i="15"/>
  <c r="B25" i="15"/>
  <c r="R24" i="15"/>
  <c r="Q24" i="15"/>
  <c r="P24" i="15"/>
  <c r="O24" i="15"/>
  <c r="N24" i="15"/>
  <c r="M24" i="15"/>
  <c r="L24" i="15"/>
  <c r="K24" i="15"/>
  <c r="J24" i="15"/>
  <c r="I24" i="15"/>
  <c r="H24" i="15"/>
  <c r="G24" i="15"/>
  <c r="F24" i="15"/>
  <c r="E24" i="15"/>
  <c r="D24" i="15"/>
  <c r="C24" i="15"/>
  <c r="B24" i="15"/>
  <c r="R23" i="15"/>
  <c r="Q23" i="15"/>
  <c r="P23" i="15"/>
  <c r="O23" i="15"/>
  <c r="N23" i="15"/>
  <c r="M23" i="15"/>
  <c r="L23" i="15"/>
  <c r="K23" i="15"/>
  <c r="J23" i="15"/>
  <c r="I23" i="15"/>
  <c r="H23" i="15"/>
  <c r="G23" i="15"/>
  <c r="F23" i="15"/>
  <c r="E23" i="15"/>
  <c r="D23" i="15"/>
  <c r="C23" i="15"/>
  <c r="B23" i="15"/>
  <c r="R22" i="15"/>
  <c r="Q22" i="15"/>
  <c r="P22" i="15"/>
  <c r="O22" i="15"/>
  <c r="N22" i="15"/>
  <c r="M22" i="15"/>
  <c r="L22" i="15"/>
  <c r="K22" i="15"/>
  <c r="J22" i="15"/>
  <c r="I22" i="15"/>
  <c r="H22" i="15"/>
  <c r="G22" i="15"/>
  <c r="F22" i="15"/>
  <c r="E22" i="15"/>
  <c r="D22" i="15"/>
  <c r="C22" i="15"/>
  <c r="B22" i="15"/>
  <c r="R21" i="15"/>
  <c r="Q21" i="15"/>
  <c r="P21" i="15"/>
  <c r="O21" i="15"/>
  <c r="N21" i="15"/>
  <c r="M21" i="15"/>
  <c r="L21" i="15"/>
  <c r="K21" i="15"/>
  <c r="J21" i="15"/>
  <c r="I21" i="15"/>
  <c r="H21" i="15"/>
  <c r="G21" i="15"/>
  <c r="F21" i="15"/>
  <c r="E21" i="15"/>
  <c r="D21" i="15"/>
  <c r="C21" i="15"/>
  <c r="B21" i="15"/>
  <c r="R20" i="15"/>
  <c r="Q20" i="15"/>
  <c r="P20" i="15"/>
  <c r="O20" i="15"/>
  <c r="N20" i="15"/>
  <c r="M20" i="15"/>
  <c r="L20" i="15"/>
  <c r="K20" i="15"/>
  <c r="J20" i="15"/>
  <c r="I20" i="15"/>
  <c r="H20" i="15"/>
  <c r="G20" i="15"/>
  <c r="F20" i="15"/>
  <c r="E20" i="15"/>
  <c r="D20" i="15"/>
  <c r="C20" i="15"/>
  <c r="B20" i="15"/>
  <c r="R19" i="15"/>
  <c r="Q19" i="15"/>
  <c r="P19" i="15"/>
  <c r="O19" i="15"/>
  <c r="N19" i="15"/>
  <c r="M19" i="15"/>
  <c r="L19" i="15"/>
  <c r="K19" i="15"/>
  <c r="J19" i="15"/>
  <c r="I19" i="15"/>
  <c r="H19" i="15"/>
  <c r="G19" i="15"/>
  <c r="F19" i="15"/>
  <c r="E19" i="15"/>
  <c r="D19" i="15"/>
  <c r="C19" i="15"/>
  <c r="B19" i="15"/>
  <c r="R18" i="15"/>
  <c r="Q18" i="15"/>
  <c r="P18" i="15"/>
  <c r="O18" i="15"/>
  <c r="N18" i="15"/>
  <c r="M18" i="15"/>
  <c r="L18" i="15"/>
  <c r="K18" i="15"/>
  <c r="J18" i="15"/>
  <c r="I18" i="15"/>
  <c r="H18" i="15"/>
  <c r="G18" i="15"/>
  <c r="F18" i="15"/>
  <c r="E18" i="15"/>
  <c r="D18" i="15"/>
  <c r="C18" i="15"/>
  <c r="B18" i="15"/>
  <c r="R17" i="15"/>
  <c r="Q17" i="15"/>
  <c r="P17" i="15"/>
  <c r="O17" i="15"/>
  <c r="N17" i="15"/>
  <c r="M17" i="15"/>
  <c r="L17" i="15"/>
  <c r="K17" i="15"/>
  <c r="J17" i="15"/>
  <c r="I17" i="15"/>
  <c r="H17" i="15"/>
  <c r="G17" i="15"/>
  <c r="F17" i="15"/>
  <c r="E17" i="15"/>
  <c r="D17" i="15"/>
  <c r="C17" i="15"/>
  <c r="B17" i="15"/>
  <c r="R16" i="15"/>
  <c r="Q16" i="15"/>
  <c r="P16" i="15"/>
  <c r="O16" i="15"/>
  <c r="N16" i="15"/>
  <c r="M16" i="15"/>
  <c r="L16" i="15"/>
  <c r="K16" i="15"/>
  <c r="J16" i="15"/>
  <c r="I16" i="15"/>
  <c r="H16" i="15"/>
  <c r="G16" i="15"/>
  <c r="F16" i="15"/>
  <c r="E16" i="15"/>
  <c r="D16" i="15"/>
  <c r="C16" i="15"/>
  <c r="B16" i="15"/>
  <c r="R15" i="15"/>
  <c r="Q15" i="15"/>
  <c r="P15" i="15"/>
  <c r="O15" i="15"/>
  <c r="N15" i="15"/>
  <c r="M15" i="15"/>
  <c r="L15" i="15"/>
  <c r="K15" i="15"/>
  <c r="J15" i="15"/>
  <c r="I15" i="15"/>
  <c r="H15" i="15"/>
  <c r="G15" i="15"/>
  <c r="F15" i="15"/>
  <c r="E15" i="15"/>
  <c r="D15" i="15"/>
  <c r="C15" i="15"/>
  <c r="B15" i="15"/>
  <c r="R14" i="15"/>
  <c r="Q14" i="15"/>
  <c r="P14" i="15"/>
  <c r="O14" i="15"/>
  <c r="N14" i="15"/>
  <c r="M14" i="15"/>
  <c r="L14" i="15"/>
  <c r="K14" i="15"/>
  <c r="J14" i="15"/>
  <c r="I14" i="15"/>
  <c r="H14" i="15"/>
  <c r="G14" i="15"/>
  <c r="F14" i="15"/>
  <c r="E14" i="15"/>
  <c r="D14" i="15"/>
  <c r="C14" i="15"/>
  <c r="B14" i="15"/>
  <c r="R13" i="15"/>
  <c r="Q13" i="15"/>
  <c r="P13" i="15"/>
  <c r="O13" i="15"/>
  <c r="N13" i="15"/>
  <c r="M13" i="15"/>
  <c r="L13" i="15"/>
  <c r="K13" i="15"/>
  <c r="J13" i="15"/>
  <c r="I13" i="15"/>
  <c r="H13" i="15"/>
  <c r="G13" i="15"/>
  <c r="F13" i="15"/>
  <c r="E13" i="15"/>
  <c r="D13" i="15"/>
  <c r="C13" i="15"/>
  <c r="B13" i="15"/>
  <c r="R12" i="15"/>
  <c r="Q12" i="15"/>
  <c r="P12" i="15"/>
  <c r="O12" i="15"/>
  <c r="N12" i="15"/>
  <c r="M12" i="15"/>
  <c r="L12" i="15"/>
  <c r="K12" i="15"/>
  <c r="J12" i="15"/>
  <c r="I12" i="15"/>
  <c r="H12" i="15"/>
  <c r="G12" i="15"/>
  <c r="F12" i="15"/>
  <c r="E12" i="15"/>
  <c r="D12" i="15"/>
  <c r="C12" i="15"/>
  <c r="B12" i="15"/>
  <c r="R11" i="15"/>
  <c r="Q11" i="15"/>
  <c r="P11" i="15"/>
  <c r="O11" i="15"/>
  <c r="N11" i="15"/>
  <c r="M11" i="15"/>
  <c r="L11" i="15"/>
  <c r="K11" i="15"/>
  <c r="J11" i="15"/>
  <c r="I11" i="15"/>
  <c r="H11" i="15"/>
  <c r="G11" i="15"/>
  <c r="F11" i="15"/>
  <c r="E11" i="15"/>
  <c r="D11" i="15"/>
  <c r="C11" i="15"/>
  <c r="B11" i="15"/>
  <c r="R10" i="15"/>
  <c r="Q10" i="15"/>
  <c r="P10" i="15"/>
  <c r="O10" i="15"/>
  <c r="N10" i="15"/>
  <c r="M10" i="15"/>
  <c r="L10" i="15"/>
  <c r="K10" i="15"/>
  <c r="J10" i="15"/>
  <c r="I10" i="15"/>
  <c r="H10" i="15"/>
  <c r="G10" i="15"/>
  <c r="F10" i="15"/>
  <c r="E10" i="15"/>
  <c r="D10" i="15"/>
  <c r="C10" i="15"/>
  <c r="B10" i="15"/>
  <c r="R9" i="15"/>
  <c r="Q9" i="15"/>
  <c r="P9"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B8" i="15"/>
  <c r="R7" i="15"/>
  <c r="Q7" i="15"/>
  <c r="P7" i="15"/>
  <c r="O7" i="15"/>
  <c r="N7" i="15"/>
  <c r="M7" i="15"/>
  <c r="L7" i="15"/>
  <c r="K7" i="15"/>
  <c r="J7" i="15"/>
  <c r="I7" i="15"/>
  <c r="H7" i="15"/>
  <c r="G7" i="15"/>
  <c r="F7" i="15"/>
  <c r="E7" i="15"/>
  <c r="D7" i="15"/>
  <c r="C7" i="15"/>
  <c r="B7" i="15"/>
  <c r="R6" i="15"/>
  <c r="Q6" i="15"/>
  <c r="P6" i="15"/>
  <c r="O6" i="15"/>
  <c r="N6" i="15"/>
  <c r="M6" i="15"/>
  <c r="L6" i="15"/>
  <c r="K6" i="15"/>
  <c r="J6" i="15"/>
  <c r="I6" i="15"/>
  <c r="H6" i="15"/>
  <c r="G6" i="15"/>
  <c r="F6" i="15"/>
  <c r="E6" i="15"/>
  <c r="D6" i="15"/>
  <c r="C6" i="15"/>
  <c r="B6" i="15"/>
  <c r="R5" i="15"/>
  <c r="Q5" i="15"/>
  <c r="P5" i="15"/>
  <c r="O5" i="15"/>
  <c r="N5" i="15"/>
  <c r="M5" i="15"/>
  <c r="L5" i="15"/>
  <c r="K5" i="15"/>
  <c r="J5" i="15"/>
  <c r="I5" i="15"/>
  <c r="H5" i="15"/>
  <c r="G5" i="15"/>
  <c r="F5" i="15"/>
  <c r="E5" i="15"/>
  <c r="D5" i="15"/>
  <c r="C5" i="15"/>
  <c r="B5" i="15"/>
  <c r="R4" i="15"/>
  <c r="Q4" i="15"/>
  <c r="P4" i="15"/>
  <c r="O4" i="15"/>
  <c r="N4" i="15"/>
  <c r="M4" i="15"/>
  <c r="L4" i="15"/>
  <c r="K4" i="15"/>
  <c r="J4" i="15"/>
  <c r="I4" i="15"/>
  <c r="H4" i="15"/>
  <c r="G4" i="15"/>
  <c r="F4" i="15"/>
  <c r="E4" i="15"/>
  <c r="D4" i="15"/>
  <c r="C4" i="15"/>
  <c r="B4" i="15"/>
  <c r="R3" i="15"/>
  <c r="Q3" i="15"/>
  <c r="P3" i="15"/>
  <c r="O3" i="15"/>
  <c r="N3" i="15"/>
  <c r="M3" i="15"/>
  <c r="L3" i="15"/>
  <c r="K3" i="15"/>
  <c r="J3" i="15"/>
  <c r="I3" i="15"/>
  <c r="H3" i="15"/>
  <c r="G3" i="15"/>
  <c r="F3" i="15"/>
  <c r="E3" i="15"/>
  <c r="D3" i="15"/>
  <c r="C3" i="15"/>
  <c r="B3" i="15"/>
  <c r="R2" i="15"/>
  <c r="Q2" i="15"/>
  <c r="P2" i="15"/>
  <c r="O2" i="15"/>
  <c r="N2" i="15"/>
  <c r="M2" i="15"/>
  <c r="L2" i="15"/>
  <c r="K2" i="15"/>
  <c r="J2" i="15"/>
  <c r="I2" i="15"/>
  <c r="H2" i="15"/>
  <c r="G2" i="15"/>
  <c r="F2" i="15"/>
  <c r="E2" i="15"/>
  <c r="D2" i="15"/>
  <c r="C2" i="15"/>
  <c r="B2" i="15"/>
  <c r="R52" i="13"/>
  <c r="Q52" i="13"/>
  <c r="P52" i="13"/>
  <c r="O52" i="13"/>
  <c r="N52" i="13"/>
  <c r="M52" i="13"/>
  <c r="L52" i="13"/>
  <c r="K52" i="13"/>
  <c r="J52" i="13"/>
  <c r="I52" i="13"/>
  <c r="H52" i="13"/>
  <c r="G52" i="13"/>
  <c r="F52" i="13"/>
  <c r="E52" i="13"/>
  <c r="D52" i="13"/>
  <c r="C52" i="13"/>
  <c r="B52" i="13"/>
  <c r="R51" i="13"/>
  <c r="Q51" i="13"/>
  <c r="P51" i="13"/>
  <c r="O51" i="13"/>
  <c r="N51" i="13"/>
  <c r="M51" i="13"/>
  <c r="L51" i="13"/>
  <c r="K51" i="13"/>
  <c r="J51" i="13"/>
  <c r="I51" i="13"/>
  <c r="H51" i="13"/>
  <c r="G51" i="13"/>
  <c r="F51" i="13"/>
  <c r="E51" i="13"/>
  <c r="D51" i="13"/>
  <c r="C51" i="13"/>
  <c r="B51" i="13"/>
  <c r="R50" i="13"/>
  <c r="Q50" i="13"/>
  <c r="P50" i="13"/>
  <c r="O50" i="13"/>
  <c r="N50" i="13"/>
  <c r="M50" i="13"/>
  <c r="L50" i="13"/>
  <c r="K50" i="13"/>
  <c r="J50" i="13"/>
  <c r="I50" i="13"/>
  <c r="H50" i="13"/>
  <c r="G50" i="13"/>
  <c r="F50" i="13"/>
  <c r="E50" i="13"/>
  <c r="D50" i="13"/>
  <c r="C50" i="13"/>
  <c r="B50" i="13"/>
  <c r="R49" i="13"/>
  <c r="Q49" i="13"/>
  <c r="P49" i="13"/>
  <c r="O49" i="13"/>
  <c r="N49" i="13"/>
  <c r="M49" i="13"/>
  <c r="L49" i="13"/>
  <c r="K49" i="13"/>
  <c r="J49" i="13"/>
  <c r="I49" i="13"/>
  <c r="H49" i="13"/>
  <c r="G49" i="13"/>
  <c r="F49" i="13"/>
  <c r="E49" i="13"/>
  <c r="D49" i="13"/>
  <c r="C49" i="13"/>
  <c r="B49" i="13"/>
  <c r="R48" i="13"/>
  <c r="Q48" i="13"/>
  <c r="P48" i="13"/>
  <c r="O48" i="13"/>
  <c r="N48" i="13"/>
  <c r="M48" i="13"/>
  <c r="L48" i="13"/>
  <c r="K48" i="13"/>
  <c r="J48" i="13"/>
  <c r="I48" i="13"/>
  <c r="H48" i="13"/>
  <c r="G48" i="13"/>
  <c r="F48" i="13"/>
  <c r="E48" i="13"/>
  <c r="D48" i="13"/>
  <c r="C48" i="13"/>
  <c r="B48" i="13"/>
  <c r="R47" i="13"/>
  <c r="Q47" i="13"/>
  <c r="P47" i="13"/>
  <c r="O47" i="13"/>
  <c r="N47" i="13"/>
  <c r="M47" i="13"/>
  <c r="L47" i="13"/>
  <c r="K47" i="13"/>
  <c r="J47" i="13"/>
  <c r="I47" i="13"/>
  <c r="H47" i="13"/>
  <c r="G47" i="13"/>
  <c r="F47" i="13"/>
  <c r="E47" i="13"/>
  <c r="D47" i="13"/>
  <c r="C47" i="13"/>
  <c r="B47" i="13"/>
  <c r="R46" i="13"/>
  <c r="Q46" i="13"/>
  <c r="P46" i="13"/>
  <c r="O46" i="13"/>
  <c r="N46" i="13"/>
  <c r="M46" i="13"/>
  <c r="L46" i="13"/>
  <c r="K46" i="13"/>
  <c r="J46" i="13"/>
  <c r="I46" i="13"/>
  <c r="H46" i="13"/>
  <c r="G46" i="13"/>
  <c r="F46" i="13"/>
  <c r="E46" i="13"/>
  <c r="D46" i="13"/>
  <c r="C46" i="13"/>
  <c r="B46" i="13"/>
  <c r="R45" i="13"/>
  <c r="Q45" i="13"/>
  <c r="P45" i="13"/>
  <c r="O45" i="13"/>
  <c r="N45" i="13"/>
  <c r="M45" i="13"/>
  <c r="L45" i="13"/>
  <c r="K45" i="13"/>
  <c r="J45" i="13"/>
  <c r="I45" i="13"/>
  <c r="H45" i="13"/>
  <c r="G45" i="13"/>
  <c r="F45" i="13"/>
  <c r="E45" i="13"/>
  <c r="D45" i="13"/>
  <c r="C45" i="13"/>
  <c r="B45" i="13"/>
  <c r="R44" i="13"/>
  <c r="Q44" i="13"/>
  <c r="P44" i="13"/>
  <c r="O44" i="13"/>
  <c r="N44" i="13"/>
  <c r="M44" i="13"/>
  <c r="L44" i="13"/>
  <c r="K44" i="13"/>
  <c r="J44" i="13"/>
  <c r="I44" i="13"/>
  <c r="H44" i="13"/>
  <c r="G44" i="13"/>
  <c r="F44" i="13"/>
  <c r="E44" i="13"/>
  <c r="D44" i="13"/>
  <c r="C44" i="13"/>
  <c r="B44" i="13"/>
  <c r="R43" i="13"/>
  <c r="Q43" i="13"/>
  <c r="P43" i="13"/>
  <c r="O43" i="13"/>
  <c r="N43" i="13"/>
  <c r="M43" i="13"/>
  <c r="L43" i="13"/>
  <c r="K43" i="13"/>
  <c r="J43" i="13"/>
  <c r="I43" i="13"/>
  <c r="H43" i="13"/>
  <c r="G43" i="13"/>
  <c r="F43" i="13"/>
  <c r="E43" i="13"/>
  <c r="D43" i="13"/>
  <c r="C43" i="13"/>
  <c r="B43" i="13"/>
  <c r="R42" i="13"/>
  <c r="Q42" i="13"/>
  <c r="P42" i="13"/>
  <c r="O42" i="13"/>
  <c r="N42" i="13"/>
  <c r="M42" i="13"/>
  <c r="L42" i="13"/>
  <c r="K42" i="13"/>
  <c r="J42" i="13"/>
  <c r="I42" i="13"/>
  <c r="H42" i="13"/>
  <c r="G42" i="13"/>
  <c r="F42" i="13"/>
  <c r="E42" i="13"/>
  <c r="D42" i="13"/>
  <c r="C42" i="13"/>
  <c r="B42" i="13"/>
  <c r="R41" i="13"/>
  <c r="Q41" i="13"/>
  <c r="P41" i="13"/>
  <c r="O41" i="13"/>
  <c r="N41" i="13"/>
  <c r="M41" i="13"/>
  <c r="L41" i="13"/>
  <c r="K41" i="13"/>
  <c r="J41" i="13"/>
  <c r="I41" i="13"/>
  <c r="H41" i="13"/>
  <c r="G41" i="13"/>
  <c r="F41" i="13"/>
  <c r="E41" i="13"/>
  <c r="D41" i="13"/>
  <c r="C41" i="13"/>
  <c r="B41" i="13"/>
  <c r="R40" i="13"/>
  <c r="Q40" i="13"/>
  <c r="P40" i="13"/>
  <c r="O40" i="13"/>
  <c r="N40" i="13"/>
  <c r="M40" i="13"/>
  <c r="L40" i="13"/>
  <c r="K40" i="13"/>
  <c r="J40" i="13"/>
  <c r="I40" i="13"/>
  <c r="H40" i="13"/>
  <c r="G40" i="13"/>
  <c r="F40" i="13"/>
  <c r="E40" i="13"/>
  <c r="D40" i="13"/>
  <c r="C40" i="13"/>
  <c r="B40" i="13"/>
  <c r="R39" i="13"/>
  <c r="Q39" i="13"/>
  <c r="P39" i="13"/>
  <c r="O39" i="13"/>
  <c r="N39" i="13"/>
  <c r="M39" i="13"/>
  <c r="L39" i="13"/>
  <c r="K39" i="13"/>
  <c r="J39" i="13"/>
  <c r="I39" i="13"/>
  <c r="H39" i="13"/>
  <c r="G39" i="13"/>
  <c r="F39" i="13"/>
  <c r="E39" i="13"/>
  <c r="D39" i="13"/>
  <c r="C39" i="13"/>
  <c r="B39" i="13"/>
  <c r="R38" i="13"/>
  <c r="Q38" i="13"/>
  <c r="P38" i="13"/>
  <c r="O38" i="13"/>
  <c r="N38" i="13"/>
  <c r="M38" i="13"/>
  <c r="L38" i="13"/>
  <c r="K38" i="13"/>
  <c r="J38" i="13"/>
  <c r="I38" i="13"/>
  <c r="H38" i="13"/>
  <c r="G38" i="13"/>
  <c r="F38" i="13"/>
  <c r="E38" i="13"/>
  <c r="D38" i="13"/>
  <c r="C38" i="13"/>
  <c r="B38" i="13"/>
  <c r="R37" i="13"/>
  <c r="Q37" i="13"/>
  <c r="P37" i="13"/>
  <c r="O37" i="13"/>
  <c r="N37" i="13"/>
  <c r="M37" i="13"/>
  <c r="L37" i="13"/>
  <c r="K37" i="13"/>
  <c r="J37" i="13"/>
  <c r="I37" i="13"/>
  <c r="H37" i="13"/>
  <c r="G37" i="13"/>
  <c r="F37" i="13"/>
  <c r="E37" i="13"/>
  <c r="D37" i="13"/>
  <c r="C37" i="13"/>
  <c r="B37" i="13"/>
  <c r="R36" i="13"/>
  <c r="Q36" i="13"/>
  <c r="P36" i="13"/>
  <c r="O36" i="13"/>
  <c r="N36" i="13"/>
  <c r="M36" i="13"/>
  <c r="L36" i="13"/>
  <c r="K36" i="13"/>
  <c r="J36" i="13"/>
  <c r="I36" i="13"/>
  <c r="H36" i="13"/>
  <c r="G36" i="13"/>
  <c r="F36" i="13"/>
  <c r="E36" i="13"/>
  <c r="D36" i="13"/>
  <c r="C36" i="13"/>
  <c r="B36" i="13"/>
  <c r="R35" i="13"/>
  <c r="Q35" i="13"/>
  <c r="P35" i="13"/>
  <c r="O35" i="13"/>
  <c r="N35" i="13"/>
  <c r="M35" i="13"/>
  <c r="L35" i="13"/>
  <c r="K35" i="13"/>
  <c r="J35" i="13"/>
  <c r="I35" i="13"/>
  <c r="H35" i="13"/>
  <c r="G35" i="13"/>
  <c r="F35" i="13"/>
  <c r="E35" i="13"/>
  <c r="D35" i="13"/>
  <c r="C35" i="13"/>
  <c r="B35" i="13"/>
  <c r="R34" i="13"/>
  <c r="Q34" i="13"/>
  <c r="P34" i="13"/>
  <c r="O34" i="13"/>
  <c r="N34" i="13"/>
  <c r="M34" i="13"/>
  <c r="L34" i="13"/>
  <c r="K34" i="13"/>
  <c r="J34" i="13"/>
  <c r="I34" i="13"/>
  <c r="H34" i="13"/>
  <c r="G34" i="13"/>
  <c r="F34" i="13"/>
  <c r="E34" i="13"/>
  <c r="D34" i="13"/>
  <c r="C34" i="13"/>
  <c r="B34" i="13"/>
  <c r="R33" i="13"/>
  <c r="Q33" i="13"/>
  <c r="P33" i="13"/>
  <c r="O33" i="13"/>
  <c r="N33" i="13"/>
  <c r="M33" i="13"/>
  <c r="L33" i="13"/>
  <c r="K33" i="13"/>
  <c r="J33" i="13"/>
  <c r="I33" i="13"/>
  <c r="H33" i="13"/>
  <c r="G33" i="13"/>
  <c r="F33" i="13"/>
  <c r="E33" i="13"/>
  <c r="D33" i="13"/>
  <c r="C33" i="13"/>
  <c r="B33" i="13"/>
  <c r="R32" i="13"/>
  <c r="Q32" i="13"/>
  <c r="P32" i="13"/>
  <c r="O32" i="13"/>
  <c r="N32" i="13"/>
  <c r="M32" i="13"/>
  <c r="L32" i="13"/>
  <c r="K32" i="13"/>
  <c r="J32" i="13"/>
  <c r="I32" i="13"/>
  <c r="H32" i="13"/>
  <c r="G32" i="13"/>
  <c r="F32" i="13"/>
  <c r="E32" i="13"/>
  <c r="D32" i="13"/>
  <c r="C32" i="13"/>
  <c r="B32" i="13"/>
  <c r="R31" i="13"/>
  <c r="Q31" i="13"/>
  <c r="P31" i="13"/>
  <c r="O31" i="13"/>
  <c r="N31" i="13"/>
  <c r="M31" i="13"/>
  <c r="L31" i="13"/>
  <c r="K31" i="13"/>
  <c r="J31" i="13"/>
  <c r="I31" i="13"/>
  <c r="H31" i="13"/>
  <c r="G31" i="13"/>
  <c r="F31" i="13"/>
  <c r="E31" i="13"/>
  <c r="D31" i="13"/>
  <c r="C31" i="13"/>
  <c r="B31" i="13"/>
  <c r="R30" i="13"/>
  <c r="Q30" i="13"/>
  <c r="P30" i="13"/>
  <c r="O30" i="13"/>
  <c r="N30" i="13"/>
  <c r="M30" i="13"/>
  <c r="L30" i="13"/>
  <c r="K30" i="13"/>
  <c r="J30" i="13"/>
  <c r="I30" i="13"/>
  <c r="H30" i="13"/>
  <c r="G30" i="13"/>
  <c r="F30" i="13"/>
  <c r="E30" i="13"/>
  <c r="D30" i="13"/>
  <c r="C30" i="13"/>
  <c r="B30" i="13"/>
  <c r="R29" i="13"/>
  <c r="Q29" i="13"/>
  <c r="P29" i="13"/>
  <c r="O29" i="13"/>
  <c r="N29" i="13"/>
  <c r="M29" i="13"/>
  <c r="L29" i="13"/>
  <c r="K29" i="13"/>
  <c r="J29" i="13"/>
  <c r="I29" i="13"/>
  <c r="H29" i="13"/>
  <c r="G29" i="13"/>
  <c r="F29" i="13"/>
  <c r="E29" i="13"/>
  <c r="D29" i="13"/>
  <c r="C29" i="13"/>
  <c r="B29" i="13"/>
  <c r="R28" i="13"/>
  <c r="Q28" i="13"/>
  <c r="P28" i="13"/>
  <c r="O28" i="13"/>
  <c r="N28" i="13"/>
  <c r="M28" i="13"/>
  <c r="L28" i="13"/>
  <c r="K28" i="13"/>
  <c r="J28" i="13"/>
  <c r="I28" i="13"/>
  <c r="H28" i="13"/>
  <c r="G28" i="13"/>
  <c r="F28" i="13"/>
  <c r="E28" i="13"/>
  <c r="D28" i="13"/>
  <c r="C28" i="13"/>
  <c r="B28" i="13"/>
  <c r="R27" i="13"/>
  <c r="Q27" i="13"/>
  <c r="P27" i="13"/>
  <c r="O27" i="13"/>
  <c r="N27" i="13"/>
  <c r="M27" i="13"/>
  <c r="L27" i="13"/>
  <c r="K27" i="13"/>
  <c r="J27" i="13"/>
  <c r="I27" i="13"/>
  <c r="H27" i="13"/>
  <c r="G27" i="13"/>
  <c r="F27" i="13"/>
  <c r="E27" i="13"/>
  <c r="D27" i="13"/>
  <c r="C27" i="13"/>
  <c r="B27" i="13"/>
  <c r="R26" i="13"/>
  <c r="Q26" i="13"/>
  <c r="P26" i="13"/>
  <c r="O26" i="13"/>
  <c r="N26" i="13"/>
  <c r="M26" i="13"/>
  <c r="L26" i="13"/>
  <c r="K26" i="13"/>
  <c r="J26" i="13"/>
  <c r="I26" i="13"/>
  <c r="H26" i="13"/>
  <c r="G26" i="13"/>
  <c r="F26" i="13"/>
  <c r="E26" i="13"/>
  <c r="D26" i="13"/>
  <c r="C26" i="13"/>
  <c r="B26" i="13"/>
  <c r="R25" i="13"/>
  <c r="Q25" i="13"/>
  <c r="P25" i="13"/>
  <c r="O25" i="13"/>
  <c r="N25" i="13"/>
  <c r="M25" i="13"/>
  <c r="L25" i="13"/>
  <c r="K25" i="13"/>
  <c r="J25" i="13"/>
  <c r="I25" i="13"/>
  <c r="H25" i="13"/>
  <c r="G25" i="13"/>
  <c r="F25" i="13"/>
  <c r="E25" i="13"/>
  <c r="D25" i="13"/>
  <c r="C25" i="13"/>
  <c r="B25" i="13"/>
  <c r="R24" i="13"/>
  <c r="Q24" i="13"/>
  <c r="P24" i="13"/>
  <c r="O24" i="13"/>
  <c r="N24" i="13"/>
  <c r="M24" i="13"/>
  <c r="L24" i="13"/>
  <c r="K24" i="13"/>
  <c r="J24" i="13"/>
  <c r="I24" i="13"/>
  <c r="H24" i="13"/>
  <c r="G24" i="13"/>
  <c r="F24" i="13"/>
  <c r="E24" i="13"/>
  <c r="D24" i="13"/>
  <c r="C24" i="13"/>
  <c r="B24" i="13"/>
  <c r="R23" i="13"/>
  <c r="Q23" i="13"/>
  <c r="P23" i="13"/>
  <c r="O23" i="13"/>
  <c r="N23" i="13"/>
  <c r="M23" i="13"/>
  <c r="L23" i="13"/>
  <c r="K23" i="13"/>
  <c r="J23" i="13"/>
  <c r="I23" i="13"/>
  <c r="H23" i="13"/>
  <c r="G23" i="13"/>
  <c r="F23" i="13"/>
  <c r="E23" i="13"/>
  <c r="D23" i="13"/>
  <c r="C23" i="13"/>
  <c r="B23" i="13"/>
  <c r="R22" i="13"/>
  <c r="Q22" i="13"/>
  <c r="P22" i="13"/>
  <c r="O22" i="13"/>
  <c r="N22" i="13"/>
  <c r="M22" i="13"/>
  <c r="L22" i="13"/>
  <c r="K22" i="13"/>
  <c r="J22" i="13"/>
  <c r="I22" i="13"/>
  <c r="H22" i="13"/>
  <c r="G22" i="13"/>
  <c r="F22" i="13"/>
  <c r="E22" i="13"/>
  <c r="D22" i="13"/>
  <c r="C22" i="13"/>
  <c r="B22" i="13"/>
  <c r="R21" i="13"/>
  <c r="Q21" i="13"/>
  <c r="P21" i="13"/>
  <c r="O21" i="13"/>
  <c r="N21" i="13"/>
  <c r="M21" i="13"/>
  <c r="L21" i="13"/>
  <c r="K21" i="13"/>
  <c r="J21" i="13"/>
  <c r="I21" i="13"/>
  <c r="H21" i="13"/>
  <c r="G21" i="13"/>
  <c r="F21" i="13"/>
  <c r="E21" i="13"/>
  <c r="D21" i="13"/>
  <c r="C21" i="13"/>
  <c r="B21" i="13"/>
  <c r="R20" i="13"/>
  <c r="Q20" i="13"/>
  <c r="P20" i="13"/>
  <c r="O20" i="13"/>
  <c r="N20" i="13"/>
  <c r="M20" i="13"/>
  <c r="L20" i="13"/>
  <c r="K20" i="13"/>
  <c r="J20" i="13"/>
  <c r="I20" i="13"/>
  <c r="H20" i="13"/>
  <c r="G20" i="13"/>
  <c r="F20" i="13"/>
  <c r="E20" i="13"/>
  <c r="D20" i="13"/>
  <c r="C20" i="13"/>
  <c r="B20" i="13"/>
  <c r="R19" i="13"/>
  <c r="Q19" i="13"/>
  <c r="P19" i="13"/>
  <c r="O19" i="13"/>
  <c r="N19" i="13"/>
  <c r="M19" i="13"/>
  <c r="L19" i="13"/>
  <c r="K19" i="13"/>
  <c r="J19" i="13"/>
  <c r="I19" i="13"/>
  <c r="H19" i="13"/>
  <c r="G19" i="13"/>
  <c r="F19" i="13"/>
  <c r="E19" i="13"/>
  <c r="D19" i="13"/>
  <c r="C19" i="13"/>
  <c r="B19" i="13"/>
  <c r="R18" i="13"/>
  <c r="Q18" i="13"/>
  <c r="P18" i="13"/>
  <c r="O18" i="13"/>
  <c r="N18" i="13"/>
  <c r="M18" i="13"/>
  <c r="L18" i="13"/>
  <c r="K18" i="13"/>
  <c r="J18" i="13"/>
  <c r="I18" i="13"/>
  <c r="H18" i="13"/>
  <c r="G18" i="13"/>
  <c r="F18" i="13"/>
  <c r="E18" i="13"/>
  <c r="D18" i="13"/>
  <c r="C18" i="13"/>
  <c r="B18" i="13"/>
  <c r="R17" i="13"/>
  <c r="Q17" i="13"/>
  <c r="P17" i="13"/>
  <c r="O17" i="13"/>
  <c r="N17" i="13"/>
  <c r="M17" i="13"/>
  <c r="L17" i="13"/>
  <c r="K17" i="13"/>
  <c r="J17" i="13"/>
  <c r="I17" i="13"/>
  <c r="H17" i="13"/>
  <c r="G17" i="13"/>
  <c r="F17" i="13"/>
  <c r="E17" i="13"/>
  <c r="D17" i="13"/>
  <c r="C17" i="13"/>
  <c r="B17" i="13"/>
  <c r="R16" i="13"/>
  <c r="Q16" i="13"/>
  <c r="P16" i="13"/>
  <c r="O16" i="13"/>
  <c r="N16" i="13"/>
  <c r="M16" i="13"/>
  <c r="L16" i="13"/>
  <c r="K16" i="13"/>
  <c r="J16" i="13"/>
  <c r="I16" i="13"/>
  <c r="H16" i="13"/>
  <c r="G16" i="13"/>
  <c r="F16" i="13"/>
  <c r="E16" i="13"/>
  <c r="D16" i="13"/>
  <c r="C16" i="13"/>
  <c r="B16" i="13"/>
  <c r="R15" i="13"/>
  <c r="Q15" i="13"/>
  <c r="P15" i="13"/>
  <c r="O15" i="13"/>
  <c r="N15" i="13"/>
  <c r="M15" i="13"/>
  <c r="L15" i="13"/>
  <c r="K15" i="13"/>
  <c r="J15" i="13"/>
  <c r="I15" i="13"/>
  <c r="H15" i="13"/>
  <c r="G15" i="13"/>
  <c r="F15" i="13"/>
  <c r="E15" i="13"/>
  <c r="D15" i="13"/>
  <c r="C15" i="13"/>
  <c r="B15" i="13"/>
  <c r="R14" i="13"/>
  <c r="Q14" i="13"/>
  <c r="P14" i="13"/>
  <c r="O14" i="13"/>
  <c r="N14" i="13"/>
  <c r="M14" i="13"/>
  <c r="L14" i="13"/>
  <c r="K14" i="13"/>
  <c r="J14" i="13"/>
  <c r="I14" i="13"/>
  <c r="H14" i="13"/>
  <c r="G14" i="13"/>
  <c r="F14" i="13"/>
  <c r="E14" i="13"/>
  <c r="D14" i="13"/>
  <c r="C14" i="13"/>
  <c r="B14" i="13"/>
  <c r="R13" i="13"/>
  <c r="Q13" i="13"/>
  <c r="P13" i="13"/>
  <c r="O13" i="13"/>
  <c r="N13" i="13"/>
  <c r="M13" i="13"/>
  <c r="L13" i="13"/>
  <c r="K13" i="13"/>
  <c r="J13" i="13"/>
  <c r="I13" i="13"/>
  <c r="H13" i="13"/>
  <c r="G13" i="13"/>
  <c r="F13" i="13"/>
  <c r="E13" i="13"/>
  <c r="D13" i="13"/>
  <c r="C13" i="13"/>
  <c r="B13" i="13"/>
  <c r="R12" i="13"/>
  <c r="Q12" i="13"/>
  <c r="P12" i="13"/>
  <c r="O12" i="13"/>
  <c r="N12" i="13"/>
  <c r="M12" i="13"/>
  <c r="L12" i="13"/>
  <c r="K12" i="13"/>
  <c r="J12" i="13"/>
  <c r="I12" i="13"/>
  <c r="H12" i="13"/>
  <c r="G12" i="13"/>
  <c r="F12" i="13"/>
  <c r="E12" i="13"/>
  <c r="D12" i="13"/>
  <c r="C12" i="13"/>
  <c r="B12" i="13"/>
  <c r="R11" i="13"/>
  <c r="Q11" i="13"/>
  <c r="P11" i="13"/>
  <c r="O11" i="13"/>
  <c r="N11" i="13"/>
  <c r="M11" i="13"/>
  <c r="L11" i="13"/>
  <c r="K11" i="13"/>
  <c r="J11" i="13"/>
  <c r="I11" i="13"/>
  <c r="H11" i="13"/>
  <c r="G11" i="13"/>
  <c r="F11" i="13"/>
  <c r="E11" i="13"/>
  <c r="D11" i="13"/>
  <c r="C11" i="13"/>
  <c r="B11" i="13"/>
  <c r="R10" i="13"/>
  <c r="Q10" i="13"/>
  <c r="P10" i="13"/>
  <c r="O10" i="13"/>
  <c r="N10" i="13"/>
  <c r="M10" i="13"/>
  <c r="L10" i="13"/>
  <c r="K10" i="13"/>
  <c r="J10" i="13"/>
  <c r="I10" i="13"/>
  <c r="H10" i="13"/>
  <c r="G10" i="13"/>
  <c r="F10" i="13"/>
  <c r="E10" i="13"/>
  <c r="D10" i="13"/>
  <c r="C10" i="13"/>
  <c r="B10" i="13"/>
  <c r="R9" i="13"/>
  <c r="Q9" i="13"/>
  <c r="P9" i="13"/>
  <c r="O9" i="13"/>
  <c r="N9" i="13"/>
  <c r="M9" i="13"/>
  <c r="L9" i="13"/>
  <c r="K9" i="13"/>
  <c r="J9" i="13"/>
  <c r="I9" i="13"/>
  <c r="H9" i="13"/>
  <c r="G9" i="13"/>
  <c r="F9" i="13"/>
  <c r="E9" i="13"/>
  <c r="D9" i="13"/>
  <c r="C9" i="13"/>
  <c r="B9" i="13"/>
  <c r="R8" i="13"/>
  <c r="Q8" i="13"/>
  <c r="P8" i="13"/>
  <c r="O8" i="13"/>
  <c r="N8" i="13"/>
  <c r="M8" i="13"/>
  <c r="L8" i="13"/>
  <c r="K8" i="13"/>
  <c r="J8" i="13"/>
  <c r="I8" i="13"/>
  <c r="H8" i="13"/>
  <c r="G8" i="13"/>
  <c r="F8" i="13"/>
  <c r="E8" i="13"/>
  <c r="D8" i="13"/>
  <c r="C8" i="13"/>
  <c r="B8" i="13"/>
  <c r="R7" i="13"/>
  <c r="Q7" i="13"/>
  <c r="P7" i="13"/>
  <c r="O7" i="13"/>
  <c r="N7" i="13"/>
  <c r="M7" i="13"/>
  <c r="L7" i="13"/>
  <c r="K7" i="13"/>
  <c r="J7" i="13"/>
  <c r="I7" i="13"/>
  <c r="H7" i="13"/>
  <c r="G7" i="13"/>
  <c r="F7" i="13"/>
  <c r="E7" i="13"/>
  <c r="D7" i="13"/>
  <c r="C7" i="13"/>
  <c r="B7" i="13"/>
  <c r="R6" i="13"/>
  <c r="Q6" i="13"/>
  <c r="P6" i="13"/>
  <c r="O6" i="13"/>
  <c r="N6" i="13"/>
  <c r="M6" i="13"/>
  <c r="L6" i="13"/>
  <c r="K6" i="13"/>
  <c r="J6" i="13"/>
  <c r="I6" i="13"/>
  <c r="H6" i="13"/>
  <c r="G6" i="13"/>
  <c r="F6" i="13"/>
  <c r="E6" i="13"/>
  <c r="D6" i="13"/>
  <c r="C6" i="13"/>
  <c r="B6" i="13"/>
  <c r="R5" i="13"/>
  <c r="Q5" i="13"/>
  <c r="P5" i="13"/>
  <c r="O5" i="13"/>
  <c r="N5" i="13"/>
  <c r="M5" i="13"/>
  <c r="L5" i="13"/>
  <c r="K5" i="13"/>
  <c r="J5" i="13"/>
  <c r="I5" i="13"/>
  <c r="H5" i="13"/>
  <c r="G5" i="13"/>
  <c r="F5" i="13"/>
  <c r="E5" i="13"/>
  <c r="D5" i="13"/>
  <c r="C5" i="13"/>
  <c r="B5" i="13"/>
  <c r="R4" i="13"/>
  <c r="Q4" i="13"/>
  <c r="P4" i="13"/>
  <c r="O4" i="13"/>
  <c r="N4" i="13"/>
  <c r="M4" i="13"/>
  <c r="L4" i="13"/>
  <c r="K4" i="13"/>
  <c r="J4" i="13"/>
  <c r="I4" i="13"/>
  <c r="H4" i="13"/>
  <c r="G4" i="13"/>
  <c r="F4" i="13"/>
  <c r="E4" i="13"/>
  <c r="D4" i="13"/>
  <c r="C4" i="13"/>
  <c r="B4" i="13"/>
  <c r="R3" i="13"/>
  <c r="Q3" i="13"/>
  <c r="P3" i="13"/>
  <c r="O3" i="13"/>
  <c r="N3" i="13"/>
  <c r="M3" i="13"/>
  <c r="L3" i="13"/>
  <c r="K3" i="13"/>
  <c r="J3" i="13"/>
  <c r="I3" i="13"/>
  <c r="H3" i="13"/>
  <c r="G3" i="13"/>
  <c r="F3" i="13"/>
  <c r="E3" i="13"/>
  <c r="D3" i="13"/>
  <c r="C3" i="13"/>
  <c r="B3" i="13"/>
  <c r="R2" i="13"/>
  <c r="Q2" i="13"/>
  <c r="P2" i="13"/>
  <c r="O2" i="13"/>
  <c r="N2" i="13"/>
  <c r="M2" i="13"/>
  <c r="L2" i="13"/>
  <c r="K2" i="13"/>
  <c r="J2" i="13"/>
  <c r="I2" i="13"/>
  <c r="H2" i="13"/>
  <c r="G2" i="13"/>
  <c r="F2" i="13"/>
  <c r="E2" i="13"/>
  <c r="D2" i="13"/>
  <c r="C2" i="13"/>
  <c r="B2" i="13"/>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O2" i="3"/>
  <c r="P2" i="3"/>
  <c r="Q2" i="3"/>
  <c r="R2" i="3"/>
  <c r="S2" i="3"/>
  <c r="C2" i="3"/>
  <c r="D2" i="3"/>
  <c r="E2" i="3"/>
  <c r="F2" i="3"/>
  <c r="G2" i="3"/>
  <c r="H2" i="3"/>
  <c r="I2" i="3"/>
  <c r="J2" i="3"/>
  <c r="K2" i="3"/>
  <c r="L2" i="3"/>
  <c r="M2" i="3"/>
  <c r="N2" i="3"/>
  <c r="B2" i="3"/>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B3" i="24"/>
  <c r="C3" i="24"/>
  <c r="D3" i="24"/>
  <c r="E3" i="24"/>
  <c r="F3" i="24"/>
  <c r="G3" i="24"/>
  <c r="H3" i="24"/>
  <c r="I3" i="24"/>
  <c r="J3" i="24"/>
  <c r="K3" i="24"/>
  <c r="L3" i="24"/>
  <c r="M3" i="24"/>
  <c r="N3" i="24"/>
  <c r="O3" i="24"/>
  <c r="P3" i="24"/>
  <c r="Q3" i="24"/>
  <c r="R3" i="24"/>
  <c r="B4" i="24"/>
  <c r="C4" i="24"/>
  <c r="D4" i="24"/>
  <c r="E4" i="24"/>
  <c r="F4" i="24"/>
  <c r="G4" i="24"/>
  <c r="H4" i="24"/>
  <c r="I4" i="24"/>
  <c r="J4" i="24"/>
  <c r="K4" i="24"/>
  <c r="L4" i="24"/>
  <c r="M4" i="24"/>
  <c r="N4" i="24"/>
  <c r="O4" i="24"/>
  <c r="P4" i="24"/>
  <c r="Q4" i="24"/>
  <c r="R4" i="24"/>
  <c r="B5" i="24"/>
  <c r="C5" i="24"/>
  <c r="D5" i="24"/>
  <c r="E5" i="24"/>
  <c r="F5" i="24"/>
  <c r="G5" i="24"/>
  <c r="H5" i="24"/>
  <c r="I5" i="24"/>
  <c r="J5" i="24"/>
  <c r="K5" i="24"/>
  <c r="L5" i="24"/>
  <c r="M5" i="24"/>
  <c r="N5" i="24"/>
  <c r="O5" i="24"/>
  <c r="P5" i="24"/>
  <c r="Q5" i="24"/>
  <c r="R5" i="24"/>
  <c r="B6" i="24"/>
  <c r="C6" i="24"/>
  <c r="D6" i="24"/>
  <c r="E6" i="24"/>
  <c r="F6" i="24"/>
  <c r="G6" i="24"/>
  <c r="H6" i="24"/>
  <c r="I6" i="24"/>
  <c r="J6" i="24"/>
  <c r="K6" i="24"/>
  <c r="L6" i="24"/>
  <c r="M6" i="24"/>
  <c r="N6" i="24"/>
  <c r="O6" i="24"/>
  <c r="P6" i="24"/>
  <c r="Q6" i="24"/>
  <c r="R6" i="24"/>
  <c r="B7" i="24"/>
  <c r="C7" i="24"/>
  <c r="D7" i="24"/>
  <c r="E7" i="24"/>
  <c r="F7" i="24"/>
  <c r="G7" i="24"/>
  <c r="H7" i="24"/>
  <c r="I7" i="24"/>
  <c r="J7" i="24"/>
  <c r="K7" i="24"/>
  <c r="L7" i="24"/>
  <c r="M7" i="24"/>
  <c r="N7" i="24"/>
  <c r="O7" i="24"/>
  <c r="P7" i="24"/>
  <c r="Q7" i="24"/>
  <c r="R7" i="24"/>
  <c r="B8" i="24"/>
  <c r="C8" i="24"/>
  <c r="D8" i="24"/>
  <c r="E8" i="24"/>
  <c r="F8" i="24"/>
  <c r="G8" i="24"/>
  <c r="H8" i="24"/>
  <c r="I8" i="24"/>
  <c r="J8" i="24"/>
  <c r="K8" i="24"/>
  <c r="L8" i="24"/>
  <c r="M8" i="24"/>
  <c r="N8" i="24"/>
  <c r="O8" i="24"/>
  <c r="P8" i="24"/>
  <c r="Q8" i="24"/>
  <c r="R8" i="24"/>
  <c r="B9" i="24"/>
  <c r="C9" i="24"/>
  <c r="D9" i="24"/>
  <c r="E9" i="24"/>
  <c r="F9" i="24"/>
  <c r="G9" i="24"/>
  <c r="H9" i="24"/>
  <c r="I9" i="24"/>
  <c r="J9" i="24"/>
  <c r="K9" i="24"/>
  <c r="L9" i="24"/>
  <c r="M9" i="24"/>
  <c r="N9" i="24"/>
  <c r="O9" i="24"/>
  <c r="P9" i="24"/>
  <c r="Q9" i="24"/>
  <c r="R9" i="24"/>
  <c r="B10" i="24"/>
  <c r="C10" i="24"/>
  <c r="D10" i="24"/>
  <c r="E10" i="24"/>
  <c r="F10" i="24"/>
  <c r="G10" i="24"/>
  <c r="H10" i="24"/>
  <c r="I10" i="24"/>
  <c r="J10" i="24"/>
  <c r="K10" i="24"/>
  <c r="L10" i="24"/>
  <c r="M10" i="24"/>
  <c r="N10" i="24"/>
  <c r="O10" i="24"/>
  <c r="P10" i="24"/>
  <c r="Q10" i="24"/>
  <c r="R10" i="24"/>
  <c r="B11" i="24"/>
  <c r="C11" i="24"/>
  <c r="D11" i="24"/>
  <c r="E11" i="24"/>
  <c r="F11" i="24"/>
  <c r="G11" i="24"/>
  <c r="H11" i="24"/>
  <c r="I11" i="24"/>
  <c r="J11" i="24"/>
  <c r="K11" i="24"/>
  <c r="L11" i="24"/>
  <c r="M11" i="24"/>
  <c r="N11" i="24"/>
  <c r="O11" i="24"/>
  <c r="P11" i="24"/>
  <c r="Q11" i="24"/>
  <c r="R11" i="24"/>
  <c r="B12" i="24"/>
  <c r="C12" i="24"/>
  <c r="D12" i="24"/>
  <c r="E12" i="24"/>
  <c r="F12" i="24"/>
  <c r="G12" i="24"/>
  <c r="H12" i="24"/>
  <c r="I12" i="24"/>
  <c r="J12" i="24"/>
  <c r="K12" i="24"/>
  <c r="L12" i="24"/>
  <c r="M12" i="24"/>
  <c r="N12" i="24"/>
  <c r="O12" i="24"/>
  <c r="P12" i="24"/>
  <c r="Q12" i="24"/>
  <c r="R12" i="24"/>
  <c r="B13" i="24"/>
  <c r="C13" i="24"/>
  <c r="D13" i="24"/>
  <c r="E13" i="24"/>
  <c r="F13" i="24"/>
  <c r="G13" i="24"/>
  <c r="H13" i="24"/>
  <c r="I13" i="24"/>
  <c r="J13" i="24"/>
  <c r="K13" i="24"/>
  <c r="L13" i="24"/>
  <c r="M13" i="24"/>
  <c r="N13" i="24"/>
  <c r="O13" i="24"/>
  <c r="P13" i="24"/>
  <c r="Q13" i="24"/>
  <c r="R13" i="24"/>
  <c r="B14" i="24"/>
  <c r="C14" i="24"/>
  <c r="D14" i="24"/>
  <c r="E14" i="24"/>
  <c r="F14" i="24"/>
  <c r="G14" i="24"/>
  <c r="H14" i="24"/>
  <c r="I14" i="24"/>
  <c r="J14" i="24"/>
  <c r="K14" i="24"/>
  <c r="L14" i="24"/>
  <c r="M14" i="24"/>
  <c r="N14" i="24"/>
  <c r="O14" i="24"/>
  <c r="P14" i="24"/>
  <c r="Q14" i="24"/>
  <c r="R14" i="24"/>
  <c r="B15" i="24"/>
  <c r="C15" i="24"/>
  <c r="D15" i="24"/>
  <c r="E15" i="24"/>
  <c r="F15" i="24"/>
  <c r="G15" i="24"/>
  <c r="H15" i="24"/>
  <c r="I15" i="24"/>
  <c r="J15" i="24"/>
  <c r="K15" i="24"/>
  <c r="L15" i="24"/>
  <c r="M15" i="24"/>
  <c r="N15" i="24"/>
  <c r="O15" i="24"/>
  <c r="P15" i="24"/>
  <c r="Q15" i="24"/>
  <c r="R15" i="24"/>
  <c r="B16" i="24"/>
  <c r="C16" i="24"/>
  <c r="D16" i="24"/>
  <c r="E16" i="24"/>
  <c r="F16" i="24"/>
  <c r="G16" i="24"/>
  <c r="H16" i="24"/>
  <c r="I16" i="24"/>
  <c r="J16" i="24"/>
  <c r="K16" i="24"/>
  <c r="L16" i="24"/>
  <c r="M16" i="24"/>
  <c r="N16" i="24"/>
  <c r="O16" i="24"/>
  <c r="P16" i="24"/>
  <c r="Q16" i="24"/>
  <c r="R16" i="24"/>
  <c r="B17" i="24"/>
  <c r="C17" i="24"/>
  <c r="D17" i="24"/>
  <c r="E17" i="24"/>
  <c r="F17" i="24"/>
  <c r="G17" i="24"/>
  <c r="H17" i="24"/>
  <c r="I17" i="24"/>
  <c r="J17" i="24"/>
  <c r="K17" i="24"/>
  <c r="L17" i="24"/>
  <c r="M17" i="24"/>
  <c r="N17" i="24"/>
  <c r="O17" i="24"/>
  <c r="P17" i="24"/>
  <c r="Q17" i="24"/>
  <c r="R17" i="24"/>
  <c r="B18" i="24"/>
  <c r="C18" i="24"/>
  <c r="D18" i="24"/>
  <c r="E18" i="24"/>
  <c r="F18" i="24"/>
  <c r="G18" i="24"/>
  <c r="H18" i="24"/>
  <c r="I18" i="24"/>
  <c r="J18" i="24"/>
  <c r="K18" i="24"/>
  <c r="L18" i="24"/>
  <c r="M18" i="24"/>
  <c r="N18" i="24"/>
  <c r="O18" i="24"/>
  <c r="P18" i="24"/>
  <c r="Q18" i="24"/>
  <c r="R18" i="24"/>
  <c r="B19" i="24"/>
  <c r="C19" i="24"/>
  <c r="D19" i="24"/>
  <c r="E19" i="24"/>
  <c r="F19" i="24"/>
  <c r="G19" i="24"/>
  <c r="H19" i="24"/>
  <c r="I19" i="24"/>
  <c r="J19" i="24"/>
  <c r="K19" i="24"/>
  <c r="L19" i="24"/>
  <c r="M19" i="24"/>
  <c r="N19" i="24"/>
  <c r="O19" i="24"/>
  <c r="P19" i="24"/>
  <c r="Q19" i="24"/>
  <c r="R19" i="24"/>
  <c r="B20" i="24"/>
  <c r="C20" i="24"/>
  <c r="D20" i="24"/>
  <c r="E20" i="24"/>
  <c r="F20" i="24"/>
  <c r="G20" i="24"/>
  <c r="H20" i="24"/>
  <c r="I20" i="24"/>
  <c r="J20" i="24"/>
  <c r="K20" i="24"/>
  <c r="L20" i="24"/>
  <c r="M20" i="24"/>
  <c r="N20" i="24"/>
  <c r="O20" i="24"/>
  <c r="P20" i="24"/>
  <c r="Q20" i="24"/>
  <c r="R20" i="24"/>
  <c r="B21" i="24"/>
  <c r="C21" i="24"/>
  <c r="D21" i="24"/>
  <c r="E21" i="24"/>
  <c r="F21" i="24"/>
  <c r="G21" i="24"/>
  <c r="H21" i="24"/>
  <c r="I21" i="24"/>
  <c r="J21" i="24"/>
  <c r="K21" i="24"/>
  <c r="L21" i="24"/>
  <c r="M21" i="24"/>
  <c r="N21" i="24"/>
  <c r="O21" i="24"/>
  <c r="P21" i="24"/>
  <c r="Q21" i="24"/>
  <c r="R21" i="24"/>
  <c r="B22" i="24"/>
  <c r="C22" i="24"/>
  <c r="D22" i="24"/>
  <c r="E22" i="24"/>
  <c r="F22" i="24"/>
  <c r="G22" i="24"/>
  <c r="H22" i="24"/>
  <c r="I22" i="24"/>
  <c r="J22" i="24"/>
  <c r="K22" i="24"/>
  <c r="L22" i="24"/>
  <c r="M22" i="24"/>
  <c r="N22" i="24"/>
  <c r="O22" i="24"/>
  <c r="P22" i="24"/>
  <c r="Q22" i="24"/>
  <c r="R22" i="24"/>
  <c r="B23" i="24"/>
  <c r="C23" i="24"/>
  <c r="D23" i="24"/>
  <c r="E23" i="24"/>
  <c r="F23" i="24"/>
  <c r="G23" i="24"/>
  <c r="H23" i="24"/>
  <c r="I23" i="24"/>
  <c r="J23" i="24"/>
  <c r="K23" i="24"/>
  <c r="L23" i="24"/>
  <c r="M23" i="24"/>
  <c r="N23" i="24"/>
  <c r="O23" i="24"/>
  <c r="P23" i="24"/>
  <c r="Q23" i="24"/>
  <c r="R23" i="24"/>
  <c r="B24" i="24"/>
  <c r="C24" i="24"/>
  <c r="D24" i="24"/>
  <c r="E24" i="24"/>
  <c r="F24" i="24"/>
  <c r="G24" i="24"/>
  <c r="H24" i="24"/>
  <c r="I24" i="24"/>
  <c r="J24" i="24"/>
  <c r="K24" i="24"/>
  <c r="L24" i="24"/>
  <c r="M24" i="24"/>
  <c r="N24" i="24"/>
  <c r="O24" i="24"/>
  <c r="P24" i="24"/>
  <c r="Q24" i="24"/>
  <c r="R24" i="24"/>
  <c r="B25" i="24"/>
  <c r="C25" i="24"/>
  <c r="D25" i="24"/>
  <c r="E25" i="24"/>
  <c r="F25" i="24"/>
  <c r="G25" i="24"/>
  <c r="H25" i="24"/>
  <c r="I25" i="24"/>
  <c r="J25" i="24"/>
  <c r="K25" i="24"/>
  <c r="L25" i="24"/>
  <c r="M25" i="24"/>
  <c r="N25" i="24"/>
  <c r="O25" i="24"/>
  <c r="P25" i="24"/>
  <c r="Q25" i="24"/>
  <c r="R25" i="24"/>
  <c r="B26" i="24"/>
  <c r="C26" i="24"/>
  <c r="D26" i="24"/>
  <c r="E26" i="24"/>
  <c r="F26" i="24"/>
  <c r="G26" i="24"/>
  <c r="H26" i="24"/>
  <c r="I26" i="24"/>
  <c r="J26" i="24"/>
  <c r="K26" i="24"/>
  <c r="L26" i="24"/>
  <c r="M26" i="24"/>
  <c r="N26" i="24"/>
  <c r="O26" i="24"/>
  <c r="P26" i="24"/>
  <c r="Q26" i="24"/>
  <c r="R26" i="24"/>
  <c r="B27" i="24"/>
  <c r="C27" i="24"/>
  <c r="D27" i="24"/>
  <c r="E27" i="24"/>
  <c r="F27" i="24"/>
  <c r="G27" i="24"/>
  <c r="H27" i="24"/>
  <c r="I27" i="24"/>
  <c r="J27" i="24"/>
  <c r="K27" i="24"/>
  <c r="L27" i="24"/>
  <c r="M27" i="24"/>
  <c r="N27" i="24"/>
  <c r="O27" i="24"/>
  <c r="P27" i="24"/>
  <c r="Q27" i="24"/>
  <c r="R27" i="24"/>
  <c r="B28" i="24"/>
  <c r="C28" i="24"/>
  <c r="D28" i="24"/>
  <c r="E28" i="24"/>
  <c r="F28" i="24"/>
  <c r="G28" i="24"/>
  <c r="H28" i="24"/>
  <c r="I28" i="24"/>
  <c r="J28" i="24"/>
  <c r="K28" i="24"/>
  <c r="L28" i="24"/>
  <c r="M28" i="24"/>
  <c r="N28" i="24"/>
  <c r="O28" i="24"/>
  <c r="P28" i="24"/>
  <c r="Q28" i="24"/>
  <c r="R28" i="24"/>
  <c r="B29" i="24"/>
  <c r="C29" i="24"/>
  <c r="D29" i="24"/>
  <c r="E29" i="24"/>
  <c r="F29" i="24"/>
  <c r="G29" i="24"/>
  <c r="H29" i="24"/>
  <c r="I29" i="24"/>
  <c r="J29" i="24"/>
  <c r="K29" i="24"/>
  <c r="L29" i="24"/>
  <c r="M29" i="24"/>
  <c r="N29" i="24"/>
  <c r="O29" i="24"/>
  <c r="P29" i="24"/>
  <c r="Q29" i="24"/>
  <c r="R29" i="24"/>
  <c r="B30" i="24"/>
  <c r="C30" i="24"/>
  <c r="D30" i="24"/>
  <c r="E30" i="24"/>
  <c r="F30" i="24"/>
  <c r="G30" i="24"/>
  <c r="H30" i="24"/>
  <c r="I30" i="24"/>
  <c r="J30" i="24"/>
  <c r="K30" i="24"/>
  <c r="L30" i="24"/>
  <c r="M30" i="24"/>
  <c r="N30" i="24"/>
  <c r="O30" i="24"/>
  <c r="P30" i="24"/>
  <c r="Q30" i="24"/>
  <c r="R30" i="24"/>
  <c r="B31" i="24"/>
  <c r="C31" i="24"/>
  <c r="D31" i="24"/>
  <c r="E31" i="24"/>
  <c r="F31" i="24"/>
  <c r="G31" i="24"/>
  <c r="H31" i="24"/>
  <c r="I31" i="24"/>
  <c r="J31" i="24"/>
  <c r="K31" i="24"/>
  <c r="L31" i="24"/>
  <c r="M31" i="24"/>
  <c r="N31" i="24"/>
  <c r="O31" i="24"/>
  <c r="P31" i="24"/>
  <c r="Q31" i="24"/>
  <c r="R31" i="24"/>
  <c r="B32" i="24"/>
  <c r="C32" i="24"/>
  <c r="D32" i="24"/>
  <c r="E32" i="24"/>
  <c r="F32" i="24"/>
  <c r="G32" i="24"/>
  <c r="H32" i="24"/>
  <c r="I32" i="24"/>
  <c r="J32" i="24"/>
  <c r="K32" i="24"/>
  <c r="L32" i="24"/>
  <c r="M32" i="24"/>
  <c r="N32" i="24"/>
  <c r="O32" i="24"/>
  <c r="P32" i="24"/>
  <c r="Q32" i="24"/>
  <c r="R32" i="24"/>
  <c r="B33" i="24"/>
  <c r="C33" i="24"/>
  <c r="D33" i="24"/>
  <c r="E33" i="24"/>
  <c r="F33" i="24"/>
  <c r="G33" i="24"/>
  <c r="H33" i="24"/>
  <c r="I33" i="24"/>
  <c r="J33" i="24"/>
  <c r="K33" i="24"/>
  <c r="L33" i="24"/>
  <c r="M33" i="24"/>
  <c r="N33" i="24"/>
  <c r="O33" i="24"/>
  <c r="P33" i="24"/>
  <c r="Q33" i="24"/>
  <c r="R33" i="24"/>
  <c r="B34" i="24"/>
  <c r="C34" i="24"/>
  <c r="D34" i="24"/>
  <c r="E34" i="24"/>
  <c r="F34" i="24"/>
  <c r="G34" i="24"/>
  <c r="H34" i="24"/>
  <c r="I34" i="24"/>
  <c r="J34" i="24"/>
  <c r="K34" i="24"/>
  <c r="L34" i="24"/>
  <c r="M34" i="24"/>
  <c r="N34" i="24"/>
  <c r="O34" i="24"/>
  <c r="P34" i="24"/>
  <c r="Q34" i="24"/>
  <c r="R34" i="24"/>
  <c r="B35" i="24"/>
  <c r="C35" i="24"/>
  <c r="D35" i="24"/>
  <c r="E35" i="24"/>
  <c r="F35" i="24"/>
  <c r="G35" i="24"/>
  <c r="H35" i="24"/>
  <c r="I35" i="24"/>
  <c r="J35" i="24"/>
  <c r="K35" i="24"/>
  <c r="L35" i="24"/>
  <c r="M35" i="24"/>
  <c r="N35" i="24"/>
  <c r="O35" i="24"/>
  <c r="P35" i="24"/>
  <c r="Q35" i="24"/>
  <c r="R35" i="24"/>
  <c r="B36" i="24"/>
  <c r="C36" i="24"/>
  <c r="D36" i="24"/>
  <c r="E36" i="24"/>
  <c r="F36" i="24"/>
  <c r="G36" i="24"/>
  <c r="H36" i="24"/>
  <c r="I36" i="24"/>
  <c r="J36" i="24"/>
  <c r="K36" i="24"/>
  <c r="L36" i="24"/>
  <c r="M36" i="24"/>
  <c r="N36" i="24"/>
  <c r="O36" i="24"/>
  <c r="P36" i="24"/>
  <c r="Q36" i="24"/>
  <c r="R36" i="24"/>
  <c r="B37" i="24"/>
  <c r="C37" i="24"/>
  <c r="D37" i="24"/>
  <c r="E37" i="24"/>
  <c r="F37" i="24"/>
  <c r="G37" i="24"/>
  <c r="H37" i="24"/>
  <c r="I37" i="24"/>
  <c r="J37" i="24"/>
  <c r="K37" i="24"/>
  <c r="L37" i="24"/>
  <c r="M37" i="24"/>
  <c r="N37" i="24"/>
  <c r="O37" i="24"/>
  <c r="P37" i="24"/>
  <c r="Q37" i="24"/>
  <c r="R37" i="24"/>
  <c r="B38" i="24"/>
  <c r="C38" i="24"/>
  <c r="D38" i="24"/>
  <c r="E38" i="24"/>
  <c r="F38" i="24"/>
  <c r="G38" i="24"/>
  <c r="H38" i="24"/>
  <c r="I38" i="24"/>
  <c r="J38" i="24"/>
  <c r="K38" i="24"/>
  <c r="L38" i="24"/>
  <c r="M38" i="24"/>
  <c r="N38" i="24"/>
  <c r="O38" i="24"/>
  <c r="P38" i="24"/>
  <c r="Q38" i="24"/>
  <c r="R38" i="24"/>
  <c r="B39" i="24"/>
  <c r="C39" i="24"/>
  <c r="D39" i="24"/>
  <c r="E39" i="24"/>
  <c r="F39" i="24"/>
  <c r="G39" i="24"/>
  <c r="H39" i="24"/>
  <c r="I39" i="24"/>
  <c r="J39" i="24"/>
  <c r="K39" i="24"/>
  <c r="L39" i="24"/>
  <c r="M39" i="24"/>
  <c r="N39" i="24"/>
  <c r="O39" i="24"/>
  <c r="P39" i="24"/>
  <c r="Q39" i="24"/>
  <c r="R39" i="24"/>
  <c r="B40" i="24"/>
  <c r="C40" i="24"/>
  <c r="D40" i="24"/>
  <c r="E40" i="24"/>
  <c r="F40" i="24"/>
  <c r="G40" i="24"/>
  <c r="H40" i="24"/>
  <c r="I40" i="24"/>
  <c r="J40" i="24"/>
  <c r="K40" i="24"/>
  <c r="L40" i="24"/>
  <c r="M40" i="24"/>
  <c r="N40" i="24"/>
  <c r="O40" i="24"/>
  <c r="P40" i="24"/>
  <c r="Q40" i="24"/>
  <c r="R40" i="24"/>
  <c r="B41" i="24"/>
  <c r="C41" i="24"/>
  <c r="D41" i="24"/>
  <c r="E41" i="24"/>
  <c r="F41" i="24"/>
  <c r="G41" i="24"/>
  <c r="H41" i="24"/>
  <c r="I41" i="24"/>
  <c r="J41" i="24"/>
  <c r="K41" i="24"/>
  <c r="L41" i="24"/>
  <c r="M41" i="24"/>
  <c r="N41" i="24"/>
  <c r="O41" i="24"/>
  <c r="P41" i="24"/>
  <c r="Q41" i="24"/>
  <c r="R41" i="24"/>
  <c r="B42" i="24"/>
  <c r="C42" i="24"/>
  <c r="D42" i="24"/>
  <c r="E42" i="24"/>
  <c r="F42" i="24"/>
  <c r="G42" i="24"/>
  <c r="H42" i="24"/>
  <c r="I42" i="24"/>
  <c r="J42" i="24"/>
  <c r="K42" i="24"/>
  <c r="L42" i="24"/>
  <c r="M42" i="24"/>
  <c r="N42" i="24"/>
  <c r="O42" i="24"/>
  <c r="P42" i="24"/>
  <c r="Q42" i="24"/>
  <c r="R42" i="24"/>
  <c r="B43" i="24"/>
  <c r="C43" i="24"/>
  <c r="D43" i="24"/>
  <c r="E43" i="24"/>
  <c r="F43" i="24"/>
  <c r="G43" i="24"/>
  <c r="H43" i="24"/>
  <c r="I43" i="24"/>
  <c r="J43" i="24"/>
  <c r="K43" i="24"/>
  <c r="L43" i="24"/>
  <c r="M43" i="24"/>
  <c r="N43" i="24"/>
  <c r="O43" i="24"/>
  <c r="P43" i="24"/>
  <c r="Q43" i="24"/>
  <c r="R43" i="24"/>
  <c r="B44" i="24"/>
  <c r="C44" i="24"/>
  <c r="D44" i="24"/>
  <c r="E44" i="24"/>
  <c r="F44" i="24"/>
  <c r="G44" i="24"/>
  <c r="H44" i="24"/>
  <c r="I44" i="24"/>
  <c r="J44" i="24"/>
  <c r="K44" i="24"/>
  <c r="L44" i="24"/>
  <c r="M44" i="24"/>
  <c r="N44" i="24"/>
  <c r="O44" i="24"/>
  <c r="P44" i="24"/>
  <c r="Q44" i="24"/>
  <c r="R44" i="24"/>
  <c r="B45" i="24"/>
  <c r="C45" i="24"/>
  <c r="D45" i="24"/>
  <c r="E45" i="24"/>
  <c r="F45" i="24"/>
  <c r="G45" i="24"/>
  <c r="H45" i="24"/>
  <c r="I45" i="24"/>
  <c r="J45" i="24"/>
  <c r="K45" i="24"/>
  <c r="L45" i="24"/>
  <c r="M45" i="24"/>
  <c r="N45" i="24"/>
  <c r="O45" i="24"/>
  <c r="P45" i="24"/>
  <c r="Q45" i="24"/>
  <c r="R45" i="24"/>
  <c r="B46" i="24"/>
  <c r="C46" i="24"/>
  <c r="D46" i="24"/>
  <c r="E46" i="24"/>
  <c r="F46" i="24"/>
  <c r="G46" i="24"/>
  <c r="H46" i="24"/>
  <c r="I46" i="24"/>
  <c r="J46" i="24"/>
  <c r="K46" i="24"/>
  <c r="L46" i="24"/>
  <c r="M46" i="24"/>
  <c r="N46" i="24"/>
  <c r="O46" i="24"/>
  <c r="P46" i="24"/>
  <c r="Q46" i="24"/>
  <c r="R46" i="24"/>
  <c r="B47" i="24"/>
  <c r="C47" i="24"/>
  <c r="D47" i="24"/>
  <c r="E47" i="24"/>
  <c r="F47" i="24"/>
  <c r="G47" i="24"/>
  <c r="H47" i="24"/>
  <c r="I47" i="24"/>
  <c r="J47" i="24"/>
  <c r="K47" i="24"/>
  <c r="L47" i="24"/>
  <c r="M47" i="24"/>
  <c r="N47" i="24"/>
  <c r="O47" i="24"/>
  <c r="P47" i="24"/>
  <c r="Q47" i="24"/>
  <c r="R47" i="24"/>
  <c r="B48" i="24"/>
  <c r="C48" i="24"/>
  <c r="D48" i="24"/>
  <c r="E48" i="24"/>
  <c r="F48" i="24"/>
  <c r="G48" i="24"/>
  <c r="H48" i="24"/>
  <c r="I48" i="24"/>
  <c r="J48" i="24"/>
  <c r="K48" i="24"/>
  <c r="L48" i="24"/>
  <c r="M48" i="24"/>
  <c r="N48" i="24"/>
  <c r="O48" i="24"/>
  <c r="P48" i="24"/>
  <c r="Q48" i="24"/>
  <c r="R48" i="24"/>
  <c r="B49" i="24"/>
  <c r="C49" i="24"/>
  <c r="D49" i="24"/>
  <c r="E49" i="24"/>
  <c r="F49" i="24"/>
  <c r="G49" i="24"/>
  <c r="H49" i="24"/>
  <c r="I49" i="24"/>
  <c r="J49" i="24"/>
  <c r="K49" i="24"/>
  <c r="L49" i="24"/>
  <c r="M49" i="24"/>
  <c r="N49" i="24"/>
  <c r="O49" i="24"/>
  <c r="P49" i="24"/>
  <c r="Q49" i="24"/>
  <c r="R49" i="24"/>
  <c r="B50" i="24"/>
  <c r="C50" i="24"/>
  <c r="D50" i="24"/>
  <c r="E50" i="24"/>
  <c r="F50" i="24"/>
  <c r="G50" i="24"/>
  <c r="H50" i="24"/>
  <c r="I50" i="24"/>
  <c r="J50" i="24"/>
  <c r="K50" i="24"/>
  <c r="L50" i="24"/>
  <c r="M50" i="24"/>
  <c r="N50" i="24"/>
  <c r="O50" i="24"/>
  <c r="P50" i="24"/>
  <c r="Q50" i="24"/>
  <c r="R50" i="24"/>
  <c r="B51" i="24"/>
  <c r="C51" i="24"/>
  <c r="D51" i="24"/>
  <c r="E51" i="24"/>
  <c r="F51" i="24"/>
  <c r="G51" i="24"/>
  <c r="H51" i="24"/>
  <c r="I51" i="24"/>
  <c r="J51" i="24"/>
  <c r="K51" i="24"/>
  <c r="L51" i="24"/>
  <c r="M51" i="24"/>
  <c r="N51" i="24"/>
  <c r="O51" i="24"/>
  <c r="P51" i="24"/>
  <c r="Q51" i="24"/>
  <c r="R51" i="24"/>
  <c r="B52" i="24"/>
  <c r="C52" i="24"/>
  <c r="D52" i="24"/>
  <c r="E52" i="24"/>
  <c r="F52" i="24"/>
  <c r="G52" i="24"/>
  <c r="H52" i="24"/>
  <c r="I52" i="24"/>
  <c r="J52" i="24"/>
  <c r="K52" i="24"/>
  <c r="L52" i="24"/>
  <c r="M52" i="24"/>
  <c r="N52" i="24"/>
  <c r="O52" i="24"/>
  <c r="P52" i="24"/>
  <c r="Q52" i="24"/>
  <c r="R52" i="24"/>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Goehring, Benjamin</author>
  </authors>
  <commentList>
    <comment ref="S1" authorId="0" shapeId="0" xr:uid="{FF48E271-132B-D641-B9AD-DDD24E24FB37}">
      <text>
        <r>
          <rPr>
            <b/>
            <sz val="10"/>
            <color rgb="FF000000"/>
            <rFont val="Tahoma"/>
            <family val="2"/>
          </rPr>
          <t>Goehring, Benjamin:</t>
        </r>
        <r>
          <rPr>
            <sz val="10"/>
            <color rgb="FF000000"/>
            <rFont val="Tahoma"/>
            <family val="2"/>
          </rPr>
          <t xml:space="preserve">
</t>
        </r>
        <r>
          <rPr>
            <sz val="10"/>
            <color rgb="FF000000"/>
            <rFont val="Tahoma"/>
            <family val="2"/>
          </rPr>
          <t xml:space="preserve">dropped anyway since </t>
        </r>
      </text>
    </comment>
  </commentList>
</comments>
</file>

<file path=xl/sharedStrings.xml><?xml version="1.0" encoding="utf-8"?>
<sst xmlns="http://schemas.openxmlformats.org/spreadsheetml/2006/main" count="4043" uniqueCount="592">
  <si>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</si>
  <si>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</si>
  <si>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</si>
  <si>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</si>
  <si>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</si>
  <si>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</si>
  <si>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</si>
  <si>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</si>
  <si>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</si>
  <si>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</si>
  <si>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</si>
  <si>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</si>
  <si>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</si>
  <si>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</si>
  <si>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</si>
  <si>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</si>
  <si>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</si>
  <si>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</si>
  <si>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</si>
  <si>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</si>
  <si>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</si>
  <si>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</si>
  <si>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</si>
  <si>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</si>
  <si>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</si>
  <si>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</si>
  <si>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</si>
  <si>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</si>
  <si>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</si>
  <si>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</si>
  <si>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</si>
  <si>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</si>
  <si>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</si>
  <si>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</si>
  <si>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</si>
  <si>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</si>
  <si>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</si>
  <si>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</si>
  <si>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</si>
  <si>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Georgia</t>
  </si>
  <si>
    <t>Florida</t>
  </si>
  <si>
    <t>District of Columbia</t>
  </si>
  <si>
    <t>Delaware</t>
  </si>
  <si>
    <t>Connecticut</t>
  </si>
  <si>
    <t>Colorado</t>
  </si>
  <si>
    <t>California</t>
  </si>
  <si>
    <t>Arkansas</t>
  </si>
  <si>
    <t>Arizona</t>
  </si>
  <si>
    <t>Alabama</t>
  </si>
  <si>
    <t>2014</t>
  </si>
  <si>
    <t>2013</t>
  </si>
  <si>
    <t>2012</t>
  </si>
  <si>
    <t>2011</t>
  </si>
  <si>
    <t>2010</t>
  </si>
  <si>
    <t>2009</t>
  </si>
  <si>
    <t>2008</t>
  </si>
  <si>
    <t>2007</t>
  </si>
  <si>
    <t>2006</t>
  </si>
  <si>
    <t>2005</t>
  </si>
  <si>
    <t>2004</t>
  </si>
  <si>
    <t>2003</t>
  </si>
  <si>
    <t>2002</t>
  </si>
  <si>
    <t>2001</t>
  </si>
  <si>
    <t>2000</t>
  </si>
  <si>
    <t>1999</t>
  </si>
  <si>
    <t>1998</t>
  </si>
  <si>
    <t>1997</t>
  </si>
  <si>
    <t>GeoName</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</si>
  <si>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</si>
  <si>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</si>
  <si>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</si>
  <si>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</si>
  <si>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</si>
  <si>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</si>
  <si>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</si>
  <si>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</si>
  <si>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</si>
  <si>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</si>
  <si>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</si>
  <si>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</si>
  <si>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</si>
  <si>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</si>
  <si>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</si>
  <si>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</si>
  <si>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</si>
  <si>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</si>
  <si>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</si>
  <si>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</si>
  <si>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</si>
  <si>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</si>
  <si>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</si>
  <si>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</si>
  <si>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</si>
  <si>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</si>
  <si>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</si>
  <si>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</si>
  <si>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</si>
  <si>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</si>
  <si>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</si>
  <si>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</si>
  <si>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</si>
  <si>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</si>
  <si>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</si>
  <si>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</si>
  <si>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</si>
  <si>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</si>
  <si>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</si>
  <si>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</si>
  <si>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</si>
  <si>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</si>
  <si>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</si>
  <si>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</si>
  <si>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</si>
  <si>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</si>
  <si>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</si>
  <si>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</si>
  <si>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</si>
  <si>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</si>
  <si>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</si>
  <si>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</si>
  <si>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</si>
  <si>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</si>
  <si>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</si>
  <si>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</si>
  <si>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</si>
  <si>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</si>
  <si>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</si>
  <si>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</si>
  <si>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</si>
  <si>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</si>
  <si>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</si>
  <si>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</si>
  <si>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</si>
  <si>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</si>
  <si>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</si>
  <si>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</si>
  <si>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</si>
  <si>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</si>
  <si>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</si>
  <si>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</si>
  <si>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</si>
  <si>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</si>
  <si>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</si>
  <si>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</si>
  <si>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</si>
  <si>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</si>
  <si>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</si>
  <si>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</si>
  <si>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</si>
  <si>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</si>
  <si>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</si>
  <si>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</si>
  <si>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</si>
  <si>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</si>
  <si>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</si>
  <si>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</si>
  <si>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</si>
  <si>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</si>
  <si>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</si>
  <si>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</si>
  <si>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</si>
  <si>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</si>
  <si>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</si>
  <si>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</si>
  <si>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</si>
  <si>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</si>
  <si>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</si>
  <si>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</si>
  <si>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</si>
  <si>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</si>
  <si>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</si>
  <si>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</si>
  <si>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</si>
  <si>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</si>
  <si>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</si>
  <si>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</si>
  <si>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</si>
  <si>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</si>
  <si>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</si>
  <si>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</si>
  <si>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</si>
  <si>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</si>
  <si>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</si>
  <si>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</si>
  <si>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</si>
  <si>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</si>
  <si>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</si>
  <si>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</si>
  <si>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</si>
  <si>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</si>
  <si>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</si>
  <si>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</si>
  <si>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</si>
  <si>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</si>
  <si>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</si>
  <si>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</si>
  <si>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</si>
  <si>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</si>
  <si>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</si>
  <si>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</si>
  <si>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</si>
  <si>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</si>
  <si>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</si>
  <si>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</si>
  <si>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</si>
  <si>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</si>
  <si>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</si>
  <si>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</si>
  <si>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</si>
  <si>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</si>
  <si>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</si>
  <si>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</si>
  <si>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</si>
  <si>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</si>
  <si>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</si>
  <si>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</si>
  <si>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</si>
  <si>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</si>
  <si>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</si>
  <si>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</si>
  <si>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</si>
  <si>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</si>
  <si>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</si>
  <si>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</si>
  <si>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</si>
  <si>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</si>
  <si>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</si>
  <si>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</si>
  <si>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</si>
  <si>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</si>
  <si>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</si>
  <si>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</si>
  <si>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</si>
  <si>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</si>
  <si>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</si>
  <si>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</si>
  <si>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</si>
  <si>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</si>
  <si>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</si>
  <si>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</si>
  <si>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</si>
  <si>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</si>
  <si>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</si>
  <si>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</si>
  <si>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</si>
  <si>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</si>
  <si>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</si>
  <si>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</si>
  <si>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</si>
  <si>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</si>
  <si>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</si>
  <si>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</si>
  <si>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</si>
  <si>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</si>
  <si>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</si>
  <si>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</si>
  <si>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</si>
  <si>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</si>
  <si>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</si>
  <si>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</si>
  <si>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</si>
  <si>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</si>
  <si>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</si>
  <si>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</si>
  <si>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</si>
  <si>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</si>
  <si>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</si>
  <si>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</si>
  <si>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</si>
  <si>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</si>
  <si>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</si>
  <si>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</si>
  <si>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</si>
  <si>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</si>
  <si>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</si>
  <si>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</si>
  <si>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</si>
  <si>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</si>
  <si>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</si>
  <si>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</si>
  <si>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</si>
  <si>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</si>
  <si>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</si>
  <si>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</si>
  <si>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</si>
  <si>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</si>
  <si>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</si>
  <si>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</si>
  <si>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</si>
  <si>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</si>
  <si>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</si>
  <si>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</si>
  <si>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</si>
  <si>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</si>
  <si>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</si>
  <si>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</si>
  <si>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</si>
  <si>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</si>
  <si>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</si>
  <si>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</si>
  <si>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</si>
  <si>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</si>
  <si>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</si>
  <si>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</si>
  <si>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</si>
  <si>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</si>
  <si>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</si>
  <si>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</si>
  <si>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</si>
  <si>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</si>
  <si>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</si>
  <si>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</si>
  <si>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</si>
  <si>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</si>
  <si>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</si>
  <si>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state</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</si>
  <si>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</si>
  <si>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</si>
  <si>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</si>
  <si>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</si>
  <si>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</si>
  <si>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</si>
  <si>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</si>
  <si>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</si>
  <si>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</si>
  <si>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</si>
  <si>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</si>
  <si>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</si>
  <si>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</si>
  <si>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</si>
  <si>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</si>
  <si>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</si>
  <si>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</si>
  <si>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</si>
  <si>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</si>
  <si>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</si>
  <si>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</si>
  <si>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</si>
  <si>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Unemployment Rate</t>
  </si>
  <si>
    <t>Work Participation Rate</t>
  </si>
  <si>
    <t>Hispanics</t>
  </si>
  <si>
    <t>Sheet Name</t>
  </si>
  <si>
    <t>Variable Name</t>
  </si>
  <si>
    <t>hispanics</t>
  </si>
  <si>
    <t>liberalism</t>
  </si>
  <si>
    <t>wpr</t>
  </si>
  <si>
    <t>Description</t>
  </si>
  <si>
    <t>Percent of TANF adult recipients who identify as black or African Americans</t>
  </si>
  <si>
    <t>Percent of state's TANF adult recipients who identify as Hispanic, regardless of race</t>
  </si>
  <si>
    <t>Fiscal or calendar year?</t>
  </si>
  <si>
    <t>Citation</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</si>
  <si>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</si>
  <si>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</si>
  <si>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</si>
  <si>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</si>
  <si>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</si>
  <si>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</si>
  <si>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</si>
  <si>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</si>
  <si>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</si>
  <si>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</si>
  <si>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</si>
  <si>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</si>
  <si>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</si>
  <si>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</si>
  <si>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</si>
  <si>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</si>
  <si>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</si>
  <si>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</si>
  <si>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</si>
  <si>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</si>
  <si>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</si>
  <si>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</si>
  <si>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</si>
  <si>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</si>
  <si>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</si>
  <si>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</si>
  <si>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</si>
  <si>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</si>
  <si>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</si>
  <si>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</si>
  <si>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</si>
  <si>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</si>
  <si>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</si>
  <si>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</si>
  <si>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</si>
  <si>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</si>
  <si>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</si>
  <si>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</si>
  <si>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</si>
  <si>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</si>
  <si>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</si>
  <si>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</si>
  <si>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</si>
  <si>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</si>
  <si>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</si>
  <si>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</si>
  <si>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</si>
  <si>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</si>
  <si>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</si>
  <si>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</si>
  <si>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</si>
  <si>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</si>
  <si>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</si>
  <si>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</si>
  <si>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</si>
  <si>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</si>
  <si>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</si>
  <si>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</si>
  <si>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</si>
  <si>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</si>
  <si>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</si>
  <si>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</si>
  <si>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</si>
  <si>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</si>
  <si>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</si>
  <si>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</si>
  <si>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</si>
  <si>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</si>
  <si>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</si>
  <si>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</si>
  <si>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</si>
  <si>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</si>
  <si>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</si>
  <si>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</si>
  <si>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</si>
  <si>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</si>
  <si>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</si>
  <si>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</si>
  <si>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</si>
  <si>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</si>
  <si>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</si>
  <si>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</si>
  <si>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</si>
  <si>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</si>
  <si>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</si>
  <si>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</si>
  <si>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</si>
  <si>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</si>
  <si>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</si>
  <si>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</si>
  <si>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</si>
  <si>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</si>
  <si>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</si>
  <si>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</si>
  <si>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</si>
  <si>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</si>
  <si>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</si>
  <si>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</si>
  <si>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</si>
  <si>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</si>
  <si>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</si>
  <si>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</si>
  <si>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</si>
  <si>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</si>
  <si>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</si>
  <si>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</si>
  <si>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</si>
  <si>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</si>
  <si>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</si>
  <si>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</si>
  <si>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</si>
  <si>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</si>
  <si>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</si>
  <si>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</si>
  <si>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</si>
  <si>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</si>
  <si>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</si>
  <si>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</si>
  <si>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</si>
  <si>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</si>
  <si>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</si>
  <si>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</si>
  <si>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</si>
  <si>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</si>
  <si>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</si>
  <si>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</si>
  <si>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</si>
  <si>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</si>
  <si>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</si>
  <si>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</si>
  <si>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</si>
  <si>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</si>
  <si>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</si>
  <si>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</si>
  <si>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</si>
  <si>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</si>
  <si>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</si>
  <si>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</si>
  <si>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</si>
  <si>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</si>
  <si>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</si>
  <si>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</si>
  <si>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</si>
  <si>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</si>
  <si>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</si>
  <si>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</si>
  <si>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</si>
  <si>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</si>
  <si>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</si>
  <si>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</si>
  <si>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</si>
  <si>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</si>
  <si>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</si>
  <si>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</si>
  <si>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</si>
  <si>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</si>
  <si>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</si>
  <si>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</si>
  <si>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</si>
  <si>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</si>
  <si>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</si>
  <si>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</si>
  <si>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</si>
  <si>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</si>
  <si>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</si>
  <si>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</si>
  <si>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</si>
  <si>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</si>
  <si>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</si>
  <si>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</si>
  <si>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</si>
  <si>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</si>
  <si>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</si>
  <si>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</si>
  <si>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</si>
  <si>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</si>
  <si>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</si>
  <si>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</si>
  <si>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</si>
  <si>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</si>
  <si>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</si>
  <si>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</si>
  <si>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</si>
  <si>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</si>
  <si>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</si>
  <si>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</si>
  <si>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</si>
  <si>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</si>
  <si>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</si>
  <si>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</si>
  <si>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</si>
  <si>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</si>
  <si>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</si>
  <si>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</si>
  <si>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</si>
  <si>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</si>
  <si>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</si>
  <si>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</si>
  <si>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</si>
  <si>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</si>
  <si>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</si>
  <si>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</si>
  <si>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</si>
  <si>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</si>
  <si>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</si>
  <si>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</si>
  <si>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</si>
  <si>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</si>
  <si>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</si>
  <si>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</si>
  <si>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</si>
  <si>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</si>
  <si>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</si>
  <si>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</si>
  <si>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</si>
  <si>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</si>
  <si>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</si>
  <si>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</si>
  <si>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</si>
  <si>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</si>
  <si>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</si>
  <si>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</si>
  <si>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</si>
  <si>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</si>
  <si>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</si>
  <si>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</si>
  <si>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</si>
  <si>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</si>
  <si>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</si>
  <si>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</si>
  <si>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</si>
  <si>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</si>
  <si>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</si>
  <si>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</si>
  <si>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See Table 21 of "Characteristics and Financial Circumstances of TANF Recipients" https://www.acf.hhs.gov/ofa/resource-library/search</t>
  </si>
  <si>
    <t>Region</t>
  </si>
  <si>
    <t>midwest</t>
  </si>
  <si>
    <t>northeast</t>
  </si>
  <si>
    <t>south</t>
  </si>
  <si>
    <t>west</t>
  </si>
  <si>
    <t>State's average number of monthly TANF and SSP-MOE recipients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</si>
</sst>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_(* #,##0_);_(* \(#,##0\);_(* &quot;-&quot;??_);_(@_)"/>
  </numFmts>
  <fonts count="24">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8">
    <border>
      <left/>
      <right/>
      <top/>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0">
    <xf numFmtId="0" fontId="0" fillId="0" borderId="0"/>
    <xf numFmtId="0" fontId="3" fillId="0" borderId="0"/>
    <xf numFmtId="0" fontId="4" fillId="0" borderId="0"/>
    <xf numFmtId="0" fontId="12" fillId="0" borderId="0"/>
    <xf numFmtId="9" fontId="2"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80">
    <xf numFmtId="0" fontId="0" fillId="0" borderId="0" xfId="0"/>
    <xf numFmtId="0" fontId="4" fillId="0" borderId="0" xfId="2"/>
    <xf numFmtId="164" fontId="5" fillId="0" borderId="0" xfId="2" applyNumberFormat="1" applyFont="1" applyFill="1" applyAlignment="1">
      <alignment horizontal="right"/>
    </xf>
    <xf numFmtId="0" fontId="6" fillId="0" borderId="0" xfId="2" applyFont="1" applyFill="1" applyAlignment="1">
      <alignment horizontal="left"/>
    </xf>
    <xf numFmtId="165" fontId="5" fillId="0" borderId="0" xfId="2" applyNumberFormat="1" applyFont="1" applyFill="1" applyAlignment="1">
      <alignment horizontal="right"/>
    </xf>
    <xf numFmtId="166" fontId="5" fillId="0" borderId="0" xfId="2" applyNumberFormat="1" applyFont="1" applyFill="1" applyAlignment="1">
      <alignment horizontal="right"/>
    </xf>
    <xf numFmtId="0" fontId="6" fillId="0" borderId="1" xfId="2" applyFont="1" applyFill="1" applyBorder="1" applyAlignment="1">
      <alignment horizontal="center" wrapText="1"/>
    </xf>
    <xf numFmtId="0" fontId="6" fillId="0" borderId="0" xfId="2" applyFont="1" applyFill="1" applyAlignment="1">
      <alignment horizontal="left" vertical="top" wrapText="1"/>
    </xf>
    <xf numFmtId="166" fontId="4" fillId="0" borderId="0" xfId="2" applyNumberFormat="1"/>
    <xf numFmtId="0" fontId="4" fillId="0" borderId="0" xfId="2"/>
    <xf numFmtId="0" fontId="3" fillId="0" borderId="0" xfId="1"/>
    <xf numFmtId="0" fontId="9" fillId="0" borderId="0" xfId="2" applyFont="1"/>
    <xf numFmtId="0" fontId="6" fillId="0" borderId="2" xfId="2" applyFont="1" applyFill="1" applyBorder="1" applyAlignment="1">
      <alignment horizontal="left"/>
    </xf>
    <xf numFmtId="0" fontId="6" fillId="0" borderId="3" xfId="2" applyFont="1" applyFill="1" applyBorder="1" applyAlignment="1">
      <alignment horizontal="left"/>
    </xf>
    <xf numFmtId="0" fontId="6" fillId="0" borderId="4" xfId="2" applyFont="1" applyFill="1" applyBorder="1" applyAlignment="1">
      <alignment horizontal="left"/>
    </xf>
    <xf numFmtId="0" fontId="4" fillId="0" borderId="5" xfId="2" applyBorder="1"/>
    <xf numFmtId="0" fontId="4" fillId="0" borderId="6" xfId="2" applyBorder="1"/>
    <xf numFmtId="0" fontId="4" fillId="0" borderId="7" xfId="2" applyBorder="1"/>
    <xf numFmtId="0" fontId="10" fillId="0" borderId="0" xfId="1" applyFont="1"/>
    <xf numFmtId="167" fontId="10" fillId="0" borderId="0" xfId="1" applyNumberFormat="1" applyFont="1"/>
    <xf numFmtId="168" fontId="10" fillId="0" borderId="0" xfId="1" applyNumberFormat="1" applyFont="1"/>
    <xf numFmtId="0" fontId="10" fillId="0" borderId="0" xfId="1" applyFont="1" applyAlignment="1" applyProtection="1">
      <alignment horizontal="center"/>
      <protection locked="0"/>
    </xf>
    <xf numFmtId="0" fontId="10" fillId="0" borderId="0" xfId="1" applyFont="1" applyBorder="1" applyAlignment="1">
      <alignment horizontal="centerContinuous" vertical="center"/>
    </xf>
    <xf numFmtId="170" fontId="10" fillId="0" borderId="0" xfId="1" applyNumberFormat="1" applyFont="1" applyBorder="1" applyAlignment="1">
      <alignment horizontal="centerContinuous" vertical="center"/>
    </xf>
    <xf numFmtId="0" fontId="10" fillId="0" borderId="0" xfId="1" applyFont="1" applyAlignment="1">
      <alignment horizontal="centerContinuous"/>
    </xf>
    <xf numFmtId="0" fontId="11" fillId="0" borderId="0" xfId="1" applyFont="1" applyAlignment="1">
      <alignment horizontal="centerContinuous"/>
    </xf>
    <xf numFmtId="0" fontId="0" fillId="0" borderId="0" xfId="0" applyFont="1" applyFill="1" applyBorder="1" applyAlignment="1">
      <alignment horizontal="right"/>
    </xf>
    <xf numFmtId="0" fontId="14" fillId="0" borderId="0" xfId="0" applyFont="1" applyFill="1" applyBorder="1" applyAlignment="1">
      <alignment horizontal="right"/>
    </xf>
    <xf numFmtId="171" fontId="14" fillId="0" borderId="0" xfId="4" applyNumberFormat="1" applyFont="1" applyFill="1" applyBorder="1" applyAlignment="1">
      <alignment horizontal="righ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15"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left" vertical="center"/>
    </xf>
    <xf numFmtId="0" fontId="0" fillId="0" borderId="0" xfId="0" applyAlignment="1">
      <alignment vertical="center" wrapText="1"/>
    </xf>
    <xf numFmtId="0" fontId="17" fillId="0" borderId="0" xfId="0" applyFont="1" applyAlignment="1">
      <alignment horizontal="left" wrapText="1"/>
    </xf>
    <xf numFmtId="172" fontId="0" fillId="0" borderId="0" xfId="5" applyNumberFormat="1" applyFont="1"/>
    <xf numFmtId="0" fontId="18" fillId="0" borderId="0" xfId="0" applyFont="1"/>
    <xf numFmtId="0" fontId="19" fillId="0" borderId="0" xfId="0" applyFont="1"/>
    <xf numFmtId="0" fontId="5" fillId="0" borderId="0" xfId="0" applyNumberFormat="1" applyFont="1" applyFill="1" applyAlignment="1">
      <alignment horizontal="right"/>
    </xf>
    <xf numFmtId="164" fontId="5" fillId="0" borderId="0" xfId="0" applyNumberFormat="1" applyFont="1" applyFill="1" applyAlignment="1">
      <alignment horizontal="right"/>
    </xf>
    <xf numFmtId="0" fontId="6" fillId="0" borderId="0" xfId="0" applyFont="1" applyFill="1" applyAlignment="1">
      <alignment horizontal="left"/>
    </xf>
    <xf numFmtId="165" fontId="5" fillId="0" borderId="0" xfId="0" applyNumberFormat="1" applyFont="1" applyFill="1" applyAlignment="1">
      <alignment horizontal="right"/>
    </xf>
    <xf numFmtId="0" fontId="6" fillId="0" borderId="1" xfId="0" applyFont="1" applyFill="1" applyBorder="1" applyAlignment="1">
      <alignment horizontal="center" wrapText="1"/>
    </xf>
    <xf numFmtId="0" fontId="6" fillId="0" borderId="0" xfId="0" applyFont="1" applyFill="1" applyAlignment="1">
      <alignment horizontal="left" vertical="top" wrapText="1"/>
    </xf>
    <xf numFmtId="0" fontId="20" fillId="0" borderId="1"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21" fillId="0" borderId="0" xfId="9" applyAlignment="1">
      <alignment wrapText="1"/>
    </xf>
    <xf numFmtId="0" fontId="0" fillId="0" borderId="0" xfId="0" applyFill="1"/>
    <xf numFmtId="0" fontId="0" fillId="0" borderId="0" xfId="0"/>
    <xf numFmtId="0" fontId="0" fillId="0" borderId="0" xfId="0"/>
    <xf numFmtId="0" fontId="0" fillId="0" borderId="0" xfId="0"/>
    <xf numFmtId="0" fontId="0" fillId="0" borderId="0" xfId="0"/>
    <xf numFmtId="0" fontId="5" fillId="0" borderId="0" xfId="0" applyFont="1" applyFill="1" applyAlignment="1">
      <alignment horizontal="left" vertical="top" wrapText="1"/>
    </xf>
    <xf numFmtId="0" fontId="0" fillId="0" borderId="0" xfId="0"/>
    <xf numFmtId="0" fontId="5" fillId="0" borderId="0" xfId="0" applyFont="1" applyFill="1" applyAlignment="1">
      <alignment horizontal="left"/>
    </xf>
    <xf numFmtId="0" fontId="7" fillId="0" borderId="0" xfId="0" applyFont="1" applyFill="1" applyAlignment="1">
      <alignment horizontal="left"/>
    </xf>
    <xf numFmtId="0" fontId="6" fillId="0" borderId="0" xfId="0" applyFont="1" applyFill="1" applyAlignment="1">
      <alignment horizontal="left" vertical="top" wrapText="1"/>
    </xf>
    <xf numFmtId="0" fontId="7" fillId="0" borderId="0" xfId="2" applyFont="1" applyFill="1" applyAlignment="1">
      <alignment horizontal="left"/>
    </xf>
    <xf numFmtId="0" fontId="4" fillId="0" borderId="0" xfId="2"/>
    <xf numFmtId="0" fontId="5" fillId="0" borderId="0" xfId="2" applyFont="1" applyFill="1" applyAlignment="1">
      <alignment horizontal="left" vertical="top" wrapText="1"/>
    </xf>
    <xf numFmtId="0" fontId="6" fillId="0" borderId="0" xfId="2" applyFont="1" applyFill="1" applyAlignment="1">
      <alignment horizontal="left" vertical="top" wrapText="1"/>
    </xf>
    <xf numFmtId="0" fontId="5" fillId="0" borderId="0" xfId="2" applyFont="1" applyFill="1" applyAlignment="1">
      <alignment horizontal="left"/>
    </xf>
    <xf numFmtId="0" fontId="10" fillId="0" borderId="0" xfId="1" applyFont="1" applyBorder="1" applyAlignment="1">
      <alignment horizontal="center" vertical="center" wrapText="1"/>
    </xf>
    <xf numFmtId="169" fontId="10" fillId="0" borderId="0" xfId="1" applyNumberFormat="1" applyFont="1" applyBorder="1" applyAlignment="1">
      <alignment horizontal="center" vertical="center" wrapText="1"/>
    </xf>
    <xf numFmtId="0" fontId="10" fillId="0" borderId="0" xfId="1" applyFont="1" applyBorder="1" applyAlignment="1">
      <alignment wrapText="1"/>
    </xf>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ce%20st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panics"/>
      <sheetName val="state check"/>
      <sheetName val="2014"/>
      <sheetName val="2013"/>
      <sheetName val="2012"/>
      <sheetName val="2011"/>
      <sheetName val="2010"/>
      <sheetName val="2009"/>
      <sheetName val="2008"/>
      <sheetName val="2007"/>
      <sheetName val="2006"/>
      <sheetName val="2005"/>
      <sheetName val="african americans"/>
      <sheetName val="2004"/>
      <sheetName val="2003"/>
      <sheetName val="2002"/>
      <sheetName val="2001"/>
      <sheetName val="2000"/>
      <sheetName val="1999"/>
      <sheetName val="1998"/>
      <sheetName val="1997"/>
    </sheetNames>
    <sheetDataSet>
      <sheetData sheetId="0" refreshError="1"/>
      <sheetData sheetId="1" refreshError="1"/>
      <sheetData sheetId="2" refreshError="1"/>
      <sheetData sheetId="3">
        <row r="4">
          <cell r="D4">
            <v>72.2</v>
          </cell>
          <cell r="I4">
            <v>0.9</v>
          </cell>
        </row>
        <row r="5">
          <cell r="D5">
            <v>9.6999999999999993</v>
          </cell>
          <cell r="I5">
            <v>5.5</v>
          </cell>
        </row>
        <row r="6">
          <cell r="D6">
            <v>17.8</v>
          </cell>
          <cell r="I6">
            <v>32.1</v>
          </cell>
        </row>
        <row r="7">
          <cell r="D7">
            <v>55.8</v>
          </cell>
          <cell r="I7">
            <v>2.1</v>
          </cell>
        </row>
        <row r="8">
          <cell r="D8">
            <v>18.600000000000001</v>
          </cell>
          <cell r="I8">
            <v>49.4</v>
          </cell>
        </row>
        <row r="9">
          <cell r="D9">
            <v>13.6</v>
          </cell>
          <cell r="I9">
            <v>28.5</v>
          </cell>
        </row>
        <row r="10">
          <cell r="D10">
            <v>31.4</v>
          </cell>
          <cell r="I10">
            <v>36.6</v>
          </cell>
        </row>
        <row r="11">
          <cell r="D11">
            <v>64.099999999999994</v>
          </cell>
          <cell r="I11">
            <v>8.1999999999999993</v>
          </cell>
        </row>
        <row r="12">
          <cell r="D12">
            <v>97.4</v>
          </cell>
          <cell r="I12">
            <v>2</v>
          </cell>
        </row>
        <row r="13">
          <cell r="D13">
            <v>51.9</v>
          </cell>
          <cell r="I13">
            <v>19.3</v>
          </cell>
        </row>
        <row r="14">
          <cell r="D14">
            <v>85.9</v>
          </cell>
          <cell r="I14">
            <v>1.5</v>
          </cell>
        </row>
        <row r="15">
          <cell r="D15">
            <v>1.4</v>
          </cell>
          <cell r="I15">
            <v>6.1</v>
          </cell>
        </row>
        <row r="16">
          <cell r="D16">
            <v>2.8</v>
          </cell>
          <cell r="I16">
            <v>15</v>
          </cell>
        </row>
        <row r="17">
          <cell r="D17">
            <v>75.7</v>
          </cell>
          <cell r="I17">
            <v>9.9</v>
          </cell>
        </row>
        <row r="18">
          <cell r="D18">
            <v>38.9</v>
          </cell>
          <cell r="I18">
            <v>4.5999999999999996</v>
          </cell>
        </row>
        <row r="19">
          <cell r="D19">
            <v>19.5</v>
          </cell>
          <cell r="I19">
            <v>4.9000000000000004</v>
          </cell>
        </row>
        <row r="20">
          <cell r="D20">
            <v>25.4</v>
          </cell>
          <cell r="I20">
            <v>10.4</v>
          </cell>
        </row>
        <row r="21">
          <cell r="D21">
            <v>26.7</v>
          </cell>
          <cell r="I21">
            <v>1.6</v>
          </cell>
        </row>
        <row r="22">
          <cell r="D22">
            <v>83.2</v>
          </cell>
          <cell r="I22">
            <v>2</v>
          </cell>
        </row>
        <row r="23">
          <cell r="D23">
            <v>5.5</v>
          </cell>
          <cell r="I23">
            <v>1.4</v>
          </cell>
        </row>
        <row r="24">
          <cell r="D24">
            <v>78.7</v>
          </cell>
          <cell r="I24">
            <v>2</v>
          </cell>
        </row>
        <row r="25">
          <cell r="D25">
            <v>21.1</v>
          </cell>
          <cell r="I25">
            <v>33.700000000000003</v>
          </cell>
        </row>
        <row r="26">
          <cell r="D26">
            <v>60.7</v>
          </cell>
          <cell r="I26">
            <v>3.3</v>
          </cell>
        </row>
        <row r="27">
          <cell r="D27">
            <v>40.6</v>
          </cell>
          <cell r="I27">
            <v>6.7</v>
          </cell>
        </row>
        <row r="28">
          <cell r="D28">
            <v>87.8</v>
          </cell>
          <cell r="I28">
            <v>0.4</v>
          </cell>
        </row>
        <row r="29">
          <cell r="D29">
            <v>41.2</v>
          </cell>
          <cell r="I29">
            <v>2.2000000000000002</v>
          </cell>
        </row>
        <row r="30">
          <cell r="D30">
            <v>1.1000000000000001</v>
          </cell>
          <cell r="I30">
            <v>3.4</v>
          </cell>
        </row>
        <row r="31">
          <cell r="D31">
            <v>34.200000000000003</v>
          </cell>
          <cell r="I31">
            <v>10.7</v>
          </cell>
        </row>
        <row r="32">
          <cell r="D32">
            <v>30.1</v>
          </cell>
          <cell r="I32">
            <v>21.7</v>
          </cell>
        </row>
        <row r="33">
          <cell r="D33">
            <v>2.8</v>
          </cell>
          <cell r="I33">
            <v>5.3</v>
          </cell>
        </row>
        <row r="34">
          <cell r="D34">
            <v>53.9</v>
          </cell>
          <cell r="I34">
            <v>25.8</v>
          </cell>
        </row>
        <row r="35">
          <cell r="D35">
            <v>3.4</v>
          </cell>
          <cell r="I35">
            <v>63.7</v>
          </cell>
        </row>
        <row r="36">
          <cell r="D36">
            <v>39.799999999999997</v>
          </cell>
          <cell r="I36">
            <v>33.5</v>
          </cell>
        </row>
        <row r="37">
          <cell r="D37">
            <v>68.900000000000006</v>
          </cell>
          <cell r="I37">
            <v>2.5</v>
          </cell>
        </row>
        <row r="38">
          <cell r="D38">
            <v>9.8000000000000007</v>
          </cell>
          <cell r="I38">
            <v>2.2999999999999998</v>
          </cell>
        </row>
        <row r="39">
          <cell r="D39">
            <v>43.5</v>
          </cell>
          <cell r="I39">
            <v>2.8</v>
          </cell>
        </row>
        <row r="40">
          <cell r="D40">
            <v>30.1</v>
          </cell>
          <cell r="I40">
            <v>6.4</v>
          </cell>
        </row>
        <row r="41">
          <cell r="D41">
            <v>7.5</v>
          </cell>
          <cell r="I41">
            <v>9.5</v>
          </cell>
        </row>
        <row r="42">
          <cell r="D42">
            <v>52.2</v>
          </cell>
          <cell r="I42">
            <v>18.7</v>
          </cell>
        </row>
        <row r="43">
          <cell r="D43">
            <v>19.2</v>
          </cell>
          <cell r="I43">
            <v>32.700000000000003</v>
          </cell>
        </row>
        <row r="44">
          <cell r="D44">
            <v>71.2</v>
          </cell>
          <cell r="I44">
            <v>0.9</v>
          </cell>
        </row>
        <row r="45">
          <cell r="D45">
            <v>7.5</v>
          </cell>
          <cell r="I45">
            <v>1.6</v>
          </cell>
        </row>
        <row r="46">
          <cell r="D46">
            <v>55</v>
          </cell>
          <cell r="I46">
            <v>1</v>
          </cell>
        </row>
        <row r="47">
          <cell r="D47">
            <v>39.4</v>
          </cell>
          <cell r="I47">
            <v>38</v>
          </cell>
        </row>
        <row r="48">
          <cell r="D48">
            <v>6.2</v>
          </cell>
          <cell r="I48">
            <v>15.7</v>
          </cell>
        </row>
        <row r="49">
          <cell r="D49">
            <v>3.9</v>
          </cell>
          <cell r="I49">
            <v>1.2</v>
          </cell>
        </row>
        <row r="50">
          <cell r="D50">
            <v>63.4</v>
          </cell>
          <cell r="I50">
            <v>4.0999999999999996</v>
          </cell>
        </row>
        <row r="51">
          <cell r="D51">
            <v>12.9</v>
          </cell>
          <cell r="I51">
            <v>12.4</v>
          </cell>
        </row>
        <row r="52">
          <cell r="D52">
            <v>12</v>
          </cell>
          <cell r="I52">
            <v>0.6</v>
          </cell>
        </row>
        <row r="53">
          <cell r="D53">
            <v>56.2</v>
          </cell>
          <cell r="I53">
            <v>10.1</v>
          </cell>
        </row>
        <row r="54">
          <cell r="D54">
            <v>10.3</v>
          </cell>
          <cell r="I54">
            <v>9</v>
          </cell>
        </row>
      </sheetData>
      <sheetData sheetId="4">
        <row r="4">
          <cell r="C4">
            <v>0.8</v>
          </cell>
          <cell r="E4">
            <v>72</v>
          </cell>
        </row>
        <row r="5">
          <cell r="C5">
            <v>5.3</v>
          </cell>
          <cell r="E5">
            <v>10.3</v>
          </cell>
        </row>
        <row r="6">
          <cell r="C6">
            <v>33.799999999999997</v>
          </cell>
          <cell r="E6">
            <v>17.3</v>
          </cell>
        </row>
        <row r="7">
          <cell r="C7">
            <v>1.8</v>
          </cell>
          <cell r="E7">
            <v>52.4</v>
          </cell>
        </row>
        <row r="8">
          <cell r="C8">
            <v>46.5</v>
          </cell>
          <cell r="E8">
            <v>18.7</v>
          </cell>
        </row>
        <row r="9">
          <cell r="C9">
            <v>27.8</v>
          </cell>
          <cell r="E9">
            <v>12.4</v>
          </cell>
        </row>
        <row r="10">
          <cell r="C10">
            <v>36.299999999999997</v>
          </cell>
          <cell r="E10">
            <v>33.299999999999997</v>
          </cell>
        </row>
        <row r="11">
          <cell r="C11">
            <v>7.8</v>
          </cell>
          <cell r="E11">
            <v>66.099999999999994</v>
          </cell>
        </row>
        <row r="12">
          <cell r="C12">
            <v>2.2000000000000002</v>
          </cell>
          <cell r="E12">
            <v>97.3</v>
          </cell>
        </row>
        <row r="13">
          <cell r="C13">
            <v>22.7</v>
          </cell>
          <cell r="E13">
            <v>51.6</v>
          </cell>
        </row>
        <row r="14">
          <cell r="C14">
            <v>1.4</v>
          </cell>
          <cell r="E14">
            <v>86.1</v>
          </cell>
        </row>
        <row r="15">
          <cell r="C15">
            <v>6</v>
          </cell>
          <cell r="E15">
            <v>1.3</v>
          </cell>
        </row>
        <row r="16">
          <cell r="C16">
            <v>17.2</v>
          </cell>
          <cell r="E16">
            <v>2.9</v>
          </cell>
        </row>
        <row r="17">
          <cell r="C17">
            <v>6.5</v>
          </cell>
          <cell r="E17">
            <v>78.3</v>
          </cell>
        </row>
        <row r="18">
          <cell r="C18">
            <v>5.0999999999999996</v>
          </cell>
          <cell r="E18">
            <v>39.1</v>
          </cell>
        </row>
        <row r="19">
          <cell r="C19">
            <v>3.9</v>
          </cell>
          <cell r="E19">
            <v>13.7</v>
          </cell>
        </row>
        <row r="20">
          <cell r="C20">
            <v>10</v>
          </cell>
          <cell r="E20">
            <v>25.2</v>
          </cell>
        </row>
        <row r="21">
          <cell r="C21">
            <v>1.5</v>
          </cell>
          <cell r="E21">
            <v>27.4</v>
          </cell>
        </row>
        <row r="22">
          <cell r="C22">
            <v>2.2999999999999998</v>
          </cell>
          <cell r="E22">
            <v>83</v>
          </cell>
        </row>
        <row r="23">
          <cell r="C23">
            <v>1.3</v>
          </cell>
          <cell r="E23">
            <v>4.9000000000000004</v>
          </cell>
        </row>
        <row r="24">
          <cell r="C24">
            <v>1.6</v>
          </cell>
          <cell r="E24">
            <v>80.400000000000006</v>
          </cell>
        </row>
        <row r="25">
          <cell r="C25">
            <v>33.1</v>
          </cell>
          <cell r="E25">
            <v>20.6</v>
          </cell>
        </row>
        <row r="26">
          <cell r="C26">
            <v>3.4</v>
          </cell>
          <cell r="E26">
            <v>60.9</v>
          </cell>
        </row>
        <row r="27">
          <cell r="C27">
            <v>6.7</v>
          </cell>
          <cell r="E27">
            <v>39</v>
          </cell>
        </row>
        <row r="28">
          <cell r="C28">
            <v>0.4</v>
          </cell>
          <cell r="E28">
            <v>89.6</v>
          </cell>
        </row>
        <row r="29">
          <cell r="C29">
            <v>2.2000000000000002</v>
          </cell>
          <cell r="E29">
            <v>41.1</v>
          </cell>
        </row>
        <row r="30">
          <cell r="C30">
            <v>3.3</v>
          </cell>
          <cell r="E30">
            <v>0.8</v>
          </cell>
        </row>
        <row r="31">
          <cell r="C31">
            <v>9.5</v>
          </cell>
          <cell r="E31">
            <v>34.299999999999997</v>
          </cell>
        </row>
        <row r="32">
          <cell r="C32">
            <v>21.3</v>
          </cell>
          <cell r="E32">
            <v>30.3</v>
          </cell>
        </row>
        <row r="33">
          <cell r="C33">
            <v>5.0999999999999996</v>
          </cell>
          <cell r="E33">
            <v>3.1</v>
          </cell>
        </row>
        <row r="34">
          <cell r="C34">
            <v>25.3</v>
          </cell>
          <cell r="E34">
            <v>54.9</v>
          </cell>
        </row>
        <row r="35">
          <cell r="C35">
            <v>64.599999999999994</v>
          </cell>
          <cell r="E35">
            <v>3.6</v>
          </cell>
        </row>
        <row r="36">
          <cell r="C36">
            <v>34.9</v>
          </cell>
          <cell r="E36">
            <v>39.9</v>
          </cell>
        </row>
        <row r="37">
          <cell r="C37">
            <v>3.1</v>
          </cell>
          <cell r="E37">
            <v>69.8</v>
          </cell>
        </row>
        <row r="38">
          <cell r="C38">
            <v>2.6</v>
          </cell>
          <cell r="E38">
            <v>6.8</v>
          </cell>
        </row>
        <row r="39">
          <cell r="C39">
            <v>2.9</v>
          </cell>
          <cell r="E39">
            <v>37.799999999999997</v>
          </cell>
        </row>
        <row r="40">
          <cell r="C40">
            <v>6</v>
          </cell>
          <cell r="E40">
            <v>32.4</v>
          </cell>
        </row>
        <row r="41">
          <cell r="C41">
            <v>9.6</v>
          </cell>
          <cell r="E41">
            <v>8.5</v>
          </cell>
        </row>
        <row r="42">
          <cell r="C42">
            <v>18.600000000000001</v>
          </cell>
          <cell r="E42">
            <v>50.3</v>
          </cell>
        </row>
        <row r="43">
          <cell r="C43">
            <v>22.7</v>
          </cell>
          <cell r="E43">
            <v>13.6</v>
          </cell>
        </row>
        <row r="44">
          <cell r="C44">
            <v>0.5</v>
          </cell>
          <cell r="E44">
            <v>72.5</v>
          </cell>
        </row>
        <row r="45">
          <cell r="C45">
            <v>1.6</v>
          </cell>
          <cell r="E45">
            <v>7.3</v>
          </cell>
        </row>
        <row r="46">
          <cell r="C46">
            <v>0.9</v>
          </cell>
          <cell r="E46">
            <v>56.8</v>
          </cell>
        </row>
        <row r="47">
          <cell r="C47">
            <v>40.4</v>
          </cell>
          <cell r="E47">
            <v>36.9</v>
          </cell>
        </row>
        <row r="48">
          <cell r="C48">
            <v>13.4</v>
          </cell>
          <cell r="E48">
            <v>5.5</v>
          </cell>
        </row>
        <row r="49">
          <cell r="C49">
            <v>1.1000000000000001</v>
          </cell>
          <cell r="E49">
            <v>4.0999999999999996</v>
          </cell>
        </row>
        <row r="50">
          <cell r="C50">
            <v>3.9</v>
          </cell>
          <cell r="E50">
            <v>61.8</v>
          </cell>
        </row>
        <row r="51">
          <cell r="C51">
            <v>11.2</v>
          </cell>
          <cell r="E51">
            <v>11.2</v>
          </cell>
        </row>
        <row r="52">
          <cell r="C52">
            <v>0.3</v>
          </cell>
          <cell r="E52">
            <v>12.7</v>
          </cell>
        </row>
        <row r="53">
          <cell r="C53">
            <v>9.6999999999999993</v>
          </cell>
          <cell r="E53">
            <v>59.6</v>
          </cell>
        </row>
        <row r="54">
          <cell r="C54">
            <v>12</v>
          </cell>
          <cell r="E54">
            <v>5.5</v>
          </cell>
        </row>
      </sheetData>
      <sheetData sheetId="5">
        <row r="4">
          <cell r="C4">
            <v>0.8</v>
          </cell>
          <cell r="E4">
            <v>71.3</v>
          </cell>
        </row>
        <row r="5">
          <cell r="C5">
            <v>4.9000000000000004</v>
          </cell>
          <cell r="E5">
            <v>11.3</v>
          </cell>
        </row>
        <row r="6">
          <cell r="C6">
            <v>39.9</v>
          </cell>
          <cell r="E6">
            <v>17.5</v>
          </cell>
        </row>
        <row r="7">
          <cell r="C7">
            <v>2.2999999999999998</v>
          </cell>
          <cell r="E7">
            <v>55.3</v>
          </cell>
        </row>
        <row r="8">
          <cell r="C8">
            <v>45.5</v>
          </cell>
          <cell r="E8">
            <v>20.8</v>
          </cell>
        </row>
        <row r="9">
          <cell r="C9">
            <v>24.4</v>
          </cell>
          <cell r="E9">
            <v>12.2</v>
          </cell>
        </row>
        <row r="10">
          <cell r="C10">
            <v>39.700000000000003</v>
          </cell>
          <cell r="E10">
            <v>32.299999999999997</v>
          </cell>
        </row>
        <row r="11">
          <cell r="C11">
            <v>7.4</v>
          </cell>
          <cell r="E11">
            <v>67.5</v>
          </cell>
        </row>
        <row r="12">
          <cell r="C12">
            <v>2.8</v>
          </cell>
          <cell r="E12">
            <v>96.7</v>
          </cell>
        </row>
        <row r="13">
          <cell r="C13">
            <v>20</v>
          </cell>
          <cell r="E13">
            <v>55</v>
          </cell>
        </row>
        <row r="14">
          <cell r="C14">
            <v>2.1</v>
          </cell>
          <cell r="E14">
            <v>83.8</v>
          </cell>
        </row>
        <row r="15">
          <cell r="C15">
            <v>5.2</v>
          </cell>
          <cell r="E15">
            <v>1.1000000000000001</v>
          </cell>
        </row>
        <row r="16">
          <cell r="C16">
            <v>13.8</v>
          </cell>
          <cell r="E16">
            <v>4.5999999999999996</v>
          </cell>
        </row>
        <row r="17">
          <cell r="C17">
            <v>8.4</v>
          </cell>
          <cell r="E17">
            <v>74.400000000000006</v>
          </cell>
        </row>
        <row r="18">
          <cell r="C18">
            <v>6.1</v>
          </cell>
          <cell r="E18">
            <v>31.4</v>
          </cell>
        </row>
        <row r="19">
          <cell r="C19">
            <v>3.9</v>
          </cell>
          <cell r="E19">
            <v>13.3</v>
          </cell>
        </row>
        <row r="20">
          <cell r="C20">
            <v>10.3</v>
          </cell>
          <cell r="E20">
            <v>22.2</v>
          </cell>
        </row>
        <row r="21">
          <cell r="C21">
            <v>1.2</v>
          </cell>
          <cell r="E21">
            <v>29.2</v>
          </cell>
        </row>
        <row r="22">
          <cell r="C22">
            <v>2.8</v>
          </cell>
          <cell r="E22">
            <v>80.2</v>
          </cell>
        </row>
        <row r="23">
          <cell r="C23">
            <v>0.8</v>
          </cell>
          <cell r="E23">
            <v>3.9</v>
          </cell>
        </row>
        <row r="24">
          <cell r="C24">
            <v>2</v>
          </cell>
          <cell r="E24">
            <v>79.5</v>
          </cell>
        </row>
        <row r="25">
          <cell r="C25">
            <v>32.9</v>
          </cell>
          <cell r="E25">
            <v>21.8</v>
          </cell>
        </row>
        <row r="26">
          <cell r="C26">
            <v>3.1</v>
          </cell>
          <cell r="E26">
            <v>62.1</v>
          </cell>
        </row>
        <row r="27">
          <cell r="C27">
            <v>6.2</v>
          </cell>
          <cell r="E27">
            <v>41.1</v>
          </cell>
        </row>
        <row r="28">
          <cell r="C28">
            <v>0.6</v>
          </cell>
          <cell r="E28">
            <v>89.5</v>
          </cell>
        </row>
        <row r="29">
          <cell r="C29">
            <v>2.4</v>
          </cell>
          <cell r="E29">
            <v>39.9</v>
          </cell>
        </row>
        <row r="30">
          <cell r="C30">
            <v>3.3</v>
          </cell>
          <cell r="E30">
            <v>0.8</v>
          </cell>
        </row>
        <row r="31">
          <cell r="C31">
            <v>10.1</v>
          </cell>
          <cell r="E31">
            <v>33.9</v>
          </cell>
        </row>
        <row r="32">
          <cell r="C32">
            <v>20.9</v>
          </cell>
          <cell r="E32">
            <v>29.2</v>
          </cell>
        </row>
        <row r="33">
          <cell r="C33">
            <v>6.3</v>
          </cell>
          <cell r="E33">
            <v>3.3</v>
          </cell>
        </row>
        <row r="34">
          <cell r="C34">
            <v>23.9</v>
          </cell>
          <cell r="E34">
            <v>57.2</v>
          </cell>
        </row>
        <row r="35">
          <cell r="C35">
            <v>63.3</v>
          </cell>
          <cell r="E35">
            <v>4</v>
          </cell>
        </row>
        <row r="36">
          <cell r="C36">
            <v>32.1</v>
          </cell>
          <cell r="E36">
            <v>43.7</v>
          </cell>
        </row>
        <row r="37">
          <cell r="C37">
            <v>2</v>
          </cell>
          <cell r="E37">
            <v>68.3</v>
          </cell>
        </row>
        <row r="38">
          <cell r="C38">
            <v>2.5</v>
          </cell>
          <cell r="E38">
            <v>5.2</v>
          </cell>
        </row>
        <row r="39">
          <cell r="C39">
            <v>2.4</v>
          </cell>
          <cell r="E39">
            <v>36.799999999999997</v>
          </cell>
        </row>
        <row r="40">
          <cell r="C40">
            <v>7.3</v>
          </cell>
          <cell r="E40">
            <v>33.200000000000003</v>
          </cell>
        </row>
        <row r="41">
          <cell r="C41">
            <v>9.1999999999999993</v>
          </cell>
          <cell r="E41">
            <v>8.1999999999999993</v>
          </cell>
        </row>
        <row r="42">
          <cell r="C42">
            <v>15.6</v>
          </cell>
          <cell r="E42">
            <v>58</v>
          </cell>
        </row>
        <row r="43">
          <cell r="C43">
            <v>22.6</v>
          </cell>
          <cell r="E43">
            <v>13.9</v>
          </cell>
        </row>
        <row r="44">
          <cell r="C44">
            <v>0.5</v>
          </cell>
          <cell r="E44">
            <v>73.400000000000006</v>
          </cell>
        </row>
        <row r="45">
          <cell r="C45">
            <v>1.6</v>
          </cell>
          <cell r="E45">
            <v>6.7</v>
          </cell>
        </row>
        <row r="46">
          <cell r="C46">
            <v>1.3</v>
          </cell>
          <cell r="E46">
            <v>57.1</v>
          </cell>
        </row>
        <row r="47">
          <cell r="C47">
            <v>40.4</v>
          </cell>
          <cell r="E47">
            <v>38.1</v>
          </cell>
        </row>
        <row r="48">
          <cell r="C48">
            <v>14.2</v>
          </cell>
          <cell r="E48">
            <v>6.6</v>
          </cell>
        </row>
        <row r="49">
          <cell r="C49">
            <v>1.4</v>
          </cell>
          <cell r="E49">
            <v>3</v>
          </cell>
        </row>
        <row r="50">
          <cell r="C50">
            <v>3.5</v>
          </cell>
          <cell r="E50">
            <v>62.8</v>
          </cell>
        </row>
        <row r="51">
          <cell r="C51">
            <v>10.1</v>
          </cell>
          <cell r="E51">
            <v>11.9</v>
          </cell>
        </row>
        <row r="52">
          <cell r="C52">
            <v>0.5</v>
          </cell>
          <cell r="E52">
            <v>11.9</v>
          </cell>
        </row>
        <row r="53">
          <cell r="C53">
            <v>11.3</v>
          </cell>
          <cell r="E53">
            <v>61.4</v>
          </cell>
        </row>
        <row r="54">
          <cell r="C54">
            <v>14.8</v>
          </cell>
          <cell r="E54">
            <v>6.3</v>
          </cell>
        </row>
      </sheetData>
      <sheetData sheetId="6">
        <row r="4">
          <cell r="C4">
            <v>0.8</v>
          </cell>
          <cell r="E4">
            <v>68.099999999999994</v>
          </cell>
        </row>
        <row r="5">
          <cell r="C5">
            <v>4.5</v>
          </cell>
          <cell r="E5">
            <v>10.9</v>
          </cell>
        </row>
        <row r="6">
          <cell r="C6">
            <v>37.700000000000003</v>
          </cell>
          <cell r="E6">
            <v>15.8</v>
          </cell>
        </row>
        <row r="7">
          <cell r="C7">
            <v>2.2000000000000002</v>
          </cell>
          <cell r="E7">
            <v>53.1</v>
          </cell>
        </row>
        <row r="8">
          <cell r="C8">
            <v>44.2</v>
          </cell>
          <cell r="E8">
            <v>18.399999999999999</v>
          </cell>
        </row>
        <row r="9">
          <cell r="C9">
            <v>18.3</v>
          </cell>
          <cell r="E9">
            <v>7.8</v>
          </cell>
        </row>
        <row r="10">
          <cell r="C10">
            <v>37.5</v>
          </cell>
          <cell r="E10">
            <v>31.7</v>
          </cell>
        </row>
        <row r="11">
          <cell r="C11">
            <v>7.6</v>
          </cell>
          <cell r="E11">
            <v>65.599999999999994</v>
          </cell>
        </row>
        <row r="12">
          <cell r="C12">
            <v>2.1</v>
          </cell>
          <cell r="E12">
            <v>97.2</v>
          </cell>
        </row>
        <row r="13">
          <cell r="C13">
            <v>29.3</v>
          </cell>
          <cell r="E13">
            <v>48.5</v>
          </cell>
        </row>
        <row r="14">
          <cell r="C14">
            <v>1</v>
          </cell>
          <cell r="E14">
            <v>84</v>
          </cell>
        </row>
        <row r="15">
          <cell r="C15">
            <v>5.5</v>
          </cell>
          <cell r="E15">
            <v>1.6</v>
          </cell>
        </row>
        <row r="16">
          <cell r="C16">
            <v>16.3</v>
          </cell>
          <cell r="E16">
            <v>3.6</v>
          </cell>
        </row>
        <row r="17">
          <cell r="C17">
            <v>6.1</v>
          </cell>
          <cell r="E17">
            <v>80.400000000000006</v>
          </cell>
        </row>
        <row r="18">
          <cell r="C18">
            <v>4.9000000000000004</v>
          </cell>
          <cell r="E18">
            <v>26.1</v>
          </cell>
        </row>
        <row r="19">
          <cell r="C19">
            <v>3.4</v>
          </cell>
          <cell r="E19">
            <v>13.5</v>
          </cell>
        </row>
        <row r="20">
          <cell r="C20">
            <v>9.1</v>
          </cell>
          <cell r="E20">
            <v>22.5</v>
          </cell>
        </row>
        <row r="21">
          <cell r="C21">
            <v>1.1000000000000001</v>
          </cell>
          <cell r="E21">
            <v>28.4</v>
          </cell>
        </row>
        <row r="22">
          <cell r="C22">
            <v>2.5</v>
          </cell>
          <cell r="E22">
            <v>80.900000000000006</v>
          </cell>
        </row>
        <row r="23">
          <cell r="C23">
            <v>1.3</v>
          </cell>
          <cell r="E23">
            <v>4.4000000000000004</v>
          </cell>
        </row>
        <row r="24">
          <cell r="C24">
            <v>1.8</v>
          </cell>
          <cell r="E24">
            <v>80.7</v>
          </cell>
        </row>
        <row r="25">
          <cell r="C25">
            <v>31.6</v>
          </cell>
          <cell r="E25">
            <v>21.1</v>
          </cell>
        </row>
        <row r="26">
          <cell r="C26">
            <v>2.9</v>
          </cell>
          <cell r="E26">
            <v>61.2</v>
          </cell>
        </row>
        <row r="27">
          <cell r="C27">
            <v>6.9</v>
          </cell>
          <cell r="E27">
            <v>36.200000000000003</v>
          </cell>
        </row>
        <row r="28">
          <cell r="C28">
            <v>0.4</v>
          </cell>
          <cell r="E28">
            <v>88.6</v>
          </cell>
        </row>
        <row r="29">
          <cell r="C29">
            <v>1.9</v>
          </cell>
          <cell r="E29">
            <v>42.4</v>
          </cell>
        </row>
        <row r="30">
          <cell r="C30">
            <v>3.6</v>
          </cell>
          <cell r="E30">
            <v>1</v>
          </cell>
        </row>
        <row r="31">
          <cell r="C31">
            <v>9.4</v>
          </cell>
          <cell r="E31">
            <v>36.4</v>
          </cell>
        </row>
        <row r="32">
          <cell r="C32">
            <v>23.7</v>
          </cell>
          <cell r="E32">
            <v>26.8</v>
          </cell>
        </row>
        <row r="33">
          <cell r="C33">
            <v>6.2</v>
          </cell>
          <cell r="E33">
            <v>3.7</v>
          </cell>
        </row>
        <row r="34">
          <cell r="C34">
            <v>23.5</v>
          </cell>
          <cell r="E34">
            <v>55.1</v>
          </cell>
        </row>
        <row r="35">
          <cell r="C35">
            <v>64.400000000000006</v>
          </cell>
          <cell r="E35">
            <v>3.2</v>
          </cell>
        </row>
        <row r="36">
          <cell r="C36">
            <v>32.799999999999997</v>
          </cell>
          <cell r="E36">
            <v>44</v>
          </cell>
        </row>
        <row r="37">
          <cell r="C37">
            <v>2.2999999999999998</v>
          </cell>
          <cell r="E37">
            <v>69.2</v>
          </cell>
        </row>
        <row r="38">
          <cell r="C38">
            <v>2.4</v>
          </cell>
          <cell r="E38">
            <v>5.6</v>
          </cell>
        </row>
        <row r="39">
          <cell r="C39">
            <v>2.6</v>
          </cell>
          <cell r="E39">
            <v>37.299999999999997</v>
          </cell>
        </row>
        <row r="40">
          <cell r="C40">
            <v>8.1999999999999993</v>
          </cell>
          <cell r="E40">
            <v>33</v>
          </cell>
        </row>
        <row r="41">
          <cell r="C41">
            <v>10.5</v>
          </cell>
          <cell r="E41">
            <v>9.1</v>
          </cell>
        </row>
        <row r="42">
          <cell r="C42">
            <v>16.100000000000001</v>
          </cell>
          <cell r="E42">
            <v>56.2</v>
          </cell>
        </row>
        <row r="43">
          <cell r="C43">
            <v>23.3</v>
          </cell>
          <cell r="E43">
            <v>14.1</v>
          </cell>
        </row>
        <row r="44">
          <cell r="C44">
            <v>0.8</v>
          </cell>
          <cell r="E44">
            <v>73.2</v>
          </cell>
        </row>
        <row r="45">
          <cell r="C45">
            <v>1.7</v>
          </cell>
          <cell r="E45">
            <v>4.0999999999999996</v>
          </cell>
        </row>
        <row r="46">
          <cell r="C46">
            <v>0.9</v>
          </cell>
          <cell r="E46">
            <v>56.4</v>
          </cell>
        </row>
        <row r="47">
          <cell r="C47">
            <v>41.3</v>
          </cell>
          <cell r="E47">
            <v>36.299999999999997</v>
          </cell>
        </row>
        <row r="48">
          <cell r="C48">
            <v>15</v>
          </cell>
          <cell r="E48">
            <v>5.7</v>
          </cell>
        </row>
        <row r="49">
          <cell r="C49">
            <v>0.9</v>
          </cell>
          <cell r="E49">
            <v>3.4</v>
          </cell>
        </row>
        <row r="50">
          <cell r="C50">
            <v>3.7</v>
          </cell>
          <cell r="E50">
            <v>61</v>
          </cell>
        </row>
        <row r="51">
          <cell r="C51">
            <v>12</v>
          </cell>
          <cell r="E51">
            <v>11.6</v>
          </cell>
        </row>
        <row r="52">
          <cell r="C52">
            <v>0.4</v>
          </cell>
          <cell r="E52">
            <v>11.7</v>
          </cell>
        </row>
        <row r="53">
          <cell r="C53">
            <v>12</v>
          </cell>
          <cell r="E53">
            <v>61.2</v>
          </cell>
        </row>
        <row r="54">
          <cell r="C54">
            <v>16.2</v>
          </cell>
          <cell r="E54">
            <v>6</v>
          </cell>
        </row>
      </sheetData>
      <sheetData sheetId="7">
        <row r="4">
          <cell r="C4">
            <v>0.8</v>
          </cell>
          <cell r="E4">
            <v>68.3</v>
          </cell>
        </row>
        <row r="5">
          <cell r="C5">
            <v>4.7</v>
          </cell>
          <cell r="E5">
            <v>9.6</v>
          </cell>
        </row>
        <row r="6">
          <cell r="C6">
            <v>42.9</v>
          </cell>
          <cell r="E6">
            <v>14.9</v>
          </cell>
        </row>
        <row r="7">
          <cell r="C7">
            <v>1.8</v>
          </cell>
          <cell r="E7">
            <v>60.3</v>
          </cell>
        </row>
        <row r="8">
          <cell r="C8">
            <v>43.7</v>
          </cell>
          <cell r="E8">
            <v>20.8</v>
          </cell>
        </row>
        <row r="9">
          <cell r="C9">
            <v>16</v>
          </cell>
          <cell r="E9">
            <v>5.4</v>
          </cell>
        </row>
        <row r="10">
          <cell r="C10">
            <v>37.4</v>
          </cell>
          <cell r="E10">
            <v>31.9</v>
          </cell>
        </row>
        <row r="11">
          <cell r="C11">
            <v>7.7</v>
          </cell>
          <cell r="E11">
            <v>64.2</v>
          </cell>
        </row>
        <row r="12">
          <cell r="C12">
            <v>0</v>
          </cell>
          <cell r="E12">
            <v>99.4</v>
          </cell>
        </row>
        <row r="13">
          <cell r="C13">
            <v>30.3</v>
          </cell>
          <cell r="E13">
            <v>44.4</v>
          </cell>
        </row>
        <row r="14">
          <cell r="C14">
            <v>1.7</v>
          </cell>
          <cell r="E14">
            <v>82.1</v>
          </cell>
        </row>
        <row r="15">
          <cell r="C15">
            <v>6.1</v>
          </cell>
          <cell r="E15">
            <v>1.6</v>
          </cell>
        </row>
        <row r="16">
          <cell r="C16">
            <v>14.2</v>
          </cell>
          <cell r="E16">
            <v>3.4</v>
          </cell>
        </row>
        <row r="17">
          <cell r="C17">
            <v>9.1999999999999993</v>
          </cell>
          <cell r="E17">
            <v>76.599999999999994</v>
          </cell>
        </row>
        <row r="18">
          <cell r="C18">
            <v>6</v>
          </cell>
          <cell r="E18">
            <v>27.9</v>
          </cell>
        </row>
        <row r="19">
          <cell r="C19">
            <v>3.4</v>
          </cell>
          <cell r="E19">
            <v>14.2</v>
          </cell>
        </row>
        <row r="20">
          <cell r="C20">
            <v>9.1</v>
          </cell>
          <cell r="E20">
            <v>23.9</v>
          </cell>
        </row>
        <row r="21">
          <cell r="C21">
            <v>1.2</v>
          </cell>
          <cell r="E21">
            <v>27.5</v>
          </cell>
        </row>
        <row r="22">
          <cell r="C22">
            <v>2.6</v>
          </cell>
          <cell r="E22">
            <v>78.2</v>
          </cell>
        </row>
        <row r="23">
          <cell r="C23">
            <v>1.2</v>
          </cell>
          <cell r="E23">
            <v>5.2</v>
          </cell>
        </row>
        <row r="24">
          <cell r="C24">
            <v>1.7</v>
          </cell>
          <cell r="E24">
            <v>80.3</v>
          </cell>
        </row>
        <row r="25">
          <cell r="C25">
            <v>31.8</v>
          </cell>
          <cell r="E25">
            <v>21.6</v>
          </cell>
        </row>
        <row r="26">
          <cell r="C26">
            <v>3.2</v>
          </cell>
          <cell r="E26">
            <v>62.8</v>
          </cell>
        </row>
        <row r="27">
          <cell r="C27">
            <v>6.4</v>
          </cell>
          <cell r="E27">
            <v>40.700000000000003</v>
          </cell>
        </row>
        <row r="28">
          <cell r="C28">
            <v>0.4</v>
          </cell>
          <cell r="E28">
            <v>87.5</v>
          </cell>
        </row>
        <row r="29">
          <cell r="C29">
            <v>1.8</v>
          </cell>
          <cell r="E29">
            <v>44.3</v>
          </cell>
        </row>
        <row r="30">
          <cell r="C30">
            <v>3.3</v>
          </cell>
          <cell r="E30">
            <v>0.8</v>
          </cell>
        </row>
        <row r="31">
          <cell r="C31">
            <v>10.1</v>
          </cell>
          <cell r="E31">
            <v>37.6</v>
          </cell>
        </row>
        <row r="32">
          <cell r="C32">
            <v>21.5</v>
          </cell>
          <cell r="E32">
            <v>30.9</v>
          </cell>
        </row>
        <row r="33">
          <cell r="C33">
            <v>4.4000000000000004</v>
          </cell>
          <cell r="E33">
            <v>3.6</v>
          </cell>
        </row>
        <row r="34">
          <cell r="C34">
            <v>24.8</v>
          </cell>
          <cell r="E34">
            <v>57.1</v>
          </cell>
        </row>
        <row r="35">
          <cell r="C35">
            <v>67.3</v>
          </cell>
          <cell r="E35">
            <v>3.7</v>
          </cell>
        </row>
        <row r="36">
          <cell r="C36">
            <v>37.1</v>
          </cell>
          <cell r="E36">
            <v>43.9</v>
          </cell>
        </row>
        <row r="37">
          <cell r="C37">
            <v>1.9</v>
          </cell>
          <cell r="E37">
            <v>66</v>
          </cell>
        </row>
        <row r="38">
          <cell r="C38">
            <v>3.1</v>
          </cell>
          <cell r="E38">
            <v>4</v>
          </cell>
        </row>
        <row r="39">
          <cell r="C39">
            <v>2.5</v>
          </cell>
          <cell r="E39">
            <v>39.200000000000003</v>
          </cell>
        </row>
        <row r="40">
          <cell r="C40">
            <v>5</v>
          </cell>
          <cell r="E40">
            <v>36.299999999999997</v>
          </cell>
        </row>
        <row r="41">
          <cell r="C41">
            <v>10.8</v>
          </cell>
          <cell r="E41">
            <v>10.199999999999999</v>
          </cell>
        </row>
        <row r="42">
          <cell r="C42">
            <v>14.2</v>
          </cell>
          <cell r="E42">
            <v>58.4</v>
          </cell>
        </row>
        <row r="43">
          <cell r="C43">
            <v>24.6</v>
          </cell>
          <cell r="E43">
            <v>12.1</v>
          </cell>
        </row>
        <row r="44">
          <cell r="C44">
            <v>0.7</v>
          </cell>
          <cell r="E44">
            <v>71.2</v>
          </cell>
        </row>
        <row r="45">
          <cell r="C45">
            <v>2.2000000000000002</v>
          </cell>
          <cell r="E45">
            <v>3.8</v>
          </cell>
        </row>
        <row r="46">
          <cell r="C46">
            <v>0.6</v>
          </cell>
          <cell r="E46">
            <v>57</v>
          </cell>
        </row>
        <row r="47">
          <cell r="C47">
            <v>40.4</v>
          </cell>
          <cell r="E47">
            <v>35.700000000000003</v>
          </cell>
        </row>
        <row r="48">
          <cell r="C48">
            <v>15</v>
          </cell>
          <cell r="E48">
            <v>4.8</v>
          </cell>
        </row>
        <row r="49">
          <cell r="C49">
            <v>1.7</v>
          </cell>
          <cell r="E49">
            <v>3.5</v>
          </cell>
        </row>
        <row r="50">
          <cell r="C50">
            <v>3.9</v>
          </cell>
          <cell r="E50">
            <v>62.9</v>
          </cell>
        </row>
        <row r="51">
          <cell r="C51">
            <v>11.1</v>
          </cell>
          <cell r="E51">
            <v>13.6</v>
          </cell>
        </row>
        <row r="52">
          <cell r="C52">
            <v>0.5</v>
          </cell>
          <cell r="E52">
            <v>10.8</v>
          </cell>
        </row>
        <row r="53">
          <cell r="C53">
            <v>12.6</v>
          </cell>
          <cell r="E53">
            <v>60.7</v>
          </cell>
        </row>
        <row r="54">
          <cell r="C54">
            <v>14.4</v>
          </cell>
          <cell r="E54">
            <v>3.8</v>
          </cell>
        </row>
      </sheetData>
      <sheetData sheetId="8">
        <row r="4">
          <cell r="C4">
            <v>0.3</v>
          </cell>
          <cell r="E4">
            <v>70.3</v>
          </cell>
        </row>
        <row r="5">
          <cell r="C5">
            <v>5.0999999999999996</v>
          </cell>
          <cell r="E5">
            <v>9.5</v>
          </cell>
        </row>
        <row r="6">
          <cell r="C6">
            <v>41.6</v>
          </cell>
          <cell r="E6">
            <v>15.1</v>
          </cell>
        </row>
        <row r="7">
          <cell r="C7">
            <v>1.7</v>
          </cell>
          <cell r="E7">
            <v>60.9</v>
          </cell>
        </row>
        <row r="8">
          <cell r="C8">
            <v>41.5</v>
          </cell>
          <cell r="E8">
            <v>20.3</v>
          </cell>
        </row>
        <row r="9">
          <cell r="C9">
            <v>11.7</v>
          </cell>
          <cell r="E9">
            <v>6</v>
          </cell>
        </row>
        <row r="10">
          <cell r="C10">
            <v>37</v>
          </cell>
          <cell r="E10">
            <v>30.9</v>
          </cell>
        </row>
        <row r="11">
          <cell r="C11">
            <v>8.1999999999999993</v>
          </cell>
          <cell r="E11">
            <v>66.099999999999994</v>
          </cell>
        </row>
        <row r="12">
          <cell r="C12">
            <v>0</v>
          </cell>
          <cell r="E12">
            <v>99.1</v>
          </cell>
        </row>
        <row r="13">
          <cell r="C13">
            <v>32.4</v>
          </cell>
          <cell r="E13">
            <v>39.700000000000003</v>
          </cell>
        </row>
        <row r="14">
          <cell r="C14">
            <v>0.9</v>
          </cell>
          <cell r="E14">
            <v>81.2</v>
          </cell>
        </row>
        <row r="15">
          <cell r="C15">
            <v>6.5</v>
          </cell>
          <cell r="E15">
            <v>1.9</v>
          </cell>
        </row>
        <row r="16">
          <cell r="C16">
            <v>14.3</v>
          </cell>
          <cell r="E16">
            <v>2.4</v>
          </cell>
        </row>
        <row r="17">
          <cell r="C17">
            <v>7.6</v>
          </cell>
          <cell r="E17">
            <v>79.2</v>
          </cell>
        </row>
        <row r="18">
          <cell r="C18">
            <v>5.8</v>
          </cell>
          <cell r="E18">
            <v>34</v>
          </cell>
        </row>
        <row r="19">
          <cell r="C19">
            <v>4.2</v>
          </cell>
          <cell r="E19">
            <v>15.4</v>
          </cell>
        </row>
        <row r="20">
          <cell r="C20">
            <v>9.1</v>
          </cell>
          <cell r="E20">
            <v>24.8</v>
          </cell>
        </row>
        <row r="21">
          <cell r="C21">
            <v>0.9</v>
          </cell>
          <cell r="E21">
            <v>29.9</v>
          </cell>
        </row>
        <row r="22">
          <cell r="C22">
            <v>2.2999999999999998</v>
          </cell>
          <cell r="E22">
            <v>78</v>
          </cell>
        </row>
        <row r="23">
          <cell r="C23">
            <v>1</v>
          </cell>
          <cell r="E23">
            <v>4.2</v>
          </cell>
        </row>
        <row r="24">
          <cell r="C24">
            <v>0.9</v>
          </cell>
          <cell r="E24">
            <v>81.400000000000006</v>
          </cell>
        </row>
        <row r="25">
          <cell r="C25">
            <v>30.9</v>
          </cell>
          <cell r="E25">
            <v>21.2</v>
          </cell>
        </row>
        <row r="26">
          <cell r="C26">
            <v>2.8</v>
          </cell>
          <cell r="E26">
            <v>66.2</v>
          </cell>
        </row>
        <row r="27">
          <cell r="C27">
            <v>6.6</v>
          </cell>
          <cell r="E27">
            <v>40.5</v>
          </cell>
        </row>
        <row r="28">
          <cell r="C28">
            <v>0.7</v>
          </cell>
          <cell r="E28">
            <v>87.1</v>
          </cell>
        </row>
        <row r="29">
          <cell r="C29">
            <v>1.9</v>
          </cell>
          <cell r="E29">
            <v>41.5</v>
          </cell>
        </row>
        <row r="30">
          <cell r="C30">
            <v>2.5</v>
          </cell>
          <cell r="E30">
            <v>0.6</v>
          </cell>
        </row>
        <row r="31">
          <cell r="C31">
            <v>8.8000000000000007</v>
          </cell>
          <cell r="E31">
            <v>39.799999999999997</v>
          </cell>
        </row>
        <row r="32">
          <cell r="C32">
            <v>22.1</v>
          </cell>
          <cell r="E32">
            <v>34.4</v>
          </cell>
        </row>
        <row r="33">
          <cell r="C33">
            <v>4</v>
          </cell>
          <cell r="E33">
            <v>3.1</v>
          </cell>
        </row>
        <row r="34">
          <cell r="C34">
            <v>26.4</v>
          </cell>
          <cell r="E34">
            <v>57.3</v>
          </cell>
        </row>
        <row r="35">
          <cell r="C35">
            <v>68</v>
          </cell>
          <cell r="E35">
            <v>3.4</v>
          </cell>
        </row>
        <row r="36">
          <cell r="C36">
            <v>33.9</v>
          </cell>
          <cell r="E36">
            <v>44.3</v>
          </cell>
        </row>
        <row r="37">
          <cell r="C37">
            <v>2</v>
          </cell>
          <cell r="E37">
            <v>63.9</v>
          </cell>
        </row>
        <row r="38">
          <cell r="C38">
            <v>2.9</v>
          </cell>
          <cell r="E38">
            <v>3.8</v>
          </cell>
        </row>
        <row r="39">
          <cell r="C39">
            <v>2.8</v>
          </cell>
          <cell r="E39">
            <v>43.6</v>
          </cell>
        </row>
        <row r="40">
          <cell r="C40">
            <v>5.7</v>
          </cell>
          <cell r="E40">
            <v>31.4</v>
          </cell>
        </row>
        <row r="41">
          <cell r="C41">
            <v>8.1999999999999993</v>
          </cell>
          <cell r="E41">
            <v>10.4</v>
          </cell>
        </row>
        <row r="42">
          <cell r="C42">
            <v>11.1</v>
          </cell>
          <cell r="E42">
            <v>61</v>
          </cell>
        </row>
        <row r="43">
          <cell r="C43">
            <v>23.5</v>
          </cell>
          <cell r="E43">
            <v>13.3</v>
          </cell>
        </row>
        <row r="44">
          <cell r="C44">
            <v>0.8</v>
          </cell>
          <cell r="E44">
            <v>71.7</v>
          </cell>
        </row>
        <row r="45">
          <cell r="C45">
            <v>0.7</v>
          </cell>
          <cell r="E45">
            <v>4.0999999999999996</v>
          </cell>
        </row>
        <row r="46">
          <cell r="C46">
            <v>0.6</v>
          </cell>
          <cell r="E46">
            <v>58.2</v>
          </cell>
        </row>
        <row r="47">
          <cell r="C47">
            <v>43</v>
          </cell>
          <cell r="E47">
            <v>35.6</v>
          </cell>
        </row>
        <row r="48">
          <cell r="C48">
            <v>15.7</v>
          </cell>
          <cell r="E48">
            <v>5.7</v>
          </cell>
        </row>
        <row r="49">
          <cell r="C49">
            <v>2.5</v>
          </cell>
          <cell r="E49">
            <v>2.5</v>
          </cell>
        </row>
        <row r="50">
          <cell r="C50">
            <v>4.0999999999999996</v>
          </cell>
          <cell r="E50">
            <v>61.1</v>
          </cell>
        </row>
        <row r="51">
          <cell r="C51">
            <v>12</v>
          </cell>
          <cell r="E51">
            <v>12.2</v>
          </cell>
        </row>
        <row r="52">
          <cell r="C52">
            <v>0.4</v>
          </cell>
          <cell r="E52">
            <v>10.4</v>
          </cell>
        </row>
        <row r="53">
          <cell r="C53">
            <v>8.9</v>
          </cell>
          <cell r="E53">
            <v>64.099999999999994</v>
          </cell>
        </row>
        <row r="54">
          <cell r="C54">
            <v>5.5</v>
          </cell>
          <cell r="E54">
            <v>3.7</v>
          </cell>
        </row>
      </sheetData>
      <sheetData sheetId="9">
        <row r="4">
          <cell r="C4">
            <v>0.5</v>
          </cell>
          <cell r="E4">
            <v>69.5</v>
          </cell>
        </row>
        <row r="5">
          <cell r="C5">
            <v>4</v>
          </cell>
          <cell r="E5">
            <v>7.8</v>
          </cell>
        </row>
        <row r="6">
          <cell r="C6">
            <v>39.1</v>
          </cell>
          <cell r="E6">
            <v>15.2</v>
          </cell>
        </row>
        <row r="7">
          <cell r="C7">
            <v>1.4</v>
          </cell>
          <cell r="E7">
            <v>60.6</v>
          </cell>
        </row>
        <row r="8">
          <cell r="C8">
            <v>39</v>
          </cell>
          <cell r="E8">
            <v>23.9</v>
          </cell>
        </row>
        <row r="9">
          <cell r="C9">
            <v>10.1</v>
          </cell>
          <cell r="E9">
            <v>4.8</v>
          </cell>
        </row>
        <row r="10">
          <cell r="C10">
            <v>39</v>
          </cell>
          <cell r="E10">
            <v>32.799999999999997</v>
          </cell>
        </row>
        <row r="11">
          <cell r="C11">
            <v>8.8000000000000007</v>
          </cell>
          <cell r="E11">
            <v>67.8</v>
          </cell>
        </row>
        <row r="12">
          <cell r="C12">
            <v>0.7</v>
          </cell>
          <cell r="E12">
            <v>98.8</v>
          </cell>
        </row>
        <row r="13">
          <cell r="C13">
            <v>52.9</v>
          </cell>
          <cell r="E13">
            <v>24.7</v>
          </cell>
        </row>
        <row r="14">
          <cell r="C14">
            <v>1.1000000000000001</v>
          </cell>
          <cell r="E14">
            <v>84</v>
          </cell>
        </row>
        <row r="15">
          <cell r="C15">
            <v>7.9</v>
          </cell>
          <cell r="E15">
            <v>1.9</v>
          </cell>
        </row>
        <row r="16">
          <cell r="C16">
            <v>10.4</v>
          </cell>
          <cell r="E16">
            <v>3.5</v>
          </cell>
        </row>
        <row r="17">
          <cell r="C17">
            <v>5.0999999999999996</v>
          </cell>
          <cell r="E17">
            <v>77.900000000000006</v>
          </cell>
        </row>
        <row r="18">
          <cell r="C18">
            <v>5.0999999999999996</v>
          </cell>
          <cell r="E18">
            <v>33.5</v>
          </cell>
        </row>
        <row r="19">
          <cell r="C19">
            <v>3.3</v>
          </cell>
          <cell r="E19">
            <v>14.4</v>
          </cell>
        </row>
        <row r="20">
          <cell r="C20">
            <v>9.6999999999999993</v>
          </cell>
          <cell r="E20">
            <v>25.1</v>
          </cell>
        </row>
        <row r="21">
          <cell r="C21">
            <v>1.1000000000000001</v>
          </cell>
          <cell r="E21">
            <v>30.2</v>
          </cell>
        </row>
        <row r="22">
          <cell r="C22">
            <v>1.9</v>
          </cell>
          <cell r="E22">
            <v>80.900000000000006</v>
          </cell>
        </row>
        <row r="23">
          <cell r="C23">
            <v>1</v>
          </cell>
          <cell r="E23">
            <v>3.5</v>
          </cell>
        </row>
        <row r="24">
          <cell r="C24">
            <v>1</v>
          </cell>
          <cell r="E24">
            <v>82.3</v>
          </cell>
        </row>
        <row r="25">
          <cell r="C25">
            <v>35.4</v>
          </cell>
          <cell r="E25">
            <v>19.2</v>
          </cell>
        </row>
        <row r="26">
          <cell r="C26">
            <v>3.2</v>
          </cell>
          <cell r="E26">
            <v>63.3</v>
          </cell>
        </row>
        <row r="27">
          <cell r="C27">
            <v>5.4</v>
          </cell>
          <cell r="E27">
            <v>40.200000000000003</v>
          </cell>
        </row>
        <row r="28">
          <cell r="C28">
            <v>0.8</v>
          </cell>
          <cell r="E28">
            <v>86.5</v>
          </cell>
        </row>
        <row r="29">
          <cell r="C29">
            <v>1.9</v>
          </cell>
          <cell r="E29">
            <v>40.299999999999997</v>
          </cell>
        </row>
        <row r="30">
          <cell r="C30">
            <v>3</v>
          </cell>
          <cell r="E30">
            <v>0.7</v>
          </cell>
        </row>
        <row r="31">
          <cell r="C31">
            <v>8.4</v>
          </cell>
          <cell r="E31">
            <v>39.6</v>
          </cell>
        </row>
        <row r="32">
          <cell r="C32">
            <v>22.6</v>
          </cell>
          <cell r="E32">
            <v>31</v>
          </cell>
        </row>
        <row r="33">
          <cell r="C33">
            <v>5.7</v>
          </cell>
          <cell r="E33">
            <v>3.1</v>
          </cell>
        </row>
        <row r="34">
          <cell r="C34">
            <v>25.4</v>
          </cell>
          <cell r="E34">
            <v>58.4</v>
          </cell>
        </row>
        <row r="35">
          <cell r="C35">
            <v>66.3</v>
          </cell>
          <cell r="E35">
            <v>4.0999999999999996</v>
          </cell>
        </row>
        <row r="36">
          <cell r="C36">
            <v>35</v>
          </cell>
          <cell r="E36">
            <v>41.2</v>
          </cell>
        </row>
        <row r="37">
          <cell r="C37">
            <v>1.9</v>
          </cell>
          <cell r="E37">
            <v>62.1</v>
          </cell>
        </row>
        <row r="38">
          <cell r="C38">
            <v>2.2000000000000002</v>
          </cell>
          <cell r="E38">
            <v>2.6</v>
          </cell>
        </row>
        <row r="39">
          <cell r="C39">
            <v>2.9</v>
          </cell>
          <cell r="E39">
            <v>45.1</v>
          </cell>
        </row>
        <row r="40">
          <cell r="C40">
            <v>5.4</v>
          </cell>
          <cell r="E40">
            <v>36.9</v>
          </cell>
        </row>
        <row r="41">
          <cell r="C41">
            <v>7.2</v>
          </cell>
          <cell r="E41">
            <v>11.3</v>
          </cell>
        </row>
        <row r="42">
          <cell r="C42">
            <v>13.6</v>
          </cell>
          <cell r="E42">
            <v>58.8</v>
          </cell>
        </row>
        <row r="43">
          <cell r="C43">
            <v>26.7</v>
          </cell>
          <cell r="E43">
            <v>13.1</v>
          </cell>
        </row>
        <row r="44">
          <cell r="C44">
            <v>0.9</v>
          </cell>
          <cell r="E44">
            <v>69.5</v>
          </cell>
        </row>
        <row r="45">
          <cell r="C45">
            <v>1.3</v>
          </cell>
          <cell r="E45">
            <v>4.8</v>
          </cell>
        </row>
        <row r="46">
          <cell r="C46">
            <v>0.8</v>
          </cell>
          <cell r="E46">
            <v>58.9</v>
          </cell>
        </row>
        <row r="47">
          <cell r="C47">
            <v>43.2</v>
          </cell>
          <cell r="E47">
            <v>33.9</v>
          </cell>
        </row>
        <row r="48">
          <cell r="C48">
            <v>15.2</v>
          </cell>
          <cell r="E48">
            <v>4.5</v>
          </cell>
        </row>
        <row r="49">
          <cell r="C49">
            <v>0.7</v>
          </cell>
          <cell r="E49">
            <v>3.4</v>
          </cell>
        </row>
        <row r="50">
          <cell r="C50">
            <v>4.3</v>
          </cell>
          <cell r="E50">
            <v>60.2</v>
          </cell>
        </row>
        <row r="51">
          <cell r="C51">
            <v>12.3</v>
          </cell>
          <cell r="E51">
            <v>12.9</v>
          </cell>
        </row>
        <row r="52">
          <cell r="C52">
            <v>0.4</v>
          </cell>
          <cell r="E52">
            <v>8.6999999999999993</v>
          </cell>
        </row>
        <row r="53">
          <cell r="C53">
            <v>9.3000000000000007</v>
          </cell>
          <cell r="E53">
            <v>67.900000000000006</v>
          </cell>
        </row>
        <row r="54">
          <cell r="C54">
            <v>8</v>
          </cell>
          <cell r="E54">
            <v>3</v>
          </cell>
        </row>
      </sheetData>
      <sheetData sheetId="10">
        <row r="4">
          <cell r="C4">
            <v>0.6</v>
          </cell>
          <cell r="E4">
            <v>71.8</v>
          </cell>
        </row>
        <row r="5">
          <cell r="C5">
            <v>3.6</v>
          </cell>
          <cell r="E5">
            <v>6.9</v>
          </cell>
        </row>
        <row r="6">
          <cell r="C6">
            <v>41.8</v>
          </cell>
          <cell r="E6">
            <v>13.6</v>
          </cell>
        </row>
        <row r="7">
          <cell r="C7">
            <v>1</v>
          </cell>
          <cell r="E7">
            <v>60.6</v>
          </cell>
        </row>
        <row r="8">
          <cell r="C8">
            <v>39.6</v>
          </cell>
          <cell r="E8">
            <v>23.2</v>
          </cell>
        </row>
        <row r="9">
          <cell r="C9">
            <v>12</v>
          </cell>
          <cell r="E9">
            <v>7.2</v>
          </cell>
        </row>
        <row r="10">
          <cell r="C10">
            <v>37.700000000000003</v>
          </cell>
          <cell r="E10">
            <v>32</v>
          </cell>
        </row>
        <row r="11">
          <cell r="C11">
            <v>7.2</v>
          </cell>
          <cell r="E11">
            <v>63.4</v>
          </cell>
        </row>
        <row r="12">
          <cell r="C12">
            <v>1.1000000000000001</v>
          </cell>
          <cell r="E12">
            <v>98.2</v>
          </cell>
        </row>
        <row r="13">
          <cell r="C13">
            <v>25.1</v>
          </cell>
          <cell r="E13">
            <v>48.6</v>
          </cell>
        </row>
        <row r="14">
          <cell r="C14">
            <v>0.7</v>
          </cell>
          <cell r="E14">
            <v>87.2</v>
          </cell>
        </row>
        <row r="15">
          <cell r="C15">
            <v>6</v>
          </cell>
          <cell r="E15">
            <v>1.7</v>
          </cell>
        </row>
        <row r="16">
          <cell r="C16">
            <v>11.5</v>
          </cell>
          <cell r="E16">
            <v>2.2999999999999998</v>
          </cell>
        </row>
        <row r="17">
          <cell r="C17">
            <v>6.9</v>
          </cell>
          <cell r="E17">
            <v>75.7</v>
          </cell>
        </row>
        <row r="18">
          <cell r="C18">
            <v>5.3</v>
          </cell>
          <cell r="E18">
            <v>35.700000000000003</v>
          </cell>
        </row>
        <row r="19">
          <cell r="C19">
            <v>3.2</v>
          </cell>
          <cell r="E19">
            <v>14.5</v>
          </cell>
        </row>
        <row r="20">
          <cell r="C20">
            <v>9</v>
          </cell>
          <cell r="E20">
            <v>24.1</v>
          </cell>
        </row>
        <row r="21">
          <cell r="C21">
            <v>1</v>
          </cell>
          <cell r="E21">
            <v>28.4</v>
          </cell>
        </row>
        <row r="22">
          <cell r="C22">
            <v>2.1</v>
          </cell>
          <cell r="E22">
            <v>77.900000000000006</v>
          </cell>
        </row>
        <row r="23">
          <cell r="C23">
            <v>0.7</v>
          </cell>
          <cell r="E23">
            <v>3.2</v>
          </cell>
        </row>
        <row r="24">
          <cell r="C24">
            <v>1.3</v>
          </cell>
          <cell r="E24">
            <v>82.5</v>
          </cell>
        </row>
        <row r="25">
          <cell r="C25">
            <v>32.299999999999997</v>
          </cell>
          <cell r="E25">
            <v>22.2</v>
          </cell>
        </row>
        <row r="26">
          <cell r="C26">
            <v>3.2</v>
          </cell>
          <cell r="E26">
            <v>47.5</v>
          </cell>
        </row>
        <row r="27">
          <cell r="C27">
            <v>5</v>
          </cell>
          <cell r="E27">
            <v>38.6</v>
          </cell>
        </row>
        <row r="28">
          <cell r="C28">
            <v>0.5</v>
          </cell>
          <cell r="E28">
            <v>84.9</v>
          </cell>
        </row>
        <row r="29">
          <cell r="C29">
            <v>2.1</v>
          </cell>
          <cell r="E29">
            <v>42.7</v>
          </cell>
        </row>
        <row r="30">
          <cell r="C30">
            <v>3.3</v>
          </cell>
          <cell r="E30">
            <v>0.8</v>
          </cell>
        </row>
        <row r="31">
          <cell r="C31">
            <v>8.4</v>
          </cell>
          <cell r="E31">
            <v>35.799999999999997</v>
          </cell>
        </row>
        <row r="32">
          <cell r="C32">
            <v>19.5</v>
          </cell>
          <cell r="E32">
            <v>40.1</v>
          </cell>
        </row>
        <row r="33">
          <cell r="C33">
            <v>5.0999999999999996</v>
          </cell>
          <cell r="E33">
            <v>2.5</v>
          </cell>
        </row>
        <row r="34">
          <cell r="C34">
            <v>24.1</v>
          </cell>
          <cell r="E34">
            <v>58.8</v>
          </cell>
        </row>
        <row r="35">
          <cell r="C35">
            <v>62.8</v>
          </cell>
          <cell r="E35">
            <v>4.0999999999999996</v>
          </cell>
        </row>
        <row r="36">
          <cell r="C36">
            <v>32.299999999999997</v>
          </cell>
          <cell r="E36">
            <v>42.4</v>
          </cell>
        </row>
        <row r="37">
          <cell r="C37">
            <v>1.7</v>
          </cell>
          <cell r="E37">
            <v>64.099999999999994</v>
          </cell>
        </row>
        <row r="38">
          <cell r="C38">
            <v>2.4</v>
          </cell>
          <cell r="E38">
            <v>2</v>
          </cell>
        </row>
        <row r="39">
          <cell r="C39">
            <v>3.2</v>
          </cell>
          <cell r="E39">
            <v>43.5</v>
          </cell>
        </row>
        <row r="40">
          <cell r="C40">
            <v>6.5</v>
          </cell>
          <cell r="E40">
            <v>35.5</v>
          </cell>
        </row>
        <row r="41">
          <cell r="C41">
            <v>6.9</v>
          </cell>
          <cell r="E41">
            <v>10.9</v>
          </cell>
        </row>
        <row r="42">
          <cell r="C42">
            <v>13.6</v>
          </cell>
          <cell r="E42">
            <v>46.2</v>
          </cell>
        </row>
        <row r="43">
          <cell r="C43">
            <v>24.4</v>
          </cell>
          <cell r="E43">
            <v>13</v>
          </cell>
        </row>
        <row r="44">
          <cell r="C44">
            <v>0.9</v>
          </cell>
          <cell r="E44">
            <v>68.599999999999994</v>
          </cell>
        </row>
        <row r="45">
          <cell r="C45">
            <v>1.6</v>
          </cell>
          <cell r="E45">
            <v>2.6</v>
          </cell>
        </row>
        <row r="46">
          <cell r="C46">
            <v>1</v>
          </cell>
          <cell r="E46">
            <v>58.4</v>
          </cell>
        </row>
        <row r="47">
          <cell r="C47">
            <v>40.700000000000003</v>
          </cell>
          <cell r="E47">
            <v>35.6</v>
          </cell>
        </row>
        <row r="48">
          <cell r="C48">
            <v>14.9</v>
          </cell>
          <cell r="E48">
            <v>5.7</v>
          </cell>
        </row>
        <row r="49">
          <cell r="C49">
            <v>0.5</v>
          </cell>
          <cell r="E49">
            <v>2.9</v>
          </cell>
        </row>
        <row r="50">
          <cell r="C50">
            <v>3.1</v>
          </cell>
          <cell r="E50">
            <v>65.900000000000006</v>
          </cell>
        </row>
        <row r="51">
          <cell r="C51">
            <v>11.7</v>
          </cell>
          <cell r="E51">
            <v>12.7</v>
          </cell>
        </row>
        <row r="52">
          <cell r="C52">
            <v>0.3</v>
          </cell>
          <cell r="E52">
            <v>9.6999999999999993</v>
          </cell>
        </row>
        <row r="53">
          <cell r="C53">
            <v>9.6999999999999993</v>
          </cell>
          <cell r="E53">
            <v>68.599999999999994</v>
          </cell>
        </row>
        <row r="54">
          <cell r="C54">
            <v>0</v>
          </cell>
          <cell r="E54">
            <v>6.5</v>
          </cell>
        </row>
      </sheetData>
      <sheetData sheetId="11">
        <row r="4">
          <cell r="C4">
            <v>0.8</v>
          </cell>
          <cell r="E4">
            <v>71.900000000000006</v>
          </cell>
        </row>
        <row r="5">
          <cell r="C5">
            <v>3.9</v>
          </cell>
          <cell r="E5">
            <v>7</v>
          </cell>
        </row>
        <row r="6">
          <cell r="C6">
            <v>39.4</v>
          </cell>
          <cell r="E6">
            <v>12.8</v>
          </cell>
        </row>
        <row r="7">
          <cell r="C7">
            <v>1</v>
          </cell>
          <cell r="E7">
            <v>64.5</v>
          </cell>
        </row>
        <row r="8">
          <cell r="C8">
            <v>39.4</v>
          </cell>
          <cell r="E8">
            <v>25.8</v>
          </cell>
        </row>
        <row r="9">
          <cell r="C9">
            <v>17.8</v>
          </cell>
          <cell r="E9">
            <v>12.1</v>
          </cell>
        </row>
        <row r="10">
          <cell r="C10">
            <v>37.799999999999997</v>
          </cell>
          <cell r="E10">
            <v>31.2</v>
          </cell>
        </row>
        <row r="11">
          <cell r="C11">
            <v>6.9</v>
          </cell>
          <cell r="E11">
            <v>65.2</v>
          </cell>
        </row>
        <row r="12">
          <cell r="C12">
            <v>1.4</v>
          </cell>
          <cell r="E12">
            <v>97.2</v>
          </cell>
        </row>
        <row r="13">
          <cell r="C13">
            <v>23.2</v>
          </cell>
          <cell r="E13">
            <v>50.4</v>
          </cell>
        </row>
        <row r="14">
          <cell r="C14">
            <v>1.5</v>
          </cell>
          <cell r="E14">
            <v>81.900000000000006</v>
          </cell>
        </row>
        <row r="15">
          <cell r="C15">
            <v>5.2</v>
          </cell>
          <cell r="E15">
            <v>2</v>
          </cell>
        </row>
        <row r="16">
          <cell r="C16">
            <v>9.1999999999999993</v>
          </cell>
          <cell r="E16">
            <v>1</v>
          </cell>
        </row>
        <row r="17">
          <cell r="C17">
            <v>5.0999999999999996</v>
          </cell>
          <cell r="E17">
            <v>77.599999999999994</v>
          </cell>
        </row>
        <row r="18">
          <cell r="C18">
            <v>4.3</v>
          </cell>
          <cell r="E18">
            <v>36.799999999999997</v>
          </cell>
        </row>
        <row r="19">
          <cell r="C19">
            <v>3.9</v>
          </cell>
          <cell r="E19">
            <v>13.5</v>
          </cell>
        </row>
        <row r="20">
          <cell r="C20">
            <v>8.3000000000000007</v>
          </cell>
          <cell r="E20">
            <v>25.1</v>
          </cell>
        </row>
        <row r="21">
          <cell r="C21">
            <v>1.7</v>
          </cell>
          <cell r="E21">
            <v>24.7</v>
          </cell>
        </row>
        <row r="22">
          <cell r="C22">
            <v>2.8</v>
          </cell>
          <cell r="E22">
            <v>80.2</v>
          </cell>
        </row>
        <row r="23">
          <cell r="C23">
            <v>0.7</v>
          </cell>
          <cell r="E23">
            <v>3.4</v>
          </cell>
        </row>
        <row r="24">
          <cell r="C24">
            <v>1</v>
          </cell>
          <cell r="E24">
            <v>83.2</v>
          </cell>
        </row>
        <row r="25">
          <cell r="C25">
            <v>32.299999999999997</v>
          </cell>
          <cell r="E25">
            <v>20.100000000000001</v>
          </cell>
        </row>
        <row r="26">
          <cell r="C26">
            <v>3.3</v>
          </cell>
          <cell r="E26">
            <v>49.7</v>
          </cell>
        </row>
        <row r="27">
          <cell r="C27">
            <v>5.5</v>
          </cell>
          <cell r="E27">
            <v>38.799999999999997</v>
          </cell>
        </row>
        <row r="28">
          <cell r="C28">
            <v>0.5</v>
          </cell>
          <cell r="E28">
            <v>84.9</v>
          </cell>
        </row>
        <row r="29">
          <cell r="C29">
            <v>1.6</v>
          </cell>
          <cell r="E29">
            <v>43.1</v>
          </cell>
        </row>
        <row r="30">
          <cell r="C30">
            <v>2.4</v>
          </cell>
          <cell r="E30">
            <v>0.6</v>
          </cell>
        </row>
        <row r="31">
          <cell r="C31">
            <v>9.4</v>
          </cell>
          <cell r="E31">
            <v>28.6</v>
          </cell>
        </row>
        <row r="32">
          <cell r="C32">
            <v>17.3</v>
          </cell>
          <cell r="E32">
            <v>37.6</v>
          </cell>
        </row>
        <row r="33">
          <cell r="C33">
            <v>4.5999999999999996</v>
          </cell>
          <cell r="E33">
            <v>3.4</v>
          </cell>
        </row>
        <row r="34">
          <cell r="C34">
            <v>25</v>
          </cell>
          <cell r="E34">
            <v>59.1</v>
          </cell>
        </row>
        <row r="35">
          <cell r="C35">
            <v>65.5</v>
          </cell>
          <cell r="E35">
            <v>3.7</v>
          </cell>
        </row>
        <row r="36">
          <cell r="C36">
            <v>31.4</v>
          </cell>
          <cell r="E36">
            <v>44.5</v>
          </cell>
        </row>
        <row r="37">
          <cell r="C37">
            <v>0.9</v>
          </cell>
          <cell r="E37">
            <v>67</v>
          </cell>
        </row>
        <row r="38">
          <cell r="C38">
            <v>2.6</v>
          </cell>
          <cell r="E38">
            <v>1.5</v>
          </cell>
        </row>
        <row r="39">
          <cell r="C39">
            <v>3.4</v>
          </cell>
          <cell r="E39">
            <v>43.9</v>
          </cell>
        </row>
        <row r="40">
          <cell r="C40">
            <v>4</v>
          </cell>
          <cell r="E40">
            <v>38.9</v>
          </cell>
        </row>
        <row r="41">
          <cell r="C41">
            <v>8.6999999999999993</v>
          </cell>
          <cell r="E41">
            <v>11.1</v>
          </cell>
        </row>
        <row r="42">
          <cell r="C42">
            <v>12.6</v>
          </cell>
          <cell r="E42">
            <v>46.5</v>
          </cell>
        </row>
        <row r="43">
          <cell r="C43">
            <v>26.4</v>
          </cell>
          <cell r="E43">
            <v>13.6</v>
          </cell>
        </row>
        <row r="44">
          <cell r="C44">
            <v>0.8</v>
          </cell>
          <cell r="E44">
            <v>72.400000000000006</v>
          </cell>
        </row>
        <row r="45">
          <cell r="C45">
            <v>1.9</v>
          </cell>
          <cell r="E45">
            <v>2.2000000000000002</v>
          </cell>
        </row>
        <row r="46">
          <cell r="C46">
            <v>0.6</v>
          </cell>
          <cell r="E46">
            <v>61.8</v>
          </cell>
        </row>
        <row r="47">
          <cell r="C47">
            <v>40.299999999999997</v>
          </cell>
          <cell r="E47">
            <v>35.5</v>
          </cell>
        </row>
        <row r="48">
          <cell r="C48">
            <v>14.4</v>
          </cell>
          <cell r="E48">
            <v>4</v>
          </cell>
        </row>
        <row r="49">
          <cell r="C49">
            <v>0.5</v>
          </cell>
          <cell r="E49">
            <v>2.5</v>
          </cell>
        </row>
        <row r="50">
          <cell r="C50">
            <v>2.7</v>
          </cell>
          <cell r="E50">
            <v>68.5</v>
          </cell>
        </row>
        <row r="51">
          <cell r="C51">
            <v>10.3</v>
          </cell>
          <cell r="E51">
            <v>12.9</v>
          </cell>
        </row>
        <row r="52">
          <cell r="C52">
            <v>0.3</v>
          </cell>
          <cell r="E52">
            <v>10.8</v>
          </cell>
        </row>
        <row r="53">
          <cell r="C53">
            <v>8.5</v>
          </cell>
          <cell r="E53">
            <v>68.900000000000006</v>
          </cell>
        </row>
        <row r="54">
          <cell r="C54">
            <v>0</v>
          </cell>
          <cell r="E54">
            <v>6.1</v>
          </cell>
        </row>
      </sheetData>
      <sheetData sheetId="12" refreshError="1"/>
      <sheetData sheetId="13">
        <row r="4">
          <cell r="C4">
            <v>1.5</v>
          </cell>
          <cell r="E4">
            <v>70.7</v>
          </cell>
        </row>
        <row r="5">
          <cell r="C5">
            <v>3.3</v>
          </cell>
          <cell r="E5">
            <v>7.3</v>
          </cell>
        </row>
        <row r="6">
          <cell r="C6">
            <v>39</v>
          </cell>
          <cell r="E6">
            <v>12.2</v>
          </cell>
        </row>
        <row r="7">
          <cell r="C7">
            <v>1.7</v>
          </cell>
          <cell r="E7">
            <v>59.5</v>
          </cell>
        </row>
        <row r="8">
          <cell r="C8">
            <v>38.6</v>
          </cell>
          <cell r="E8">
            <v>27</v>
          </cell>
        </row>
        <row r="9">
          <cell r="C9">
            <v>29.5</v>
          </cell>
          <cell r="E9">
            <v>16.600000000000001</v>
          </cell>
        </row>
        <row r="10">
          <cell r="C10">
            <v>38</v>
          </cell>
          <cell r="E10">
            <v>32.5</v>
          </cell>
        </row>
        <row r="11">
          <cell r="C11">
            <v>7</v>
          </cell>
          <cell r="E11">
            <v>65.3</v>
          </cell>
        </row>
        <row r="12">
          <cell r="C12">
            <v>0.8</v>
          </cell>
          <cell r="E12">
            <v>98.6</v>
          </cell>
        </row>
        <row r="13">
          <cell r="C13">
            <v>23.8</v>
          </cell>
          <cell r="E13">
            <v>50.4</v>
          </cell>
        </row>
        <row r="14">
          <cell r="C14">
            <v>1.3</v>
          </cell>
          <cell r="E14">
            <v>78.400000000000006</v>
          </cell>
        </row>
        <row r="15">
          <cell r="C15">
            <v>4.8</v>
          </cell>
          <cell r="E15">
            <v>2</v>
          </cell>
        </row>
        <row r="16">
          <cell r="C16">
            <v>11.2</v>
          </cell>
          <cell r="E16">
            <v>0.9</v>
          </cell>
        </row>
        <row r="17">
          <cell r="C17">
            <v>4.5</v>
          </cell>
          <cell r="E17">
            <v>78.8</v>
          </cell>
        </row>
        <row r="18">
          <cell r="C18">
            <v>4.5999999999999996</v>
          </cell>
          <cell r="E18">
            <v>39.1</v>
          </cell>
        </row>
        <row r="19">
          <cell r="C19">
            <v>2.9</v>
          </cell>
          <cell r="E19">
            <v>12.5</v>
          </cell>
        </row>
        <row r="20">
          <cell r="C20">
            <v>9.4</v>
          </cell>
          <cell r="E20">
            <v>26</v>
          </cell>
        </row>
        <row r="21">
          <cell r="C21">
            <v>1.4</v>
          </cell>
          <cell r="E21">
            <v>25.2</v>
          </cell>
        </row>
        <row r="22">
          <cell r="C22">
            <v>2.8</v>
          </cell>
          <cell r="E22">
            <v>81.900000000000006</v>
          </cell>
        </row>
        <row r="23">
          <cell r="C23">
            <v>0.7</v>
          </cell>
          <cell r="E23">
            <v>3.5</v>
          </cell>
        </row>
        <row r="24">
          <cell r="C24">
            <v>1.3</v>
          </cell>
          <cell r="E24">
            <v>82.5</v>
          </cell>
        </row>
        <row r="25">
          <cell r="C25">
            <v>31</v>
          </cell>
          <cell r="E25">
            <v>20.6</v>
          </cell>
        </row>
        <row r="26">
          <cell r="C26">
            <v>2.4</v>
          </cell>
          <cell r="E26">
            <v>49.1</v>
          </cell>
        </row>
        <row r="27">
          <cell r="C27">
            <v>5.4</v>
          </cell>
          <cell r="E27">
            <v>34.799999999999997</v>
          </cell>
        </row>
        <row r="28">
          <cell r="C28">
            <v>0.2</v>
          </cell>
          <cell r="E28">
            <v>85</v>
          </cell>
        </row>
        <row r="29">
          <cell r="C29">
            <v>1.9</v>
          </cell>
          <cell r="E29">
            <v>46.7</v>
          </cell>
        </row>
        <row r="30">
          <cell r="C30">
            <v>2.4</v>
          </cell>
          <cell r="E30">
            <v>0.7</v>
          </cell>
        </row>
        <row r="31">
          <cell r="C31">
            <v>6.8</v>
          </cell>
          <cell r="E31">
            <v>27.6</v>
          </cell>
        </row>
        <row r="32">
          <cell r="C32">
            <v>16.5</v>
          </cell>
          <cell r="E32">
            <v>35</v>
          </cell>
        </row>
        <row r="33">
          <cell r="C33">
            <v>5</v>
          </cell>
          <cell r="E33">
            <v>2.7</v>
          </cell>
        </row>
        <row r="34">
          <cell r="C34">
            <v>24.3</v>
          </cell>
          <cell r="E34">
            <v>59.5</v>
          </cell>
        </row>
        <row r="35">
          <cell r="C35">
            <v>65.900000000000006</v>
          </cell>
          <cell r="E35">
            <v>3.4</v>
          </cell>
        </row>
        <row r="36">
          <cell r="C36">
            <v>32.5</v>
          </cell>
          <cell r="E36">
            <v>42.2</v>
          </cell>
        </row>
        <row r="37">
          <cell r="C37">
            <v>1.2</v>
          </cell>
          <cell r="E37">
            <v>69.599999999999994</v>
          </cell>
        </row>
        <row r="38">
          <cell r="C38">
            <v>2.6</v>
          </cell>
          <cell r="E38">
            <v>0.9</v>
          </cell>
        </row>
        <row r="39">
          <cell r="C39">
            <v>3.5</v>
          </cell>
          <cell r="E39">
            <v>44.4</v>
          </cell>
        </row>
        <row r="40">
          <cell r="C40">
            <v>4.4000000000000004</v>
          </cell>
          <cell r="E40">
            <v>38.700000000000003</v>
          </cell>
        </row>
        <row r="41">
          <cell r="C41">
            <v>7</v>
          </cell>
          <cell r="E41">
            <v>11.2</v>
          </cell>
        </row>
        <row r="42">
          <cell r="C42">
            <v>0.8</v>
          </cell>
          <cell r="E42">
            <v>48.1</v>
          </cell>
        </row>
        <row r="43">
          <cell r="C43">
            <v>26.8</v>
          </cell>
          <cell r="E43">
            <v>14.9</v>
          </cell>
        </row>
        <row r="44">
          <cell r="C44">
            <v>1.5</v>
          </cell>
          <cell r="E44">
            <v>68.3</v>
          </cell>
        </row>
        <row r="45">
          <cell r="C45">
            <v>1.9</v>
          </cell>
          <cell r="E45">
            <v>3.3</v>
          </cell>
        </row>
        <row r="46">
          <cell r="C46">
            <v>0.5</v>
          </cell>
          <cell r="E46">
            <v>61.9</v>
          </cell>
        </row>
        <row r="47">
          <cell r="C47">
            <v>41.3</v>
          </cell>
          <cell r="E47">
            <v>36.299999999999997</v>
          </cell>
        </row>
        <row r="48">
          <cell r="C48">
            <v>14</v>
          </cell>
          <cell r="E48">
            <v>3.6</v>
          </cell>
        </row>
        <row r="49">
          <cell r="C49">
            <v>0.5</v>
          </cell>
          <cell r="E49">
            <v>2.1</v>
          </cell>
        </row>
        <row r="50">
          <cell r="C50">
            <v>2.4</v>
          </cell>
          <cell r="E50">
            <v>67.400000000000006</v>
          </cell>
        </row>
        <row r="51">
          <cell r="C51">
            <v>9.6</v>
          </cell>
          <cell r="E51">
            <v>12</v>
          </cell>
        </row>
        <row r="52">
          <cell r="C52">
            <v>0.2</v>
          </cell>
          <cell r="E52">
            <v>9.6</v>
          </cell>
        </row>
        <row r="53">
          <cell r="C53">
            <v>8.6</v>
          </cell>
          <cell r="E53">
            <v>69.7</v>
          </cell>
        </row>
        <row r="54">
          <cell r="C54">
            <v>0.1</v>
          </cell>
          <cell r="E54">
            <v>4.4000000000000004</v>
          </cell>
        </row>
      </sheetData>
      <sheetData sheetId="14">
        <row r="4">
          <cell r="C4">
            <v>1.6</v>
          </cell>
          <cell r="E4">
            <v>73.2</v>
          </cell>
        </row>
        <row r="5">
          <cell r="C5">
            <v>3.6</v>
          </cell>
          <cell r="E5">
            <v>8.1</v>
          </cell>
        </row>
        <row r="6">
          <cell r="C6">
            <v>38.4</v>
          </cell>
          <cell r="E6">
            <v>11.1</v>
          </cell>
        </row>
        <row r="7">
          <cell r="C7">
            <v>1.1000000000000001</v>
          </cell>
          <cell r="E7">
            <v>63.6</v>
          </cell>
        </row>
        <row r="8">
          <cell r="C8">
            <v>40.200000000000003</v>
          </cell>
          <cell r="E8">
            <v>27.2</v>
          </cell>
        </row>
        <row r="9">
          <cell r="C9">
            <v>29.4</v>
          </cell>
          <cell r="E9">
            <v>18.899999999999999</v>
          </cell>
        </row>
        <row r="10">
          <cell r="C10">
            <v>37.700000000000003</v>
          </cell>
          <cell r="E10">
            <v>31.4</v>
          </cell>
        </row>
        <row r="11">
          <cell r="C11">
            <v>8</v>
          </cell>
          <cell r="E11">
            <v>63.5</v>
          </cell>
        </row>
        <row r="12">
          <cell r="C12">
            <v>0.4</v>
          </cell>
          <cell r="E12">
            <v>99.3</v>
          </cell>
        </row>
        <row r="13">
          <cell r="C13">
            <v>23.9</v>
          </cell>
          <cell r="E13">
            <v>50</v>
          </cell>
        </row>
        <row r="14">
          <cell r="C14">
            <v>1.1000000000000001</v>
          </cell>
          <cell r="E14">
            <v>78.8</v>
          </cell>
        </row>
        <row r="15">
          <cell r="C15">
            <v>3.4</v>
          </cell>
          <cell r="E15">
            <v>2.2999999999999998</v>
          </cell>
        </row>
        <row r="16">
          <cell r="C16">
            <v>12.7</v>
          </cell>
          <cell r="E16">
            <v>0.8</v>
          </cell>
        </row>
        <row r="17">
          <cell r="C17">
            <v>4.2</v>
          </cell>
          <cell r="E17">
            <v>81.5</v>
          </cell>
        </row>
        <row r="18">
          <cell r="C18">
            <v>4.5999999999999996</v>
          </cell>
          <cell r="E18">
            <v>39</v>
          </cell>
        </row>
        <row r="19">
          <cell r="C19">
            <v>3.7</v>
          </cell>
          <cell r="E19">
            <v>11.7</v>
          </cell>
        </row>
        <row r="20">
          <cell r="C20">
            <v>8</v>
          </cell>
          <cell r="E20">
            <v>26.4</v>
          </cell>
        </row>
        <row r="21">
          <cell r="C21">
            <v>1.1000000000000001</v>
          </cell>
          <cell r="E21">
            <v>28.5</v>
          </cell>
        </row>
        <row r="22">
          <cell r="C22">
            <v>1.7</v>
          </cell>
          <cell r="E22">
            <v>81.7</v>
          </cell>
        </row>
        <row r="23">
          <cell r="C23">
            <v>1.3</v>
          </cell>
          <cell r="E23">
            <v>3.9</v>
          </cell>
        </row>
        <row r="24">
          <cell r="C24">
            <v>1</v>
          </cell>
          <cell r="E24">
            <v>82.5</v>
          </cell>
        </row>
        <row r="25">
          <cell r="C25">
            <v>32</v>
          </cell>
          <cell r="E25">
            <v>19.5</v>
          </cell>
        </row>
        <row r="26">
          <cell r="C26">
            <v>3.9</v>
          </cell>
          <cell r="E26">
            <v>48.8</v>
          </cell>
        </row>
        <row r="27">
          <cell r="C27">
            <v>5.4</v>
          </cell>
          <cell r="E27">
            <v>34.5</v>
          </cell>
        </row>
        <row r="28">
          <cell r="C28">
            <v>0.5</v>
          </cell>
          <cell r="E28">
            <v>84.1</v>
          </cell>
        </row>
        <row r="29">
          <cell r="C29">
            <v>1.8</v>
          </cell>
          <cell r="E29">
            <v>50.7</v>
          </cell>
        </row>
        <row r="30">
          <cell r="C30">
            <v>2.1</v>
          </cell>
          <cell r="E30">
            <v>0.4</v>
          </cell>
        </row>
        <row r="31">
          <cell r="C31">
            <v>8.9</v>
          </cell>
          <cell r="E31">
            <v>27</v>
          </cell>
        </row>
        <row r="32">
          <cell r="C32">
            <v>16.2</v>
          </cell>
          <cell r="E32">
            <v>36.200000000000003</v>
          </cell>
        </row>
        <row r="33">
          <cell r="C33">
            <v>4.7</v>
          </cell>
          <cell r="E33">
            <v>2.7</v>
          </cell>
        </row>
        <row r="34">
          <cell r="C34">
            <v>24</v>
          </cell>
          <cell r="E34">
            <v>59.5</v>
          </cell>
        </row>
        <row r="35">
          <cell r="C35">
            <v>65.2</v>
          </cell>
          <cell r="E35">
            <v>3.8</v>
          </cell>
        </row>
        <row r="36">
          <cell r="C36">
            <v>33</v>
          </cell>
          <cell r="E36">
            <v>43.6</v>
          </cell>
        </row>
        <row r="37">
          <cell r="C37">
            <v>2.4</v>
          </cell>
          <cell r="E37">
            <v>70.099999999999994</v>
          </cell>
        </row>
        <row r="38">
          <cell r="C38">
            <v>2.7</v>
          </cell>
          <cell r="E38">
            <v>1.2</v>
          </cell>
        </row>
        <row r="39">
          <cell r="C39">
            <v>3.4</v>
          </cell>
          <cell r="E39">
            <v>45</v>
          </cell>
        </row>
        <row r="40">
          <cell r="C40">
            <v>2.9</v>
          </cell>
          <cell r="E40">
            <v>39.6</v>
          </cell>
        </row>
        <row r="41">
          <cell r="C41">
            <v>7</v>
          </cell>
          <cell r="E41">
            <v>10.7</v>
          </cell>
        </row>
        <row r="42">
          <cell r="C42">
            <v>3.6</v>
          </cell>
          <cell r="E42">
            <v>46.8</v>
          </cell>
        </row>
        <row r="43">
          <cell r="C43">
            <v>27.8</v>
          </cell>
          <cell r="E43">
            <v>15.4</v>
          </cell>
        </row>
        <row r="44">
          <cell r="C44">
            <v>0.9</v>
          </cell>
          <cell r="E44">
            <v>65.099999999999994</v>
          </cell>
        </row>
        <row r="45">
          <cell r="C45">
            <v>1.4</v>
          </cell>
          <cell r="E45">
            <v>3</v>
          </cell>
        </row>
        <row r="46">
          <cell r="C46">
            <v>0.6</v>
          </cell>
          <cell r="E46">
            <v>60.9</v>
          </cell>
        </row>
        <row r="47">
          <cell r="C47">
            <v>45.4</v>
          </cell>
          <cell r="E47">
            <v>32.1</v>
          </cell>
        </row>
        <row r="48">
          <cell r="C48">
            <v>12.5</v>
          </cell>
          <cell r="E48">
            <v>3.9</v>
          </cell>
        </row>
        <row r="49">
          <cell r="C49">
            <v>0.3</v>
          </cell>
          <cell r="E49">
            <v>1.5</v>
          </cell>
        </row>
        <row r="50">
          <cell r="C50">
            <v>2.2000000000000002</v>
          </cell>
          <cell r="E50">
            <v>66.5</v>
          </cell>
        </row>
        <row r="51">
          <cell r="C51">
            <v>9.8000000000000007</v>
          </cell>
          <cell r="E51">
            <v>11.7</v>
          </cell>
        </row>
        <row r="52">
          <cell r="C52">
            <v>0.2</v>
          </cell>
          <cell r="E52">
            <v>8.5</v>
          </cell>
        </row>
        <row r="53">
          <cell r="C53">
            <v>9.8000000000000007</v>
          </cell>
          <cell r="E53">
            <v>62.1</v>
          </cell>
        </row>
        <row r="54">
          <cell r="C54">
            <v>0</v>
          </cell>
          <cell r="E54">
            <v>3</v>
          </cell>
        </row>
      </sheetData>
      <sheetData sheetId="15">
        <row r="4">
          <cell r="C4">
            <v>0.6</v>
          </cell>
          <cell r="E4">
            <v>75.099999999999994</v>
          </cell>
        </row>
        <row r="5">
          <cell r="C5">
            <v>4.4000000000000004</v>
          </cell>
          <cell r="E5">
            <v>7.4</v>
          </cell>
        </row>
        <row r="6">
          <cell r="C6">
            <v>41.5</v>
          </cell>
          <cell r="E6">
            <v>11</v>
          </cell>
        </row>
        <row r="7">
          <cell r="C7">
            <v>0.8</v>
          </cell>
          <cell r="E7">
            <v>64.3</v>
          </cell>
        </row>
        <row r="8">
          <cell r="C8">
            <v>40.6</v>
          </cell>
          <cell r="E8">
            <v>26.4</v>
          </cell>
        </row>
        <row r="9">
          <cell r="C9">
            <v>31.1</v>
          </cell>
          <cell r="E9">
            <v>16.5</v>
          </cell>
        </row>
        <row r="10">
          <cell r="C10">
            <v>38.799999999999997</v>
          </cell>
          <cell r="E10">
            <v>31.2</v>
          </cell>
        </row>
        <row r="11">
          <cell r="C11">
            <v>7.3</v>
          </cell>
          <cell r="E11">
            <v>64.400000000000006</v>
          </cell>
        </row>
        <row r="12">
          <cell r="C12">
            <v>0.8</v>
          </cell>
          <cell r="E12">
            <v>97.9</v>
          </cell>
        </row>
        <row r="13">
          <cell r="C13">
            <v>22.8</v>
          </cell>
          <cell r="E13">
            <v>50.3</v>
          </cell>
        </row>
        <row r="14">
          <cell r="C14">
            <v>1.3</v>
          </cell>
          <cell r="E14">
            <v>79</v>
          </cell>
        </row>
        <row r="15">
          <cell r="C15">
            <v>2.2000000000000002</v>
          </cell>
          <cell r="E15">
            <v>1.4</v>
          </cell>
        </row>
        <row r="16">
          <cell r="C16">
            <v>11.1</v>
          </cell>
          <cell r="E16">
            <v>0.8</v>
          </cell>
        </row>
        <row r="17">
          <cell r="C17">
            <v>4.5999999999999996</v>
          </cell>
          <cell r="E17">
            <v>83.8</v>
          </cell>
        </row>
        <row r="18">
          <cell r="C18">
            <v>4.9000000000000004</v>
          </cell>
          <cell r="E18">
            <v>44.2</v>
          </cell>
        </row>
        <row r="19">
          <cell r="C19">
            <v>3.6</v>
          </cell>
          <cell r="E19">
            <v>13</v>
          </cell>
        </row>
        <row r="20">
          <cell r="C20">
            <v>8.1999999999999993</v>
          </cell>
          <cell r="E20">
            <v>26.7</v>
          </cell>
        </row>
        <row r="21">
          <cell r="C21">
            <v>1.1000000000000001</v>
          </cell>
          <cell r="E21">
            <v>25.3</v>
          </cell>
        </row>
        <row r="22">
          <cell r="C22">
            <v>1.6</v>
          </cell>
          <cell r="E22">
            <v>81.099999999999994</v>
          </cell>
        </row>
        <row r="23">
          <cell r="C23">
            <v>0.8</v>
          </cell>
          <cell r="E23">
            <v>3.3</v>
          </cell>
        </row>
        <row r="24">
          <cell r="C24">
            <v>0.6</v>
          </cell>
          <cell r="E24">
            <v>81.599999999999994</v>
          </cell>
        </row>
        <row r="25">
          <cell r="C25">
            <v>31.6</v>
          </cell>
          <cell r="E25">
            <v>18.100000000000001</v>
          </cell>
        </row>
        <row r="26">
          <cell r="C26">
            <v>3.1</v>
          </cell>
          <cell r="E26">
            <v>48</v>
          </cell>
        </row>
        <row r="27">
          <cell r="C27">
            <v>5.2</v>
          </cell>
          <cell r="E27">
            <v>36.200000000000003</v>
          </cell>
        </row>
        <row r="28">
          <cell r="C28">
            <v>0.2</v>
          </cell>
          <cell r="E28">
            <v>83.6</v>
          </cell>
        </row>
        <row r="29">
          <cell r="C29">
            <v>1.4</v>
          </cell>
          <cell r="E29">
            <v>50.8</v>
          </cell>
        </row>
        <row r="30">
          <cell r="C30">
            <v>2.2000000000000002</v>
          </cell>
          <cell r="E30">
            <v>0.5</v>
          </cell>
        </row>
        <row r="31">
          <cell r="C31">
            <v>9.3000000000000007</v>
          </cell>
          <cell r="E31">
            <v>28</v>
          </cell>
        </row>
        <row r="32">
          <cell r="C32">
            <v>15.7</v>
          </cell>
          <cell r="E32">
            <v>32.200000000000003</v>
          </cell>
        </row>
        <row r="33">
          <cell r="C33">
            <v>4.8</v>
          </cell>
          <cell r="E33">
            <v>2.5</v>
          </cell>
        </row>
        <row r="34">
          <cell r="C34">
            <v>26.7</v>
          </cell>
          <cell r="E34">
            <v>60.5</v>
          </cell>
        </row>
        <row r="35">
          <cell r="C35">
            <v>61.2</v>
          </cell>
          <cell r="E35">
            <v>4.8</v>
          </cell>
        </row>
        <row r="36">
          <cell r="C36">
            <v>35.1</v>
          </cell>
          <cell r="E36">
            <v>42.6</v>
          </cell>
        </row>
        <row r="37">
          <cell r="C37">
            <v>1.9</v>
          </cell>
          <cell r="E37">
            <v>68.8</v>
          </cell>
        </row>
        <row r="38">
          <cell r="C38">
            <v>1.7</v>
          </cell>
          <cell r="E38">
            <v>1.9</v>
          </cell>
        </row>
        <row r="39">
          <cell r="C39">
            <v>3.6</v>
          </cell>
          <cell r="E39">
            <v>46.9</v>
          </cell>
        </row>
        <row r="40">
          <cell r="C40">
            <v>4.0999999999999996</v>
          </cell>
          <cell r="E40">
            <v>36.799999999999997</v>
          </cell>
        </row>
        <row r="41">
          <cell r="C41">
            <v>6.6</v>
          </cell>
          <cell r="E41">
            <v>10.5</v>
          </cell>
        </row>
        <row r="42">
          <cell r="C42">
            <v>12.5</v>
          </cell>
          <cell r="E42">
            <v>49</v>
          </cell>
        </row>
        <row r="43">
          <cell r="C43">
            <v>30.4</v>
          </cell>
          <cell r="E43">
            <v>14.1</v>
          </cell>
        </row>
        <row r="44">
          <cell r="C44">
            <v>0.8</v>
          </cell>
          <cell r="E44">
            <v>66.400000000000006</v>
          </cell>
        </row>
        <row r="45">
          <cell r="C45">
            <v>1.3</v>
          </cell>
          <cell r="E45">
            <v>2.1</v>
          </cell>
        </row>
        <row r="46">
          <cell r="C46">
            <v>0.9</v>
          </cell>
          <cell r="E46">
            <v>61.8</v>
          </cell>
        </row>
        <row r="47">
          <cell r="C47">
            <v>42.6</v>
          </cell>
          <cell r="E47">
            <v>35.1</v>
          </cell>
        </row>
        <row r="48">
          <cell r="C48">
            <v>14.1</v>
          </cell>
          <cell r="E48">
            <v>4.2</v>
          </cell>
        </row>
        <row r="49">
          <cell r="C49">
            <v>0.8</v>
          </cell>
          <cell r="E49">
            <v>2</v>
          </cell>
        </row>
        <row r="50">
          <cell r="C50">
            <v>2.9</v>
          </cell>
          <cell r="E50">
            <v>63.4</v>
          </cell>
        </row>
        <row r="51">
          <cell r="C51">
            <v>9.4</v>
          </cell>
          <cell r="E51">
            <v>12.7</v>
          </cell>
        </row>
        <row r="52">
          <cell r="C52">
            <v>0.3</v>
          </cell>
          <cell r="E52">
            <v>7.5</v>
          </cell>
        </row>
        <row r="53">
          <cell r="C53">
            <v>7.9</v>
          </cell>
          <cell r="E53">
            <v>63</v>
          </cell>
        </row>
        <row r="54">
          <cell r="C54">
            <v>0.1</v>
          </cell>
          <cell r="E54">
            <v>4.7</v>
          </cell>
        </row>
      </sheetData>
      <sheetData sheetId="16">
        <row r="4">
          <cell r="C4">
            <v>0.2</v>
          </cell>
          <cell r="E4">
            <v>74.2</v>
          </cell>
        </row>
        <row r="5">
          <cell r="C5">
            <v>3.8</v>
          </cell>
          <cell r="E5">
            <v>9.1</v>
          </cell>
        </row>
        <row r="6">
          <cell r="C6" t="str">
            <v>NA</v>
          </cell>
          <cell r="E6" t="str">
            <v>NA</v>
          </cell>
        </row>
        <row r="7">
          <cell r="C7">
            <v>0.5</v>
          </cell>
          <cell r="E7">
            <v>65.3</v>
          </cell>
        </row>
        <row r="8">
          <cell r="C8">
            <v>40.5</v>
          </cell>
          <cell r="E8">
            <v>26.7</v>
          </cell>
        </row>
        <row r="9">
          <cell r="C9">
            <v>32.4</v>
          </cell>
          <cell r="E9">
            <v>16.3</v>
          </cell>
        </row>
        <row r="10">
          <cell r="C10">
            <v>40.4</v>
          </cell>
          <cell r="E10">
            <v>32.1</v>
          </cell>
        </row>
        <row r="11">
          <cell r="C11">
            <v>8.5</v>
          </cell>
          <cell r="E11">
            <v>62.4</v>
          </cell>
        </row>
        <row r="12">
          <cell r="C12">
            <v>1.2</v>
          </cell>
          <cell r="E12">
            <v>97.8</v>
          </cell>
        </row>
        <row r="13">
          <cell r="C13">
            <v>22.5</v>
          </cell>
          <cell r="E13">
            <v>47.6</v>
          </cell>
        </row>
        <row r="14">
          <cell r="C14">
            <v>0.6</v>
          </cell>
          <cell r="E14">
            <v>80.3</v>
          </cell>
        </row>
        <row r="15">
          <cell r="C15">
            <v>1.5</v>
          </cell>
          <cell r="E15">
            <v>1.5</v>
          </cell>
        </row>
        <row r="16">
          <cell r="C16">
            <v>11.5</v>
          </cell>
          <cell r="E16">
            <v>1.5</v>
          </cell>
        </row>
        <row r="17">
          <cell r="C17">
            <v>5.4</v>
          </cell>
          <cell r="E17">
            <v>82.7</v>
          </cell>
        </row>
        <row r="18">
          <cell r="C18">
            <v>5.6</v>
          </cell>
          <cell r="E18">
            <v>46.6</v>
          </cell>
        </row>
        <row r="19">
          <cell r="C19">
            <v>2.2999999999999998</v>
          </cell>
          <cell r="E19">
            <v>14.6</v>
          </cell>
        </row>
        <row r="20">
          <cell r="C20">
            <v>7.8</v>
          </cell>
          <cell r="E20">
            <v>27</v>
          </cell>
        </row>
        <row r="21">
          <cell r="C21">
            <v>1.5</v>
          </cell>
          <cell r="E21">
            <v>24.4</v>
          </cell>
        </row>
        <row r="22">
          <cell r="C22">
            <v>0.9</v>
          </cell>
          <cell r="E22">
            <v>81</v>
          </cell>
        </row>
        <row r="23">
          <cell r="C23">
            <v>0.9</v>
          </cell>
          <cell r="E23">
            <v>3.2</v>
          </cell>
        </row>
        <row r="24">
          <cell r="C24">
            <v>0.6</v>
          </cell>
          <cell r="E24">
            <v>80.3</v>
          </cell>
        </row>
        <row r="25">
          <cell r="C25">
            <v>35.1</v>
          </cell>
          <cell r="E25">
            <v>15.1</v>
          </cell>
        </row>
        <row r="26">
          <cell r="C26">
            <v>3.6</v>
          </cell>
          <cell r="E26">
            <v>47.6</v>
          </cell>
        </row>
        <row r="27">
          <cell r="C27">
            <v>5.7</v>
          </cell>
          <cell r="E27">
            <v>32.9</v>
          </cell>
        </row>
        <row r="28">
          <cell r="C28">
            <v>0.5</v>
          </cell>
          <cell r="E28">
            <v>82.8</v>
          </cell>
        </row>
        <row r="29">
          <cell r="C29">
            <v>1.4</v>
          </cell>
          <cell r="E29">
            <v>54</v>
          </cell>
        </row>
        <row r="30">
          <cell r="C30">
            <v>2</v>
          </cell>
          <cell r="E30">
            <v>0.5</v>
          </cell>
        </row>
        <row r="31">
          <cell r="C31">
            <v>9.1</v>
          </cell>
          <cell r="E31">
            <v>30.1</v>
          </cell>
        </row>
        <row r="32">
          <cell r="C32">
            <v>12.8</v>
          </cell>
          <cell r="E32">
            <v>30.9</v>
          </cell>
        </row>
        <row r="33">
          <cell r="C33">
            <v>3.9</v>
          </cell>
          <cell r="E33">
            <v>2.1</v>
          </cell>
        </row>
        <row r="34">
          <cell r="C34">
            <v>26.3</v>
          </cell>
          <cell r="E34">
            <v>59.5</v>
          </cell>
        </row>
        <row r="35">
          <cell r="C35">
            <v>63.7</v>
          </cell>
          <cell r="E35">
            <v>3.4</v>
          </cell>
        </row>
        <row r="36">
          <cell r="C36">
            <v>38.4</v>
          </cell>
          <cell r="E36">
            <v>41.3</v>
          </cell>
        </row>
        <row r="37">
          <cell r="C37">
            <v>2.1</v>
          </cell>
          <cell r="E37">
            <v>68.900000000000006</v>
          </cell>
        </row>
        <row r="38">
          <cell r="C38">
            <v>1.9</v>
          </cell>
          <cell r="E38">
            <v>1.6</v>
          </cell>
        </row>
        <row r="39">
          <cell r="C39">
            <v>2.9</v>
          </cell>
          <cell r="E39">
            <v>48.9</v>
          </cell>
        </row>
        <row r="40">
          <cell r="C40">
            <v>3.3</v>
          </cell>
          <cell r="E40">
            <v>39</v>
          </cell>
        </row>
        <row r="41">
          <cell r="C41">
            <v>6.1</v>
          </cell>
          <cell r="E41">
            <v>8.1999999999999993</v>
          </cell>
        </row>
        <row r="42">
          <cell r="C42">
            <v>12.7</v>
          </cell>
          <cell r="E42">
            <v>50.4</v>
          </cell>
        </row>
        <row r="43">
          <cell r="C43">
            <v>27.9</v>
          </cell>
          <cell r="E43">
            <v>13.4</v>
          </cell>
        </row>
        <row r="44">
          <cell r="C44">
            <v>0.4</v>
          </cell>
          <cell r="E44">
            <v>66.8</v>
          </cell>
        </row>
        <row r="45">
          <cell r="C45">
            <v>0.5</v>
          </cell>
          <cell r="E45">
            <v>1.6</v>
          </cell>
        </row>
        <row r="46">
          <cell r="C46">
            <v>0.7</v>
          </cell>
          <cell r="E46">
            <v>63.5</v>
          </cell>
        </row>
        <row r="47">
          <cell r="C47">
            <v>48.2</v>
          </cell>
          <cell r="E47">
            <v>29.5</v>
          </cell>
        </row>
        <row r="48">
          <cell r="C48">
            <v>13.5</v>
          </cell>
          <cell r="E48">
            <v>3.4</v>
          </cell>
        </row>
        <row r="49">
          <cell r="C49">
            <v>0.5</v>
          </cell>
          <cell r="E49">
            <v>1.7</v>
          </cell>
        </row>
        <row r="50">
          <cell r="C50">
            <v>2.6</v>
          </cell>
          <cell r="E50">
            <v>64.900000000000006</v>
          </cell>
        </row>
        <row r="51">
          <cell r="C51">
            <v>8.8000000000000007</v>
          </cell>
          <cell r="E51">
            <v>13</v>
          </cell>
        </row>
        <row r="52">
          <cell r="C52">
            <v>0.1</v>
          </cell>
          <cell r="E52">
            <v>7.5</v>
          </cell>
        </row>
        <row r="53">
          <cell r="C53">
            <v>9.6</v>
          </cell>
          <cell r="E53">
            <v>58.3</v>
          </cell>
        </row>
        <row r="54">
          <cell r="C54">
            <v>11.1</v>
          </cell>
          <cell r="E54">
            <v>3.7</v>
          </cell>
        </row>
      </sheetData>
      <sheetData sheetId="17">
        <row r="4">
          <cell r="C4">
            <v>0.1</v>
          </cell>
          <cell r="E4">
            <v>74.400000000000006</v>
          </cell>
        </row>
        <row r="5">
          <cell r="C5">
            <v>2.9</v>
          </cell>
          <cell r="E5">
            <v>7.5</v>
          </cell>
        </row>
        <row r="6">
          <cell r="C6">
            <v>31.5</v>
          </cell>
          <cell r="E6">
            <v>9.5</v>
          </cell>
        </row>
        <row r="7">
          <cell r="C7">
            <v>1.4</v>
          </cell>
          <cell r="E7">
            <v>65.8</v>
          </cell>
        </row>
        <row r="8">
          <cell r="C8">
            <v>37</v>
          </cell>
          <cell r="E8">
            <v>27.1</v>
          </cell>
        </row>
        <row r="9">
          <cell r="C9">
            <v>31.7</v>
          </cell>
          <cell r="E9">
            <v>14.3</v>
          </cell>
        </row>
        <row r="10">
          <cell r="C10">
            <v>39.200000000000003</v>
          </cell>
          <cell r="E10">
            <v>32.1</v>
          </cell>
        </row>
        <row r="11">
          <cell r="C11">
            <v>8.3000000000000007</v>
          </cell>
          <cell r="E11">
            <v>62.7</v>
          </cell>
        </row>
        <row r="12">
          <cell r="C12">
            <v>0.6</v>
          </cell>
          <cell r="E12">
            <v>98.2</v>
          </cell>
        </row>
        <row r="13">
          <cell r="C13">
            <v>23.7</v>
          </cell>
          <cell r="E13">
            <v>48.6</v>
          </cell>
        </row>
        <row r="14">
          <cell r="C14">
            <v>1.1000000000000001</v>
          </cell>
          <cell r="E14">
            <v>79.7</v>
          </cell>
        </row>
        <row r="15">
          <cell r="C15">
            <v>1</v>
          </cell>
          <cell r="E15">
            <v>1.6</v>
          </cell>
        </row>
        <row r="16">
          <cell r="C16">
            <v>10</v>
          </cell>
          <cell r="E16">
            <v>1.5</v>
          </cell>
        </row>
        <row r="17">
          <cell r="C17">
            <v>7</v>
          </cell>
          <cell r="E17">
            <v>77.5</v>
          </cell>
        </row>
        <row r="18">
          <cell r="C18">
            <v>5.3</v>
          </cell>
          <cell r="E18">
            <v>46.7</v>
          </cell>
        </row>
        <row r="19">
          <cell r="C19">
            <v>3.1</v>
          </cell>
          <cell r="E19">
            <v>14.4</v>
          </cell>
        </row>
        <row r="20">
          <cell r="C20">
            <v>8.5</v>
          </cell>
          <cell r="E20">
            <v>26.7</v>
          </cell>
        </row>
        <row r="21">
          <cell r="C21">
            <v>0.7</v>
          </cell>
          <cell r="E21">
            <v>23.8</v>
          </cell>
        </row>
        <row r="22">
          <cell r="C22" t="str">
            <v>NA</v>
          </cell>
          <cell r="E22" t="str">
            <v>NA</v>
          </cell>
        </row>
        <row r="23">
          <cell r="C23">
            <v>0.5</v>
          </cell>
          <cell r="E23">
            <v>2.4</v>
          </cell>
        </row>
        <row r="24">
          <cell r="C24">
            <v>1.2</v>
          </cell>
          <cell r="E24">
            <v>69.599999999999994</v>
          </cell>
        </row>
        <row r="25">
          <cell r="C25">
            <v>32.700000000000003</v>
          </cell>
          <cell r="E25">
            <v>15.8</v>
          </cell>
        </row>
        <row r="26">
          <cell r="C26">
            <v>2.2999999999999998</v>
          </cell>
          <cell r="E26">
            <v>46.9</v>
          </cell>
        </row>
        <row r="27">
          <cell r="C27">
            <v>5.4</v>
          </cell>
          <cell r="E27">
            <v>30.4</v>
          </cell>
        </row>
        <row r="28">
          <cell r="C28">
            <v>0.1</v>
          </cell>
          <cell r="E28">
            <v>83.7</v>
          </cell>
        </row>
        <row r="29">
          <cell r="C29">
            <v>1</v>
          </cell>
          <cell r="E29">
            <v>51.7</v>
          </cell>
        </row>
        <row r="30">
          <cell r="C30">
            <v>2.2000000000000002</v>
          </cell>
          <cell r="E30">
            <v>0.8</v>
          </cell>
        </row>
        <row r="31">
          <cell r="C31">
            <v>9.8000000000000007</v>
          </cell>
          <cell r="E31">
            <v>31.4</v>
          </cell>
        </row>
        <row r="32">
          <cell r="C32">
            <v>13.8</v>
          </cell>
          <cell r="E32">
            <v>29.8</v>
          </cell>
        </row>
        <row r="33">
          <cell r="C33">
            <v>3.2</v>
          </cell>
          <cell r="E33">
            <v>2.7</v>
          </cell>
        </row>
        <row r="34">
          <cell r="C34">
            <v>28.4</v>
          </cell>
          <cell r="E34">
            <v>58.9</v>
          </cell>
        </row>
        <row r="35">
          <cell r="C35">
            <v>59.1</v>
          </cell>
          <cell r="E35">
            <v>3.6</v>
          </cell>
        </row>
        <row r="36">
          <cell r="C36">
            <v>37.6</v>
          </cell>
          <cell r="E36">
            <v>40.200000000000003</v>
          </cell>
        </row>
        <row r="37">
          <cell r="C37">
            <v>1.5</v>
          </cell>
          <cell r="E37">
            <v>64.3</v>
          </cell>
        </row>
        <row r="38">
          <cell r="C38">
            <v>2</v>
          </cell>
          <cell r="E38">
            <v>2.2999999999999998</v>
          </cell>
        </row>
        <row r="39">
          <cell r="C39">
            <v>3.2</v>
          </cell>
          <cell r="E39">
            <v>51</v>
          </cell>
        </row>
        <row r="40">
          <cell r="C40">
            <v>3.6</v>
          </cell>
          <cell r="E40">
            <v>44.8</v>
          </cell>
        </row>
        <row r="41">
          <cell r="C41">
            <v>5.8</v>
          </cell>
          <cell r="E41">
            <v>7.8</v>
          </cell>
        </row>
        <row r="42">
          <cell r="C42">
            <v>13</v>
          </cell>
          <cell r="E42">
            <v>49.9</v>
          </cell>
        </row>
        <row r="43">
          <cell r="C43">
            <v>28.2</v>
          </cell>
          <cell r="E43">
            <v>13.3</v>
          </cell>
        </row>
        <row r="44">
          <cell r="C44">
            <v>1</v>
          </cell>
          <cell r="E44">
            <v>69.3</v>
          </cell>
        </row>
        <row r="45">
          <cell r="C45">
            <v>0.6</v>
          </cell>
          <cell r="E45">
            <v>1.5</v>
          </cell>
        </row>
        <row r="46">
          <cell r="C46">
            <v>0.7</v>
          </cell>
          <cell r="E46">
            <v>64.2</v>
          </cell>
        </row>
        <row r="47">
          <cell r="C47">
            <v>49.6</v>
          </cell>
          <cell r="E47">
            <v>27.4</v>
          </cell>
        </row>
        <row r="48">
          <cell r="C48">
            <v>12.1</v>
          </cell>
          <cell r="E48">
            <v>3.3</v>
          </cell>
        </row>
        <row r="49">
          <cell r="C49">
            <v>0.5</v>
          </cell>
          <cell r="E49">
            <v>1.8</v>
          </cell>
        </row>
        <row r="50">
          <cell r="C50">
            <v>3.1</v>
          </cell>
          <cell r="E50">
            <v>64.900000000000006</v>
          </cell>
        </row>
        <row r="51">
          <cell r="C51">
            <v>8.3000000000000007</v>
          </cell>
          <cell r="E51">
            <v>11.1</v>
          </cell>
        </row>
        <row r="52">
          <cell r="C52">
            <v>0.2</v>
          </cell>
          <cell r="E52">
            <v>8.4</v>
          </cell>
        </row>
        <row r="53">
          <cell r="C53">
            <v>8.6999999999999993</v>
          </cell>
          <cell r="E53">
            <v>61.7</v>
          </cell>
        </row>
        <row r="54">
          <cell r="C54">
            <v>6.6</v>
          </cell>
          <cell r="E54">
            <v>2</v>
          </cell>
        </row>
      </sheetData>
      <sheetData sheetId="18">
        <row r="4">
          <cell r="D4">
            <v>74.099999999999994</v>
          </cell>
          <cell r="E4">
            <v>0.1</v>
          </cell>
        </row>
        <row r="5">
          <cell r="D5">
            <v>5.8</v>
          </cell>
          <cell r="E5">
            <v>2.8</v>
          </cell>
        </row>
        <row r="6">
          <cell r="D6">
            <v>8.6</v>
          </cell>
          <cell r="E6">
            <v>30.1</v>
          </cell>
        </row>
        <row r="7">
          <cell r="D7">
            <v>65.900000000000006</v>
          </cell>
          <cell r="E7">
            <v>0.4</v>
          </cell>
        </row>
        <row r="8">
          <cell r="D8">
            <v>18.7</v>
          </cell>
          <cell r="E8">
            <v>36.799999999999997</v>
          </cell>
        </row>
        <row r="9">
          <cell r="D9">
            <v>15.3</v>
          </cell>
          <cell r="E9">
            <v>31.6</v>
          </cell>
        </row>
        <row r="10">
          <cell r="D10">
            <v>33.299999999999997</v>
          </cell>
          <cell r="E10">
            <v>37.299999999999997</v>
          </cell>
        </row>
        <row r="11">
          <cell r="D11">
            <v>62.4</v>
          </cell>
          <cell r="E11">
            <v>6.7</v>
          </cell>
        </row>
        <row r="12">
          <cell r="D12">
            <v>98</v>
          </cell>
          <cell r="E12">
            <v>0.3</v>
          </cell>
        </row>
        <row r="13">
          <cell r="D13">
            <v>49.4</v>
          </cell>
          <cell r="E13">
            <v>24</v>
          </cell>
        </row>
        <row r="14">
          <cell r="D14">
            <v>81.5</v>
          </cell>
          <cell r="E14">
            <v>1.1000000000000001</v>
          </cell>
        </row>
        <row r="15">
          <cell r="D15">
            <v>1.6</v>
          </cell>
          <cell r="E15">
            <v>1.2</v>
          </cell>
        </row>
        <row r="16">
          <cell r="D16">
            <v>0.5</v>
          </cell>
          <cell r="E16">
            <v>6.4</v>
          </cell>
        </row>
        <row r="17">
          <cell r="D17">
            <v>73</v>
          </cell>
          <cell r="E17">
            <v>6.5</v>
          </cell>
        </row>
        <row r="18">
          <cell r="D18">
            <v>45.2</v>
          </cell>
          <cell r="E18">
            <v>4.5999999999999996</v>
          </cell>
        </row>
        <row r="19">
          <cell r="D19">
            <v>12.7</v>
          </cell>
          <cell r="E19">
            <v>2.2999999999999998</v>
          </cell>
        </row>
        <row r="20">
          <cell r="D20">
            <v>28.4</v>
          </cell>
          <cell r="E20">
            <v>7.4</v>
          </cell>
        </row>
        <row r="21">
          <cell r="D21">
            <v>20.399999999999999</v>
          </cell>
          <cell r="E21">
            <v>0.4</v>
          </cell>
        </row>
        <row r="22">
          <cell r="D22">
            <v>83.9</v>
          </cell>
          <cell r="E22">
            <v>0.3</v>
          </cell>
        </row>
        <row r="23">
          <cell r="D23">
            <v>0.9</v>
          </cell>
          <cell r="E23">
            <v>0.4</v>
          </cell>
        </row>
        <row r="24">
          <cell r="D24">
            <v>67.2</v>
          </cell>
          <cell r="E24">
            <v>1.6</v>
          </cell>
        </row>
        <row r="25">
          <cell r="D25">
            <v>18.2</v>
          </cell>
          <cell r="E25">
            <v>30.8</v>
          </cell>
        </row>
        <row r="26">
          <cell r="D26">
            <v>53.8</v>
          </cell>
          <cell r="E26">
            <v>0.5</v>
          </cell>
        </row>
        <row r="27">
          <cell r="D27">
            <v>31.5</v>
          </cell>
          <cell r="E27">
            <v>6.4</v>
          </cell>
        </row>
        <row r="28">
          <cell r="D28">
            <v>86</v>
          </cell>
          <cell r="E28">
            <v>0.2</v>
          </cell>
        </row>
        <row r="29">
          <cell r="D29">
            <v>54.7</v>
          </cell>
          <cell r="E29">
            <v>0.8</v>
          </cell>
        </row>
        <row r="30">
          <cell r="D30">
            <v>1.9</v>
          </cell>
          <cell r="E30">
            <v>0.3</v>
          </cell>
        </row>
        <row r="31">
          <cell r="D31">
            <v>34.6</v>
          </cell>
          <cell r="E31">
            <v>6</v>
          </cell>
        </row>
        <row r="32">
          <cell r="D32">
            <v>34.1</v>
          </cell>
          <cell r="E32">
            <v>11.2</v>
          </cell>
        </row>
        <row r="33">
          <cell r="D33">
            <v>2.2000000000000002</v>
          </cell>
          <cell r="E33">
            <v>3</v>
          </cell>
        </row>
        <row r="34">
          <cell r="D34">
            <v>58.9</v>
          </cell>
          <cell r="E34">
            <v>27.3</v>
          </cell>
        </row>
        <row r="35">
          <cell r="D35">
            <v>3.6</v>
          </cell>
          <cell r="E35">
            <v>54.9</v>
          </cell>
        </row>
        <row r="36">
          <cell r="D36">
            <v>41.3</v>
          </cell>
          <cell r="E36">
            <v>36.799999999999997</v>
          </cell>
        </row>
        <row r="37">
          <cell r="D37">
            <v>47.4</v>
          </cell>
          <cell r="E37">
            <v>0.6</v>
          </cell>
        </row>
        <row r="38">
          <cell r="D38">
            <v>1.8</v>
          </cell>
          <cell r="E38">
            <v>2.2000000000000002</v>
          </cell>
        </row>
        <row r="39">
          <cell r="D39">
            <v>49.7</v>
          </cell>
          <cell r="E39">
            <v>3.4</v>
          </cell>
        </row>
        <row r="40">
          <cell r="D40">
            <v>37.9</v>
          </cell>
          <cell r="E40">
            <v>3.7</v>
          </cell>
        </row>
        <row r="41">
          <cell r="D41">
            <v>7.8</v>
          </cell>
          <cell r="E41">
            <v>5.3</v>
          </cell>
        </row>
        <row r="42">
          <cell r="D42">
            <v>49.7</v>
          </cell>
          <cell r="E42">
            <v>12.1</v>
          </cell>
        </row>
        <row r="43">
          <cell r="D43">
            <v>14</v>
          </cell>
          <cell r="E43">
            <v>26.7</v>
          </cell>
        </row>
        <row r="44">
          <cell r="D44">
            <v>71.900000000000006</v>
          </cell>
          <cell r="E44">
            <v>0.7</v>
          </cell>
        </row>
        <row r="45">
          <cell r="D45">
            <v>0</v>
          </cell>
          <cell r="E45">
            <v>0</v>
          </cell>
        </row>
        <row r="46">
          <cell r="D46">
            <v>63.5</v>
          </cell>
          <cell r="E46">
            <v>0.7</v>
          </cell>
        </row>
        <row r="47">
          <cell r="D47">
            <v>26.8</v>
          </cell>
          <cell r="E47">
            <v>50.4</v>
          </cell>
        </row>
        <row r="48">
          <cell r="D48">
            <v>3.6</v>
          </cell>
          <cell r="E48">
            <v>14.6</v>
          </cell>
        </row>
        <row r="49">
          <cell r="D49">
            <v>1.4</v>
          </cell>
          <cell r="E49">
            <v>0.3</v>
          </cell>
        </row>
        <row r="50">
          <cell r="D50">
            <v>62.8</v>
          </cell>
          <cell r="E50">
            <v>2.4</v>
          </cell>
        </row>
        <row r="51">
          <cell r="D51">
            <v>10.6</v>
          </cell>
          <cell r="E51">
            <v>8</v>
          </cell>
        </row>
        <row r="52">
          <cell r="D52">
            <v>7.4</v>
          </cell>
          <cell r="E52">
            <v>0.2</v>
          </cell>
        </row>
        <row r="53">
          <cell r="D53">
            <v>67.2</v>
          </cell>
          <cell r="E53">
            <v>6</v>
          </cell>
        </row>
        <row r="54">
          <cell r="D54">
            <v>2.9</v>
          </cell>
          <cell r="E54">
            <v>6.5</v>
          </cell>
        </row>
      </sheetData>
      <sheetData sheetId="19">
        <row r="4">
          <cell r="D4">
            <v>74.3</v>
          </cell>
          <cell r="E4">
            <v>0.2</v>
          </cell>
        </row>
        <row r="5">
          <cell r="D5">
            <v>6.8</v>
          </cell>
          <cell r="E5">
            <v>3.8</v>
          </cell>
        </row>
        <row r="6">
          <cell r="D6">
            <v>9.1999999999999993</v>
          </cell>
          <cell r="E6">
            <v>32.5</v>
          </cell>
        </row>
        <row r="7">
          <cell r="D7">
            <v>68.2</v>
          </cell>
          <cell r="E7">
            <v>0.3</v>
          </cell>
        </row>
        <row r="8">
          <cell r="D8">
            <v>20.399999999999999</v>
          </cell>
          <cell r="E8">
            <v>33.6</v>
          </cell>
        </row>
        <row r="9">
          <cell r="D9">
            <v>16.2</v>
          </cell>
          <cell r="E9">
            <v>35.799999999999997</v>
          </cell>
        </row>
        <row r="10">
          <cell r="D10">
            <v>29.7</v>
          </cell>
          <cell r="E10">
            <v>37.6</v>
          </cell>
        </row>
        <row r="11">
          <cell r="D11">
            <v>62.4</v>
          </cell>
          <cell r="E11">
            <v>7.2</v>
          </cell>
        </row>
        <row r="12">
          <cell r="D12">
            <v>98.7</v>
          </cell>
          <cell r="E12">
            <v>0.7</v>
          </cell>
        </row>
        <row r="13">
          <cell r="D13">
            <v>51.6</v>
          </cell>
          <cell r="E13">
            <v>22.3</v>
          </cell>
        </row>
        <row r="14">
          <cell r="D14">
            <v>80.3</v>
          </cell>
          <cell r="E14">
            <v>0.7</v>
          </cell>
        </row>
        <row r="15">
          <cell r="D15">
            <v>1.3</v>
          </cell>
          <cell r="E15">
            <v>0.8</v>
          </cell>
        </row>
        <row r="16">
          <cell r="D16">
            <v>0.6</v>
          </cell>
          <cell r="E16">
            <v>7.7</v>
          </cell>
        </row>
        <row r="17">
          <cell r="D17">
            <v>63.1</v>
          </cell>
          <cell r="E17">
            <v>8.5</v>
          </cell>
        </row>
        <row r="18">
          <cell r="D18">
            <v>37.4</v>
          </cell>
          <cell r="E18">
            <v>3.7</v>
          </cell>
        </row>
        <row r="19">
          <cell r="D19">
            <v>11.5</v>
          </cell>
          <cell r="E19">
            <v>2.8</v>
          </cell>
        </row>
        <row r="20">
          <cell r="D20">
            <v>28.2</v>
          </cell>
          <cell r="E20">
            <v>5.5</v>
          </cell>
        </row>
        <row r="21">
          <cell r="D21">
            <v>20</v>
          </cell>
          <cell r="E21">
            <v>0.3</v>
          </cell>
        </row>
        <row r="22">
          <cell r="D22">
            <v>82.9</v>
          </cell>
          <cell r="E22">
            <v>0.6</v>
          </cell>
        </row>
        <row r="23">
          <cell r="D23">
            <v>1.1000000000000001</v>
          </cell>
          <cell r="E23">
            <v>0.6</v>
          </cell>
        </row>
        <row r="24">
          <cell r="D24">
            <v>76.2</v>
          </cell>
          <cell r="E24">
            <v>0.4</v>
          </cell>
        </row>
        <row r="25">
          <cell r="D25">
            <v>16</v>
          </cell>
          <cell r="E25">
            <v>31.5</v>
          </cell>
        </row>
        <row r="26">
          <cell r="D26">
            <v>48.7</v>
          </cell>
          <cell r="E26">
            <v>0.4</v>
          </cell>
        </row>
        <row r="27">
          <cell r="D27">
            <v>25.6</v>
          </cell>
          <cell r="E27">
            <v>4.8</v>
          </cell>
        </row>
        <row r="28">
          <cell r="D28">
            <v>86</v>
          </cell>
          <cell r="E28">
            <v>0.1</v>
          </cell>
        </row>
        <row r="29">
          <cell r="D29">
            <v>50.8</v>
          </cell>
          <cell r="E29">
            <v>1</v>
          </cell>
        </row>
        <row r="30">
          <cell r="D30">
            <v>2.2000000000000002</v>
          </cell>
          <cell r="E30">
            <v>0.3</v>
          </cell>
        </row>
        <row r="31">
          <cell r="D31">
            <v>27.5</v>
          </cell>
          <cell r="E31">
            <v>7.2</v>
          </cell>
        </row>
        <row r="32">
          <cell r="D32">
            <v>30.5</v>
          </cell>
          <cell r="E32">
            <v>13</v>
          </cell>
        </row>
        <row r="33">
          <cell r="D33">
            <v>1.7</v>
          </cell>
          <cell r="E33">
            <v>1.5</v>
          </cell>
        </row>
        <row r="34">
          <cell r="D34">
            <v>56.3</v>
          </cell>
          <cell r="E34">
            <v>27.8</v>
          </cell>
        </row>
        <row r="35">
          <cell r="D35">
            <v>3.5</v>
          </cell>
          <cell r="E35">
            <v>51.5</v>
          </cell>
        </row>
        <row r="36">
          <cell r="D36">
            <v>38.5</v>
          </cell>
          <cell r="E36">
            <v>35.4</v>
          </cell>
        </row>
        <row r="37">
          <cell r="D37">
            <v>64.400000000000006</v>
          </cell>
          <cell r="E37">
            <v>1.4</v>
          </cell>
        </row>
        <row r="38">
          <cell r="D38">
            <v>1.5</v>
          </cell>
          <cell r="E38">
            <v>1.4</v>
          </cell>
        </row>
        <row r="39">
          <cell r="D39">
            <v>45.6</v>
          </cell>
          <cell r="E39">
            <v>2.7</v>
          </cell>
        </row>
        <row r="40">
          <cell r="D40">
            <v>32.5</v>
          </cell>
          <cell r="E40">
            <v>3.2</v>
          </cell>
        </row>
        <row r="41">
          <cell r="D41">
            <v>7.4</v>
          </cell>
          <cell r="E41">
            <v>5.5</v>
          </cell>
        </row>
        <row r="42">
          <cell r="D42">
            <v>46.2</v>
          </cell>
          <cell r="E42">
            <v>10.8</v>
          </cell>
        </row>
        <row r="43">
          <cell r="D43">
            <v>12.5</v>
          </cell>
          <cell r="E43">
            <v>23.4</v>
          </cell>
        </row>
        <row r="44">
          <cell r="D44">
            <v>73.8</v>
          </cell>
          <cell r="E44">
            <v>0.4</v>
          </cell>
        </row>
        <row r="45">
          <cell r="D45">
            <v>0</v>
          </cell>
          <cell r="E45">
            <v>0</v>
          </cell>
        </row>
        <row r="46">
          <cell r="D46">
            <v>65.7</v>
          </cell>
          <cell r="E46">
            <v>0.4</v>
          </cell>
        </row>
        <row r="47">
          <cell r="D47">
            <v>30</v>
          </cell>
          <cell r="E47">
            <v>49.5</v>
          </cell>
        </row>
        <row r="48">
          <cell r="D48">
            <v>3.3</v>
          </cell>
          <cell r="E48">
            <v>13</v>
          </cell>
        </row>
        <row r="49">
          <cell r="D49">
            <v>1.4</v>
          </cell>
          <cell r="E49">
            <v>0.4</v>
          </cell>
        </row>
        <row r="50">
          <cell r="D50">
            <v>58.3</v>
          </cell>
          <cell r="E50">
            <v>2.4</v>
          </cell>
        </row>
        <row r="51">
          <cell r="D51">
            <v>9.3000000000000007</v>
          </cell>
          <cell r="E51">
            <v>9</v>
          </cell>
        </row>
        <row r="52">
          <cell r="D52">
            <v>6.1</v>
          </cell>
          <cell r="E52">
            <v>0.1</v>
          </cell>
        </row>
        <row r="53">
          <cell r="D53">
            <v>66.7</v>
          </cell>
          <cell r="E53">
            <v>7.6</v>
          </cell>
        </row>
        <row r="54">
          <cell r="D54">
            <v>2.2999999999999998</v>
          </cell>
          <cell r="E54">
            <v>7.1</v>
          </cell>
        </row>
      </sheetData>
      <sheetData sheetId="20">
        <row r="4">
          <cell r="D4">
            <v>75.2</v>
          </cell>
          <cell r="E4">
            <v>0.2</v>
          </cell>
        </row>
        <row r="5">
          <cell r="D5" t="str">
            <v>NA</v>
          </cell>
          <cell r="E5" t="str">
            <v>NA</v>
          </cell>
        </row>
        <row r="6">
          <cell r="D6">
            <v>7.6</v>
          </cell>
          <cell r="E6">
            <v>33.799999999999997</v>
          </cell>
        </row>
        <row r="7">
          <cell r="D7" t="str">
            <v>NA</v>
          </cell>
          <cell r="E7" t="str">
            <v>NA</v>
          </cell>
        </row>
        <row r="8">
          <cell r="D8">
            <v>19.7</v>
          </cell>
          <cell r="E8">
            <v>36</v>
          </cell>
        </row>
        <row r="10">
          <cell r="D10">
            <v>30.2</v>
          </cell>
          <cell r="E10">
            <v>35.200000000000003</v>
          </cell>
        </row>
        <row r="11">
          <cell r="D11" t="str">
            <v>NA</v>
          </cell>
          <cell r="E11" t="str">
            <v>NA</v>
          </cell>
        </row>
        <row r="12">
          <cell r="D12">
            <v>99.5</v>
          </cell>
          <cell r="E12">
            <v>0</v>
          </cell>
        </row>
        <row r="13">
          <cell r="D13">
            <v>50.9</v>
          </cell>
          <cell r="E13">
            <v>19.899999999999999</v>
          </cell>
        </row>
        <row r="14">
          <cell r="D14">
            <v>79.3</v>
          </cell>
          <cell r="E14">
            <v>0.8</v>
          </cell>
        </row>
        <row r="15">
          <cell r="D15" t="str">
            <v>NA</v>
          </cell>
          <cell r="E15" t="str">
            <v>NA</v>
          </cell>
        </row>
        <row r="16">
          <cell r="D16" t="str">
            <v>NA</v>
          </cell>
          <cell r="E16" t="str">
            <v>NA</v>
          </cell>
        </row>
        <row r="17">
          <cell r="D17" t="str">
            <v>NA</v>
          </cell>
          <cell r="E17" t="str">
            <v>NA</v>
          </cell>
        </row>
        <row r="18">
          <cell r="D18">
            <v>40.299999999999997</v>
          </cell>
          <cell r="E18">
            <v>5</v>
          </cell>
        </row>
        <row r="19">
          <cell r="D19">
            <v>10.8</v>
          </cell>
          <cell r="E19">
            <v>2.2999999999999998</v>
          </cell>
        </row>
        <row r="20">
          <cell r="D20">
            <v>26.4</v>
          </cell>
          <cell r="E20">
            <v>6</v>
          </cell>
        </row>
        <row r="21">
          <cell r="D21">
            <v>18.7</v>
          </cell>
          <cell r="E21">
            <v>0.2</v>
          </cell>
        </row>
        <row r="22">
          <cell r="D22">
            <v>82.8</v>
          </cell>
          <cell r="E22">
            <v>0.9</v>
          </cell>
        </row>
        <row r="23">
          <cell r="D23">
            <v>1.3</v>
          </cell>
          <cell r="E23">
            <v>0.3</v>
          </cell>
        </row>
        <row r="24">
          <cell r="D24">
            <v>75.900000000000006</v>
          </cell>
          <cell r="E24">
            <v>1</v>
          </cell>
        </row>
        <row r="25">
          <cell r="D25">
            <v>19.5</v>
          </cell>
          <cell r="E25">
            <v>27.4</v>
          </cell>
        </row>
        <row r="26">
          <cell r="D26">
            <v>45.6</v>
          </cell>
          <cell r="E26">
            <v>0.9</v>
          </cell>
        </row>
        <row r="27">
          <cell r="D27" t="str">
            <v>NA</v>
          </cell>
          <cell r="E27" t="str">
            <v>NA</v>
          </cell>
        </row>
        <row r="28">
          <cell r="D28">
            <v>84.5</v>
          </cell>
          <cell r="E28">
            <v>0</v>
          </cell>
        </row>
        <row r="29">
          <cell r="D29">
            <v>49.5</v>
          </cell>
          <cell r="E29">
            <v>0.7</v>
          </cell>
        </row>
        <row r="30">
          <cell r="D30">
            <v>1.8</v>
          </cell>
          <cell r="E30">
            <v>0.6</v>
          </cell>
        </row>
        <row r="31">
          <cell r="D31">
            <v>22</v>
          </cell>
          <cell r="E31">
            <v>9.3000000000000007</v>
          </cell>
        </row>
        <row r="32">
          <cell r="D32">
            <v>36.200000000000003</v>
          </cell>
          <cell r="E32">
            <v>13.9</v>
          </cell>
        </row>
        <row r="33">
          <cell r="D33">
            <v>2</v>
          </cell>
          <cell r="E33">
            <v>0.8</v>
          </cell>
        </row>
        <row r="34">
          <cell r="D34">
            <v>50.5</v>
          </cell>
          <cell r="E34">
            <v>29.3</v>
          </cell>
        </row>
        <row r="35">
          <cell r="D35" t="str">
            <v>NA</v>
          </cell>
          <cell r="E35" t="str">
            <v>NA</v>
          </cell>
        </row>
        <row r="36">
          <cell r="D36">
            <v>34.1</v>
          </cell>
          <cell r="E36">
            <v>35.200000000000003</v>
          </cell>
        </row>
        <row r="37">
          <cell r="D37">
            <v>49.2</v>
          </cell>
          <cell r="E37">
            <v>1.8</v>
          </cell>
        </row>
        <row r="38">
          <cell r="D38" t="str">
            <v>NA</v>
          </cell>
          <cell r="E38" t="str">
            <v>NA</v>
          </cell>
        </row>
        <row r="39">
          <cell r="D39">
            <v>42.2</v>
          </cell>
          <cell r="E39">
            <v>3.6</v>
          </cell>
        </row>
        <row r="40">
          <cell r="D40">
            <v>25.6</v>
          </cell>
          <cell r="E40">
            <v>3.1</v>
          </cell>
        </row>
        <row r="41">
          <cell r="D41">
            <v>8.6</v>
          </cell>
          <cell r="E41">
            <v>5.8</v>
          </cell>
        </row>
        <row r="42">
          <cell r="D42" t="str">
            <v>NA</v>
          </cell>
          <cell r="E42" t="str">
            <v>NA</v>
          </cell>
        </row>
        <row r="43">
          <cell r="D43" t="str">
            <v>NA</v>
          </cell>
          <cell r="E43" t="str">
            <v>NA</v>
          </cell>
        </row>
        <row r="44">
          <cell r="D44">
            <v>68.5</v>
          </cell>
          <cell r="E44">
            <v>1.1000000000000001</v>
          </cell>
        </row>
        <row r="45">
          <cell r="D45">
            <v>0</v>
          </cell>
          <cell r="E45">
            <v>0</v>
          </cell>
        </row>
        <row r="46">
          <cell r="D46">
            <v>64.900000000000006</v>
          </cell>
          <cell r="E46">
            <v>0.3</v>
          </cell>
        </row>
        <row r="47">
          <cell r="D47">
            <v>32.1</v>
          </cell>
          <cell r="E47">
            <v>46.5</v>
          </cell>
        </row>
        <row r="48">
          <cell r="D48">
            <v>3.2</v>
          </cell>
          <cell r="E48">
            <v>12.9</v>
          </cell>
        </row>
        <row r="49">
          <cell r="D49">
            <v>0.8</v>
          </cell>
          <cell r="E49">
            <v>0.2</v>
          </cell>
        </row>
        <row r="50">
          <cell r="D50">
            <v>62</v>
          </cell>
          <cell r="E50">
            <v>2.7</v>
          </cell>
        </row>
        <row r="51">
          <cell r="D51">
            <v>9.8000000000000007</v>
          </cell>
          <cell r="E51">
            <v>10.5</v>
          </cell>
        </row>
        <row r="52">
          <cell r="D52">
            <v>9.5</v>
          </cell>
          <cell r="E52">
            <v>0.4</v>
          </cell>
        </row>
        <row r="53">
          <cell r="D53">
            <v>54.8</v>
          </cell>
          <cell r="E53">
            <v>7.7</v>
          </cell>
        </row>
        <row r="54">
          <cell r="D54">
            <v>1.6</v>
          </cell>
          <cell r="E54">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sbo.org/mainsite/reports-data/fiscal-survey-of-states/fiscal-survey-archivesFall%20reports" TargetMode="External"/><Relationship Id="rId1" Type="http://schemas.openxmlformats.org/officeDocument/2006/relationships/hyperlink" Target="https://www.acf.hhs.gov/ofa/resource-library/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workbookViewId="0">
      <selection activeCell="E3" sqref="E3"/>
    </sheetView>
  </sheetViews>
  <sheetFormatPr baseColWidth="10" defaultRowHeight="16"/>
  <cols>
    <col min="1" max="1" width="16.6640625" style="43" customWidth="1"/>
    <col min="2" max="2" width="17.5" customWidth="1"/>
    <col min="3" max="3" width="56" customWidth="1"/>
    <col min="4" max="4" width="20.6640625" customWidth="1"/>
    <col min="5" max="5" width="40.6640625" customWidth="1"/>
    <col min="6" max="6" width="92.1640625" customWidth="1"/>
  </cols>
  <sheetData>
    <row r="1" spans="1:6" s="38" customFormat="1" ht="40">
      <c r="A1" s="46" t="s">
        <v>341</v>
      </c>
      <c r="B1" s="46" t="s">
        <v>342</v>
      </c>
      <c r="C1" s="46" t="s">
        <v>346</v>
      </c>
      <c r="D1" s="46" t="s">
        <v>349</v>
      </c>
      <c r="E1" s="46" t="s">
        <v>350</v>
      </c>
    </row>
    <row r="2" spans="1:6" ht="34">
      <c r="A2" s="41" t="s">
        <v>335</v>
      </c>
      <c r="B2" s="45" t="s">
        <v>417</v>
      </c>
      <c r="C2" s="39" t="s">
        <v>347</v>
      </c>
      <c r="D2" s="39" t="s">
        <v>351</v>
      </c>
      <c r="E2" s="62" t="s">
        <v>585</v>
      </c>
    </row>
    <row r="3" spans="1:6" ht="34">
      <c r="A3" s="41" t="s">
        <v>336</v>
      </c>
      <c r="B3" s="45" t="s">
        <v>565</v>
      </c>
      <c r="C3" s="39" t="s">
        <v>591</v>
      </c>
      <c r="D3" s="39" t="s">
        <v>358</v>
      </c>
      <c r="E3" s="61" t="s">
        <v>354</v>
      </c>
    </row>
    <row r="4" spans="1:6" ht="33" customHeight="1">
      <c r="A4" s="41" t="s">
        <v>340</v>
      </c>
      <c r="B4" s="45" t="s">
        <v>343</v>
      </c>
      <c r="C4" s="39" t="s">
        <v>348</v>
      </c>
      <c r="D4" s="39" t="s">
        <v>351</v>
      </c>
      <c r="E4" s="62" t="s">
        <v>585</v>
      </c>
    </row>
    <row r="5" spans="1:6" ht="93" customHeight="1">
      <c r="A5" s="41" t="s">
        <v>412</v>
      </c>
      <c r="B5" s="45" t="s">
        <v>418</v>
      </c>
      <c r="C5" s="39" t="s">
        <v>415</v>
      </c>
      <c r="D5" s="39" t="s">
        <v>413</v>
      </c>
      <c r="E5" s="61" t="s">
        <v>414</v>
      </c>
      <c r="F5" s="39" t="s">
        <v>416</v>
      </c>
    </row>
    <row r="6" spans="1:6" ht="238">
      <c r="A6" s="41" t="s">
        <v>337</v>
      </c>
      <c r="B6" s="45" t="s">
        <v>344</v>
      </c>
      <c r="C6" s="40" t="s">
        <v>356</v>
      </c>
      <c r="D6" s="39" t="s">
        <v>355</v>
      </c>
      <c r="E6" s="39" t="s">
        <v>352</v>
      </c>
    </row>
    <row r="7" spans="1:6" ht="51">
      <c r="A7" s="41" t="s">
        <v>391</v>
      </c>
      <c r="B7" s="45" t="s">
        <v>419</v>
      </c>
      <c r="C7" s="39" t="s">
        <v>584</v>
      </c>
      <c r="D7" s="39" t="s">
        <v>392</v>
      </c>
      <c r="E7" s="39" t="s">
        <v>393</v>
      </c>
    </row>
    <row r="8" spans="1:6" ht="34">
      <c r="A8" s="41" t="s">
        <v>338</v>
      </c>
      <c r="B8" s="45" t="s">
        <v>420</v>
      </c>
      <c r="C8" s="39" t="s">
        <v>359</v>
      </c>
      <c r="D8" s="39" t="s">
        <v>355</v>
      </c>
      <c r="E8" s="39" t="s">
        <v>166</v>
      </c>
    </row>
    <row r="9" spans="1:6" ht="51">
      <c r="A9" s="41" t="s">
        <v>339</v>
      </c>
      <c r="B9" s="45" t="s">
        <v>345</v>
      </c>
      <c r="C9" s="39" t="s">
        <v>353</v>
      </c>
      <c r="D9" s="39" t="s">
        <v>351</v>
      </c>
      <c r="E9" s="39" t="s">
        <v>354</v>
      </c>
    </row>
    <row r="12" spans="1:6">
      <c r="A12" s="42"/>
    </row>
    <row r="18" spans="1:1">
      <c r="A18" s="42"/>
    </row>
    <row r="27" spans="1:1">
      <c r="A27" s="42" t="s">
        <v>206</v>
      </c>
    </row>
    <row r="28" spans="1:1">
      <c r="A28" s="44" t="s">
        <v>208</v>
      </c>
    </row>
    <row r="29" spans="1:1">
      <c r="A29" s="44" t="s">
        <v>209</v>
      </c>
    </row>
    <row r="30" spans="1:1">
      <c r="A30" s="44" t="s">
        <v>210</v>
      </c>
    </row>
    <row r="31" spans="1:1">
      <c r="A31" s="44" t="s">
        <v>207</v>
      </c>
    </row>
    <row r="32" spans="1:1">
      <c r="A32" s="44" t="s">
        <v>204</v>
      </c>
    </row>
    <row r="33" spans="1:1">
      <c r="A33" s="44" t="s">
        <v>205</v>
      </c>
    </row>
  </sheetData>
  <hyperlinks>
    <hyperlink ref="E3" r:id="rId1" xr:uid="{00000000-0004-0000-0000-000000000000}"/>
    <hyperlink ref="E5" r:id="rId2" xr:uid="{FEEC7FBB-D7A3-C54F-BDCD-433E58574EA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52"/>
  <sheetViews>
    <sheetView workbookViewId="0">
      <selection activeCell="B2" sqref="B2"/>
    </sheetView>
  </sheetViews>
  <sheetFormatPr baseColWidth="10" defaultRowHeight="16"/>
  <cols>
    <col min="1" max="1" width="10.83203125" style="58"/>
    <col min="2" max="19" width="15" style="47" bestFit="1" customWidth="1"/>
    <col min="20" max="16384" width="10.83203125" style="58"/>
  </cols>
  <sheetData>
    <row r="1" spans="1:19">
      <c r="B1" s="60" t="s">
        <v>566</v>
      </c>
      <c r="C1" s="60" t="s">
        <v>567</v>
      </c>
      <c r="D1" s="60" t="s">
        <v>568</v>
      </c>
      <c r="E1" s="60" t="s">
        <v>569</v>
      </c>
      <c r="F1" s="60" t="s">
        <v>570</v>
      </c>
      <c r="G1" s="60" t="s">
        <v>571</v>
      </c>
      <c r="H1" s="60" t="s">
        <v>572</v>
      </c>
      <c r="I1" s="60" t="s">
        <v>573</v>
      </c>
      <c r="J1" s="60" t="s">
        <v>574</v>
      </c>
      <c r="K1" s="60" t="s">
        <v>575</v>
      </c>
      <c r="L1" s="60" t="s">
        <v>576</v>
      </c>
      <c r="M1" s="60" t="s">
        <v>577</v>
      </c>
      <c r="N1" s="60" t="s">
        <v>578</v>
      </c>
      <c r="O1" s="60" t="s">
        <v>579</v>
      </c>
      <c r="P1" s="60" t="s">
        <v>580</v>
      </c>
      <c r="Q1" s="60" t="s">
        <v>581</v>
      </c>
      <c r="R1" s="60" t="s">
        <v>582</v>
      </c>
      <c r="S1" s="60" t="s">
        <v>583</v>
      </c>
    </row>
    <row r="2" spans="1:19">
      <c r="A2" s="58" t="s">
        <v>48</v>
      </c>
      <c r="B2" s="47">
        <v>77095.916666666701</v>
      </c>
      <c r="C2" s="47">
        <v>54164</v>
      </c>
      <c r="D2" s="47">
        <v>46786</v>
      </c>
      <c r="E2" s="47">
        <v>45764.833333333336</v>
      </c>
      <c r="F2" s="47">
        <v>44310.083333333336</v>
      </c>
      <c r="G2" s="47">
        <v>43325.833333333336</v>
      </c>
      <c r="H2" s="47">
        <v>46580.5</v>
      </c>
      <c r="I2" s="47">
        <v>46862</v>
      </c>
      <c r="J2" s="47">
        <v>48224.75</v>
      </c>
      <c r="K2" s="47">
        <v>45258.166666666664</v>
      </c>
      <c r="L2" s="47">
        <v>42176.166666666664</v>
      </c>
      <c r="M2" s="47">
        <v>40836.416666666664</v>
      </c>
      <c r="N2" s="47">
        <v>44996.916666666664</v>
      </c>
      <c r="O2" s="47">
        <v>53488.25</v>
      </c>
      <c r="P2" s="47">
        <v>55972.833333333336</v>
      </c>
      <c r="Q2" s="47">
        <v>50691.25</v>
      </c>
      <c r="R2" s="47">
        <v>46160.75</v>
      </c>
      <c r="S2" s="47">
        <v>38536.583333333336</v>
      </c>
    </row>
    <row r="3" spans="1:19">
      <c r="A3" s="58" t="s">
        <v>99</v>
      </c>
      <c r="B3" s="47">
        <v>34433.916666666664</v>
      </c>
      <c r="C3" s="47">
        <v>29599.416666666668</v>
      </c>
      <c r="D3" s="47">
        <v>24877.666666666668</v>
      </c>
      <c r="E3" s="47">
        <v>20887.166666666668</v>
      </c>
      <c r="F3" s="47">
        <v>17192.083333333332</v>
      </c>
      <c r="G3" s="47">
        <v>17219.083333333332</v>
      </c>
      <c r="H3" s="47">
        <v>14748.666666666666</v>
      </c>
      <c r="I3" s="47">
        <v>13514.25</v>
      </c>
      <c r="J3" s="47">
        <v>11335.333333333334</v>
      </c>
      <c r="K3" s="47">
        <v>9565.4166666666661</v>
      </c>
      <c r="L3" s="47">
        <v>8435.1666666666661</v>
      </c>
      <c r="M3" s="47">
        <v>7905</v>
      </c>
      <c r="N3" s="47">
        <v>8553.25</v>
      </c>
      <c r="O3" s="47">
        <v>9251.4166666666661</v>
      </c>
      <c r="P3" s="47">
        <v>10196.416666666666</v>
      </c>
      <c r="Q3" s="47">
        <v>10148.916666666666</v>
      </c>
      <c r="R3" s="47">
        <v>9463.5</v>
      </c>
      <c r="S3" s="47">
        <v>9274.1666666666661</v>
      </c>
    </row>
    <row r="4" spans="1:19">
      <c r="A4" s="58" t="s">
        <v>47</v>
      </c>
      <c r="B4" s="47">
        <v>138682.91666666666</v>
      </c>
      <c r="C4" s="47">
        <v>100215.83333333333</v>
      </c>
      <c r="D4" s="47">
        <v>89097</v>
      </c>
      <c r="E4" s="47">
        <v>84457.833333333328</v>
      </c>
      <c r="F4" s="47">
        <v>85190.416666666672</v>
      </c>
      <c r="G4" s="47">
        <v>98826.25</v>
      </c>
      <c r="H4" s="47">
        <v>116477.83333333333</v>
      </c>
      <c r="I4" s="47">
        <v>110941.25</v>
      </c>
      <c r="J4" s="47">
        <v>95953.75</v>
      </c>
      <c r="K4" s="47">
        <v>84035.75</v>
      </c>
      <c r="L4" s="47">
        <v>77912.083333333328</v>
      </c>
      <c r="M4" s="47">
        <v>77830.666666666672</v>
      </c>
      <c r="N4" s="47">
        <v>82756.916666666672</v>
      </c>
      <c r="O4" s="47">
        <v>60298.5</v>
      </c>
      <c r="P4" s="47">
        <v>39937.25</v>
      </c>
      <c r="Q4" s="47">
        <v>40262.333333333336</v>
      </c>
      <c r="R4" s="47">
        <v>35309.916666666664</v>
      </c>
      <c r="S4" s="47">
        <v>28179.75</v>
      </c>
    </row>
    <row r="5" spans="1:19">
      <c r="A5" s="58" t="s">
        <v>46</v>
      </c>
      <c r="B5" s="47">
        <v>49156.333333333336</v>
      </c>
      <c r="C5" s="47">
        <v>32632.5</v>
      </c>
      <c r="D5" s="47">
        <v>29023.416666666668</v>
      </c>
      <c r="E5" s="47">
        <v>28703.583333333332</v>
      </c>
      <c r="F5" s="47">
        <v>27786.75</v>
      </c>
      <c r="G5" s="47">
        <v>27312.833333333332</v>
      </c>
      <c r="H5" s="47">
        <v>24770.166666666668</v>
      </c>
      <c r="I5" s="47">
        <v>21400.5</v>
      </c>
      <c r="J5" s="47">
        <v>18290.75</v>
      </c>
      <c r="K5" s="47">
        <v>18312.833333333332</v>
      </c>
      <c r="L5" s="47">
        <v>19585.25</v>
      </c>
      <c r="M5" s="47">
        <v>19109.75</v>
      </c>
      <c r="N5" s="47">
        <v>19453.333333333332</v>
      </c>
      <c r="O5" s="47">
        <v>19258.583333333332</v>
      </c>
      <c r="P5" s="47">
        <v>18164.166666666668</v>
      </c>
      <c r="Q5" s="47">
        <v>16870.583333333332</v>
      </c>
      <c r="R5" s="47">
        <v>15165.333333333334</v>
      </c>
      <c r="S5" s="47">
        <v>12877.666666666666</v>
      </c>
    </row>
    <row r="6" spans="1:19">
      <c r="A6" s="58" t="s">
        <v>45</v>
      </c>
      <c r="B6" s="47">
        <v>2318035.8333333335</v>
      </c>
      <c r="C6" s="47">
        <v>1997708.6666666667</v>
      </c>
      <c r="D6" s="47">
        <v>1661769</v>
      </c>
      <c r="E6" s="47">
        <v>1523130.9166666667</v>
      </c>
      <c r="F6" s="47">
        <v>1402776.0833333333</v>
      </c>
      <c r="G6" s="47">
        <v>1362571.0833333333</v>
      </c>
      <c r="H6" s="47">
        <v>1291281.5</v>
      </c>
      <c r="I6" s="47">
        <v>1280692.8333333333</v>
      </c>
      <c r="J6" s="47">
        <v>1241068.8333333333</v>
      </c>
      <c r="K6" s="47">
        <v>1186304.9166666667</v>
      </c>
      <c r="L6" s="47">
        <v>1160637.6666666667</v>
      </c>
      <c r="M6" s="47">
        <v>1217097.1666666667</v>
      </c>
      <c r="N6" s="47">
        <v>1340137.6666666667</v>
      </c>
      <c r="O6" s="47">
        <v>1437394.3333333333</v>
      </c>
      <c r="P6" s="47">
        <v>1462880.0833333333</v>
      </c>
      <c r="Q6" s="47">
        <v>1385110.5833333333</v>
      </c>
      <c r="R6" s="47">
        <v>1341168.3333333333</v>
      </c>
      <c r="S6" s="47">
        <v>1403860.9166666667</v>
      </c>
    </row>
    <row r="7" spans="1:19">
      <c r="A7" s="58" t="s">
        <v>44</v>
      </c>
      <c r="B7" s="47">
        <v>71088.166666666672</v>
      </c>
      <c r="C7" s="47">
        <v>53089.25</v>
      </c>
      <c r="D7" s="47">
        <v>35206.5</v>
      </c>
      <c r="E7" s="47">
        <v>27880.083333333332</v>
      </c>
      <c r="F7" s="47">
        <v>27785.833333333332</v>
      </c>
      <c r="G7" s="47">
        <v>32433.5</v>
      </c>
      <c r="H7" s="47">
        <v>36527.583333333336</v>
      </c>
      <c r="I7" s="47">
        <v>38179.416666666664</v>
      </c>
      <c r="J7" s="47">
        <v>38622.5</v>
      </c>
      <c r="K7" s="47">
        <v>35503.666666666664</v>
      </c>
      <c r="L7" s="47">
        <v>25362.833333333332</v>
      </c>
      <c r="M7" s="47">
        <v>20930.083333333332</v>
      </c>
      <c r="N7" s="47">
        <v>24576.416666666668</v>
      </c>
      <c r="O7" s="47">
        <v>29311.5</v>
      </c>
      <c r="P7" s="47">
        <v>32110.083333333332</v>
      </c>
      <c r="Q7" s="47">
        <v>37039</v>
      </c>
      <c r="R7" s="47">
        <v>41412.5</v>
      </c>
      <c r="S7" s="47">
        <v>45307.333333333336</v>
      </c>
    </row>
    <row r="8" spans="1:19">
      <c r="A8" s="58" t="s">
        <v>43</v>
      </c>
      <c r="B8" s="47">
        <v>151800.58333333334</v>
      </c>
      <c r="C8" s="47">
        <v>115940.91666666667</v>
      </c>
      <c r="D8" s="47">
        <v>77955</v>
      </c>
      <c r="E8" s="47">
        <v>70215.666666666672</v>
      </c>
      <c r="F8" s="47">
        <v>65786.833333333328</v>
      </c>
      <c r="G8" s="47">
        <v>57461.083333333336</v>
      </c>
      <c r="H8" s="47">
        <v>56075.75</v>
      </c>
      <c r="I8" s="47">
        <v>55481.666666666664</v>
      </c>
      <c r="J8" s="47">
        <v>52020.166666666664</v>
      </c>
      <c r="K8" s="47">
        <v>47594.833333333336</v>
      </c>
      <c r="L8" s="47">
        <v>43156.25</v>
      </c>
      <c r="M8" s="47">
        <v>37472.25</v>
      </c>
      <c r="N8" s="47">
        <v>33628.833333333336</v>
      </c>
      <c r="O8" s="47">
        <v>33964.166666666664</v>
      </c>
      <c r="P8" s="47">
        <v>31864.416666666668</v>
      </c>
      <c r="Q8" s="47">
        <v>29731</v>
      </c>
      <c r="R8" s="47">
        <v>28899.166666666668</v>
      </c>
      <c r="S8" s="47">
        <v>28579.583333333332</v>
      </c>
    </row>
    <row r="9" spans="1:19">
      <c r="A9" s="58" t="s">
        <v>42</v>
      </c>
      <c r="B9" s="47">
        <v>21138.916666666668</v>
      </c>
      <c r="C9" s="47">
        <v>18080.714285714286</v>
      </c>
      <c r="D9" s="47">
        <v>15755.333333333334</v>
      </c>
      <c r="E9" s="47">
        <v>12584.083333333334</v>
      </c>
      <c r="F9" s="47">
        <v>12693.5</v>
      </c>
      <c r="G9" s="47">
        <v>12995.666666666666</v>
      </c>
      <c r="H9" s="47">
        <v>13340.333333333334</v>
      </c>
      <c r="I9" s="47">
        <v>13241.666666666666</v>
      </c>
      <c r="J9" s="47">
        <v>13056.5</v>
      </c>
      <c r="K9" s="47">
        <v>11710.833333333334</v>
      </c>
      <c r="L9" s="47">
        <v>9071.25</v>
      </c>
      <c r="M9" s="47">
        <v>11728.583333333334</v>
      </c>
      <c r="N9" s="47">
        <v>13130.666666666666</v>
      </c>
      <c r="O9" s="47">
        <v>15397.25</v>
      </c>
      <c r="P9" s="47">
        <v>15495.833333333334</v>
      </c>
      <c r="Q9" s="47">
        <v>14780.166666666666</v>
      </c>
      <c r="R9" s="47">
        <v>13883.666666666666</v>
      </c>
      <c r="S9" s="47">
        <v>13080.833333333334</v>
      </c>
    </row>
    <row r="10" spans="1:19">
      <c r="A10" s="58" t="s">
        <v>357</v>
      </c>
      <c r="B10" s="47">
        <v>64663.416666666664</v>
      </c>
      <c r="C10" s="47">
        <v>55948.5</v>
      </c>
      <c r="D10" s="47">
        <v>50135.75</v>
      </c>
      <c r="E10" s="47">
        <v>45748.333333333336</v>
      </c>
      <c r="F10" s="47">
        <v>43257.166666666664</v>
      </c>
      <c r="G10" s="47">
        <v>42880.583333333336</v>
      </c>
      <c r="H10" s="47">
        <v>43742.25</v>
      </c>
      <c r="I10" s="47">
        <v>44579.25</v>
      </c>
      <c r="J10" s="47">
        <v>42224</v>
      </c>
      <c r="K10" s="47">
        <v>33344.083333333336</v>
      </c>
      <c r="L10" s="47">
        <v>13895.416666666666</v>
      </c>
      <c r="M10" s="47">
        <v>13257.666666666666</v>
      </c>
      <c r="N10" s="47">
        <v>19566.333333333332</v>
      </c>
      <c r="O10" s="47">
        <v>18520.75</v>
      </c>
      <c r="P10" s="47">
        <v>22733.583333333332</v>
      </c>
      <c r="Q10" s="47">
        <v>14734.083333333334</v>
      </c>
      <c r="R10" s="47">
        <v>16779.666666666668</v>
      </c>
      <c r="S10" s="47">
        <v>16354.333333333334</v>
      </c>
    </row>
    <row r="11" spans="1:19">
      <c r="A11" s="58" t="s">
        <v>40</v>
      </c>
      <c r="B11" s="47">
        <v>403837.75</v>
      </c>
      <c r="C11" s="47">
        <v>252257.16666666666</v>
      </c>
      <c r="D11" s="47">
        <v>183461.66666666666</v>
      </c>
      <c r="E11" s="47">
        <v>149398.5</v>
      </c>
      <c r="F11" s="47">
        <v>130046.5</v>
      </c>
      <c r="G11" s="47">
        <v>130558.91666666667</v>
      </c>
      <c r="H11" s="47">
        <v>127118</v>
      </c>
      <c r="I11" s="47">
        <v>123046.25</v>
      </c>
      <c r="J11" s="47">
        <v>105028.16666666667</v>
      </c>
      <c r="K11" s="47">
        <v>85249.5</v>
      </c>
      <c r="L11" s="47">
        <v>75281.916666666672</v>
      </c>
      <c r="M11" s="47">
        <v>82861.25</v>
      </c>
      <c r="N11" s="47">
        <v>102941.75</v>
      </c>
      <c r="O11" s="47">
        <v>105457.91666666667</v>
      </c>
      <c r="P11" s="47">
        <v>93913.416666666672</v>
      </c>
      <c r="Q11" s="47">
        <v>93974.166666666672</v>
      </c>
      <c r="R11" s="47">
        <v>93471</v>
      </c>
      <c r="S11" s="47">
        <v>85949.666666666672</v>
      </c>
    </row>
    <row r="12" spans="1:19">
      <c r="A12" s="58" t="s">
        <v>39</v>
      </c>
      <c r="B12" s="47">
        <v>254242.66666666666</v>
      </c>
      <c r="C12" s="47">
        <v>182273.83333333334</v>
      </c>
      <c r="D12" s="47">
        <v>147323.66666666666</v>
      </c>
      <c r="E12" s="47">
        <v>125476.16666666667</v>
      </c>
      <c r="F12" s="47">
        <v>121558.41666666667</v>
      </c>
      <c r="G12" s="47">
        <v>132799.41666666666</v>
      </c>
      <c r="H12" s="47">
        <v>136729.16666666666</v>
      </c>
      <c r="I12" s="47">
        <v>118548.66666666667</v>
      </c>
      <c r="J12" s="47">
        <v>83136.583333333328</v>
      </c>
      <c r="K12" s="47">
        <v>56219.833333333336</v>
      </c>
      <c r="L12" s="47">
        <v>43532.916666666664</v>
      </c>
      <c r="M12" s="47">
        <v>38525.916666666664</v>
      </c>
      <c r="N12" s="47">
        <v>38231.333333333336</v>
      </c>
      <c r="O12" s="47">
        <v>37761.75</v>
      </c>
      <c r="P12" s="47">
        <v>36910.583333333336</v>
      </c>
      <c r="Q12" s="47">
        <v>36070.833333333336</v>
      </c>
      <c r="R12" s="47">
        <v>34004.666666666664</v>
      </c>
      <c r="S12" s="47">
        <v>28530.583333333332</v>
      </c>
    </row>
    <row r="13" spans="1:19">
      <c r="A13" s="58" t="s">
        <v>100</v>
      </c>
      <c r="B13" s="47">
        <v>60593</v>
      </c>
      <c r="C13" s="47">
        <v>46724.25</v>
      </c>
      <c r="D13" s="47">
        <v>45604</v>
      </c>
      <c r="E13" s="47">
        <v>72270.333333333328</v>
      </c>
      <c r="F13" s="47">
        <v>62112</v>
      </c>
      <c r="G13" s="47">
        <v>46889.333333333336</v>
      </c>
      <c r="H13" s="47">
        <v>39424.083333333336</v>
      </c>
      <c r="I13" s="47">
        <v>35058.333333333336</v>
      </c>
      <c r="J13" s="47">
        <v>29767.416666666668</v>
      </c>
      <c r="K13" s="47">
        <v>23530.333333333332</v>
      </c>
      <c r="L13" s="47">
        <v>16374.083333333334</v>
      </c>
      <c r="M13" s="47">
        <v>18223.583333333332</v>
      </c>
      <c r="N13" s="47">
        <v>24276.416666666668</v>
      </c>
      <c r="O13" s="47">
        <v>28718.916666666668</v>
      </c>
      <c r="P13" s="47">
        <v>29812</v>
      </c>
      <c r="Q13" s="47">
        <v>28309.833333333332</v>
      </c>
      <c r="R13" s="47">
        <v>26268.666666666668</v>
      </c>
      <c r="S13" s="47">
        <v>23872.75</v>
      </c>
    </row>
    <row r="14" spans="1:19">
      <c r="A14" s="58" t="s">
        <v>38</v>
      </c>
      <c r="B14" s="47">
        <v>12277.083333333334</v>
      </c>
      <c r="C14" s="47">
        <v>4058.75</v>
      </c>
      <c r="D14" s="47">
        <v>2498.6666666666665</v>
      </c>
      <c r="E14" s="47">
        <v>2333.3333333333335</v>
      </c>
      <c r="F14" s="47">
        <v>2267.6666666666665</v>
      </c>
      <c r="G14" s="47">
        <v>2494</v>
      </c>
      <c r="H14" s="47">
        <v>3232.75</v>
      </c>
      <c r="I14" s="47">
        <v>3414.8333333333335</v>
      </c>
      <c r="J14" s="47">
        <v>3282</v>
      </c>
      <c r="K14" s="47">
        <v>2942.4166666666665</v>
      </c>
      <c r="L14" s="47">
        <v>2388.75</v>
      </c>
      <c r="M14" s="47">
        <v>2223</v>
      </c>
      <c r="N14" s="47">
        <v>2415.4</v>
      </c>
      <c r="O14" s="47">
        <v>2693.5833333333335</v>
      </c>
      <c r="P14" s="47">
        <v>2880.5833333333335</v>
      </c>
      <c r="Q14" s="47">
        <v>2870.4166666666665</v>
      </c>
      <c r="R14" s="47">
        <v>2783.1666666666665</v>
      </c>
      <c r="S14" s="47">
        <v>2821.4166666666665</v>
      </c>
    </row>
    <row r="15" spans="1:19">
      <c r="A15" s="58" t="s">
        <v>37</v>
      </c>
      <c r="B15" s="47">
        <v>563129.08333333337</v>
      </c>
      <c r="C15" s="47">
        <v>474976</v>
      </c>
      <c r="D15" s="47">
        <v>335261.41666666669</v>
      </c>
      <c r="E15" s="47">
        <v>235418.5</v>
      </c>
      <c r="F15" s="47">
        <v>170744.16666666666</v>
      </c>
      <c r="G15" s="47">
        <v>124248.66666666667</v>
      </c>
      <c r="H15" s="47">
        <v>93017.666666666672</v>
      </c>
      <c r="I15" s="47">
        <v>92943.75</v>
      </c>
      <c r="J15" s="47">
        <v>98158.833333333328</v>
      </c>
      <c r="K15" s="47">
        <v>88109.666666666672</v>
      </c>
      <c r="L15" s="47">
        <v>67731.166666666672</v>
      </c>
      <c r="M15" s="47">
        <v>54735.833333333336</v>
      </c>
      <c r="N15" s="47">
        <v>54420</v>
      </c>
      <c r="O15" s="47">
        <v>66210.75</v>
      </c>
      <c r="P15" s="47">
        <v>88491.416666666672</v>
      </c>
      <c r="Q15" s="47">
        <v>86791.333333333328</v>
      </c>
      <c r="R15" s="47">
        <v>45725.416666666664</v>
      </c>
      <c r="S15" s="47">
        <v>44185</v>
      </c>
    </row>
    <row r="16" spans="1:19">
      <c r="A16" s="58" t="s">
        <v>36</v>
      </c>
      <c r="B16" s="47">
        <v>119428.75</v>
      </c>
      <c r="C16" s="47">
        <v>109113.91666666667</v>
      </c>
      <c r="D16" s="47">
        <v>107687.91666666667</v>
      </c>
      <c r="E16" s="47">
        <v>106097.66666666667</v>
      </c>
      <c r="F16" s="47">
        <v>129555.25</v>
      </c>
      <c r="G16" s="47">
        <v>153706.25</v>
      </c>
      <c r="H16" s="47">
        <v>153041</v>
      </c>
      <c r="I16" s="47">
        <v>142251.33333333334</v>
      </c>
      <c r="J16" s="47">
        <v>134134.08333333334</v>
      </c>
      <c r="K16" s="47">
        <v>127192.83333333333</v>
      </c>
      <c r="L16" s="47">
        <v>110587.58333333333</v>
      </c>
      <c r="M16" s="47">
        <v>84099.833333333328</v>
      </c>
      <c r="N16" s="47">
        <v>100918.16666666667</v>
      </c>
      <c r="O16" s="47">
        <v>86218.5</v>
      </c>
      <c r="P16" s="47">
        <v>58424.75</v>
      </c>
      <c r="Q16" s="47">
        <v>33937.75</v>
      </c>
      <c r="R16" s="47">
        <v>25108.25</v>
      </c>
      <c r="S16" s="47">
        <v>20421.25</v>
      </c>
    </row>
    <row r="17" spans="1:19">
      <c r="A17" s="58" t="s">
        <v>35</v>
      </c>
      <c r="B17" s="47">
        <v>75864</v>
      </c>
      <c r="C17" s="47">
        <v>66211.666666666672</v>
      </c>
      <c r="D17" s="47">
        <v>57617.833333333336</v>
      </c>
      <c r="E17" s="47">
        <v>53798.583333333336</v>
      </c>
      <c r="F17" s="47">
        <v>55744.833333333336</v>
      </c>
      <c r="G17" s="47">
        <v>54458.333333333336</v>
      </c>
      <c r="H17" s="47">
        <v>54374.583333333336</v>
      </c>
      <c r="I17" s="47">
        <v>54618.583333333336</v>
      </c>
      <c r="J17" s="47">
        <v>51579.416666666664</v>
      </c>
      <c r="K17" s="47">
        <v>49497.75</v>
      </c>
      <c r="L17" s="47">
        <v>50132.75</v>
      </c>
      <c r="M17" s="47">
        <v>47071.75</v>
      </c>
      <c r="N17" s="47">
        <v>52496.5</v>
      </c>
      <c r="O17" s="47">
        <v>55282.416666666664</v>
      </c>
      <c r="P17" s="47">
        <v>52765</v>
      </c>
      <c r="Q17" s="47">
        <v>47772.75</v>
      </c>
      <c r="R17" s="47">
        <v>43686.75</v>
      </c>
      <c r="S17" s="47">
        <v>37480.416666666664</v>
      </c>
    </row>
    <row r="18" spans="1:19">
      <c r="A18" s="58" t="s">
        <v>34</v>
      </c>
      <c r="B18" s="47">
        <v>49463.416666666664</v>
      </c>
      <c r="C18" s="47">
        <v>34718.416666666664</v>
      </c>
      <c r="D18" s="47">
        <v>32355.833333333332</v>
      </c>
      <c r="E18" s="47">
        <v>31652</v>
      </c>
      <c r="F18" s="47">
        <v>33630.25</v>
      </c>
      <c r="G18" s="47">
        <v>36650.666666666664</v>
      </c>
      <c r="H18" s="47">
        <v>40706.833333333336</v>
      </c>
      <c r="I18" s="47">
        <v>44575.583333333336</v>
      </c>
      <c r="J18" s="47">
        <v>46154.75</v>
      </c>
      <c r="K18" s="47">
        <v>43692.75</v>
      </c>
      <c r="L18" s="47">
        <v>35981.833333333336</v>
      </c>
      <c r="M18" s="47">
        <v>30923.083333333332</v>
      </c>
      <c r="N18" s="47">
        <v>35118.916666666664</v>
      </c>
      <c r="O18" s="47">
        <v>38251.166666666664</v>
      </c>
      <c r="P18" s="47">
        <v>37044</v>
      </c>
      <c r="Q18" s="47">
        <v>25701.583333333332</v>
      </c>
      <c r="R18" s="47">
        <v>19324.083333333332</v>
      </c>
      <c r="S18" s="47">
        <v>16247.833333333334</v>
      </c>
    </row>
    <row r="19" spans="1:19">
      <c r="A19" s="58" t="s">
        <v>33</v>
      </c>
      <c r="B19" s="47">
        <v>150900.33333333334</v>
      </c>
      <c r="C19" s="47">
        <v>119160.83333333333</v>
      </c>
      <c r="D19" s="47">
        <v>95488.166666666672</v>
      </c>
      <c r="E19" s="47">
        <v>86559.25</v>
      </c>
      <c r="F19" s="47">
        <v>80673.583333333328</v>
      </c>
      <c r="G19" s="47">
        <v>77119.333333333328</v>
      </c>
      <c r="H19" s="47">
        <v>77222.25</v>
      </c>
      <c r="I19" s="47">
        <v>78046.166666666672</v>
      </c>
      <c r="J19" s="47">
        <v>73683.916666666672</v>
      </c>
      <c r="K19" s="47">
        <v>68057.333333333328</v>
      </c>
      <c r="L19" s="47">
        <v>59819.583333333336</v>
      </c>
      <c r="M19" s="47">
        <v>58709.166666666664</v>
      </c>
      <c r="N19" s="47">
        <v>59975.166666666664</v>
      </c>
      <c r="O19" s="47">
        <v>61966.5</v>
      </c>
      <c r="P19" s="47">
        <v>62798.416666666664</v>
      </c>
      <c r="Q19" s="47">
        <v>61382.166666666664</v>
      </c>
      <c r="R19" s="47">
        <v>61284.083333333336</v>
      </c>
      <c r="S19" s="47">
        <v>56043.166666666664</v>
      </c>
    </row>
    <row r="20" spans="1:19">
      <c r="A20" s="58" t="s">
        <v>32</v>
      </c>
      <c r="B20" s="47">
        <v>166394.83333333334</v>
      </c>
      <c r="C20" s="47">
        <v>134370</v>
      </c>
      <c r="D20" s="47">
        <v>98252.333333333328</v>
      </c>
      <c r="E20" s="47">
        <v>71268.583333333328</v>
      </c>
      <c r="F20" s="47">
        <v>63996.5</v>
      </c>
      <c r="G20" s="47">
        <v>59550.333333333336</v>
      </c>
      <c r="H20" s="47">
        <v>56746.25</v>
      </c>
      <c r="I20" s="47">
        <v>41697.25</v>
      </c>
      <c r="J20" s="47">
        <v>35770.833333333336</v>
      </c>
      <c r="K20" s="47">
        <v>24769.333333333332</v>
      </c>
      <c r="L20" s="47">
        <v>24156.166666666668</v>
      </c>
      <c r="M20" s="47">
        <v>22439.416666666668</v>
      </c>
      <c r="N20" s="47">
        <v>23035.666666666668</v>
      </c>
      <c r="O20" s="47">
        <v>23736.583333333332</v>
      </c>
      <c r="P20" s="47">
        <v>23673.833333333332</v>
      </c>
      <c r="Q20" s="47">
        <v>20056.5</v>
      </c>
      <c r="R20" s="47">
        <v>15616.166666666666</v>
      </c>
      <c r="S20" s="47">
        <v>12478.416666666666</v>
      </c>
    </row>
    <row r="21" spans="1:19">
      <c r="A21" s="58" t="s">
        <v>31</v>
      </c>
      <c r="B21" s="47">
        <v>46943.75</v>
      </c>
      <c r="C21" s="47">
        <v>39536.833333333336</v>
      </c>
      <c r="D21" s="47">
        <v>33435.583333333336</v>
      </c>
      <c r="E21" s="47">
        <v>31645.333333333332</v>
      </c>
      <c r="F21" s="47">
        <v>30110.416666666668</v>
      </c>
      <c r="G21" s="47">
        <v>30383.25</v>
      </c>
      <c r="H21" s="47">
        <v>32169.416666666668</v>
      </c>
      <c r="I21" s="47">
        <v>32186.083333333332</v>
      </c>
      <c r="J21" s="47">
        <v>32317.166666666668</v>
      </c>
      <c r="K21" s="47">
        <v>32008.583333333332</v>
      </c>
      <c r="L21" s="47">
        <v>31888.75</v>
      </c>
      <c r="M21" s="47">
        <v>31642.416666666668</v>
      </c>
      <c r="N21" s="47">
        <v>35697.666666666664</v>
      </c>
      <c r="O21" s="47">
        <v>39019</v>
      </c>
      <c r="P21" s="47">
        <v>39860.916666666664</v>
      </c>
      <c r="Q21" s="47">
        <v>49651.5</v>
      </c>
      <c r="R21" s="47">
        <v>58378.083333333336</v>
      </c>
      <c r="S21" s="47">
        <v>51344.333333333336</v>
      </c>
    </row>
    <row r="22" spans="1:19">
      <c r="A22" s="58" t="s">
        <v>30</v>
      </c>
      <c r="B22" s="47">
        <v>153366.66666666666</v>
      </c>
      <c r="C22" s="47">
        <v>115728.16666666667</v>
      </c>
      <c r="D22" s="47">
        <v>81444.083333333328</v>
      </c>
      <c r="E22" s="47">
        <v>76240.833333333328</v>
      </c>
      <c r="F22" s="47">
        <v>72740</v>
      </c>
      <c r="G22" s="47">
        <v>70172.833333333328</v>
      </c>
      <c r="H22" s="47">
        <v>70077.666666666672</v>
      </c>
      <c r="I22" s="47">
        <v>69789.416666666672</v>
      </c>
      <c r="J22" s="47">
        <v>62641.916666666664</v>
      </c>
      <c r="K22" s="47">
        <v>52205.166666666664</v>
      </c>
      <c r="L22" s="47">
        <v>44676.166666666664</v>
      </c>
      <c r="M22" s="47">
        <v>47503.083333333336</v>
      </c>
      <c r="N22" s="47">
        <v>55520</v>
      </c>
      <c r="O22" s="47">
        <v>59635.916666666664</v>
      </c>
      <c r="P22" s="47">
        <v>61477.416666666664</v>
      </c>
      <c r="Q22" s="47">
        <v>57180</v>
      </c>
      <c r="R22" s="47">
        <v>51991.25</v>
      </c>
      <c r="S22" s="47">
        <v>49751.583333333336</v>
      </c>
    </row>
    <row r="23" spans="1:19">
      <c r="A23" s="58" t="s">
        <v>29</v>
      </c>
      <c r="B23" s="47">
        <v>199402.91666666666</v>
      </c>
      <c r="C23" s="47">
        <v>167315.25</v>
      </c>
      <c r="D23" s="47">
        <v>121783.58333333333</v>
      </c>
      <c r="E23" s="47">
        <v>99936.666666666672</v>
      </c>
      <c r="F23" s="47">
        <v>100989.16666666667</v>
      </c>
      <c r="G23" s="47">
        <v>109546.25</v>
      </c>
      <c r="H23" s="47">
        <v>109689.5</v>
      </c>
      <c r="I23" s="47">
        <v>107007.25</v>
      </c>
      <c r="J23" s="47">
        <v>103023.75</v>
      </c>
      <c r="K23" s="47">
        <v>96079.333333333328</v>
      </c>
      <c r="L23" s="47">
        <v>96024</v>
      </c>
      <c r="M23" s="47">
        <v>131606.66666666666</v>
      </c>
      <c r="N23" s="47">
        <v>135344.5</v>
      </c>
      <c r="O23" s="47">
        <v>103327.41666666667</v>
      </c>
      <c r="P23" s="47">
        <v>109022.58333333333</v>
      </c>
      <c r="Q23" s="47">
        <v>141923.75</v>
      </c>
      <c r="R23" s="47">
        <v>156964.25</v>
      </c>
      <c r="S23" s="47">
        <v>157467.25</v>
      </c>
    </row>
    <row r="24" spans="1:19">
      <c r="A24" s="58" t="s">
        <v>28</v>
      </c>
      <c r="B24" s="47">
        <v>428622.41666666669</v>
      </c>
      <c r="C24" s="47">
        <v>332240.41666666669</v>
      </c>
      <c r="D24" s="47">
        <v>244027.33333333334</v>
      </c>
      <c r="E24" s="47">
        <v>198011.75</v>
      </c>
      <c r="F24" s="47">
        <v>197722.25</v>
      </c>
      <c r="G24" s="47">
        <v>197791.16666666666</v>
      </c>
      <c r="H24" s="47">
        <v>205633.5</v>
      </c>
      <c r="I24" s="47">
        <v>213312.5</v>
      </c>
      <c r="J24" s="47">
        <v>214775.91666666666</v>
      </c>
      <c r="K24" s="47">
        <v>213329.75</v>
      </c>
      <c r="L24" s="47">
        <v>188696.25</v>
      </c>
      <c r="M24" s="47">
        <v>165699.16666666666</v>
      </c>
      <c r="N24" s="47">
        <v>164149.41666666666</v>
      </c>
      <c r="O24" s="47">
        <v>178504.5</v>
      </c>
      <c r="P24" s="47">
        <v>158322.33333333334</v>
      </c>
      <c r="Q24" s="47">
        <v>100469.91666666667</v>
      </c>
      <c r="R24" s="47">
        <v>78201.583333333328</v>
      </c>
      <c r="S24" s="47">
        <v>58979.166666666664</v>
      </c>
    </row>
    <row r="25" spans="1:19">
      <c r="A25" s="58" t="s">
        <v>27</v>
      </c>
      <c r="B25" s="47">
        <v>151907</v>
      </c>
      <c r="C25" s="47">
        <v>139993</v>
      </c>
      <c r="D25" s="47">
        <v>120787.83333333333</v>
      </c>
      <c r="E25" s="47">
        <v>114231.58333333333</v>
      </c>
      <c r="F25" s="47">
        <v>112290.91666666667</v>
      </c>
      <c r="G25" s="47">
        <v>114186.25</v>
      </c>
      <c r="H25" s="47">
        <v>115774.08333333333</v>
      </c>
      <c r="I25" s="47">
        <v>103088.83333333333</v>
      </c>
      <c r="J25" s="47">
        <v>84696.166666666672</v>
      </c>
      <c r="K25" s="47">
        <v>76106.416666666672</v>
      </c>
      <c r="L25" s="47">
        <v>62975.75</v>
      </c>
      <c r="M25" s="47">
        <v>47842.166666666664</v>
      </c>
      <c r="N25" s="47">
        <v>48211.5</v>
      </c>
      <c r="O25" s="47">
        <v>53088.5</v>
      </c>
      <c r="P25" s="47">
        <v>53984.083333333336</v>
      </c>
      <c r="Q25" s="47">
        <v>53359.583333333336</v>
      </c>
      <c r="R25" s="47">
        <v>51103.083333333336</v>
      </c>
      <c r="S25" s="47">
        <v>47741.916666666664</v>
      </c>
    </row>
    <row r="26" spans="1:19">
      <c r="A26" s="58" t="s">
        <v>26</v>
      </c>
      <c r="B26" s="47">
        <v>92211</v>
      </c>
      <c r="C26" s="47">
        <v>52666.833333333336</v>
      </c>
      <c r="D26" s="47">
        <v>36191.333333333336</v>
      </c>
      <c r="E26" s="47">
        <v>34012.5</v>
      </c>
      <c r="F26" s="47">
        <v>36803</v>
      </c>
      <c r="G26" s="47">
        <v>42210.166666666664</v>
      </c>
      <c r="H26" s="47">
        <v>45407</v>
      </c>
      <c r="I26" s="47">
        <v>40630.5</v>
      </c>
      <c r="J26" s="47">
        <v>32879.333333333336</v>
      </c>
      <c r="K26" s="47">
        <v>26354.333333333332</v>
      </c>
      <c r="L26" s="47">
        <v>23283.833333333332</v>
      </c>
      <c r="M26" s="47">
        <v>22993</v>
      </c>
      <c r="N26" s="47">
        <v>24148.666666666668</v>
      </c>
      <c r="O26" s="47">
        <v>25300.833333333332</v>
      </c>
      <c r="P26" s="47">
        <v>25079.333333333332</v>
      </c>
      <c r="Q26" s="47">
        <v>23424.583333333332</v>
      </c>
      <c r="R26" s="47">
        <v>20273.25</v>
      </c>
      <c r="S26" s="47">
        <v>17098.416666666668</v>
      </c>
    </row>
    <row r="27" spans="1:19">
      <c r="A27" s="58" t="s">
        <v>25</v>
      </c>
      <c r="B27" s="47">
        <v>186395.75</v>
      </c>
      <c r="C27" s="47">
        <v>147035.25</v>
      </c>
      <c r="D27" s="47">
        <v>128484.58333333333</v>
      </c>
      <c r="E27" s="47">
        <v>131681.91666666666</v>
      </c>
      <c r="F27" s="47">
        <v>131807.16666666666</v>
      </c>
      <c r="G27" s="47">
        <v>127575.83333333333</v>
      </c>
      <c r="H27" s="47">
        <v>120215</v>
      </c>
      <c r="I27" s="47">
        <v>121091.83333333333</v>
      </c>
      <c r="J27" s="47">
        <v>116780.91666666667</v>
      </c>
      <c r="K27" s="47">
        <v>106124.77777777778</v>
      </c>
      <c r="L27" s="47">
        <v>94868.75</v>
      </c>
      <c r="M27" s="47">
        <v>89198.333333333328</v>
      </c>
      <c r="N27" s="47">
        <v>92820.666666666672</v>
      </c>
      <c r="O27" s="47">
        <v>94033.5</v>
      </c>
      <c r="P27" s="47">
        <v>93750.666666666672</v>
      </c>
      <c r="Q27" s="47">
        <v>90339.916666666672</v>
      </c>
      <c r="R27" s="47">
        <v>82619.166666666672</v>
      </c>
      <c r="S27" s="47">
        <v>71497.583333333328</v>
      </c>
    </row>
    <row r="28" spans="1:19">
      <c r="A28" s="58" t="s">
        <v>24</v>
      </c>
      <c r="B28" s="47">
        <v>24326.083333333332</v>
      </c>
      <c r="C28" s="47">
        <v>17727.333333333332</v>
      </c>
      <c r="D28" s="47">
        <v>13314.25</v>
      </c>
      <c r="E28" s="47">
        <v>12907.25</v>
      </c>
      <c r="F28" s="47">
        <v>14666.083333333334</v>
      </c>
      <c r="G28" s="47">
        <v>16809.583333333332</v>
      </c>
      <c r="H28" s="47">
        <v>16698.333333333332</v>
      </c>
      <c r="I28" s="47">
        <v>13824.333333333334</v>
      </c>
      <c r="J28" s="47">
        <v>11573.083333333334</v>
      </c>
      <c r="K28" s="47">
        <v>9394.4166666666661</v>
      </c>
      <c r="L28" s="47">
        <v>7999</v>
      </c>
      <c r="M28" s="47">
        <v>7930.75</v>
      </c>
      <c r="N28" s="47">
        <v>9005.9166666666661</v>
      </c>
      <c r="O28" s="47">
        <v>9402.6666666666661</v>
      </c>
      <c r="P28" s="47">
        <v>8551.25</v>
      </c>
      <c r="Q28" s="47">
        <v>7910.75</v>
      </c>
      <c r="R28" s="47">
        <v>7371</v>
      </c>
      <c r="S28" s="47">
        <v>7391.333333333333</v>
      </c>
    </row>
    <row r="29" spans="1:19">
      <c r="A29" s="58" t="s">
        <v>23</v>
      </c>
      <c r="B29" s="47">
        <v>37439.166666666664</v>
      </c>
      <c r="C29" s="47">
        <v>35656.916666666664</v>
      </c>
      <c r="D29" s="47">
        <v>30900.166666666668</v>
      </c>
      <c r="E29" s="47">
        <v>27413.75</v>
      </c>
      <c r="F29" s="47">
        <v>28048.25</v>
      </c>
      <c r="G29" s="47">
        <v>30487.583333333332</v>
      </c>
      <c r="H29" s="47">
        <v>31613.166666666668</v>
      </c>
      <c r="I29" s="47">
        <v>32031.583333333332</v>
      </c>
      <c r="J29" s="47">
        <v>33913.583333333336</v>
      </c>
      <c r="K29" s="47">
        <v>30259.333333333332</v>
      </c>
      <c r="L29" s="47">
        <v>17062.416666666668</v>
      </c>
      <c r="M29" s="47">
        <v>19104.25</v>
      </c>
      <c r="N29" s="47">
        <v>20599.166666666668</v>
      </c>
      <c r="O29" s="47">
        <v>21136.25</v>
      </c>
      <c r="P29" s="47">
        <v>19214.75</v>
      </c>
      <c r="Q29" s="47">
        <v>17001.416666666668</v>
      </c>
      <c r="R29" s="47">
        <v>15838.166666666666</v>
      </c>
      <c r="S29" s="47">
        <v>14159</v>
      </c>
    </row>
    <row r="30" spans="1:19">
      <c r="A30" s="58" t="s">
        <v>22</v>
      </c>
      <c r="B30" s="47">
        <v>28787.166666666668</v>
      </c>
      <c r="C30" s="47">
        <v>25472.333333333332</v>
      </c>
      <c r="D30" s="47">
        <v>18358.75</v>
      </c>
      <c r="E30" s="47">
        <v>16437.5</v>
      </c>
      <c r="F30" s="47">
        <v>21947.416666666668</v>
      </c>
      <c r="G30" s="47">
        <v>32685.75</v>
      </c>
      <c r="H30" s="47">
        <v>26795</v>
      </c>
      <c r="I30" s="47">
        <v>22040.833333333332</v>
      </c>
      <c r="J30" s="47">
        <v>18607.5</v>
      </c>
      <c r="K30" s="47">
        <v>16384.166666666668</v>
      </c>
      <c r="L30" s="47">
        <v>17366.416666666668</v>
      </c>
      <c r="M30" s="47">
        <v>18356.666666666668</v>
      </c>
      <c r="N30" s="47">
        <v>22805.916666666668</v>
      </c>
      <c r="O30" s="47">
        <v>27117.416666666668</v>
      </c>
      <c r="P30" s="47">
        <v>27587.916666666668</v>
      </c>
      <c r="Q30" s="47">
        <v>26889.583333333332</v>
      </c>
      <c r="R30" s="47">
        <v>27854.083333333332</v>
      </c>
      <c r="S30" s="47">
        <v>32407.166666666668</v>
      </c>
    </row>
    <row r="31" spans="1:19">
      <c r="A31" s="58" t="s">
        <v>21</v>
      </c>
      <c r="B31" s="47">
        <v>19248.166666666668</v>
      </c>
      <c r="C31" s="47">
        <v>16044</v>
      </c>
      <c r="D31" s="47">
        <v>15273.5</v>
      </c>
      <c r="E31" s="47">
        <v>13738.5</v>
      </c>
      <c r="F31" s="47">
        <v>13669.666666666666</v>
      </c>
      <c r="G31" s="47">
        <v>14658.75</v>
      </c>
      <c r="H31" s="47">
        <v>14735.083333333334</v>
      </c>
      <c r="I31" s="47">
        <v>14674.25</v>
      </c>
      <c r="J31" s="47">
        <v>14746</v>
      </c>
      <c r="K31" s="47">
        <v>13766</v>
      </c>
      <c r="L31" s="47">
        <v>10405.25</v>
      </c>
      <c r="M31" s="47">
        <v>9395.25</v>
      </c>
      <c r="N31" s="47">
        <v>12734.583333333334</v>
      </c>
      <c r="O31" s="47">
        <v>13354.5</v>
      </c>
      <c r="P31" s="47">
        <v>14038.333333333334</v>
      </c>
      <c r="Q31" s="47">
        <v>15818.5</v>
      </c>
      <c r="R31" s="47">
        <v>15180.333333333334</v>
      </c>
      <c r="S31" s="47">
        <v>14196.583333333334</v>
      </c>
    </row>
    <row r="32" spans="1:19">
      <c r="A32" s="58" t="s">
        <v>20</v>
      </c>
      <c r="B32" s="47">
        <v>242284.58333333334</v>
      </c>
      <c r="C32" s="47">
        <v>189418.25</v>
      </c>
      <c r="D32" s="47">
        <v>155066.5</v>
      </c>
      <c r="E32" s="47">
        <v>132726.91666666666</v>
      </c>
      <c r="F32" s="47">
        <v>117581.75</v>
      </c>
      <c r="G32" s="47">
        <v>108959.83333333333</v>
      </c>
      <c r="H32" s="47">
        <v>110992.75</v>
      </c>
      <c r="I32" s="47">
        <v>116573.25</v>
      </c>
      <c r="J32" s="47">
        <v>112923.75</v>
      </c>
      <c r="K32" s="47">
        <v>102620.33333333333</v>
      </c>
      <c r="L32" s="47">
        <v>81466.666666666672</v>
      </c>
      <c r="M32" s="47">
        <v>78858.166666666672</v>
      </c>
      <c r="N32" s="47">
        <v>77737.25</v>
      </c>
      <c r="O32" s="47">
        <v>80651.416666666672</v>
      </c>
      <c r="P32" s="47">
        <v>84131.5</v>
      </c>
      <c r="Q32" s="47">
        <v>82005.5</v>
      </c>
      <c r="R32" s="47">
        <v>73170.916666666672</v>
      </c>
      <c r="S32" s="47">
        <v>64456.583333333336</v>
      </c>
    </row>
    <row r="33" spans="1:19">
      <c r="A33" s="58" t="s">
        <v>19</v>
      </c>
      <c r="B33" s="47">
        <v>71572.666666666672</v>
      </c>
      <c r="C33" s="47">
        <v>75237</v>
      </c>
      <c r="D33" s="47">
        <v>79182.666666666672</v>
      </c>
      <c r="E33" s="47">
        <v>68986</v>
      </c>
      <c r="F33" s="47">
        <v>51115.833333333336</v>
      </c>
      <c r="G33" s="47">
        <v>46079.166666666664</v>
      </c>
      <c r="H33" s="47">
        <v>44523.25</v>
      </c>
      <c r="I33" s="47">
        <v>46080.166666666664</v>
      </c>
      <c r="J33" s="47">
        <v>45035</v>
      </c>
      <c r="K33" s="47">
        <v>41448</v>
      </c>
      <c r="L33" s="47">
        <v>33917.833333333336</v>
      </c>
      <c r="M33" s="47">
        <v>35892.583333333336</v>
      </c>
      <c r="N33" s="47">
        <v>45764.583333333336</v>
      </c>
      <c r="O33" s="47">
        <v>53546.833333333336</v>
      </c>
      <c r="P33" s="47">
        <v>50793</v>
      </c>
      <c r="Q33" s="47">
        <v>43781.25</v>
      </c>
      <c r="R33" s="47">
        <v>36034.5</v>
      </c>
      <c r="S33" s="47">
        <v>36165.166666666664</v>
      </c>
    </row>
    <row r="34" spans="1:19">
      <c r="A34" s="58" t="s">
        <v>18</v>
      </c>
      <c r="B34" s="47">
        <v>1017877.5</v>
      </c>
      <c r="C34" s="47">
        <v>908775.91666666663</v>
      </c>
      <c r="D34" s="47">
        <v>793366.08333333337</v>
      </c>
      <c r="E34" s="47">
        <v>694950</v>
      </c>
      <c r="F34" s="47">
        <v>588450.41666666663</v>
      </c>
      <c r="G34" s="47">
        <v>517312.66666666669</v>
      </c>
      <c r="H34" s="47">
        <v>500072.66666666669</v>
      </c>
      <c r="I34" s="47">
        <v>507603.91666666669</v>
      </c>
      <c r="J34" s="47">
        <v>483034.25</v>
      </c>
      <c r="K34" s="47">
        <v>438720.75</v>
      </c>
      <c r="L34" s="47">
        <v>389939.33333333331</v>
      </c>
      <c r="M34" s="47">
        <v>375986.16666666669</v>
      </c>
      <c r="N34" s="47">
        <v>380884.25</v>
      </c>
      <c r="O34" s="47">
        <v>388822.08333333331</v>
      </c>
      <c r="P34" s="47">
        <v>396702.08333333331</v>
      </c>
      <c r="Q34" s="47">
        <v>395378.33333333331</v>
      </c>
      <c r="R34" s="47">
        <v>395502</v>
      </c>
      <c r="S34" s="47">
        <v>381988.75</v>
      </c>
    </row>
    <row r="35" spans="1:19">
      <c r="A35" s="58" t="s">
        <v>17</v>
      </c>
      <c r="B35" s="47">
        <v>230818.58333333334</v>
      </c>
      <c r="C35" s="47">
        <v>172812.83333333334</v>
      </c>
      <c r="D35" s="47">
        <v>123748.16666666667</v>
      </c>
      <c r="E35" s="47">
        <v>97869.583333333328</v>
      </c>
      <c r="F35" s="47">
        <v>92880</v>
      </c>
      <c r="G35" s="47">
        <v>88962.083333333328</v>
      </c>
      <c r="H35" s="47">
        <v>82614.25</v>
      </c>
      <c r="I35" s="47">
        <v>75749.5</v>
      </c>
      <c r="J35" s="47">
        <v>64449.75</v>
      </c>
      <c r="K35" s="47">
        <v>56480.583333333336</v>
      </c>
      <c r="L35" s="47">
        <v>47048.416666666664</v>
      </c>
      <c r="M35" s="47">
        <v>45838</v>
      </c>
      <c r="N35" s="47">
        <v>50757.166666666664</v>
      </c>
      <c r="O35" s="47">
        <v>45813.75</v>
      </c>
      <c r="P35" s="47">
        <v>43543.666666666664</v>
      </c>
      <c r="Q35" s="47">
        <v>41210.5</v>
      </c>
      <c r="R35" s="47">
        <v>37987.583333333336</v>
      </c>
      <c r="S35" s="47">
        <v>25548</v>
      </c>
    </row>
    <row r="36" spans="1:19">
      <c r="A36" s="58" t="s">
        <v>16</v>
      </c>
      <c r="B36" s="47">
        <v>10633.416666666666</v>
      </c>
      <c r="C36" s="47">
        <v>8682.1666666666661</v>
      </c>
      <c r="D36" s="47">
        <v>8117.25</v>
      </c>
      <c r="E36" s="47">
        <v>7477.25</v>
      </c>
      <c r="F36" s="47">
        <v>7974.75</v>
      </c>
      <c r="G36" s="47">
        <v>8402.5</v>
      </c>
      <c r="H36" s="47">
        <v>8619</v>
      </c>
      <c r="I36" s="47">
        <v>7637.25</v>
      </c>
      <c r="J36" s="47">
        <v>7270.333333333333</v>
      </c>
      <c r="K36" s="47">
        <v>6411.166666666667</v>
      </c>
      <c r="L36" s="47">
        <v>5202.166666666667</v>
      </c>
      <c r="M36" s="47">
        <v>5211.916666666667</v>
      </c>
      <c r="N36" s="47">
        <v>5388.666666666667</v>
      </c>
      <c r="O36" s="47">
        <v>5071.333333333333</v>
      </c>
      <c r="P36" s="47">
        <v>4494.583333333333</v>
      </c>
      <c r="Q36" s="47">
        <v>4060</v>
      </c>
      <c r="R36" s="47">
        <v>3529.3333333333335</v>
      </c>
      <c r="S36" s="47">
        <v>3162.8333333333335</v>
      </c>
    </row>
    <row r="37" spans="1:19">
      <c r="A37" s="58" t="s">
        <v>15</v>
      </c>
      <c r="B37" s="47">
        <v>466523.66666666669</v>
      </c>
      <c r="C37" s="47">
        <v>340179.25</v>
      </c>
      <c r="D37" s="47">
        <v>262805.83333333331</v>
      </c>
      <c r="E37" s="47">
        <v>235416.08333333334</v>
      </c>
      <c r="F37" s="47">
        <v>194616.58333333334</v>
      </c>
      <c r="G37" s="47">
        <v>189465.83333333334</v>
      </c>
      <c r="H37" s="47">
        <v>187284</v>
      </c>
      <c r="I37" s="47">
        <v>186208.91666666666</v>
      </c>
      <c r="J37" s="47">
        <v>176841.16666666666</v>
      </c>
      <c r="K37" s="47">
        <v>168793.66666666666</v>
      </c>
      <c r="L37" s="47">
        <v>167619.75</v>
      </c>
      <c r="M37" s="47">
        <v>177540.75</v>
      </c>
      <c r="N37" s="47">
        <v>214057.08333333334</v>
      </c>
      <c r="O37" s="47">
        <v>238388.33333333334</v>
      </c>
      <c r="P37" s="47">
        <v>215221</v>
      </c>
      <c r="Q37" s="47">
        <v>274068.25</v>
      </c>
      <c r="R37" s="47">
        <v>132421.91666666666</v>
      </c>
      <c r="S37" s="47">
        <v>161413.08333333334</v>
      </c>
    </row>
    <row r="38" spans="1:19">
      <c r="A38" s="58" t="s">
        <v>14</v>
      </c>
      <c r="B38" s="47">
        <v>80293.916666666672</v>
      </c>
      <c r="C38" s="47">
        <v>69315.833333333328</v>
      </c>
      <c r="D38" s="47">
        <v>49151.5</v>
      </c>
      <c r="E38" s="47">
        <v>35647.5</v>
      </c>
      <c r="F38" s="47">
        <v>34836.333333333336</v>
      </c>
      <c r="G38" s="47">
        <v>37119.666666666664</v>
      </c>
      <c r="H38" s="47">
        <v>36503.666666666664</v>
      </c>
      <c r="I38" s="47">
        <v>33242.833333333336</v>
      </c>
      <c r="J38" s="47">
        <v>25921.666666666668</v>
      </c>
      <c r="K38" s="47">
        <v>21675.083333333332</v>
      </c>
      <c r="L38" s="47">
        <v>19831.416666666668</v>
      </c>
      <c r="M38" s="47">
        <v>18031.333333333332</v>
      </c>
      <c r="N38" s="47">
        <v>20085.916666666668</v>
      </c>
      <c r="O38" s="47">
        <v>21036.666666666668</v>
      </c>
      <c r="P38" s="47">
        <v>19864.833333333332</v>
      </c>
      <c r="Q38" s="47">
        <v>18894.166666666668</v>
      </c>
      <c r="R38" s="47">
        <v>16543.75</v>
      </c>
      <c r="S38" s="47">
        <v>15764.833333333334</v>
      </c>
    </row>
    <row r="39" spans="1:19">
      <c r="A39" s="58" t="s">
        <v>13</v>
      </c>
      <c r="B39" s="47">
        <v>57672.083333333336</v>
      </c>
      <c r="C39" s="47">
        <v>46394.583333333336</v>
      </c>
      <c r="D39" s="47">
        <v>43347.166666666664</v>
      </c>
      <c r="E39" s="47">
        <v>37966</v>
      </c>
      <c r="F39" s="47">
        <v>37553.583333333336</v>
      </c>
      <c r="G39" s="47">
        <v>41573.166666666664</v>
      </c>
      <c r="H39" s="47">
        <v>42599.416666666664</v>
      </c>
      <c r="I39" s="47">
        <v>43117.25</v>
      </c>
      <c r="J39" s="47">
        <v>43814.75</v>
      </c>
      <c r="K39" s="47">
        <v>41565.166666666664</v>
      </c>
      <c r="L39" s="47">
        <v>42368</v>
      </c>
      <c r="M39" s="47">
        <v>50599.416666666664</v>
      </c>
      <c r="N39" s="47">
        <v>66513.333333333328</v>
      </c>
      <c r="O39" s="47">
        <v>80993.666666666672</v>
      </c>
      <c r="P39" s="47">
        <v>89995.833333333328</v>
      </c>
      <c r="Q39" s="47">
        <v>99466.916666666672</v>
      </c>
      <c r="R39" s="47">
        <v>111850</v>
      </c>
      <c r="S39" s="47">
        <v>134571.75</v>
      </c>
    </row>
    <row r="40" spans="1:19">
      <c r="A40" s="58" t="s">
        <v>12</v>
      </c>
      <c r="B40" s="47">
        <v>437897.75</v>
      </c>
      <c r="C40" s="47">
        <v>357684.25</v>
      </c>
      <c r="D40" s="47">
        <v>282795.5</v>
      </c>
      <c r="E40" s="47">
        <v>240902.5</v>
      </c>
      <c r="F40" s="47">
        <v>213545</v>
      </c>
      <c r="G40" s="47">
        <v>208509</v>
      </c>
      <c r="H40" s="47">
        <v>213994.16666666666</v>
      </c>
      <c r="I40" s="47">
        <v>238580.58333333334</v>
      </c>
      <c r="J40" s="47">
        <v>254200.83333333334</v>
      </c>
      <c r="K40" s="47">
        <v>222872.66666666666</v>
      </c>
      <c r="L40" s="47">
        <v>145868.41666666666</v>
      </c>
      <c r="M40" s="47">
        <v>119822.5</v>
      </c>
      <c r="N40" s="47">
        <v>118857.16666666667</v>
      </c>
      <c r="O40" s="47">
        <v>130396.75</v>
      </c>
      <c r="P40" s="47">
        <v>162563</v>
      </c>
      <c r="Q40" s="47">
        <v>190267.33333333334</v>
      </c>
      <c r="R40" s="47">
        <v>176057.83333333334</v>
      </c>
      <c r="S40" s="47">
        <v>170919.16666666666</v>
      </c>
    </row>
    <row r="41" spans="1:19">
      <c r="A41" s="58" t="s">
        <v>11</v>
      </c>
      <c r="B41" s="47">
        <v>55285.5</v>
      </c>
      <c r="C41" s="47">
        <v>53368.833333333336</v>
      </c>
      <c r="D41" s="47">
        <v>48890.5</v>
      </c>
      <c r="E41" s="47">
        <v>48769.083333333336</v>
      </c>
      <c r="F41" s="47">
        <v>45309.833333333336</v>
      </c>
      <c r="G41" s="47">
        <v>42744.416666666664</v>
      </c>
      <c r="H41" s="47">
        <v>40277.666666666664</v>
      </c>
      <c r="I41" s="47">
        <v>37762.416666666664</v>
      </c>
      <c r="J41" s="47">
        <v>33662.5</v>
      </c>
      <c r="K41" s="47">
        <v>28654.333333333332</v>
      </c>
      <c r="L41" s="47">
        <v>19762.333333333332</v>
      </c>
      <c r="M41" s="47">
        <v>19757.916666666668</v>
      </c>
      <c r="N41" s="47">
        <v>19673.5</v>
      </c>
      <c r="O41" s="47">
        <v>16779.333333333332</v>
      </c>
      <c r="P41" s="47">
        <v>15572.583333333334</v>
      </c>
      <c r="Q41" s="47">
        <v>15598.5</v>
      </c>
      <c r="R41" s="47">
        <v>14325.5</v>
      </c>
      <c r="S41" s="47">
        <v>12971.75</v>
      </c>
    </row>
    <row r="42" spans="1:19">
      <c r="A42" s="58" t="s">
        <v>10</v>
      </c>
      <c r="B42" s="47">
        <v>81943.916666666672</v>
      </c>
      <c r="C42" s="47">
        <v>60110.333333333336</v>
      </c>
      <c r="D42" s="47">
        <v>42018.333333333336</v>
      </c>
      <c r="E42" s="47">
        <v>41558.833333333336</v>
      </c>
      <c r="F42" s="47">
        <v>47521.916666666664</v>
      </c>
      <c r="G42" s="47">
        <v>53709.333333333336</v>
      </c>
      <c r="H42" s="47">
        <v>51678.916666666664</v>
      </c>
      <c r="I42" s="47">
        <v>44653.75</v>
      </c>
      <c r="J42" s="47">
        <v>43342.666666666664</v>
      </c>
      <c r="K42" s="47">
        <v>41106.333333333336</v>
      </c>
      <c r="L42" s="47">
        <v>33615.083333333336</v>
      </c>
      <c r="M42" s="47">
        <v>35066.416666666664</v>
      </c>
      <c r="N42" s="47">
        <v>41080.75</v>
      </c>
      <c r="O42" s="47">
        <v>43768.416666666664</v>
      </c>
      <c r="P42" s="47">
        <v>40273.5</v>
      </c>
      <c r="Q42" s="47">
        <v>31068.583333333332</v>
      </c>
      <c r="R42" s="47">
        <v>28235.75</v>
      </c>
      <c r="S42" s="47">
        <v>24708.916666666668</v>
      </c>
    </row>
    <row r="43" spans="1:19">
      <c r="A43" s="58" t="s">
        <v>9</v>
      </c>
      <c r="B43" s="47">
        <v>12550.333333333334</v>
      </c>
      <c r="C43" s="47">
        <v>9609.1666666666661</v>
      </c>
      <c r="D43" s="47">
        <v>7667.416666666667</v>
      </c>
      <c r="E43" s="47">
        <v>6655.666666666667</v>
      </c>
      <c r="F43" s="47">
        <v>6391.166666666667</v>
      </c>
      <c r="G43" s="47">
        <v>6587.083333333333</v>
      </c>
      <c r="H43" s="47">
        <v>6189.083333333333</v>
      </c>
      <c r="I43" s="47">
        <v>6000.916666666667</v>
      </c>
      <c r="J43" s="47">
        <v>6072.333333333333</v>
      </c>
      <c r="K43" s="47">
        <v>6129.666666666667</v>
      </c>
      <c r="L43" s="47">
        <v>5971.583333333333</v>
      </c>
      <c r="M43" s="47">
        <v>5939</v>
      </c>
      <c r="N43" s="47">
        <v>6283.666666666667</v>
      </c>
      <c r="O43" s="47">
        <v>6750.416666666667</v>
      </c>
      <c r="P43" s="47">
        <v>6824</v>
      </c>
      <c r="Q43" s="47">
        <v>6684.666666666667</v>
      </c>
      <c r="R43" s="47">
        <v>6340.416666666667</v>
      </c>
      <c r="S43" s="47">
        <v>6135.416666666667</v>
      </c>
    </row>
    <row r="44" spans="1:19">
      <c r="A44" s="58" t="s">
        <v>8</v>
      </c>
      <c r="B44" s="47">
        <v>166581.91666666666</v>
      </c>
      <c r="C44" s="47">
        <v>149440.41666666666</v>
      </c>
      <c r="D44" s="47">
        <v>148331.08333333334</v>
      </c>
      <c r="E44" s="47">
        <v>148817.08333333334</v>
      </c>
      <c r="F44" s="47">
        <v>160765.25</v>
      </c>
      <c r="G44" s="47">
        <v>171375.33333333334</v>
      </c>
      <c r="H44" s="47">
        <v>189983.08333333334</v>
      </c>
      <c r="I44" s="47">
        <v>195263.08333333334</v>
      </c>
      <c r="J44" s="47">
        <v>189445.75</v>
      </c>
      <c r="K44" s="47">
        <v>180719.5</v>
      </c>
      <c r="L44" s="47">
        <v>156089.16666666666</v>
      </c>
      <c r="M44" s="47">
        <v>137783.41666666666</v>
      </c>
      <c r="N44" s="47">
        <v>155928.33333333334</v>
      </c>
      <c r="O44" s="47">
        <v>160721.41666666666</v>
      </c>
      <c r="P44" s="47">
        <v>156222.33333333334</v>
      </c>
      <c r="Q44" s="47">
        <v>138989.66666666666</v>
      </c>
      <c r="R44" s="47">
        <v>124114.58333333333</v>
      </c>
      <c r="S44" s="47">
        <v>107205.75</v>
      </c>
    </row>
    <row r="45" spans="1:19">
      <c r="A45" s="58" t="s">
        <v>7</v>
      </c>
      <c r="B45" s="47">
        <v>530281.33333333337</v>
      </c>
      <c r="C45" s="47">
        <v>370857.16666666669</v>
      </c>
      <c r="D45" s="47">
        <v>310697.5</v>
      </c>
      <c r="E45" s="47">
        <v>346753.16666666669</v>
      </c>
      <c r="F45" s="47">
        <v>350615.33333333331</v>
      </c>
      <c r="G45" s="47">
        <v>362171.16666666669</v>
      </c>
      <c r="H45" s="47">
        <v>344554.5</v>
      </c>
      <c r="I45" s="47">
        <v>253111.75</v>
      </c>
      <c r="J45" s="47">
        <v>200561.91666666666</v>
      </c>
      <c r="K45" s="47">
        <v>160434.41666666666</v>
      </c>
      <c r="L45" s="47">
        <v>137044.58333333334</v>
      </c>
      <c r="M45" s="47">
        <v>115056.58333333333</v>
      </c>
      <c r="N45" s="47">
        <v>107836.25</v>
      </c>
      <c r="O45" s="47">
        <v>116739.66666666667</v>
      </c>
      <c r="P45" s="47">
        <v>110751.66666666667</v>
      </c>
      <c r="Q45" s="47">
        <v>100986.41666666667</v>
      </c>
      <c r="R45" s="47">
        <v>88015.166666666672</v>
      </c>
      <c r="S45" s="47">
        <v>77606.5</v>
      </c>
    </row>
    <row r="46" spans="1:19">
      <c r="A46" s="58" t="s">
        <v>6</v>
      </c>
      <c r="B46" s="47">
        <v>32066.75</v>
      </c>
      <c r="C46" s="47">
        <v>28933.666666666668</v>
      </c>
      <c r="D46" s="47">
        <v>27394.833333333332</v>
      </c>
      <c r="E46" s="47">
        <v>21690.333333333332</v>
      </c>
      <c r="F46" s="47">
        <v>19452.583333333332</v>
      </c>
      <c r="G46" s="47">
        <v>20454.75</v>
      </c>
      <c r="H46" s="47">
        <v>22493.166666666668</v>
      </c>
      <c r="I46" s="47">
        <v>23292.083333333332</v>
      </c>
      <c r="J46" s="47">
        <v>22276.416666666668</v>
      </c>
      <c r="K46" s="47">
        <v>16660</v>
      </c>
      <c r="L46" s="47">
        <v>12331.583333333334</v>
      </c>
      <c r="M46" s="47">
        <v>12757.5</v>
      </c>
      <c r="N46" s="47">
        <v>16614.5</v>
      </c>
      <c r="O46" s="47">
        <v>18092.583333333332</v>
      </c>
      <c r="P46" s="47">
        <v>15114.666666666666</v>
      </c>
      <c r="Q46" s="47">
        <v>11967.166666666666</v>
      </c>
      <c r="R46" s="47">
        <v>10746.5</v>
      </c>
      <c r="S46" s="47">
        <v>10307.666666666666</v>
      </c>
    </row>
    <row r="47" spans="1:19">
      <c r="A47" s="58" t="s">
        <v>5</v>
      </c>
      <c r="B47" s="47">
        <v>22332.416666666668</v>
      </c>
      <c r="C47" s="47">
        <v>19643.916666666668</v>
      </c>
      <c r="D47" s="47">
        <v>17582.583333333332</v>
      </c>
      <c r="E47" s="47">
        <v>15650.416666666666</v>
      </c>
      <c r="F47" s="47">
        <v>14580.916666666666</v>
      </c>
      <c r="G47" s="47">
        <v>14006.416666666666</v>
      </c>
      <c r="H47" s="47">
        <v>13589</v>
      </c>
      <c r="I47" s="47">
        <v>13338</v>
      </c>
      <c r="J47" s="47">
        <v>12324.666666666666</v>
      </c>
      <c r="K47" s="47">
        <v>11628.5</v>
      </c>
      <c r="L47" s="47">
        <v>10679.5</v>
      </c>
      <c r="M47" s="47">
        <v>7679.666666666667</v>
      </c>
      <c r="N47" s="47">
        <v>6827.916666666667</v>
      </c>
      <c r="O47" s="47">
        <v>7260.916666666667</v>
      </c>
      <c r="P47" s="47">
        <v>7715.166666666667</v>
      </c>
      <c r="Q47" s="47">
        <v>8320.6666666666661</v>
      </c>
      <c r="R47" s="47">
        <v>8479.6666666666661</v>
      </c>
      <c r="S47" s="47">
        <v>8072.083333333333</v>
      </c>
    </row>
    <row r="48" spans="1:19">
      <c r="A48" s="58" t="s">
        <v>4</v>
      </c>
      <c r="B48" s="47">
        <v>122766.16666666667</v>
      </c>
      <c r="C48" s="47">
        <v>100357.75</v>
      </c>
      <c r="D48" s="47">
        <v>85933</v>
      </c>
      <c r="E48" s="47">
        <v>72093.916666666672</v>
      </c>
      <c r="F48" s="47">
        <v>68132.5</v>
      </c>
      <c r="G48" s="47">
        <v>71646.083333333328</v>
      </c>
      <c r="H48" s="47">
        <v>76873.666666666672</v>
      </c>
      <c r="I48" s="47">
        <v>86840.916666666672</v>
      </c>
      <c r="J48" s="47">
        <v>86135.916666666672</v>
      </c>
      <c r="K48" s="47">
        <v>78930.75</v>
      </c>
      <c r="L48" s="47">
        <v>70023.5</v>
      </c>
      <c r="M48" s="47">
        <v>69679.916666666672</v>
      </c>
      <c r="N48" s="47">
        <v>79039.5</v>
      </c>
      <c r="O48" s="47">
        <v>83422</v>
      </c>
      <c r="P48" s="47">
        <v>77610.833333333328</v>
      </c>
      <c r="Q48" s="47">
        <v>72013.75</v>
      </c>
      <c r="R48" s="47">
        <v>66720.416666666672</v>
      </c>
      <c r="S48" s="47">
        <v>59166</v>
      </c>
    </row>
    <row r="49" spans="1:19">
      <c r="A49" s="58" t="s">
        <v>3</v>
      </c>
      <c r="B49" s="47">
        <v>246202</v>
      </c>
      <c r="C49" s="47">
        <v>202572.91666666666</v>
      </c>
      <c r="D49" s="47">
        <v>166084.83333333334</v>
      </c>
      <c r="E49" s="47">
        <v>163689.25</v>
      </c>
      <c r="F49" s="47">
        <v>157109.25</v>
      </c>
      <c r="G49" s="47">
        <v>154892.66666666666</v>
      </c>
      <c r="H49" s="47">
        <v>145534</v>
      </c>
      <c r="I49" s="47">
        <v>144383.25</v>
      </c>
      <c r="J49" s="47">
        <v>143925.41666666666</v>
      </c>
      <c r="K49" s="47">
        <v>131376.08333333334</v>
      </c>
      <c r="L49" s="47">
        <v>117992.83333333333</v>
      </c>
      <c r="M49" s="47">
        <v>124629</v>
      </c>
      <c r="N49" s="47">
        <v>150944.25</v>
      </c>
      <c r="O49" s="47">
        <v>169814.66666666666</v>
      </c>
      <c r="P49" s="47">
        <v>139357.58333333334</v>
      </c>
      <c r="Q49" s="47">
        <v>120369.5</v>
      </c>
      <c r="R49" s="47">
        <v>105588.25</v>
      </c>
      <c r="S49" s="47">
        <v>90264</v>
      </c>
    </row>
    <row r="50" spans="1:19">
      <c r="A50" s="58" t="s">
        <v>2</v>
      </c>
      <c r="B50" s="47">
        <v>82898.5</v>
      </c>
      <c r="C50" s="47">
        <v>44179.166666666664</v>
      </c>
      <c r="D50" s="47">
        <v>30961.416666666668</v>
      </c>
      <c r="E50" s="47">
        <v>33465.75</v>
      </c>
      <c r="F50" s="47">
        <v>40644.166666666664</v>
      </c>
      <c r="G50" s="47">
        <v>40899.583333333336</v>
      </c>
      <c r="H50" s="47">
        <v>39477.916666666664</v>
      </c>
      <c r="I50" s="47">
        <v>38272</v>
      </c>
      <c r="J50" s="47">
        <v>29522.166666666668</v>
      </c>
      <c r="K50" s="47">
        <v>25649.5</v>
      </c>
      <c r="L50" s="47">
        <v>22293.5</v>
      </c>
      <c r="M50" s="47">
        <v>19640.916666666668</v>
      </c>
      <c r="N50" s="47">
        <v>20640.833333333332</v>
      </c>
      <c r="O50" s="47">
        <v>22531.666666666668</v>
      </c>
      <c r="P50" s="47">
        <v>23189.416666666668</v>
      </c>
      <c r="Q50" s="47">
        <v>20542.916666666668</v>
      </c>
      <c r="R50" s="47">
        <v>19511.666666666668</v>
      </c>
      <c r="S50" s="47">
        <v>18135.833333333332</v>
      </c>
    </row>
    <row r="51" spans="1:19">
      <c r="A51" s="58" t="s">
        <v>1</v>
      </c>
      <c r="B51" s="47">
        <v>98731.583333333328</v>
      </c>
      <c r="C51" s="47">
        <v>41651</v>
      </c>
      <c r="D51" s="47">
        <v>43776.666666666664</v>
      </c>
      <c r="E51" s="47">
        <v>40745.166666666664</v>
      </c>
      <c r="F51" s="47">
        <v>43073.833333333336</v>
      </c>
      <c r="G51" s="47">
        <v>47807.5</v>
      </c>
      <c r="H51" s="47">
        <v>51613.833333333336</v>
      </c>
      <c r="I51" s="47">
        <v>55631.666666666664</v>
      </c>
      <c r="J51" s="47">
        <v>46115.166666666664</v>
      </c>
      <c r="K51" s="47">
        <v>39809.916666666664</v>
      </c>
      <c r="L51" s="47">
        <v>37436.333333333336</v>
      </c>
      <c r="M51" s="47">
        <v>38060.75</v>
      </c>
      <c r="N51" s="47">
        <v>41813.75</v>
      </c>
      <c r="O51" s="47">
        <v>54456.833333333336</v>
      </c>
      <c r="P51" s="47">
        <v>64510.333333333336</v>
      </c>
      <c r="Q51" s="47">
        <v>61522</v>
      </c>
      <c r="R51" s="47">
        <v>64980.333333333336</v>
      </c>
      <c r="S51" s="47">
        <v>64681.75</v>
      </c>
    </row>
    <row r="52" spans="1:19">
      <c r="A52" s="58" t="s">
        <v>0</v>
      </c>
      <c r="B52" s="47">
        <v>5679</v>
      </c>
      <c r="C52" s="47">
        <v>2586.1666666666665</v>
      </c>
      <c r="D52" s="47">
        <v>1576.0833333333333</v>
      </c>
      <c r="E52" s="47">
        <v>1117.5833333333333</v>
      </c>
      <c r="F52" s="47">
        <v>957.33333333333337</v>
      </c>
      <c r="G52" s="47">
        <v>817.33333333333337</v>
      </c>
      <c r="H52" s="47">
        <v>724.16666666666663</v>
      </c>
      <c r="I52" s="47">
        <v>616.08333333333337</v>
      </c>
      <c r="J52" s="47">
        <v>559.83333333333337</v>
      </c>
      <c r="K52" s="47">
        <v>540.83333333333337</v>
      </c>
      <c r="L52" s="47">
        <v>487.33333333333331</v>
      </c>
      <c r="M52" s="47">
        <v>511.66666666666669</v>
      </c>
      <c r="N52" s="47">
        <v>598</v>
      </c>
      <c r="O52" s="47">
        <v>660.58333333333337</v>
      </c>
      <c r="P52" s="47">
        <v>607.41666666666663</v>
      </c>
      <c r="Q52" s="47">
        <v>622.66666666666663</v>
      </c>
      <c r="R52" s="47">
        <v>758.66666666666663</v>
      </c>
      <c r="S52" s="47">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52"/>
  <sheetViews>
    <sheetView workbookViewId="0"/>
  </sheetViews>
  <sheetFormatPr baseColWidth="10" defaultColWidth="13.83203125" defaultRowHeight="16"/>
  <cols>
    <col min="1" max="1" width="13.83203125" style="33"/>
    <col min="2" max="2" width="13.83203125" style="34"/>
    <col min="3" max="18" width="13.83203125" style="35"/>
    <col min="19" max="16384" width="13.83203125" style="33"/>
  </cols>
  <sheetData>
    <row r="1" spans="1:18" ht="17" customHeight="1">
      <c r="A1" s="31" t="s">
        <v>68</v>
      </c>
      <c r="B1" s="36" t="s">
        <v>360</v>
      </c>
      <c r="C1" s="32" t="s">
        <v>299</v>
      </c>
      <c r="D1" s="32" t="s">
        <v>300</v>
      </c>
      <c r="E1" s="32" t="s">
        <v>301</v>
      </c>
      <c r="F1" s="32" t="s">
        <v>302</v>
      </c>
      <c r="G1" s="32" t="s">
        <v>303</v>
      </c>
      <c r="H1" s="32" t="s">
        <v>304</v>
      </c>
      <c r="I1" s="32" t="s">
        <v>305</v>
      </c>
      <c r="J1" s="32" t="s">
        <v>306</v>
      </c>
      <c r="K1" s="32" t="s">
        <v>307</v>
      </c>
      <c r="L1" s="32" t="s">
        <v>308</v>
      </c>
      <c r="M1" s="32" t="s">
        <v>309</v>
      </c>
      <c r="N1" s="32" t="s">
        <v>310</v>
      </c>
      <c r="O1" s="32" t="s">
        <v>311</v>
      </c>
      <c r="P1" s="32" t="s">
        <v>312</v>
      </c>
      <c r="Q1" s="32" t="s">
        <v>313</v>
      </c>
      <c r="R1" s="32" t="s">
        <v>314</v>
      </c>
    </row>
    <row r="2" spans="1:18">
      <c r="A2" s="33" t="s">
        <v>48</v>
      </c>
      <c r="B2" s="65">
        <f>'[1]1997'!E4</f>
        <v>0.2</v>
      </c>
      <c r="C2" s="65">
        <f>'[1]1998'!E4</f>
        <v>0.2</v>
      </c>
      <c r="D2" s="65">
        <f>'[1]1999'!E4</f>
        <v>0.1</v>
      </c>
      <c r="E2" s="65">
        <f>'[1]2000'!C4</f>
        <v>0.1</v>
      </c>
      <c r="F2" s="65">
        <f>'[1]2001'!C4</f>
        <v>0.2</v>
      </c>
      <c r="G2" s="65">
        <f>'[1]2002'!C4</f>
        <v>0.6</v>
      </c>
      <c r="H2" s="65">
        <f>'[1]2003'!C4</f>
        <v>1.6</v>
      </c>
      <c r="I2" s="65">
        <f>'[1]2004'!C4</f>
        <v>1.5</v>
      </c>
      <c r="J2" s="65">
        <f>'[1]2005'!C4</f>
        <v>0.8</v>
      </c>
      <c r="K2" s="65">
        <f>'[1]2006'!C4</f>
        <v>0.6</v>
      </c>
      <c r="L2" s="65">
        <f>'[1]2007'!C4</f>
        <v>0.5</v>
      </c>
      <c r="M2" s="65">
        <f>'[1]2008'!C4</f>
        <v>0.3</v>
      </c>
      <c r="N2" s="65">
        <f>'[1]2009'!C4</f>
        <v>0.8</v>
      </c>
      <c r="O2" s="65">
        <f>'[1]2010'!C4</f>
        <v>0.8</v>
      </c>
      <c r="P2" s="65">
        <f>'[1]2011'!C4</f>
        <v>0.8</v>
      </c>
      <c r="Q2" s="65">
        <f>'[1]2012'!C4</f>
        <v>0.8</v>
      </c>
      <c r="R2" s="65">
        <f>'[1]2013'!I4</f>
        <v>0.9</v>
      </c>
    </row>
    <row r="3" spans="1:18">
      <c r="A3" s="33" t="s">
        <v>99</v>
      </c>
      <c r="B3" s="65" t="str">
        <f>'[1]1997'!E5</f>
        <v>NA</v>
      </c>
      <c r="C3" s="65">
        <f>'[1]1998'!E5</f>
        <v>3.8</v>
      </c>
      <c r="D3" s="65">
        <f>'[1]1999'!E5</f>
        <v>2.8</v>
      </c>
      <c r="E3" s="65">
        <f>'[1]2000'!C5</f>
        <v>2.9</v>
      </c>
      <c r="F3" s="65">
        <f>'[1]2001'!C5</f>
        <v>3.8</v>
      </c>
      <c r="G3" s="65">
        <f>'[1]2002'!C5</f>
        <v>4.4000000000000004</v>
      </c>
      <c r="H3" s="65">
        <f>'[1]2003'!C5</f>
        <v>3.6</v>
      </c>
      <c r="I3" s="65">
        <f>'[1]2004'!C5</f>
        <v>3.3</v>
      </c>
      <c r="J3" s="65">
        <f>'[1]2005'!C5</f>
        <v>3.9</v>
      </c>
      <c r="K3" s="65">
        <f>'[1]2006'!C5</f>
        <v>3.6</v>
      </c>
      <c r="L3" s="65">
        <f>'[1]2007'!C5</f>
        <v>4</v>
      </c>
      <c r="M3" s="65">
        <f>'[1]2008'!C5</f>
        <v>5.0999999999999996</v>
      </c>
      <c r="N3" s="65">
        <f>'[1]2009'!C5</f>
        <v>4.7</v>
      </c>
      <c r="O3" s="65">
        <f>'[1]2010'!C5</f>
        <v>4.5</v>
      </c>
      <c r="P3" s="65">
        <f>'[1]2011'!C5</f>
        <v>4.9000000000000004</v>
      </c>
      <c r="Q3" s="65">
        <f>'[1]2012'!C5</f>
        <v>5.3</v>
      </c>
      <c r="R3" s="65">
        <f>'[1]2013'!I5</f>
        <v>5.5</v>
      </c>
    </row>
    <row r="4" spans="1:18">
      <c r="A4" s="33" t="s">
        <v>47</v>
      </c>
      <c r="B4" s="65">
        <f>'[1]1997'!E6</f>
        <v>33.799999999999997</v>
      </c>
      <c r="C4" s="65">
        <f>'[1]1998'!E6</f>
        <v>32.5</v>
      </c>
      <c r="D4" s="65">
        <f>'[1]1999'!E6</f>
        <v>30.1</v>
      </c>
      <c r="E4" s="65">
        <f>'[1]2000'!C6</f>
        <v>31.5</v>
      </c>
      <c r="F4" s="65" t="str">
        <f>'[1]2001'!C6</f>
        <v>NA</v>
      </c>
      <c r="G4" s="65">
        <f>'[1]2002'!C6</f>
        <v>41.5</v>
      </c>
      <c r="H4" s="65">
        <f>'[1]2003'!C6</f>
        <v>38.4</v>
      </c>
      <c r="I4" s="65">
        <f>'[1]2004'!C6</f>
        <v>39</v>
      </c>
      <c r="J4" s="65">
        <f>'[1]2005'!C6</f>
        <v>39.4</v>
      </c>
      <c r="K4" s="65">
        <f>'[1]2006'!C6</f>
        <v>41.8</v>
      </c>
      <c r="L4" s="65">
        <f>'[1]2007'!C6</f>
        <v>39.1</v>
      </c>
      <c r="M4" s="65">
        <f>'[1]2008'!C6</f>
        <v>41.6</v>
      </c>
      <c r="N4" s="65">
        <f>'[1]2009'!C6</f>
        <v>42.9</v>
      </c>
      <c r="O4" s="65">
        <f>'[1]2010'!C6</f>
        <v>37.700000000000003</v>
      </c>
      <c r="P4" s="65">
        <f>'[1]2011'!C6</f>
        <v>39.9</v>
      </c>
      <c r="Q4" s="65">
        <f>'[1]2012'!C6</f>
        <v>33.799999999999997</v>
      </c>
      <c r="R4" s="65">
        <f>'[1]2013'!I6</f>
        <v>32.1</v>
      </c>
    </row>
    <row r="5" spans="1:18">
      <c r="A5" s="33" t="s">
        <v>46</v>
      </c>
      <c r="B5" s="65" t="str">
        <f>'[1]1997'!E7</f>
        <v>NA</v>
      </c>
      <c r="C5" s="65">
        <f>'[1]1998'!E7</f>
        <v>0.3</v>
      </c>
      <c r="D5" s="65">
        <f>'[1]1999'!E7</f>
        <v>0.4</v>
      </c>
      <c r="E5" s="65">
        <f>'[1]2000'!C7</f>
        <v>1.4</v>
      </c>
      <c r="F5" s="65">
        <f>'[1]2001'!C7</f>
        <v>0.5</v>
      </c>
      <c r="G5" s="65">
        <f>'[1]2002'!C7</f>
        <v>0.8</v>
      </c>
      <c r="H5" s="65">
        <f>'[1]2003'!C7</f>
        <v>1.1000000000000001</v>
      </c>
      <c r="I5" s="65">
        <f>'[1]2004'!C7</f>
        <v>1.7</v>
      </c>
      <c r="J5" s="65">
        <f>'[1]2005'!C7</f>
        <v>1</v>
      </c>
      <c r="K5" s="65">
        <f>'[1]2006'!C7</f>
        <v>1</v>
      </c>
      <c r="L5" s="65">
        <f>'[1]2007'!C7</f>
        <v>1.4</v>
      </c>
      <c r="M5" s="65">
        <f>'[1]2008'!C7</f>
        <v>1.7</v>
      </c>
      <c r="N5" s="65">
        <f>'[1]2009'!C7</f>
        <v>1.8</v>
      </c>
      <c r="O5" s="65">
        <f>'[1]2010'!C7</f>
        <v>2.2000000000000002</v>
      </c>
      <c r="P5" s="65">
        <f>'[1]2011'!C7</f>
        <v>2.2999999999999998</v>
      </c>
      <c r="Q5" s="65">
        <f>'[1]2012'!C7</f>
        <v>1.8</v>
      </c>
      <c r="R5" s="65">
        <f>'[1]2013'!I7</f>
        <v>2.1</v>
      </c>
    </row>
    <row r="6" spans="1:18">
      <c r="A6" s="33" t="s">
        <v>45</v>
      </c>
      <c r="B6" s="65">
        <f>'[1]1997'!E8</f>
        <v>36</v>
      </c>
      <c r="C6" s="65">
        <f>'[1]1998'!E8</f>
        <v>33.6</v>
      </c>
      <c r="D6" s="65">
        <f>'[1]1999'!E8</f>
        <v>36.799999999999997</v>
      </c>
      <c r="E6" s="65">
        <f>'[1]2000'!C8</f>
        <v>37</v>
      </c>
      <c r="F6" s="65">
        <f>'[1]2001'!C8</f>
        <v>40.5</v>
      </c>
      <c r="G6" s="65">
        <f>'[1]2002'!C8</f>
        <v>40.6</v>
      </c>
      <c r="H6" s="65">
        <f>'[1]2003'!C8</f>
        <v>40.200000000000003</v>
      </c>
      <c r="I6" s="65">
        <f>'[1]2004'!C8</f>
        <v>38.6</v>
      </c>
      <c r="J6" s="65">
        <f>'[1]2005'!C8</f>
        <v>39.4</v>
      </c>
      <c r="K6" s="65">
        <f>'[1]2006'!C8</f>
        <v>39.6</v>
      </c>
      <c r="L6" s="65">
        <f>'[1]2007'!C8</f>
        <v>39</v>
      </c>
      <c r="M6" s="65">
        <f>'[1]2008'!C8</f>
        <v>41.5</v>
      </c>
      <c r="N6" s="65">
        <f>'[1]2009'!C8</f>
        <v>43.7</v>
      </c>
      <c r="O6" s="65">
        <f>'[1]2010'!C8</f>
        <v>44.2</v>
      </c>
      <c r="P6" s="65">
        <f>'[1]2011'!C8</f>
        <v>45.5</v>
      </c>
      <c r="Q6" s="65">
        <f>'[1]2012'!C8</f>
        <v>46.5</v>
      </c>
      <c r="R6" s="65">
        <f>'[1]2013'!I8</f>
        <v>49.4</v>
      </c>
    </row>
    <row r="7" spans="1:18">
      <c r="A7" s="33" t="s">
        <v>44</v>
      </c>
      <c r="B7" s="65">
        <f>'[1]1997'!E9</f>
        <v>0</v>
      </c>
      <c r="C7" s="65">
        <f>'[1]1998'!E9</f>
        <v>35.799999999999997</v>
      </c>
      <c r="D7" s="65">
        <f>'[1]1999'!E9</f>
        <v>31.6</v>
      </c>
      <c r="E7" s="65">
        <f>'[1]2000'!C9</f>
        <v>31.7</v>
      </c>
      <c r="F7" s="65">
        <f>'[1]2001'!C9</f>
        <v>32.4</v>
      </c>
      <c r="G7" s="65">
        <f>'[1]2002'!C9</f>
        <v>31.1</v>
      </c>
      <c r="H7" s="65">
        <f>'[1]2003'!C9</f>
        <v>29.4</v>
      </c>
      <c r="I7" s="65">
        <f>'[1]2004'!C9</f>
        <v>29.5</v>
      </c>
      <c r="J7" s="65">
        <f>'[1]2005'!C9</f>
        <v>17.8</v>
      </c>
      <c r="K7" s="65">
        <f>'[1]2006'!C9</f>
        <v>12</v>
      </c>
      <c r="L7" s="65">
        <f>'[1]2007'!C9</f>
        <v>10.1</v>
      </c>
      <c r="M7" s="65">
        <f>'[1]2008'!C9</f>
        <v>11.7</v>
      </c>
      <c r="N7" s="65">
        <f>'[1]2009'!C9</f>
        <v>16</v>
      </c>
      <c r="O7" s="65">
        <f>'[1]2010'!C9</f>
        <v>18.3</v>
      </c>
      <c r="P7" s="65">
        <f>'[1]2011'!C9</f>
        <v>24.4</v>
      </c>
      <c r="Q7" s="65">
        <f>'[1]2012'!C9</f>
        <v>27.8</v>
      </c>
      <c r="R7" s="65">
        <f>'[1]2013'!I9</f>
        <v>28.5</v>
      </c>
    </row>
    <row r="8" spans="1:18">
      <c r="A8" s="33" t="s">
        <v>43</v>
      </c>
      <c r="B8" s="65">
        <f>'[1]1997'!E10</f>
        <v>35.200000000000003</v>
      </c>
      <c r="C8" s="65">
        <f>'[1]1998'!E10</f>
        <v>37.6</v>
      </c>
      <c r="D8" s="65">
        <f>'[1]1999'!E10</f>
        <v>37.299999999999997</v>
      </c>
      <c r="E8" s="65">
        <f>'[1]2000'!C10</f>
        <v>39.200000000000003</v>
      </c>
      <c r="F8" s="65">
        <f>'[1]2001'!C10</f>
        <v>40.4</v>
      </c>
      <c r="G8" s="65">
        <f>'[1]2002'!C10</f>
        <v>38.799999999999997</v>
      </c>
      <c r="H8" s="65">
        <f>'[1]2003'!C10</f>
        <v>37.700000000000003</v>
      </c>
      <c r="I8" s="65">
        <f>'[1]2004'!C10</f>
        <v>38</v>
      </c>
      <c r="J8" s="65">
        <f>'[1]2005'!C10</f>
        <v>37.799999999999997</v>
      </c>
      <c r="K8" s="65">
        <f>'[1]2006'!C10</f>
        <v>37.700000000000003</v>
      </c>
      <c r="L8" s="65">
        <f>'[1]2007'!C10</f>
        <v>39</v>
      </c>
      <c r="M8" s="65">
        <f>'[1]2008'!C10</f>
        <v>37</v>
      </c>
      <c r="N8" s="65">
        <f>'[1]2009'!C10</f>
        <v>37.4</v>
      </c>
      <c r="O8" s="65">
        <f>'[1]2010'!C10</f>
        <v>37.5</v>
      </c>
      <c r="P8" s="65">
        <f>'[1]2011'!C10</f>
        <v>39.700000000000003</v>
      </c>
      <c r="Q8" s="65">
        <f>'[1]2012'!C10</f>
        <v>36.299999999999997</v>
      </c>
      <c r="R8" s="65">
        <f>'[1]2013'!I10</f>
        <v>36.6</v>
      </c>
    </row>
    <row r="9" spans="1:18">
      <c r="A9" s="33" t="s">
        <v>42</v>
      </c>
      <c r="B9" s="65" t="str">
        <f>'[1]1997'!E11</f>
        <v>NA</v>
      </c>
      <c r="C9" s="65">
        <f>'[1]1998'!E11</f>
        <v>7.2</v>
      </c>
      <c r="D9" s="65">
        <f>'[1]1999'!E11</f>
        <v>6.7</v>
      </c>
      <c r="E9" s="65">
        <f>'[1]2000'!C11</f>
        <v>8.3000000000000007</v>
      </c>
      <c r="F9" s="65">
        <f>'[1]2001'!C11</f>
        <v>8.5</v>
      </c>
      <c r="G9" s="65">
        <f>'[1]2002'!C11</f>
        <v>7.3</v>
      </c>
      <c r="H9" s="65">
        <f>'[1]2003'!C11</f>
        <v>8</v>
      </c>
      <c r="I9" s="65">
        <f>'[1]2004'!C11</f>
        <v>7</v>
      </c>
      <c r="J9" s="65">
        <f>'[1]2005'!C11</f>
        <v>6.9</v>
      </c>
      <c r="K9" s="65">
        <f>'[1]2006'!C11</f>
        <v>7.2</v>
      </c>
      <c r="L9" s="65">
        <f>'[1]2007'!C11</f>
        <v>8.8000000000000007</v>
      </c>
      <c r="M9" s="65">
        <f>'[1]2008'!C11</f>
        <v>8.1999999999999993</v>
      </c>
      <c r="N9" s="65">
        <f>'[1]2009'!C11</f>
        <v>7.7</v>
      </c>
      <c r="O9" s="65">
        <f>'[1]2010'!C11</f>
        <v>7.6</v>
      </c>
      <c r="P9" s="65">
        <f>'[1]2011'!C11</f>
        <v>7.4</v>
      </c>
      <c r="Q9" s="65">
        <f>'[1]2012'!C11</f>
        <v>7.8</v>
      </c>
      <c r="R9" s="65">
        <f>'[1]2013'!I11</f>
        <v>8.1999999999999993</v>
      </c>
    </row>
    <row r="10" spans="1:18">
      <c r="A10" s="33" t="s">
        <v>41</v>
      </c>
      <c r="B10" s="65">
        <f>'[1]1997'!E12</f>
        <v>0</v>
      </c>
      <c r="C10" s="65">
        <f>'[1]1998'!E12</f>
        <v>0.7</v>
      </c>
      <c r="D10" s="65">
        <f>'[1]1999'!E12</f>
        <v>0.3</v>
      </c>
      <c r="E10" s="65">
        <f>'[1]2000'!C12</f>
        <v>0.6</v>
      </c>
      <c r="F10" s="65">
        <f>'[1]2001'!C12</f>
        <v>1.2</v>
      </c>
      <c r="G10" s="65">
        <f>'[1]2002'!C12</f>
        <v>0.8</v>
      </c>
      <c r="H10" s="65">
        <f>'[1]2003'!C12</f>
        <v>0.4</v>
      </c>
      <c r="I10" s="65">
        <f>'[1]2004'!C12</f>
        <v>0.8</v>
      </c>
      <c r="J10" s="65">
        <f>'[1]2005'!C12</f>
        <v>1.4</v>
      </c>
      <c r="K10" s="65">
        <f>'[1]2006'!C12</f>
        <v>1.1000000000000001</v>
      </c>
      <c r="L10" s="65">
        <f>'[1]2007'!C12</f>
        <v>0.7</v>
      </c>
      <c r="M10" s="65">
        <f>'[1]2008'!C12</f>
        <v>0</v>
      </c>
      <c r="N10" s="65">
        <f>'[1]2009'!C12</f>
        <v>0</v>
      </c>
      <c r="O10" s="65">
        <f>'[1]2010'!C12</f>
        <v>2.1</v>
      </c>
      <c r="P10" s="65">
        <f>'[1]2011'!C12</f>
        <v>2.8</v>
      </c>
      <c r="Q10" s="65">
        <f>'[1]2012'!C12</f>
        <v>2.2000000000000002</v>
      </c>
      <c r="R10" s="65">
        <f>'[1]2013'!I12</f>
        <v>2</v>
      </c>
    </row>
    <row r="11" spans="1:18">
      <c r="A11" s="33" t="s">
        <v>40</v>
      </c>
      <c r="B11" s="65">
        <f>'[1]1997'!E13</f>
        <v>19.899999999999999</v>
      </c>
      <c r="C11" s="65">
        <f>'[1]1998'!E13</f>
        <v>22.3</v>
      </c>
      <c r="D11" s="65">
        <f>'[1]1999'!E13</f>
        <v>24</v>
      </c>
      <c r="E11" s="65">
        <f>'[1]2000'!C13</f>
        <v>23.7</v>
      </c>
      <c r="F11" s="65">
        <f>'[1]2001'!C13</f>
        <v>22.5</v>
      </c>
      <c r="G11" s="65">
        <f>'[1]2002'!C13</f>
        <v>22.8</v>
      </c>
      <c r="H11" s="65">
        <f>'[1]2003'!C13</f>
        <v>23.9</v>
      </c>
      <c r="I11" s="65">
        <f>'[1]2004'!C13</f>
        <v>23.8</v>
      </c>
      <c r="J11" s="65">
        <f>'[1]2005'!C13</f>
        <v>23.2</v>
      </c>
      <c r="K11" s="65">
        <f>'[1]2006'!C13</f>
        <v>25.1</v>
      </c>
      <c r="L11" s="65">
        <f>'[1]2007'!C13</f>
        <v>52.9</v>
      </c>
      <c r="M11" s="65">
        <f>'[1]2008'!C13</f>
        <v>32.4</v>
      </c>
      <c r="N11" s="65">
        <f>'[1]2009'!C13</f>
        <v>30.3</v>
      </c>
      <c r="O11" s="65">
        <f>'[1]2010'!C13</f>
        <v>29.3</v>
      </c>
      <c r="P11" s="65">
        <f>'[1]2011'!C13</f>
        <v>20</v>
      </c>
      <c r="Q11" s="65">
        <f>'[1]2012'!C13</f>
        <v>22.7</v>
      </c>
      <c r="R11" s="65">
        <f>'[1]2013'!I13</f>
        <v>19.3</v>
      </c>
    </row>
    <row r="12" spans="1:18">
      <c r="A12" s="33" t="s">
        <v>39</v>
      </c>
      <c r="B12" s="65">
        <f>'[1]1997'!E14</f>
        <v>0.8</v>
      </c>
      <c r="C12" s="65">
        <f>'[1]1998'!E14</f>
        <v>0.7</v>
      </c>
      <c r="D12" s="65">
        <f>'[1]1999'!E14</f>
        <v>1.1000000000000001</v>
      </c>
      <c r="E12" s="65">
        <f>'[1]2000'!C14</f>
        <v>1.1000000000000001</v>
      </c>
      <c r="F12" s="65">
        <f>'[1]2001'!C14</f>
        <v>0.6</v>
      </c>
      <c r="G12" s="65">
        <f>'[1]2002'!C14</f>
        <v>1.3</v>
      </c>
      <c r="H12" s="65">
        <f>'[1]2003'!C14</f>
        <v>1.1000000000000001</v>
      </c>
      <c r="I12" s="65">
        <f>'[1]2004'!C14</f>
        <v>1.3</v>
      </c>
      <c r="J12" s="65">
        <f>'[1]2005'!C14</f>
        <v>1.5</v>
      </c>
      <c r="K12" s="65">
        <f>'[1]2006'!C14</f>
        <v>0.7</v>
      </c>
      <c r="L12" s="65">
        <f>'[1]2007'!C14</f>
        <v>1.1000000000000001</v>
      </c>
      <c r="M12" s="65">
        <f>'[1]2008'!C14</f>
        <v>0.9</v>
      </c>
      <c r="N12" s="65">
        <f>'[1]2009'!C14</f>
        <v>1.7</v>
      </c>
      <c r="O12" s="65">
        <f>'[1]2010'!C14</f>
        <v>1</v>
      </c>
      <c r="P12" s="65">
        <f>'[1]2011'!C14</f>
        <v>2.1</v>
      </c>
      <c r="Q12" s="65">
        <f>'[1]2012'!C14</f>
        <v>1.4</v>
      </c>
      <c r="R12" s="65">
        <f>'[1]2013'!I14</f>
        <v>1.5</v>
      </c>
    </row>
    <row r="13" spans="1:18">
      <c r="A13" s="33" t="s">
        <v>100</v>
      </c>
      <c r="B13" s="65" t="str">
        <f>'[1]1997'!E15</f>
        <v>NA</v>
      </c>
      <c r="C13" s="65">
        <f>'[1]1998'!E15</f>
        <v>0.8</v>
      </c>
      <c r="D13" s="65">
        <f>'[1]1999'!E15</f>
        <v>1.2</v>
      </c>
      <c r="E13" s="65">
        <f>'[1]2000'!C15</f>
        <v>1</v>
      </c>
      <c r="F13" s="65">
        <f>'[1]2001'!C15</f>
        <v>1.5</v>
      </c>
      <c r="G13" s="65">
        <f>'[1]2002'!C15</f>
        <v>2.2000000000000002</v>
      </c>
      <c r="H13" s="65">
        <f>'[1]2003'!C15</f>
        <v>3.4</v>
      </c>
      <c r="I13" s="65">
        <f>'[1]2004'!C15</f>
        <v>4.8</v>
      </c>
      <c r="J13" s="65">
        <f>'[1]2005'!C15</f>
        <v>5.2</v>
      </c>
      <c r="K13" s="65">
        <f>'[1]2006'!C15</f>
        <v>6</v>
      </c>
      <c r="L13" s="65">
        <f>'[1]2007'!C15</f>
        <v>7.9</v>
      </c>
      <c r="M13" s="65">
        <f>'[1]2008'!C15</f>
        <v>6.5</v>
      </c>
      <c r="N13" s="65">
        <f>'[1]2009'!C15</f>
        <v>6.1</v>
      </c>
      <c r="O13" s="65">
        <f>'[1]2010'!C15</f>
        <v>5.5</v>
      </c>
      <c r="P13" s="65">
        <f>'[1]2011'!C15</f>
        <v>5.2</v>
      </c>
      <c r="Q13" s="65">
        <f>'[1]2012'!C15</f>
        <v>6</v>
      </c>
      <c r="R13" s="65">
        <f>'[1]2013'!I15</f>
        <v>6.1</v>
      </c>
    </row>
    <row r="14" spans="1:18">
      <c r="A14" s="33" t="s">
        <v>38</v>
      </c>
      <c r="B14" s="65" t="str">
        <f>'[1]1997'!E16</f>
        <v>NA</v>
      </c>
      <c r="C14" s="65">
        <f>'[1]1998'!E16</f>
        <v>7.7</v>
      </c>
      <c r="D14" s="65">
        <f>'[1]1999'!E16</f>
        <v>6.4</v>
      </c>
      <c r="E14" s="65">
        <f>'[1]2000'!C16</f>
        <v>10</v>
      </c>
      <c r="F14" s="65">
        <f>'[1]2001'!C16</f>
        <v>11.5</v>
      </c>
      <c r="G14" s="65">
        <f>'[1]2002'!C16</f>
        <v>11.1</v>
      </c>
      <c r="H14" s="65">
        <f>'[1]2003'!C16</f>
        <v>12.7</v>
      </c>
      <c r="I14" s="65">
        <f>'[1]2004'!C16</f>
        <v>11.2</v>
      </c>
      <c r="J14" s="65">
        <f>'[1]2005'!C16</f>
        <v>9.1999999999999993</v>
      </c>
      <c r="K14" s="65">
        <f>'[1]2006'!C16</f>
        <v>11.5</v>
      </c>
      <c r="L14" s="65">
        <f>'[1]2007'!C16</f>
        <v>10.4</v>
      </c>
      <c r="M14" s="65">
        <f>'[1]2008'!C16</f>
        <v>14.3</v>
      </c>
      <c r="N14" s="65">
        <f>'[1]2009'!C16</f>
        <v>14.2</v>
      </c>
      <c r="O14" s="65">
        <f>'[1]2010'!C16</f>
        <v>16.3</v>
      </c>
      <c r="P14" s="65">
        <f>'[1]2011'!C16</f>
        <v>13.8</v>
      </c>
      <c r="Q14" s="65">
        <f>'[1]2012'!C16</f>
        <v>17.2</v>
      </c>
      <c r="R14" s="65">
        <f>'[1]2013'!I16</f>
        <v>15</v>
      </c>
    </row>
    <row r="15" spans="1:18">
      <c r="A15" s="33" t="s">
        <v>37</v>
      </c>
      <c r="B15" s="65" t="str">
        <f>'[1]1997'!E17</f>
        <v>NA</v>
      </c>
      <c r="C15" s="65">
        <f>'[1]1998'!E17</f>
        <v>8.5</v>
      </c>
      <c r="D15" s="65">
        <f>'[1]1999'!E17</f>
        <v>6.5</v>
      </c>
      <c r="E15" s="65">
        <f>'[1]2000'!C17</f>
        <v>7</v>
      </c>
      <c r="F15" s="65">
        <f>'[1]2001'!C17</f>
        <v>5.4</v>
      </c>
      <c r="G15" s="65">
        <f>'[1]2002'!C17</f>
        <v>4.5999999999999996</v>
      </c>
      <c r="H15" s="65">
        <f>'[1]2003'!C17</f>
        <v>4.2</v>
      </c>
      <c r="I15" s="65">
        <f>'[1]2004'!C17</f>
        <v>4.5</v>
      </c>
      <c r="J15" s="65">
        <f>'[1]2005'!C17</f>
        <v>5.0999999999999996</v>
      </c>
      <c r="K15" s="65">
        <f>'[1]2006'!C17</f>
        <v>6.9</v>
      </c>
      <c r="L15" s="65">
        <f>'[1]2007'!C17</f>
        <v>5.0999999999999996</v>
      </c>
      <c r="M15" s="65">
        <f>'[1]2008'!C17</f>
        <v>7.6</v>
      </c>
      <c r="N15" s="65">
        <f>'[1]2009'!C17</f>
        <v>9.1999999999999993</v>
      </c>
      <c r="O15" s="65">
        <f>'[1]2010'!C17</f>
        <v>6.1</v>
      </c>
      <c r="P15" s="65">
        <f>'[1]2011'!C17</f>
        <v>8.4</v>
      </c>
      <c r="Q15" s="65">
        <f>'[1]2012'!C17</f>
        <v>6.5</v>
      </c>
      <c r="R15" s="65">
        <f>'[1]2013'!I17</f>
        <v>9.9</v>
      </c>
    </row>
    <row r="16" spans="1:18">
      <c r="A16" s="33" t="s">
        <v>36</v>
      </c>
      <c r="B16" s="65">
        <f>'[1]1997'!E18</f>
        <v>5</v>
      </c>
      <c r="C16" s="65">
        <f>'[1]1998'!E18</f>
        <v>3.7</v>
      </c>
      <c r="D16" s="65">
        <f>'[1]1999'!E18</f>
        <v>4.5999999999999996</v>
      </c>
      <c r="E16" s="65">
        <f>'[1]2000'!C18</f>
        <v>5.3</v>
      </c>
      <c r="F16" s="65">
        <f>'[1]2001'!C18</f>
        <v>5.6</v>
      </c>
      <c r="G16" s="65">
        <f>'[1]2002'!C18</f>
        <v>4.9000000000000004</v>
      </c>
      <c r="H16" s="65">
        <f>'[1]2003'!C18</f>
        <v>4.5999999999999996</v>
      </c>
      <c r="I16" s="65">
        <f>'[1]2004'!C18</f>
        <v>4.5999999999999996</v>
      </c>
      <c r="J16" s="65">
        <f>'[1]2005'!C18</f>
        <v>4.3</v>
      </c>
      <c r="K16" s="65">
        <f>'[1]2006'!C18</f>
        <v>5.3</v>
      </c>
      <c r="L16" s="65">
        <f>'[1]2007'!C18</f>
        <v>5.0999999999999996</v>
      </c>
      <c r="M16" s="65">
        <f>'[1]2008'!C18</f>
        <v>5.8</v>
      </c>
      <c r="N16" s="65">
        <f>'[1]2009'!C18</f>
        <v>6</v>
      </c>
      <c r="O16" s="65">
        <f>'[1]2010'!C18</f>
        <v>4.9000000000000004</v>
      </c>
      <c r="P16" s="65">
        <f>'[1]2011'!C18</f>
        <v>6.1</v>
      </c>
      <c r="Q16" s="65">
        <f>'[1]2012'!C18</f>
        <v>5.0999999999999996</v>
      </c>
      <c r="R16" s="65">
        <f>'[1]2013'!I18</f>
        <v>4.5999999999999996</v>
      </c>
    </row>
    <row r="17" spans="1:18">
      <c r="A17" s="33" t="s">
        <v>35</v>
      </c>
      <c r="B17" s="65">
        <f>'[1]1997'!E19</f>
        <v>2.2999999999999998</v>
      </c>
      <c r="C17" s="65">
        <f>'[1]1998'!E19</f>
        <v>2.8</v>
      </c>
      <c r="D17" s="65">
        <f>'[1]1999'!E19</f>
        <v>2.2999999999999998</v>
      </c>
      <c r="E17" s="65">
        <f>'[1]2000'!C19</f>
        <v>3.1</v>
      </c>
      <c r="F17" s="65">
        <f>'[1]2001'!C19</f>
        <v>2.2999999999999998</v>
      </c>
      <c r="G17" s="65">
        <f>'[1]2002'!C19</f>
        <v>3.6</v>
      </c>
      <c r="H17" s="65">
        <f>'[1]2003'!C19</f>
        <v>3.7</v>
      </c>
      <c r="I17" s="65">
        <f>'[1]2004'!C19</f>
        <v>2.9</v>
      </c>
      <c r="J17" s="65">
        <f>'[1]2005'!C19</f>
        <v>3.9</v>
      </c>
      <c r="K17" s="65">
        <f>'[1]2006'!C19</f>
        <v>3.2</v>
      </c>
      <c r="L17" s="65">
        <f>'[1]2007'!C19</f>
        <v>3.3</v>
      </c>
      <c r="M17" s="65">
        <f>'[1]2008'!C19</f>
        <v>4.2</v>
      </c>
      <c r="N17" s="65">
        <f>'[1]2009'!C19</f>
        <v>3.4</v>
      </c>
      <c r="O17" s="65">
        <f>'[1]2010'!C19</f>
        <v>3.4</v>
      </c>
      <c r="P17" s="65">
        <f>'[1]2011'!C19</f>
        <v>3.9</v>
      </c>
      <c r="Q17" s="65">
        <f>'[1]2012'!C19</f>
        <v>3.9</v>
      </c>
      <c r="R17" s="65">
        <f>'[1]2013'!I19</f>
        <v>4.9000000000000004</v>
      </c>
    </row>
    <row r="18" spans="1:18">
      <c r="A18" s="33" t="s">
        <v>34</v>
      </c>
      <c r="B18" s="65">
        <f>'[1]1997'!E20</f>
        <v>6</v>
      </c>
      <c r="C18" s="65">
        <f>'[1]1998'!E20</f>
        <v>5.5</v>
      </c>
      <c r="D18" s="65">
        <f>'[1]1999'!E20</f>
        <v>7.4</v>
      </c>
      <c r="E18" s="65">
        <f>'[1]2000'!C20</f>
        <v>8.5</v>
      </c>
      <c r="F18" s="65">
        <f>'[1]2001'!C20</f>
        <v>7.8</v>
      </c>
      <c r="G18" s="65">
        <f>'[1]2002'!C20</f>
        <v>8.1999999999999993</v>
      </c>
      <c r="H18" s="65">
        <f>'[1]2003'!C20</f>
        <v>8</v>
      </c>
      <c r="I18" s="65">
        <f>'[1]2004'!C20</f>
        <v>9.4</v>
      </c>
      <c r="J18" s="65">
        <f>'[1]2005'!C20</f>
        <v>8.3000000000000007</v>
      </c>
      <c r="K18" s="65">
        <f>'[1]2006'!C20</f>
        <v>9</v>
      </c>
      <c r="L18" s="65">
        <f>'[1]2007'!C20</f>
        <v>9.6999999999999993</v>
      </c>
      <c r="M18" s="65">
        <f>'[1]2008'!C20</f>
        <v>9.1</v>
      </c>
      <c r="N18" s="65">
        <f>'[1]2009'!C20</f>
        <v>9.1</v>
      </c>
      <c r="O18" s="65">
        <f>'[1]2010'!C20</f>
        <v>9.1</v>
      </c>
      <c r="P18" s="65">
        <f>'[1]2011'!C20</f>
        <v>10.3</v>
      </c>
      <c r="Q18" s="65">
        <f>'[1]2012'!C20</f>
        <v>10</v>
      </c>
      <c r="R18" s="65">
        <f>'[1]2013'!I20</f>
        <v>10.4</v>
      </c>
    </row>
    <row r="19" spans="1:18">
      <c r="A19" s="33" t="s">
        <v>33</v>
      </c>
      <c r="B19" s="65">
        <f>'[1]1997'!E21</f>
        <v>0.2</v>
      </c>
      <c r="C19" s="65">
        <f>'[1]1998'!E21</f>
        <v>0.3</v>
      </c>
      <c r="D19" s="65">
        <f>'[1]1999'!E21</f>
        <v>0.4</v>
      </c>
      <c r="E19" s="65">
        <f>'[1]2000'!C21</f>
        <v>0.7</v>
      </c>
      <c r="F19" s="65">
        <f>'[1]2001'!C21</f>
        <v>1.5</v>
      </c>
      <c r="G19" s="65">
        <f>'[1]2002'!C21</f>
        <v>1.1000000000000001</v>
      </c>
      <c r="H19" s="65">
        <f>'[1]2003'!C21</f>
        <v>1.1000000000000001</v>
      </c>
      <c r="I19" s="65">
        <f>'[1]2004'!C21</f>
        <v>1.4</v>
      </c>
      <c r="J19" s="65">
        <f>'[1]2005'!C21</f>
        <v>1.7</v>
      </c>
      <c r="K19" s="65">
        <f>'[1]2006'!C21</f>
        <v>1</v>
      </c>
      <c r="L19" s="65">
        <f>'[1]2007'!C21</f>
        <v>1.1000000000000001</v>
      </c>
      <c r="M19" s="65">
        <f>'[1]2008'!C21</f>
        <v>0.9</v>
      </c>
      <c r="N19" s="65">
        <f>'[1]2009'!C21</f>
        <v>1.2</v>
      </c>
      <c r="O19" s="65">
        <f>'[1]2010'!C21</f>
        <v>1.1000000000000001</v>
      </c>
      <c r="P19" s="65">
        <f>'[1]2011'!C21</f>
        <v>1.2</v>
      </c>
      <c r="Q19" s="65">
        <f>'[1]2012'!C21</f>
        <v>1.5</v>
      </c>
      <c r="R19" s="65">
        <f>'[1]2013'!I21</f>
        <v>1.6</v>
      </c>
    </row>
    <row r="20" spans="1:18">
      <c r="A20" s="33" t="s">
        <v>281</v>
      </c>
      <c r="B20" s="65">
        <f>'[1]1997'!E22</f>
        <v>0.9</v>
      </c>
      <c r="C20" s="65">
        <f>'[1]1998'!E22</f>
        <v>0.6</v>
      </c>
      <c r="D20" s="65">
        <f>'[1]1999'!E22</f>
        <v>0.3</v>
      </c>
      <c r="E20" s="65" t="str">
        <f>'[1]2000'!C22</f>
        <v>NA</v>
      </c>
      <c r="F20" s="65">
        <f>'[1]2001'!C22</f>
        <v>0.9</v>
      </c>
      <c r="G20" s="65">
        <f>'[1]2002'!C22</f>
        <v>1.6</v>
      </c>
      <c r="H20" s="65">
        <f>'[1]2003'!C22</f>
        <v>1.7</v>
      </c>
      <c r="I20" s="65">
        <f>'[1]2004'!C22</f>
        <v>2.8</v>
      </c>
      <c r="J20" s="65">
        <f>'[1]2005'!C22</f>
        <v>2.8</v>
      </c>
      <c r="K20" s="65">
        <f>'[1]2006'!C22</f>
        <v>2.1</v>
      </c>
      <c r="L20" s="65">
        <f>'[1]2007'!C22</f>
        <v>1.9</v>
      </c>
      <c r="M20" s="65">
        <f>'[1]2008'!C22</f>
        <v>2.2999999999999998</v>
      </c>
      <c r="N20" s="65">
        <f>'[1]2009'!C22</f>
        <v>2.6</v>
      </c>
      <c r="O20" s="65">
        <f>'[1]2010'!C22</f>
        <v>2.5</v>
      </c>
      <c r="P20" s="65">
        <f>'[1]2011'!C22</f>
        <v>2.8</v>
      </c>
      <c r="Q20" s="65">
        <f>'[1]2012'!C22</f>
        <v>2.2999999999999998</v>
      </c>
      <c r="R20" s="65">
        <f>'[1]2013'!I22</f>
        <v>2</v>
      </c>
    </row>
    <row r="21" spans="1:18">
      <c r="A21" s="33" t="s">
        <v>31</v>
      </c>
      <c r="B21" s="65">
        <f>'[1]1997'!E23</f>
        <v>0.3</v>
      </c>
      <c r="C21" s="65">
        <f>'[1]1998'!E23</f>
        <v>0.6</v>
      </c>
      <c r="D21" s="65">
        <f>'[1]1999'!E23</f>
        <v>0.4</v>
      </c>
      <c r="E21" s="65">
        <f>'[1]2000'!C23</f>
        <v>0.5</v>
      </c>
      <c r="F21" s="65">
        <f>'[1]2001'!C23</f>
        <v>0.9</v>
      </c>
      <c r="G21" s="65">
        <f>'[1]2002'!C23</f>
        <v>0.8</v>
      </c>
      <c r="H21" s="65">
        <f>'[1]2003'!C23</f>
        <v>1.3</v>
      </c>
      <c r="I21" s="65">
        <f>'[1]2004'!C23</f>
        <v>0.7</v>
      </c>
      <c r="J21" s="65">
        <f>'[1]2005'!C23</f>
        <v>0.7</v>
      </c>
      <c r="K21" s="65">
        <f>'[1]2006'!C23</f>
        <v>0.7</v>
      </c>
      <c r="L21" s="65">
        <f>'[1]2007'!C23</f>
        <v>1</v>
      </c>
      <c r="M21" s="65">
        <f>'[1]2008'!C23</f>
        <v>1</v>
      </c>
      <c r="N21" s="65">
        <f>'[1]2009'!C23</f>
        <v>1.2</v>
      </c>
      <c r="O21" s="65">
        <f>'[1]2010'!C23</f>
        <v>1.3</v>
      </c>
      <c r="P21" s="65">
        <f>'[1]2011'!C23</f>
        <v>0.8</v>
      </c>
      <c r="Q21" s="65">
        <f>'[1]2012'!C23</f>
        <v>1.3</v>
      </c>
      <c r="R21" s="65">
        <f>'[1]2013'!I23</f>
        <v>1.4</v>
      </c>
    </row>
    <row r="22" spans="1:18">
      <c r="A22" s="33" t="s">
        <v>30</v>
      </c>
      <c r="B22" s="65">
        <f>'[1]1997'!E24</f>
        <v>1</v>
      </c>
      <c r="C22" s="65">
        <f>'[1]1998'!E24</f>
        <v>0.4</v>
      </c>
      <c r="D22" s="65">
        <f>'[1]1999'!E24</f>
        <v>1.6</v>
      </c>
      <c r="E22" s="65">
        <f>'[1]2000'!C24</f>
        <v>1.2</v>
      </c>
      <c r="F22" s="65">
        <f>'[1]2001'!C24</f>
        <v>0.6</v>
      </c>
      <c r="G22" s="65">
        <f>'[1]2002'!C24</f>
        <v>0.6</v>
      </c>
      <c r="H22" s="65">
        <f>'[1]2003'!C24</f>
        <v>1</v>
      </c>
      <c r="I22" s="65">
        <f>'[1]2004'!C24</f>
        <v>1.3</v>
      </c>
      <c r="J22" s="65">
        <f>'[1]2005'!C24</f>
        <v>1</v>
      </c>
      <c r="K22" s="65">
        <f>'[1]2006'!C24</f>
        <v>1.3</v>
      </c>
      <c r="L22" s="65">
        <f>'[1]2007'!C24</f>
        <v>1</v>
      </c>
      <c r="M22" s="65">
        <f>'[1]2008'!C24</f>
        <v>0.9</v>
      </c>
      <c r="N22" s="65">
        <f>'[1]2009'!C24</f>
        <v>1.7</v>
      </c>
      <c r="O22" s="65">
        <f>'[1]2010'!C24</f>
        <v>1.8</v>
      </c>
      <c r="P22" s="65">
        <f>'[1]2011'!C24</f>
        <v>2</v>
      </c>
      <c r="Q22" s="65">
        <f>'[1]2012'!C24</f>
        <v>1.6</v>
      </c>
      <c r="R22" s="65">
        <f>'[1]2013'!I24</f>
        <v>2</v>
      </c>
    </row>
    <row r="23" spans="1:18">
      <c r="A23" s="33" t="s">
        <v>29</v>
      </c>
      <c r="B23" s="65">
        <f>'[1]1997'!E25</f>
        <v>27.4</v>
      </c>
      <c r="C23" s="65">
        <f>'[1]1998'!E25</f>
        <v>31.5</v>
      </c>
      <c r="D23" s="65">
        <f>'[1]1999'!E25</f>
        <v>30.8</v>
      </c>
      <c r="E23" s="65">
        <f>'[1]2000'!C25</f>
        <v>32.700000000000003</v>
      </c>
      <c r="F23" s="65">
        <f>'[1]2001'!C25</f>
        <v>35.1</v>
      </c>
      <c r="G23" s="65">
        <f>'[1]2002'!C25</f>
        <v>31.6</v>
      </c>
      <c r="H23" s="65">
        <f>'[1]2003'!C25</f>
        <v>32</v>
      </c>
      <c r="I23" s="65">
        <f>'[1]2004'!C25</f>
        <v>31</v>
      </c>
      <c r="J23" s="65">
        <f>'[1]2005'!C25</f>
        <v>32.299999999999997</v>
      </c>
      <c r="K23" s="65">
        <f>'[1]2006'!C25</f>
        <v>32.299999999999997</v>
      </c>
      <c r="L23" s="65">
        <f>'[1]2007'!C25</f>
        <v>35.4</v>
      </c>
      <c r="M23" s="65">
        <f>'[1]2008'!C25</f>
        <v>30.9</v>
      </c>
      <c r="N23" s="65">
        <f>'[1]2009'!C25</f>
        <v>31.8</v>
      </c>
      <c r="O23" s="65">
        <f>'[1]2010'!C25</f>
        <v>31.6</v>
      </c>
      <c r="P23" s="65">
        <f>'[1]2011'!C25</f>
        <v>32.9</v>
      </c>
      <c r="Q23" s="65">
        <f>'[1]2012'!C25</f>
        <v>33.1</v>
      </c>
      <c r="R23" s="65">
        <f>'[1]2013'!I25</f>
        <v>33.700000000000003</v>
      </c>
    </row>
    <row r="24" spans="1:18">
      <c r="A24" s="33" t="s">
        <v>28</v>
      </c>
      <c r="B24" s="65">
        <f>'[1]1997'!E26</f>
        <v>0.9</v>
      </c>
      <c r="C24" s="65">
        <f>'[1]1998'!E26</f>
        <v>0.4</v>
      </c>
      <c r="D24" s="65">
        <f>'[1]1999'!E26</f>
        <v>0.5</v>
      </c>
      <c r="E24" s="65">
        <f>'[1]2000'!C26</f>
        <v>2.2999999999999998</v>
      </c>
      <c r="F24" s="65">
        <f>'[1]2001'!C26</f>
        <v>3.6</v>
      </c>
      <c r="G24" s="65">
        <f>'[1]2002'!C26</f>
        <v>3.1</v>
      </c>
      <c r="H24" s="65">
        <f>'[1]2003'!C26</f>
        <v>3.9</v>
      </c>
      <c r="I24" s="65">
        <f>'[1]2004'!C26</f>
        <v>2.4</v>
      </c>
      <c r="J24" s="65">
        <f>'[1]2005'!C26</f>
        <v>3.3</v>
      </c>
      <c r="K24" s="65">
        <f>'[1]2006'!C26</f>
        <v>3.2</v>
      </c>
      <c r="L24" s="65">
        <f>'[1]2007'!C26</f>
        <v>3.2</v>
      </c>
      <c r="M24" s="65">
        <f>'[1]2008'!C26</f>
        <v>2.8</v>
      </c>
      <c r="N24" s="65">
        <f>'[1]2009'!C26</f>
        <v>3.2</v>
      </c>
      <c r="O24" s="65">
        <f>'[1]2010'!C26</f>
        <v>2.9</v>
      </c>
      <c r="P24" s="65">
        <f>'[1]2011'!C26</f>
        <v>3.1</v>
      </c>
      <c r="Q24" s="65">
        <f>'[1]2012'!C26</f>
        <v>3.4</v>
      </c>
      <c r="R24" s="65">
        <f>'[1]2013'!I26</f>
        <v>3.3</v>
      </c>
    </row>
    <row r="25" spans="1:18">
      <c r="A25" s="33" t="s">
        <v>27</v>
      </c>
      <c r="B25" s="65" t="str">
        <f>'[1]1997'!E27</f>
        <v>NA</v>
      </c>
      <c r="C25" s="65">
        <f>'[1]1998'!E27</f>
        <v>4.8</v>
      </c>
      <c r="D25" s="65">
        <f>'[1]1999'!E27</f>
        <v>6.4</v>
      </c>
      <c r="E25" s="65">
        <f>'[1]2000'!C27</f>
        <v>5.4</v>
      </c>
      <c r="F25" s="65">
        <f>'[1]2001'!C27</f>
        <v>5.7</v>
      </c>
      <c r="G25" s="65">
        <f>'[1]2002'!C27</f>
        <v>5.2</v>
      </c>
      <c r="H25" s="65">
        <f>'[1]2003'!C27</f>
        <v>5.4</v>
      </c>
      <c r="I25" s="65">
        <f>'[1]2004'!C27</f>
        <v>5.4</v>
      </c>
      <c r="J25" s="65">
        <f>'[1]2005'!C27</f>
        <v>5.5</v>
      </c>
      <c r="K25" s="65">
        <f>'[1]2006'!C27</f>
        <v>5</v>
      </c>
      <c r="L25" s="65">
        <f>'[1]2007'!C27</f>
        <v>5.4</v>
      </c>
      <c r="M25" s="65">
        <f>'[1]2008'!C27</f>
        <v>6.6</v>
      </c>
      <c r="N25" s="65">
        <f>'[1]2009'!C27</f>
        <v>6.4</v>
      </c>
      <c r="O25" s="65">
        <f>'[1]2010'!C27</f>
        <v>6.9</v>
      </c>
      <c r="P25" s="65">
        <f>'[1]2011'!C27</f>
        <v>6.2</v>
      </c>
      <c r="Q25" s="65">
        <f>'[1]2012'!C27</f>
        <v>6.7</v>
      </c>
      <c r="R25" s="65">
        <f>'[1]2013'!I27</f>
        <v>6.7</v>
      </c>
    </row>
    <row r="26" spans="1:18">
      <c r="A26" s="33" t="s">
        <v>26</v>
      </c>
      <c r="B26" s="65">
        <f>'[1]1997'!E28</f>
        <v>0</v>
      </c>
      <c r="C26" s="65">
        <f>'[1]1998'!E28</f>
        <v>0.1</v>
      </c>
      <c r="D26" s="65">
        <f>'[1]1999'!E28</f>
        <v>0.2</v>
      </c>
      <c r="E26" s="65">
        <f>'[1]2000'!C28</f>
        <v>0.1</v>
      </c>
      <c r="F26" s="65">
        <f>'[1]2001'!C28</f>
        <v>0.5</v>
      </c>
      <c r="G26" s="65">
        <f>'[1]2002'!C28</f>
        <v>0.2</v>
      </c>
      <c r="H26" s="65">
        <f>'[1]2003'!C28</f>
        <v>0.5</v>
      </c>
      <c r="I26" s="65">
        <f>'[1]2004'!C28</f>
        <v>0.2</v>
      </c>
      <c r="J26" s="65">
        <f>'[1]2005'!C28</f>
        <v>0.5</v>
      </c>
      <c r="K26" s="65">
        <f>'[1]2006'!C28</f>
        <v>0.5</v>
      </c>
      <c r="L26" s="65">
        <f>'[1]2007'!C28</f>
        <v>0.8</v>
      </c>
      <c r="M26" s="65">
        <f>'[1]2008'!C28</f>
        <v>0.7</v>
      </c>
      <c r="N26" s="65">
        <f>'[1]2009'!C28</f>
        <v>0.4</v>
      </c>
      <c r="O26" s="65">
        <f>'[1]2010'!C28</f>
        <v>0.4</v>
      </c>
      <c r="P26" s="65">
        <f>'[1]2011'!C28</f>
        <v>0.6</v>
      </c>
      <c r="Q26" s="65">
        <f>'[1]2012'!C28</f>
        <v>0.4</v>
      </c>
      <c r="R26" s="65">
        <f>'[1]2013'!I28</f>
        <v>0.4</v>
      </c>
    </row>
    <row r="27" spans="1:18">
      <c r="A27" s="33" t="s">
        <v>25</v>
      </c>
      <c r="B27" s="65">
        <f>'[1]1997'!E29</f>
        <v>0.7</v>
      </c>
      <c r="C27" s="65">
        <f>'[1]1998'!E29</f>
        <v>1</v>
      </c>
      <c r="D27" s="65">
        <f>'[1]1999'!E29</f>
        <v>0.8</v>
      </c>
      <c r="E27" s="65">
        <f>'[1]2000'!C29</f>
        <v>1</v>
      </c>
      <c r="F27" s="65">
        <f>'[1]2001'!C29</f>
        <v>1.4</v>
      </c>
      <c r="G27" s="65">
        <f>'[1]2002'!C29</f>
        <v>1.4</v>
      </c>
      <c r="H27" s="65">
        <f>'[1]2003'!C29</f>
        <v>1.8</v>
      </c>
      <c r="I27" s="65">
        <f>'[1]2004'!C29</f>
        <v>1.9</v>
      </c>
      <c r="J27" s="65">
        <f>'[1]2005'!C29</f>
        <v>1.6</v>
      </c>
      <c r="K27" s="65">
        <f>'[1]2006'!C29</f>
        <v>2.1</v>
      </c>
      <c r="L27" s="65">
        <f>'[1]2007'!C29</f>
        <v>1.9</v>
      </c>
      <c r="M27" s="65">
        <f>'[1]2008'!C29</f>
        <v>1.9</v>
      </c>
      <c r="N27" s="65">
        <f>'[1]2009'!C29</f>
        <v>1.8</v>
      </c>
      <c r="O27" s="65">
        <f>'[1]2010'!C29</f>
        <v>1.9</v>
      </c>
      <c r="P27" s="65">
        <f>'[1]2011'!C29</f>
        <v>2.4</v>
      </c>
      <c r="Q27" s="65">
        <f>'[1]2012'!C29</f>
        <v>2.2000000000000002</v>
      </c>
      <c r="R27" s="65">
        <f>'[1]2013'!I29</f>
        <v>2.2000000000000002</v>
      </c>
    </row>
    <row r="28" spans="1:18">
      <c r="A28" s="33" t="s">
        <v>24</v>
      </c>
      <c r="B28" s="65">
        <f>'[1]1997'!E30</f>
        <v>0.6</v>
      </c>
      <c r="C28" s="65">
        <f>'[1]1998'!E30</f>
        <v>0.3</v>
      </c>
      <c r="D28" s="65">
        <f>'[1]1999'!E30</f>
        <v>0.3</v>
      </c>
      <c r="E28" s="65">
        <f>'[1]2000'!C30</f>
        <v>2.2000000000000002</v>
      </c>
      <c r="F28" s="65">
        <f>'[1]2001'!C30</f>
        <v>2</v>
      </c>
      <c r="G28" s="65">
        <f>'[1]2002'!C30</f>
        <v>2.2000000000000002</v>
      </c>
      <c r="H28" s="65">
        <f>'[1]2003'!C30</f>
        <v>2.1</v>
      </c>
      <c r="I28" s="65">
        <f>'[1]2004'!C30</f>
        <v>2.4</v>
      </c>
      <c r="J28" s="65">
        <f>'[1]2005'!C30</f>
        <v>2.4</v>
      </c>
      <c r="K28" s="65">
        <f>'[1]2006'!C30</f>
        <v>3.3</v>
      </c>
      <c r="L28" s="65">
        <f>'[1]2007'!C30</f>
        <v>3</v>
      </c>
      <c r="M28" s="65">
        <f>'[1]2008'!C30</f>
        <v>2.5</v>
      </c>
      <c r="N28" s="65">
        <f>'[1]2009'!C30</f>
        <v>3.3</v>
      </c>
      <c r="O28" s="65">
        <f>'[1]2010'!C30</f>
        <v>3.6</v>
      </c>
      <c r="P28" s="65">
        <f>'[1]2011'!C30</f>
        <v>3.3</v>
      </c>
      <c r="Q28" s="65">
        <f>'[1]2012'!C30</f>
        <v>3.3</v>
      </c>
      <c r="R28" s="65">
        <f>'[1]2013'!I30</f>
        <v>3.4</v>
      </c>
    </row>
    <row r="29" spans="1:18">
      <c r="A29" s="33" t="s">
        <v>23</v>
      </c>
      <c r="B29" s="65">
        <f>'[1]1997'!E31</f>
        <v>9.3000000000000007</v>
      </c>
      <c r="C29" s="65">
        <f>'[1]1998'!E31</f>
        <v>7.2</v>
      </c>
      <c r="D29" s="65">
        <f>'[1]1999'!E31</f>
        <v>6</v>
      </c>
      <c r="E29" s="65">
        <f>'[1]2000'!C31</f>
        <v>9.8000000000000007</v>
      </c>
      <c r="F29" s="65">
        <f>'[1]2001'!C31</f>
        <v>9.1</v>
      </c>
      <c r="G29" s="65">
        <f>'[1]2002'!C31</f>
        <v>9.3000000000000007</v>
      </c>
      <c r="H29" s="65">
        <f>'[1]2003'!C31</f>
        <v>8.9</v>
      </c>
      <c r="I29" s="65">
        <f>'[1]2004'!C31</f>
        <v>6.8</v>
      </c>
      <c r="J29" s="65">
        <f>'[1]2005'!C31</f>
        <v>9.4</v>
      </c>
      <c r="K29" s="65">
        <f>'[1]2006'!C31</f>
        <v>8.4</v>
      </c>
      <c r="L29" s="65">
        <f>'[1]2007'!C31</f>
        <v>8.4</v>
      </c>
      <c r="M29" s="65">
        <f>'[1]2008'!C31</f>
        <v>8.8000000000000007</v>
      </c>
      <c r="N29" s="65">
        <f>'[1]2009'!C31</f>
        <v>10.1</v>
      </c>
      <c r="O29" s="65">
        <f>'[1]2010'!C31</f>
        <v>9.4</v>
      </c>
      <c r="P29" s="65">
        <f>'[1]2011'!C31</f>
        <v>10.1</v>
      </c>
      <c r="Q29" s="65">
        <f>'[1]2012'!C31</f>
        <v>9.5</v>
      </c>
      <c r="R29" s="65">
        <f>'[1]2013'!I31</f>
        <v>10.7</v>
      </c>
    </row>
    <row r="30" spans="1:18">
      <c r="A30" s="33" t="s">
        <v>22</v>
      </c>
      <c r="B30" s="65">
        <f>'[1]1997'!E32</f>
        <v>13.9</v>
      </c>
      <c r="C30" s="65">
        <f>'[1]1998'!E32</f>
        <v>13</v>
      </c>
      <c r="D30" s="65">
        <f>'[1]1999'!E32</f>
        <v>11.2</v>
      </c>
      <c r="E30" s="65">
        <f>'[1]2000'!C32</f>
        <v>13.8</v>
      </c>
      <c r="F30" s="65">
        <f>'[1]2001'!C32</f>
        <v>12.8</v>
      </c>
      <c r="G30" s="65">
        <f>'[1]2002'!C32</f>
        <v>15.7</v>
      </c>
      <c r="H30" s="65">
        <f>'[1]2003'!C32</f>
        <v>16.2</v>
      </c>
      <c r="I30" s="65">
        <f>'[1]2004'!C32</f>
        <v>16.5</v>
      </c>
      <c r="J30" s="65">
        <f>'[1]2005'!C32</f>
        <v>17.3</v>
      </c>
      <c r="K30" s="65">
        <f>'[1]2006'!C32</f>
        <v>19.5</v>
      </c>
      <c r="L30" s="65">
        <f>'[1]2007'!C32</f>
        <v>22.6</v>
      </c>
      <c r="M30" s="65">
        <f>'[1]2008'!C32</f>
        <v>22.1</v>
      </c>
      <c r="N30" s="65">
        <f>'[1]2009'!C32</f>
        <v>21.5</v>
      </c>
      <c r="O30" s="65">
        <f>'[1]2010'!C32</f>
        <v>23.7</v>
      </c>
      <c r="P30" s="65">
        <f>'[1]2011'!C32</f>
        <v>20.9</v>
      </c>
      <c r="Q30" s="65">
        <f>'[1]2012'!C32</f>
        <v>21.3</v>
      </c>
      <c r="R30" s="65">
        <f>'[1]2013'!I32</f>
        <v>21.7</v>
      </c>
    </row>
    <row r="31" spans="1:18">
      <c r="A31" s="33" t="s">
        <v>21</v>
      </c>
      <c r="B31" s="65">
        <f>'[1]1997'!E33</f>
        <v>0.8</v>
      </c>
      <c r="C31" s="65">
        <f>'[1]1998'!E33</f>
        <v>1.5</v>
      </c>
      <c r="D31" s="65">
        <f>'[1]1999'!E33</f>
        <v>3</v>
      </c>
      <c r="E31" s="65">
        <f>'[1]2000'!C33</f>
        <v>3.2</v>
      </c>
      <c r="F31" s="65">
        <f>'[1]2001'!C33</f>
        <v>3.9</v>
      </c>
      <c r="G31" s="65">
        <f>'[1]2002'!C33</f>
        <v>4.8</v>
      </c>
      <c r="H31" s="65">
        <f>'[1]2003'!C33</f>
        <v>4.7</v>
      </c>
      <c r="I31" s="65">
        <f>'[1]2004'!C33</f>
        <v>5</v>
      </c>
      <c r="J31" s="65">
        <f>'[1]2005'!C33</f>
        <v>4.5999999999999996</v>
      </c>
      <c r="K31" s="65">
        <f>'[1]2006'!C33</f>
        <v>5.0999999999999996</v>
      </c>
      <c r="L31" s="65">
        <f>'[1]2007'!C33</f>
        <v>5.7</v>
      </c>
      <c r="M31" s="65">
        <f>'[1]2008'!C33</f>
        <v>4</v>
      </c>
      <c r="N31" s="65">
        <f>'[1]2009'!C33</f>
        <v>4.4000000000000004</v>
      </c>
      <c r="O31" s="65">
        <f>'[1]2010'!C33</f>
        <v>6.2</v>
      </c>
      <c r="P31" s="65">
        <f>'[1]2011'!C33</f>
        <v>6.3</v>
      </c>
      <c r="Q31" s="65">
        <f>'[1]2012'!C33</f>
        <v>5.0999999999999996</v>
      </c>
      <c r="R31" s="65">
        <f>'[1]2013'!I33</f>
        <v>5.3</v>
      </c>
    </row>
    <row r="32" spans="1:18">
      <c r="A32" s="33" t="s">
        <v>20</v>
      </c>
      <c r="B32" s="65">
        <f>'[1]1997'!E34</f>
        <v>29.3</v>
      </c>
      <c r="C32" s="65">
        <f>'[1]1998'!E34</f>
        <v>27.8</v>
      </c>
      <c r="D32" s="65">
        <f>'[1]1999'!E34</f>
        <v>27.3</v>
      </c>
      <c r="E32" s="65">
        <f>'[1]2000'!C34</f>
        <v>28.4</v>
      </c>
      <c r="F32" s="65">
        <f>'[1]2001'!C34</f>
        <v>26.3</v>
      </c>
      <c r="G32" s="65">
        <f>'[1]2002'!C34</f>
        <v>26.7</v>
      </c>
      <c r="H32" s="65">
        <f>'[1]2003'!C34</f>
        <v>24</v>
      </c>
      <c r="I32" s="65">
        <f>'[1]2004'!C34</f>
        <v>24.3</v>
      </c>
      <c r="J32" s="65">
        <f>'[1]2005'!C34</f>
        <v>25</v>
      </c>
      <c r="K32" s="65">
        <f>'[1]2006'!C34</f>
        <v>24.1</v>
      </c>
      <c r="L32" s="65">
        <f>'[1]2007'!C34</f>
        <v>25.4</v>
      </c>
      <c r="M32" s="65">
        <f>'[1]2008'!C34</f>
        <v>26.4</v>
      </c>
      <c r="N32" s="65">
        <f>'[1]2009'!C34</f>
        <v>24.8</v>
      </c>
      <c r="O32" s="65">
        <f>'[1]2010'!C34</f>
        <v>23.5</v>
      </c>
      <c r="P32" s="65">
        <f>'[1]2011'!C34</f>
        <v>23.9</v>
      </c>
      <c r="Q32" s="65">
        <f>'[1]2012'!C34</f>
        <v>25.3</v>
      </c>
      <c r="R32" s="65">
        <f>'[1]2013'!I34</f>
        <v>25.8</v>
      </c>
    </row>
    <row r="33" spans="1:18">
      <c r="A33" s="33" t="s">
        <v>19</v>
      </c>
      <c r="B33" s="65" t="str">
        <f>'[1]1997'!E35</f>
        <v>NA</v>
      </c>
      <c r="C33" s="65">
        <f>'[1]1998'!E35</f>
        <v>51.5</v>
      </c>
      <c r="D33" s="65">
        <f>'[1]1999'!E35</f>
        <v>54.9</v>
      </c>
      <c r="E33" s="65">
        <f>'[1]2000'!C35</f>
        <v>59.1</v>
      </c>
      <c r="F33" s="65">
        <f>'[1]2001'!C35</f>
        <v>63.7</v>
      </c>
      <c r="G33" s="65">
        <f>'[1]2002'!C35</f>
        <v>61.2</v>
      </c>
      <c r="H33" s="65">
        <f>'[1]2003'!C35</f>
        <v>65.2</v>
      </c>
      <c r="I33" s="65">
        <f>'[1]2004'!C35</f>
        <v>65.900000000000006</v>
      </c>
      <c r="J33" s="65">
        <f>'[1]2005'!C35</f>
        <v>65.5</v>
      </c>
      <c r="K33" s="65">
        <f>'[1]2006'!C35</f>
        <v>62.8</v>
      </c>
      <c r="L33" s="65">
        <f>'[1]2007'!C35</f>
        <v>66.3</v>
      </c>
      <c r="M33" s="65">
        <f>'[1]2008'!C35</f>
        <v>68</v>
      </c>
      <c r="N33" s="65">
        <f>'[1]2009'!C35</f>
        <v>67.3</v>
      </c>
      <c r="O33" s="65">
        <f>'[1]2010'!C35</f>
        <v>64.400000000000006</v>
      </c>
      <c r="P33" s="65">
        <f>'[1]2011'!C35</f>
        <v>63.3</v>
      </c>
      <c r="Q33" s="65">
        <f>'[1]2012'!C35</f>
        <v>64.599999999999994</v>
      </c>
      <c r="R33" s="65">
        <f>'[1]2013'!I35</f>
        <v>63.7</v>
      </c>
    </row>
    <row r="34" spans="1:18">
      <c r="A34" s="33" t="s">
        <v>18</v>
      </c>
      <c r="B34" s="65">
        <f>'[1]1997'!E36</f>
        <v>35.200000000000003</v>
      </c>
      <c r="C34" s="65">
        <f>'[1]1998'!E36</f>
        <v>35.4</v>
      </c>
      <c r="D34" s="65">
        <f>'[1]1999'!E36</f>
        <v>36.799999999999997</v>
      </c>
      <c r="E34" s="65">
        <f>'[1]2000'!C36</f>
        <v>37.6</v>
      </c>
      <c r="F34" s="65">
        <f>'[1]2001'!C36</f>
        <v>38.4</v>
      </c>
      <c r="G34" s="65">
        <f>'[1]2002'!C36</f>
        <v>35.1</v>
      </c>
      <c r="H34" s="65">
        <f>'[1]2003'!C36</f>
        <v>33</v>
      </c>
      <c r="I34" s="65">
        <f>'[1]2004'!C36</f>
        <v>32.5</v>
      </c>
      <c r="J34" s="65">
        <f>'[1]2005'!C36</f>
        <v>31.4</v>
      </c>
      <c r="K34" s="65">
        <f>'[1]2006'!C36</f>
        <v>32.299999999999997</v>
      </c>
      <c r="L34" s="65">
        <f>'[1]2007'!C36</f>
        <v>35</v>
      </c>
      <c r="M34" s="65">
        <f>'[1]2008'!C36</f>
        <v>33.9</v>
      </c>
      <c r="N34" s="65">
        <f>'[1]2009'!C36</f>
        <v>37.1</v>
      </c>
      <c r="O34" s="65">
        <f>'[1]2010'!C36</f>
        <v>32.799999999999997</v>
      </c>
      <c r="P34" s="65">
        <f>'[1]2011'!C36</f>
        <v>32.1</v>
      </c>
      <c r="Q34" s="65">
        <f>'[1]2012'!C36</f>
        <v>34.9</v>
      </c>
      <c r="R34" s="65">
        <f>'[1]2013'!I36</f>
        <v>33.5</v>
      </c>
    </row>
    <row r="35" spans="1:18">
      <c r="A35" s="33" t="s">
        <v>17</v>
      </c>
      <c r="B35" s="65">
        <f>'[1]1997'!E37</f>
        <v>1.8</v>
      </c>
      <c r="C35" s="65">
        <f>'[1]1998'!E37</f>
        <v>1.4</v>
      </c>
      <c r="D35" s="65">
        <f>'[1]1999'!E37</f>
        <v>0.6</v>
      </c>
      <c r="E35" s="65">
        <f>'[1]2000'!C37</f>
        <v>1.5</v>
      </c>
      <c r="F35" s="65">
        <f>'[1]2001'!C37</f>
        <v>2.1</v>
      </c>
      <c r="G35" s="65">
        <f>'[1]2002'!C37</f>
        <v>1.9</v>
      </c>
      <c r="H35" s="65">
        <f>'[1]2003'!C37</f>
        <v>2.4</v>
      </c>
      <c r="I35" s="65">
        <f>'[1]2004'!C37</f>
        <v>1.2</v>
      </c>
      <c r="J35" s="65">
        <f>'[1]2005'!C37</f>
        <v>0.9</v>
      </c>
      <c r="K35" s="65">
        <f>'[1]2006'!C37</f>
        <v>1.7</v>
      </c>
      <c r="L35" s="65">
        <f>'[1]2007'!C37</f>
        <v>1.9</v>
      </c>
      <c r="M35" s="65">
        <f>'[1]2008'!C37</f>
        <v>2</v>
      </c>
      <c r="N35" s="65">
        <f>'[1]2009'!C37</f>
        <v>1.9</v>
      </c>
      <c r="O35" s="65">
        <f>'[1]2010'!C37</f>
        <v>2.2999999999999998</v>
      </c>
      <c r="P35" s="65">
        <f>'[1]2011'!C37</f>
        <v>2</v>
      </c>
      <c r="Q35" s="65">
        <f>'[1]2012'!C37</f>
        <v>3.1</v>
      </c>
      <c r="R35" s="65">
        <f>'[1]2013'!I37</f>
        <v>2.5</v>
      </c>
    </row>
    <row r="36" spans="1:18">
      <c r="A36" s="33" t="s">
        <v>16</v>
      </c>
      <c r="B36" s="65" t="str">
        <f>'[1]1997'!E38</f>
        <v>NA</v>
      </c>
      <c r="C36" s="65">
        <f>'[1]1998'!E38</f>
        <v>1.4</v>
      </c>
      <c r="D36" s="65">
        <f>'[1]1999'!E38</f>
        <v>2.2000000000000002</v>
      </c>
      <c r="E36" s="65">
        <f>'[1]2000'!C38</f>
        <v>2</v>
      </c>
      <c r="F36" s="65">
        <f>'[1]2001'!C38</f>
        <v>1.9</v>
      </c>
      <c r="G36" s="65">
        <f>'[1]2002'!C38</f>
        <v>1.7</v>
      </c>
      <c r="H36" s="65">
        <f>'[1]2003'!C38</f>
        <v>2.7</v>
      </c>
      <c r="I36" s="65">
        <f>'[1]2004'!C38</f>
        <v>2.6</v>
      </c>
      <c r="J36" s="65">
        <f>'[1]2005'!C38</f>
        <v>2.6</v>
      </c>
      <c r="K36" s="65">
        <f>'[1]2006'!C38</f>
        <v>2.4</v>
      </c>
      <c r="L36" s="65">
        <f>'[1]2007'!C38</f>
        <v>2.2000000000000002</v>
      </c>
      <c r="M36" s="65">
        <f>'[1]2008'!C38</f>
        <v>2.9</v>
      </c>
      <c r="N36" s="65">
        <f>'[1]2009'!C38</f>
        <v>3.1</v>
      </c>
      <c r="O36" s="65">
        <f>'[1]2010'!C38</f>
        <v>2.4</v>
      </c>
      <c r="P36" s="65">
        <f>'[1]2011'!C38</f>
        <v>2.5</v>
      </c>
      <c r="Q36" s="65">
        <f>'[1]2012'!C38</f>
        <v>2.6</v>
      </c>
      <c r="R36" s="65">
        <f>'[1]2013'!I38</f>
        <v>2.2999999999999998</v>
      </c>
    </row>
    <row r="37" spans="1:18">
      <c r="A37" s="33" t="s">
        <v>15</v>
      </c>
      <c r="B37" s="65">
        <f>'[1]1997'!E39</f>
        <v>3.6</v>
      </c>
      <c r="C37" s="65">
        <f>'[1]1998'!E39</f>
        <v>2.7</v>
      </c>
      <c r="D37" s="65">
        <f>'[1]1999'!E39</f>
        <v>3.4</v>
      </c>
      <c r="E37" s="65">
        <f>'[1]2000'!C39</f>
        <v>3.2</v>
      </c>
      <c r="F37" s="65">
        <f>'[1]2001'!C39</f>
        <v>2.9</v>
      </c>
      <c r="G37" s="65">
        <f>'[1]2002'!C39</f>
        <v>3.6</v>
      </c>
      <c r="H37" s="65">
        <f>'[1]2003'!C39</f>
        <v>3.4</v>
      </c>
      <c r="I37" s="65">
        <f>'[1]2004'!C39</f>
        <v>3.5</v>
      </c>
      <c r="J37" s="65">
        <f>'[1]2005'!C39</f>
        <v>3.4</v>
      </c>
      <c r="K37" s="65">
        <f>'[1]2006'!C39</f>
        <v>3.2</v>
      </c>
      <c r="L37" s="65">
        <f>'[1]2007'!C39</f>
        <v>2.9</v>
      </c>
      <c r="M37" s="65">
        <f>'[1]2008'!C39</f>
        <v>2.8</v>
      </c>
      <c r="N37" s="65">
        <f>'[1]2009'!C39</f>
        <v>2.5</v>
      </c>
      <c r="O37" s="65">
        <f>'[1]2010'!C39</f>
        <v>2.6</v>
      </c>
      <c r="P37" s="65">
        <f>'[1]2011'!C39</f>
        <v>2.4</v>
      </c>
      <c r="Q37" s="65">
        <f>'[1]2012'!C39</f>
        <v>2.9</v>
      </c>
      <c r="R37" s="65">
        <f>'[1]2013'!I39</f>
        <v>2.8</v>
      </c>
    </row>
    <row r="38" spans="1:18">
      <c r="A38" s="33" t="s">
        <v>14</v>
      </c>
      <c r="B38" s="65">
        <f>'[1]1997'!E40</f>
        <v>3.1</v>
      </c>
      <c r="C38" s="65">
        <f>'[1]1998'!E40</f>
        <v>3.2</v>
      </c>
      <c r="D38" s="65">
        <f>'[1]1999'!E40</f>
        <v>3.7</v>
      </c>
      <c r="E38" s="65">
        <f>'[1]2000'!C40</f>
        <v>3.6</v>
      </c>
      <c r="F38" s="65">
        <f>'[1]2001'!C40</f>
        <v>3.3</v>
      </c>
      <c r="G38" s="65">
        <f>'[1]2002'!C40</f>
        <v>4.0999999999999996</v>
      </c>
      <c r="H38" s="65">
        <f>'[1]2003'!C40</f>
        <v>2.9</v>
      </c>
      <c r="I38" s="65">
        <f>'[1]2004'!C40</f>
        <v>4.4000000000000004</v>
      </c>
      <c r="J38" s="65">
        <f>'[1]2005'!C40</f>
        <v>4</v>
      </c>
      <c r="K38" s="65">
        <f>'[1]2006'!C40</f>
        <v>6.5</v>
      </c>
      <c r="L38" s="65">
        <f>'[1]2007'!C40</f>
        <v>5.4</v>
      </c>
      <c r="M38" s="65">
        <f>'[1]2008'!C40</f>
        <v>5.7</v>
      </c>
      <c r="N38" s="65">
        <f>'[1]2009'!C40</f>
        <v>5</v>
      </c>
      <c r="O38" s="65">
        <f>'[1]2010'!C40</f>
        <v>8.1999999999999993</v>
      </c>
      <c r="P38" s="65">
        <f>'[1]2011'!C40</f>
        <v>7.3</v>
      </c>
      <c r="Q38" s="65">
        <f>'[1]2012'!C40</f>
        <v>6</v>
      </c>
      <c r="R38" s="65">
        <f>'[1]2013'!I40</f>
        <v>6.4</v>
      </c>
    </row>
    <row r="39" spans="1:18">
      <c r="A39" s="33" t="s">
        <v>13</v>
      </c>
      <c r="B39" s="65">
        <f>'[1]1997'!E41</f>
        <v>5.8</v>
      </c>
      <c r="C39" s="65">
        <f>'[1]1998'!E41</f>
        <v>5.5</v>
      </c>
      <c r="D39" s="65">
        <f>'[1]1999'!E41</f>
        <v>5.3</v>
      </c>
      <c r="E39" s="65">
        <f>'[1]2000'!C41</f>
        <v>5.8</v>
      </c>
      <c r="F39" s="65">
        <f>'[1]2001'!C41</f>
        <v>6.1</v>
      </c>
      <c r="G39" s="65">
        <f>'[1]2002'!C41</f>
        <v>6.6</v>
      </c>
      <c r="H39" s="65">
        <f>'[1]2003'!C41</f>
        <v>7</v>
      </c>
      <c r="I39" s="65">
        <f>'[1]2004'!C41</f>
        <v>7</v>
      </c>
      <c r="J39" s="65">
        <f>'[1]2005'!C41</f>
        <v>8.6999999999999993</v>
      </c>
      <c r="K39" s="65">
        <f>'[1]2006'!C41</f>
        <v>6.9</v>
      </c>
      <c r="L39" s="65">
        <f>'[1]2007'!C41</f>
        <v>7.2</v>
      </c>
      <c r="M39" s="65">
        <f>'[1]2008'!C41</f>
        <v>8.1999999999999993</v>
      </c>
      <c r="N39" s="65">
        <f>'[1]2009'!C41</f>
        <v>10.8</v>
      </c>
      <c r="O39" s="65">
        <f>'[1]2010'!C41</f>
        <v>10.5</v>
      </c>
      <c r="P39" s="65">
        <f>'[1]2011'!C41</f>
        <v>9.1999999999999993</v>
      </c>
      <c r="Q39" s="65">
        <f>'[1]2012'!C41</f>
        <v>9.6</v>
      </c>
      <c r="R39" s="65">
        <f>'[1]2013'!I41</f>
        <v>9.5</v>
      </c>
    </row>
    <row r="40" spans="1:18">
      <c r="A40" s="33" t="s">
        <v>12</v>
      </c>
      <c r="B40" s="65" t="str">
        <f>'[1]1997'!E42</f>
        <v>NA</v>
      </c>
      <c r="C40" s="65">
        <f>'[1]1998'!E42</f>
        <v>10.8</v>
      </c>
      <c r="D40" s="65">
        <f>'[1]1999'!E42</f>
        <v>12.1</v>
      </c>
      <c r="E40" s="65">
        <f>'[1]2000'!C42</f>
        <v>13</v>
      </c>
      <c r="F40" s="65">
        <f>'[1]2001'!C42</f>
        <v>12.7</v>
      </c>
      <c r="G40" s="65">
        <f>'[1]2002'!C42</f>
        <v>12.5</v>
      </c>
      <c r="H40" s="65">
        <f>'[1]2003'!C42</f>
        <v>3.6</v>
      </c>
      <c r="I40" s="65">
        <f>'[1]2004'!C42</f>
        <v>0.8</v>
      </c>
      <c r="J40" s="65">
        <f>'[1]2005'!C42</f>
        <v>12.6</v>
      </c>
      <c r="K40" s="65">
        <f>'[1]2006'!C42</f>
        <v>13.6</v>
      </c>
      <c r="L40" s="65">
        <f>'[1]2007'!C42</f>
        <v>13.6</v>
      </c>
      <c r="M40" s="65">
        <f>'[1]2008'!C42</f>
        <v>11.1</v>
      </c>
      <c r="N40" s="65">
        <f>'[1]2009'!C42</f>
        <v>14.2</v>
      </c>
      <c r="O40" s="65">
        <f>'[1]2010'!C42</f>
        <v>16.100000000000001</v>
      </c>
      <c r="P40" s="65">
        <f>'[1]2011'!C42</f>
        <v>15.6</v>
      </c>
      <c r="Q40" s="65">
        <f>'[1]2012'!C42</f>
        <v>18.600000000000001</v>
      </c>
      <c r="R40" s="65">
        <f>'[1]2013'!I42</f>
        <v>18.7</v>
      </c>
    </row>
    <row r="41" spans="1:18">
      <c r="A41" s="33" t="s">
        <v>11</v>
      </c>
      <c r="B41" s="65" t="str">
        <f>'[1]1997'!E43</f>
        <v>NA</v>
      </c>
      <c r="C41" s="65">
        <f>'[1]1998'!E43</f>
        <v>23.4</v>
      </c>
      <c r="D41" s="65">
        <f>'[1]1999'!E43</f>
        <v>26.7</v>
      </c>
      <c r="E41" s="65">
        <f>'[1]2000'!C43</f>
        <v>28.2</v>
      </c>
      <c r="F41" s="65">
        <f>'[1]2001'!C43</f>
        <v>27.9</v>
      </c>
      <c r="G41" s="65">
        <f>'[1]2002'!C43</f>
        <v>30.4</v>
      </c>
      <c r="H41" s="65">
        <f>'[1]2003'!C43</f>
        <v>27.8</v>
      </c>
      <c r="I41" s="65">
        <f>'[1]2004'!C43</f>
        <v>26.8</v>
      </c>
      <c r="J41" s="65">
        <f>'[1]2005'!C43</f>
        <v>26.4</v>
      </c>
      <c r="K41" s="65">
        <f>'[1]2006'!C43</f>
        <v>24.4</v>
      </c>
      <c r="L41" s="65">
        <f>'[1]2007'!C43</f>
        <v>26.7</v>
      </c>
      <c r="M41" s="65">
        <f>'[1]2008'!C43</f>
        <v>23.5</v>
      </c>
      <c r="N41" s="65">
        <f>'[1]2009'!C43</f>
        <v>24.6</v>
      </c>
      <c r="O41" s="65">
        <f>'[1]2010'!C43</f>
        <v>23.3</v>
      </c>
      <c r="P41" s="65">
        <f>'[1]2011'!C43</f>
        <v>22.6</v>
      </c>
      <c r="Q41" s="65">
        <f>'[1]2012'!C43</f>
        <v>22.7</v>
      </c>
      <c r="R41" s="65">
        <f>'[1]2013'!I43</f>
        <v>32.700000000000003</v>
      </c>
    </row>
    <row r="42" spans="1:18">
      <c r="A42" s="33" t="s">
        <v>10</v>
      </c>
      <c r="B42" s="65">
        <f>'[1]1997'!E44</f>
        <v>1.1000000000000001</v>
      </c>
      <c r="C42" s="65">
        <f>'[1]1998'!E44</f>
        <v>0.4</v>
      </c>
      <c r="D42" s="65">
        <f>'[1]1999'!E44</f>
        <v>0.7</v>
      </c>
      <c r="E42" s="65">
        <f>'[1]2000'!C44</f>
        <v>1</v>
      </c>
      <c r="F42" s="65">
        <f>'[1]2001'!C44</f>
        <v>0.4</v>
      </c>
      <c r="G42" s="65">
        <f>'[1]2002'!C44</f>
        <v>0.8</v>
      </c>
      <c r="H42" s="65">
        <f>'[1]2003'!C44</f>
        <v>0.9</v>
      </c>
      <c r="I42" s="65">
        <f>'[1]2004'!C44</f>
        <v>1.5</v>
      </c>
      <c r="J42" s="65">
        <f>'[1]2005'!C44</f>
        <v>0.8</v>
      </c>
      <c r="K42" s="65">
        <f>'[1]2006'!C44</f>
        <v>0.9</v>
      </c>
      <c r="L42" s="65">
        <f>'[1]2007'!C44</f>
        <v>0.9</v>
      </c>
      <c r="M42" s="65">
        <f>'[1]2008'!C44</f>
        <v>0.8</v>
      </c>
      <c r="N42" s="65">
        <f>'[1]2009'!C44</f>
        <v>0.7</v>
      </c>
      <c r="O42" s="65">
        <f>'[1]2010'!C44</f>
        <v>0.8</v>
      </c>
      <c r="P42" s="65">
        <f>'[1]2011'!C44</f>
        <v>0.5</v>
      </c>
      <c r="Q42" s="65">
        <f>'[1]2012'!C44</f>
        <v>0.5</v>
      </c>
      <c r="R42" s="65">
        <f>'[1]2013'!I44</f>
        <v>0.9</v>
      </c>
    </row>
    <row r="43" spans="1:18">
      <c r="A43" s="33" t="s">
        <v>9</v>
      </c>
      <c r="B43" s="65">
        <f>'[1]1997'!E45</f>
        <v>0</v>
      </c>
      <c r="C43" s="65">
        <f>'[1]1998'!E45</f>
        <v>0</v>
      </c>
      <c r="D43" s="65">
        <f>'[1]1999'!E45</f>
        <v>0</v>
      </c>
      <c r="E43" s="65">
        <f>'[1]2000'!C45</f>
        <v>0.6</v>
      </c>
      <c r="F43" s="65">
        <f>'[1]2001'!C45</f>
        <v>0.5</v>
      </c>
      <c r="G43" s="65">
        <f>'[1]2002'!C45</f>
        <v>1.3</v>
      </c>
      <c r="H43" s="65">
        <f>'[1]2003'!C45</f>
        <v>1.4</v>
      </c>
      <c r="I43" s="65">
        <f>'[1]2004'!C45</f>
        <v>1.9</v>
      </c>
      <c r="J43" s="65">
        <f>'[1]2005'!C45</f>
        <v>1.9</v>
      </c>
      <c r="K43" s="65">
        <f>'[1]2006'!C45</f>
        <v>1.6</v>
      </c>
      <c r="L43" s="65">
        <f>'[1]2007'!C45</f>
        <v>1.3</v>
      </c>
      <c r="M43" s="65">
        <f>'[1]2008'!C45</f>
        <v>0.7</v>
      </c>
      <c r="N43" s="65">
        <f>'[1]2009'!C45</f>
        <v>2.2000000000000002</v>
      </c>
      <c r="O43" s="65">
        <f>'[1]2010'!C45</f>
        <v>1.7</v>
      </c>
      <c r="P43" s="65">
        <f>'[1]2011'!C45</f>
        <v>1.6</v>
      </c>
      <c r="Q43" s="65">
        <f>'[1]2012'!C45</f>
        <v>1.6</v>
      </c>
      <c r="R43" s="65">
        <f>'[1]2013'!I45</f>
        <v>1.6</v>
      </c>
    </row>
    <row r="44" spans="1:18">
      <c r="A44" s="33" t="s">
        <v>8</v>
      </c>
      <c r="B44" s="65">
        <f>'[1]1997'!E46</f>
        <v>0.3</v>
      </c>
      <c r="C44" s="65">
        <f>'[1]1998'!E46</f>
        <v>0.4</v>
      </c>
      <c r="D44" s="65">
        <f>'[1]1999'!E46</f>
        <v>0.7</v>
      </c>
      <c r="E44" s="65">
        <f>'[1]2000'!C46</f>
        <v>0.7</v>
      </c>
      <c r="F44" s="65">
        <f>'[1]2001'!C46</f>
        <v>0.7</v>
      </c>
      <c r="G44" s="65">
        <f>'[1]2002'!C46</f>
        <v>0.9</v>
      </c>
      <c r="H44" s="65">
        <f>'[1]2003'!C46</f>
        <v>0.6</v>
      </c>
      <c r="I44" s="65">
        <f>'[1]2004'!C46</f>
        <v>0.5</v>
      </c>
      <c r="J44" s="65">
        <f>'[1]2005'!C46</f>
        <v>0.6</v>
      </c>
      <c r="K44" s="65">
        <f>'[1]2006'!C46</f>
        <v>1</v>
      </c>
      <c r="L44" s="65">
        <f>'[1]2007'!C46</f>
        <v>0.8</v>
      </c>
      <c r="M44" s="65">
        <f>'[1]2008'!C46</f>
        <v>0.6</v>
      </c>
      <c r="N44" s="65">
        <f>'[1]2009'!C46</f>
        <v>0.6</v>
      </c>
      <c r="O44" s="65">
        <f>'[1]2010'!C46</f>
        <v>0.9</v>
      </c>
      <c r="P44" s="65">
        <f>'[1]2011'!C46</f>
        <v>1.3</v>
      </c>
      <c r="Q44" s="65">
        <f>'[1]2012'!C46</f>
        <v>0.9</v>
      </c>
      <c r="R44" s="65">
        <f>'[1]2013'!I46</f>
        <v>1</v>
      </c>
    </row>
    <row r="45" spans="1:18">
      <c r="A45" s="33" t="s">
        <v>7</v>
      </c>
      <c r="B45" s="65">
        <f>'[1]1997'!E47</f>
        <v>46.5</v>
      </c>
      <c r="C45" s="65">
        <f>'[1]1998'!E47</f>
        <v>49.5</v>
      </c>
      <c r="D45" s="65">
        <f>'[1]1999'!E47</f>
        <v>50.4</v>
      </c>
      <c r="E45" s="65">
        <f>'[1]2000'!C47</f>
        <v>49.6</v>
      </c>
      <c r="F45" s="65">
        <f>'[1]2001'!C47</f>
        <v>48.2</v>
      </c>
      <c r="G45" s="65">
        <f>'[1]2002'!C47</f>
        <v>42.6</v>
      </c>
      <c r="H45" s="65">
        <f>'[1]2003'!C47</f>
        <v>45.4</v>
      </c>
      <c r="I45" s="65">
        <f>'[1]2004'!C47</f>
        <v>41.3</v>
      </c>
      <c r="J45" s="65">
        <f>'[1]2005'!C47</f>
        <v>40.299999999999997</v>
      </c>
      <c r="K45" s="65">
        <f>'[1]2006'!C47</f>
        <v>40.700000000000003</v>
      </c>
      <c r="L45" s="65">
        <f>'[1]2007'!C47</f>
        <v>43.2</v>
      </c>
      <c r="M45" s="65">
        <f>'[1]2008'!C47</f>
        <v>43</v>
      </c>
      <c r="N45" s="65">
        <f>'[1]2009'!C47</f>
        <v>40.4</v>
      </c>
      <c r="O45" s="65">
        <f>'[1]2010'!C47</f>
        <v>41.3</v>
      </c>
      <c r="P45" s="65">
        <f>'[1]2011'!C47</f>
        <v>40.4</v>
      </c>
      <c r="Q45" s="65">
        <f>'[1]2012'!C47</f>
        <v>40.4</v>
      </c>
      <c r="R45" s="65">
        <f>'[1]2013'!I47</f>
        <v>38</v>
      </c>
    </row>
    <row r="46" spans="1:18">
      <c r="A46" s="33" t="s">
        <v>6</v>
      </c>
      <c r="B46" s="65">
        <f>'[1]1997'!E48</f>
        <v>12.9</v>
      </c>
      <c r="C46" s="65">
        <f>'[1]1998'!E48</f>
        <v>13</v>
      </c>
      <c r="D46" s="65">
        <f>'[1]1999'!E48</f>
        <v>14.6</v>
      </c>
      <c r="E46" s="65">
        <f>'[1]2000'!C48</f>
        <v>12.1</v>
      </c>
      <c r="F46" s="65">
        <f>'[1]2001'!C48</f>
        <v>13.5</v>
      </c>
      <c r="G46" s="65">
        <f>'[1]2002'!C48</f>
        <v>14.1</v>
      </c>
      <c r="H46" s="65">
        <f>'[1]2003'!C48</f>
        <v>12.5</v>
      </c>
      <c r="I46" s="65">
        <f>'[1]2004'!C48</f>
        <v>14</v>
      </c>
      <c r="J46" s="65">
        <f>'[1]2005'!C48</f>
        <v>14.4</v>
      </c>
      <c r="K46" s="65">
        <f>'[1]2006'!C48</f>
        <v>14.9</v>
      </c>
      <c r="L46" s="65">
        <f>'[1]2007'!C48</f>
        <v>15.2</v>
      </c>
      <c r="M46" s="65">
        <f>'[1]2008'!C48</f>
        <v>15.7</v>
      </c>
      <c r="N46" s="65">
        <f>'[1]2009'!C48</f>
        <v>15</v>
      </c>
      <c r="O46" s="65">
        <f>'[1]2010'!C48</f>
        <v>15</v>
      </c>
      <c r="P46" s="65">
        <f>'[1]2011'!C48</f>
        <v>14.2</v>
      </c>
      <c r="Q46" s="65">
        <f>'[1]2012'!C48</f>
        <v>13.4</v>
      </c>
      <c r="R46" s="65">
        <f>'[1]2013'!I48</f>
        <v>15.7</v>
      </c>
    </row>
    <row r="47" spans="1:18">
      <c r="A47" s="33" t="s">
        <v>5</v>
      </c>
      <c r="B47" s="65">
        <f>'[1]1997'!E49</f>
        <v>0.2</v>
      </c>
      <c r="C47" s="65">
        <f>'[1]1998'!E49</f>
        <v>0.4</v>
      </c>
      <c r="D47" s="65">
        <f>'[1]1999'!E49</f>
        <v>0.3</v>
      </c>
      <c r="E47" s="65">
        <f>'[1]2000'!C49</f>
        <v>0.5</v>
      </c>
      <c r="F47" s="65">
        <f>'[1]2001'!C49</f>
        <v>0.5</v>
      </c>
      <c r="G47" s="65">
        <f>'[1]2002'!C49</f>
        <v>0.8</v>
      </c>
      <c r="H47" s="65">
        <f>'[1]2003'!C49</f>
        <v>0.3</v>
      </c>
      <c r="I47" s="65">
        <f>'[1]2004'!C49</f>
        <v>0.5</v>
      </c>
      <c r="J47" s="65">
        <f>'[1]2005'!C49</f>
        <v>0.5</v>
      </c>
      <c r="K47" s="65">
        <f>'[1]2006'!C49</f>
        <v>0.5</v>
      </c>
      <c r="L47" s="65">
        <f>'[1]2007'!C49</f>
        <v>0.7</v>
      </c>
      <c r="M47" s="65">
        <f>'[1]2008'!C49</f>
        <v>2.5</v>
      </c>
      <c r="N47" s="65">
        <f>'[1]2009'!C49</f>
        <v>1.7</v>
      </c>
      <c r="O47" s="65">
        <f>'[1]2010'!C49</f>
        <v>0.9</v>
      </c>
      <c r="P47" s="65">
        <f>'[1]2011'!C49</f>
        <v>1.4</v>
      </c>
      <c r="Q47" s="65">
        <f>'[1]2012'!C49</f>
        <v>1.1000000000000001</v>
      </c>
      <c r="R47" s="65">
        <f>'[1]2013'!I49</f>
        <v>1.2</v>
      </c>
    </row>
    <row r="48" spans="1:18">
      <c r="A48" s="33" t="s">
        <v>4</v>
      </c>
      <c r="B48" s="65">
        <f>'[1]1997'!E50</f>
        <v>2.7</v>
      </c>
      <c r="C48" s="65">
        <f>'[1]1998'!E50</f>
        <v>2.4</v>
      </c>
      <c r="D48" s="65">
        <f>'[1]1999'!E50</f>
        <v>2.4</v>
      </c>
      <c r="E48" s="65">
        <f>'[1]2000'!C50</f>
        <v>3.1</v>
      </c>
      <c r="F48" s="65">
        <f>'[1]2001'!C50</f>
        <v>2.6</v>
      </c>
      <c r="G48" s="65">
        <f>'[1]2002'!C50</f>
        <v>2.9</v>
      </c>
      <c r="H48" s="65">
        <f>'[1]2003'!C50</f>
        <v>2.2000000000000002</v>
      </c>
      <c r="I48" s="65">
        <f>'[1]2004'!C50</f>
        <v>2.4</v>
      </c>
      <c r="J48" s="65">
        <f>'[1]2005'!C50</f>
        <v>2.7</v>
      </c>
      <c r="K48" s="65">
        <f>'[1]2006'!C50</f>
        <v>3.1</v>
      </c>
      <c r="L48" s="65">
        <f>'[1]2007'!C50</f>
        <v>4.3</v>
      </c>
      <c r="M48" s="65">
        <f>'[1]2008'!C50</f>
        <v>4.0999999999999996</v>
      </c>
      <c r="N48" s="65">
        <f>'[1]2009'!C50</f>
        <v>3.9</v>
      </c>
      <c r="O48" s="65">
        <f>'[1]2010'!C50</f>
        <v>3.7</v>
      </c>
      <c r="P48" s="65">
        <f>'[1]2011'!C50</f>
        <v>3.5</v>
      </c>
      <c r="Q48" s="65">
        <f>'[1]2012'!C50</f>
        <v>3.9</v>
      </c>
      <c r="R48" s="65">
        <f>'[1]2013'!I50</f>
        <v>4.0999999999999996</v>
      </c>
    </row>
    <row r="49" spans="1:18">
      <c r="A49" s="33" t="s">
        <v>3</v>
      </c>
      <c r="B49" s="65">
        <f>'[1]1997'!E51</f>
        <v>10.5</v>
      </c>
      <c r="C49" s="65">
        <f>'[1]1998'!E51</f>
        <v>9</v>
      </c>
      <c r="D49" s="65">
        <f>'[1]1999'!E51</f>
        <v>8</v>
      </c>
      <c r="E49" s="65">
        <f>'[1]2000'!C51</f>
        <v>8.3000000000000007</v>
      </c>
      <c r="F49" s="65">
        <f>'[1]2001'!C51</f>
        <v>8.8000000000000007</v>
      </c>
      <c r="G49" s="65">
        <f>'[1]2002'!C51</f>
        <v>9.4</v>
      </c>
      <c r="H49" s="65">
        <f>'[1]2003'!C51</f>
        <v>9.8000000000000007</v>
      </c>
      <c r="I49" s="65">
        <f>'[1]2004'!C51</f>
        <v>9.6</v>
      </c>
      <c r="J49" s="65">
        <f>'[1]2005'!C51</f>
        <v>10.3</v>
      </c>
      <c r="K49" s="65">
        <f>'[1]2006'!C51</f>
        <v>11.7</v>
      </c>
      <c r="L49" s="65">
        <f>'[1]2007'!C51</f>
        <v>12.3</v>
      </c>
      <c r="M49" s="65">
        <f>'[1]2008'!C51</f>
        <v>12</v>
      </c>
      <c r="N49" s="65">
        <f>'[1]2009'!C51</f>
        <v>11.1</v>
      </c>
      <c r="O49" s="65">
        <f>'[1]2010'!C51</f>
        <v>12</v>
      </c>
      <c r="P49" s="65">
        <f>'[1]2011'!C51</f>
        <v>10.1</v>
      </c>
      <c r="Q49" s="65">
        <f>'[1]2012'!C51</f>
        <v>11.2</v>
      </c>
      <c r="R49" s="65">
        <f>'[1]2013'!I51</f>
        <v>12.4</v>
      </c>
    </row>
    <row r="50" spans="1:18">
      <c r="A50" s="33" t="s">
        <v>2</v>
      </c>
      <c r="B50" s="65">
        <f>'[1]1997'!E52</f>
        <v>0.4</v>
      </c>
      <c r="C50" s="65">
        <f>'[1]1998'!E52</f>
        <v>0.1</v>
      </c>
      <c r="D50" s="65">
        <f>'[1]1999'!E52</f>
        <v>0.2</v>
      </c>
      <c r="E50" s="65">
        <f>'[1]2000'!C52</f>
        <v>0.2</v>
      </c>
      <c r="F50" s="65">
        <f>'[1]2001'!C52</f>
        <v>0.1</v>
      </c>
      <c r="G50" s="65">
        <f>'[1]2002'!C52</f>
        <v>0.3</v>
      </c>
      <c r="H50" s="65">
        <f>'[1]2003'!C52</f>
        <v>0.2</v>
      </c>
      <c r="I50" s="65">
        <f>'[1]2004'!C52</f>
        <v>0.2</v>
      </c>
      <c r="J50" s="65">
        <f>'[1]2005'!C52</f>
        <v>0.3</v>
      </c>
      <c r="K50" s="65">
        <f>'[1]2006'!C52</f>
        <v>0.3</v>
      </c>
      <c r="L50" s="65">
        <f>'[1]2007'!C52</f>
        <v>0.4</v>
      </c>
      <c r="M50" s="65">
        <f>'[1]2008'!C52</f>
        <v>0.4</v>
      </c>
      <c r="N50" s="65">
        <f>'[1]2009'!C52</f>
        <v>0.5</v>
      </c>
      <c r="O50" s="65">
        <f>'[1]2010'!C52</f>
        <v>0.4</v>
      </c>
      <c r="P50" s="65">
        <f>'[1]2011'!C52</f>
        <v>0.5</v>
      </c>
      <c r="Q50" s="65">
        <f>'[1]2012'!C52</f>
        <v>0.3</v>
      </c>
      <c r="R50" s="65">
        <f>'[1]2013'!I52</f>
        <v>0.6</v>
      </c>
    </row>
    <row r="51" spans="1:18">
      <c r="A51" s="33" t="s">
        <v>1</v>
      </c>
      <c r="B51" s="65">
        <f>'[1]1997'!E53</f>
        <v>7.7</v>
      </c>
      <c r="C51" s="65">
        <f>'[1]1998'!E53</f>
        <v>7.6</v>
      </c>
      <c r="D51" s="65">
        <f>'[1]1999'!E53</f>
        <v>6</v>
      </c>
      <c r="E51" s="65">
        <f>'[1]2000'!C53</f>
        <v>8.6999999999999993</v>
      </c>
      <c r="F51" s="65">
        <f>'[1]2001'!C53</f>
        <v>9.6</v>
      </c>
      <c r="G51" s="65">
        <f>'[1]2002'!C53</f>
        <v>7.9</v>
      </c>
      <c r="H51" s="65">
        <f>'[1]2003'!C53</f>
        <v>9.8000000000000007</v>
      </c>
      <c r="I51" s="65">
        <f>'[1]2004'!C53</f>
        <v>8.6</v>
      </c>
      <c r="J51" s="65">
        <f>'[1]2005'!C53</f>
        <v>8.5</v>
      </c>
      <c r="K51" s="65">
        <f>'[1]2006'!C53</f>
        <v>9.6999999999999993</v>
      </c>
      <c r="L51" s="65">
        <f>'[1]2007'!C53</f>
        <v>9.3000000000000007</v>
      </c>
      <c r="M51" s="65">
        <f>'[1]2008'!C53</f>
        <v>8.9</v>
      </c>
      <c r="N51" s="65">
        <f>'[1]2009'!C53</f>
        <v>12.6</v>
      </c>
      <c r="O51" s="65">
        <f>'[1]2010'!C53</f>
        <v>12</v>
      </c>
      <c r="P51" s="65">
        <f>'[1]2011'!C53</f>
        <v>11.3</v>
      </c>
      <c r="Q51" s="65">
        <f>'[1]2012'!C53</f>
        <v>9.6999999999999993</v>
      </c>
      <c r="R51" s="65">
        <f>'[1]2013'!I53</f>
        <v>10.1</v>
      </c>
    </row>
    <row r="52" spans="1:18">
      <c r="A52" s="33" t="s">
        <v>0</v>
      </c>
      <c r="B52" s="65">
        <f>'[1]1997'!E54</f>
        <v>6.2</v>
      </c>
      <c r="C52" s="65">
        <f>'[1]1998'!E54</f>
        <v>7.1</v>
      </c>
      <c r="D52" s="65">
        <f>'[1]1999'!E54</f>
        <v>6.5</v>
      </c>
      <c r="E52" s="65">
        <f>'[1]2000'!C54</f>
        <v>6.6</v>
      </c>
      <c r="F52" s="65">
        <f>'[1]2001'!C54</f>
        <v>11.1</v>
      </c>
      <c r="G52" s="65">
        <f>'[1]2002'!C54</f>
        <v>0.1</v>
      </c>
      <c r="H52" s="65">
        <f>'[1]2003'!C54</f>
        <v>0</v>
      </c>
      <c r="I52" s="65">
        <f>'[1]2004'!C54</f>
        <v>0.1</v>
      </c>
      <c r="J52" s="65">
        <f>'[1]2005'!C54</f>
        <v>0</v>
      </c>
      <c r="K52" s="65">
        <f>'[1]2006'!C54</f>
        <v>0</v>
      </c>
      <c r="L52" s="65">
        <f>'[1]2007'!C54</f>
        <v>8</v>
      </c>
      <c r="M52" s="65">
        <f>'[1]2008'!C54</f>
        <v>5.5</v>
      </c>
      <c r="N52" s="65">
        <f>'[1]2009'!C54</f>
        <v>14.4</v>
      </c>
      <c r="O52" s="65">
        <f>'[1]2010'!C54</f>
        <v>16.2</v>
      </c>
      <c r="P52" s="65">
        <f>'[1]2011'!C54</f>
        <v>14.8</v>
      </c>
      <c r="Q52" s="65">
        <f>'[1]2012'!C54</f>
        <v>12</v>
      </c>
      <c r="R52" s="65">
        <f>'[1]2013'!I54</f>
        <v>9</v>
      </c>
    </row>
  </sheetData>
  <sortState ref="A2:R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baseColWidth="10" defaultRowHeight="16"/>
  <sheetData>
    <row r="1" spans="1:19">
      <c r="B1" t="s">
        <v>547</v>
      </c>
      <c r="C1" s="60" t="s">
        <v>548</v>
      </c>
      <c r="D1" s="60" t="s">
        <v>549</v>
      </c>
      <c r="E1" s="60" t="s">
        <v>550</v>
      </c>
      <c r="F1" s="60" t="s">
        <v>551</v>
      </c>
      <c r="G1" s="60" t="s">
        <v>552</v>
      </c>
      <c r="H1" s="60" t="s">
        <v>553</v>
      </c>
      <c r="I1" s="60" t="s">
        <v>554</v>
      </c>
      <c r="J1" s="60" t="s">
        <v>555</v>
      </c>
      <c r="K1" s="60" t="s">
        <v>556</v>
      </c>
      <c r="L1" s="60" t="s">
        <v>557</v>
      </c>
      <c r="M1" s="60" t="s">
        <v>558</v>
      </c>
      <c r="N1" s="60" t="s">
        <v>559</v>
      </c>
      <c r="O1" s="60" t="s">
        <v>560</v>
      </c>
      <c r="P1" s="60" t="s">
        <v>561</v>
      </c>
      <c r="Q1" s="60" t="s">
        <v>562</v>
      </c>
      <c r="R1" s="60" t="s">
        <v>563</v>
      </c>
      <c r="S1" s="60" t="s">
        <v>564</v>
      </c>
    </row>
    <row r="2" spans="1:19">
      <c r="A2" t="s">
        <v>48</v>
      </c>
      <c r="B2" t="e">
        <f>((Caseloads!B2 - Caseloads!#REF!)/Caseloads!#REF!) * 100</f>
        <v>#REF!</v>
      </c>
      <c r="C2" s="60">
        <f>((Caseloads!C2 - Caseloads!B2)/Caseloads!B2) * 100</f>
        <v>-29.744657899088939</v>
      </c>
      <c r="D2" s="60">
        <f>((Caseloads!D2 - Caseloads!C2)/Caseloads!C2) * 100</f>
        <v>-13.621593678458016</v>
      </c>
      <c r="E2" s="60">
        <f>((Caseloads!E2 - Caseloads!D2)/Caseloads!D2) * 100</f>
        <v>-2.18263298137619</v>
      </c>
      <c r="F2" s="60">
        <f>((Caseloads!F2 - Caseloads!E2)/Caseloads!E2) * 100</f>
        <v>-3.1787507875406518</v>
      </c>
      <c r="G2" s="60">
        <f>((Caseloads!G2 - Caseloads!F2)/Caseloads!F2) * 100</f>
        <v>-2.2212777001472577</v>
      </c>
      <c r="H2" s="60">
        <f>((Caseloads!H2 - Caseloads!G2)/Caseloads!G2) * 100</f>
        <v>7.5120693966263339</v>
      </c>
      <c r="I2" s="60">
        <f>((Caseloads!I2 - Caseloads!H2)/Caseloads!H2) * 100</f>
        <v>0.60433013814793746</v>
      </c>
      <c r="J2" s="60">
        <f>((Caseloads!J2 - Caseloads!I2)/Caseloads!I2) * 100</f>
        <v>2.9080064871324316</v>
      </c>
      <c r="K2" s="60">
        <f>((Caseloads!K2 - Caseloads!J2)/Caseloads!J2) * 100</f>
        <v>-6.1515784598848846</v>
      </c>
      <c r="L2" s="60">
        <f>((Caseloads!L2 - Caseloads!K2)/Caseloads!K2) * 100</f>
        <v>-6.8098206953441185</v>
      </c>
      <c r="M2" s="60">
        <f>((Caseloads!M2 - Caseloads!L2)/Caseloads!L2) * 100</f>
        <v>-3.1765570602670543</v>
      </c>
      <c r="N2" s="60">
        <f>((Caseloads!N2 - Caseloads!M2)/Caseloads!M2) * 100</f>
        <v>10.188210277999417</v>
      </c>
      <c r="O2" s="60">
        <f>((Caseloads!O2 - Caseloads!N2)/Caseloads!N2) * 100</f>
        <v>18.87092263729182</v>
      </c>
      <c r="P2" s="60">
        <f>((Caseloads!P2 - Caseloads!O2)/Caseloads!O2) * 100</f>
        <v>4.6451011826585011</v>
      </c>
      <c r="Q2" s="60">
        <f>((Caseloads!Q2 - Caseloads!P2)/Caseloads!P2) * 100</f>
        <v>-9.4359763813993141</v>
      </c>
      <c r="R2" s="60">
        <f>((Caseloads!R2 - Caseloads!Q2)/Caseloads!Q2) * 100</f>
        <v>-8.9374398934727406</v>
      </c>
      <c r="S2" s="60">
        <f>((Caseloads!S2 - Caseloads!R2)/Caseloads!R2) * 100</f>
        <v>-16.516557176100179</v>
      </c>
    </row>
    <row r="3" spans="1:19">
      <c r="A3" t="s">
        <v>99</v>
      </c>
      <c r="B3" s="60" t="e">
        <f>((Caseloads!B3 - Caseloads!#REF!)/Caseloads!#REF!) * 100</f>
        <v>#REF!</v>
      </c>
      <c r="C3" s="60">
        <f>((Caseloads!C3 - Caseloads!B3)/Caseloads!B3) * 100</f>
        <v>-14.039936399915771</v>
      </c>
      <c r="D3" s="60">
        <f>((Caseloads!D3 - Caseloads!C3)/Caseloads!C3) * 100</f>
        <v>-15.952172480876591</v>
      </c>
      <c r="E3" s="60">
        <f>((Caseloads!E3 - Caseloads!D3)/Caseloads!D3) * 100</f>
        <v>-16.040491471601033</v>
      </c>
      <c r="F3" s="60">
        <f>((Caseloads!F3 - Caseloads!E3)/Caseloads!E3) * 100</f>
        <v>-17.690687264109549</v>
      </c>
      <c r="G3" s="60">
        <f>((Caseloads!G3 - Caseloads!F3)/Caseloads!F3) * 100</f>
        <v>0.15704902934974915</v>
      </c>
      <c r="H3" s="60">
        <f>((Caseloads!H3 - Caseloads!G3)/Caseloads!G3) * 100</f>
        <v>-14.346969689636978</v>
      </c>
      <c r="I3" s="60">
        <f>((Caseloads!I3 - Caseloads!H3)/Caseloads!H3) * 100</f>
        <v>-8.3696831351986578</v>
      </c>
      <c r="J3" s="60">
        <f>((Caseloads!J3 - Caseloads!I3)/Caseloads!I3) * 100</f>
        <v>-16.123104624131312</v>
      </c>
      <c r="K3" s="60">
        <f>((Caseloads!K3 - Caseloads!J3)/Caseloads!J3) * 100</f>
        <v>-15.614156325354358</v>
      </c>
      <c r="L3" s="60">
        <f>((Caseloads!L3 - Caseloads!K3)/Caseloads!K3) * 100</f>
        <v>-11.816003833253475</v>
      </c>
      <c r="M3" s="60">
        <f>((Caseloads!M3 - Caseloads!L3)/Caseloads!L3) * 100</f>
        <v>-6.2851949181008022</v>
      </c>
      <c r="N3" s="60">
        <f>((Caseloads!N3 - Caseloads!M3)/Caseloads!M3) * 100</f>
        <v>8.2005060088551538</v>
      </c>
      <c r="O3" s="60">
        <f>((Caseloads!O3 - Caseloads!N3)/Caseloads!N3) * 100</f>
        <v>8.162589269186169</v>
      </c>
      <c r="P3" s="60">
        <f>((Caseloads!P3 - Caseloads!O3)/Caseloads!O3) * 100</f>
        <v>10.21465181008314</v>
      </c>
      <c r="Q3" s="60">
        <f>((Caseloads!Q3 - Caseloads!P3)/Caseloads!P3) * 100</f>
        <v>-0.46584993093979099</v>
      </c>
      <c r="R3" s="60">
        <f>((Caseloads!R3 - Caseloads!Q3)/Caseloads!Q3) * 100</f>
        <v>-6.753594390205846</v>
      </c>
      <c r="S3" s="60">
        <f>((Caseloads!S3 - Caseloads!R3)/Caseloads!R3) * 100</f>
        <v>-2.0006692379493205</v>
      </c>
    </row>
    <row r="4" spans="1:19">
      <c r="A4" t="s">
        <v>47</v>
      </c>
      <c r="B4" s="60" t="e">
        <f>((Caseloads!B4 - Caseloads!#REF!)/Caseloads!#REF!) * 100</f>
        <v>#REF!</v>
      </c>
      <c r="C4" s="60">
        <f>((Caseloads!C4 - Caseloads!B4)/Caseloads!B4) * 100</f>
        <v>-27.737434615534834</v>
      </c>
      <c r="D4" s="60">
        <f>((Caseloads!D4 - Caseloads!C4)/Caseloads!C4) * 100</f>
        <v>-11.094886869174028</v>
      </c>
      <c r="E4" s="60">
        <f>((Caseloads!E4 - Caseloads!D4)/Caseloads!D4) * 100</f>
        <v>-5.2068719111380535</v>
      </c>
      <c r="F4" s="60">
        <f>((Caseloads!F4 - Caseloads!E4)/Caseloads!E4) * 100</f>
        <v>0.86739536691880925</v>
      </c>
      <c r="G4" s="60">
        <f>((Caseloads!G4 - Caseloads!F4)/Caseloads!F4) * 100</f>
        <v>16.00629961312158</v>
      </c>
      <c r="H4" s="60">
        <f>((Caseloads!H4 - Caseloads!G4)/Caseloads!G4) * 100</f>
        <v>17.861229514762858</v>
      </c>
      <c r="I4" s="60">
        <f>((Caseloads!I4 - Caseloads!H4)/Caseloads!H4) * 100</f>
        <v>-4.7533364717464082</v>
      </c>
      <c r="J4" s="60">
        <f>((Caseloads!J4 - Caseloads!I4)/Caseloads!I4) * 100</f>
        <v>-13.509402499070456</v>
      </c>
      <c r="K4" s="60">
        <f>((Caseloads!K4 - Caseloads!J4)/Caseloads!J4) * 100</f>
        <v>-12.420567200343916</v>
      </c>
      <c r="L4" s="60">
        <f>((Caseloads!L4 - Caseloads!K4)/Caseloads!K4) * 100</f>
        <v>-7.2869780619161144</v>
      </c>
      <c r="M4" s="60">
        <f>((Caseloads!M4 - Caseloads!L4)/Caseloads!L4) * 100</f>
        <v>-0.10449812555817548</v>
      </c>
      <c r="N4" s="60">
        <f>((Caseloads!N4 - Caseloads!M4)/Caseloads!M4) * 100</f>
        <v>6.3294459767358191</v>
      </c>
      <c r="O4" s="60">
        <f>((Caseloads!O4 - Caseloads!N4)/Caseloads!N4) * 100</f>
        <v>-27.137812247314681</v>
      </c>
      <c r="P4" s="60">
        <f>((Caseloads!P4 - Caseloads!O4)/Caseloads!O4) * 100</f>
        <v>-33.767423733592047</v>
      </c>
      <c r="Q4" s="60">
        <f>((Caseloads!Q4 - Caseloads!P4)/Caseloads!P4) * 100</f>
        <v>0.81398527272993448</v>
      </c>
      <c r="R4" s="60">
        <f>((Caseloads!R4 - Caseloads!Q4)/Caseloads!Q4) * 100</f>
        <v>-12.300371728745654</v>
      </c>
      <c r="S4" s="60">
        <f>((Caseloads!S4 - Caseloads!R4)/Caseloads!R4) * 100</f>
        <v>-20.193099672188403</v>
      </c>
    </row>
    <row r="5" spans="1:19">
      <c r="A5" t="s">
        <v>46</v>
      </c>
      <c r="B5" s="60" t="e">
        <f>((Caseloads!B5 - Caseloads!#REF!)/Caseloads!#REF!) * 100</f>
        <v>#REF!</v>
      </c>
      <c r="C5" s="60">
        <f>((Caseloads!C5 - Caseloads!B5)/Caseloads!B5) * 100</f>
        <v>-33.614861428503623</v>
      </c>
      <c r="D5" s="60">
        <f>((Caseloads!D5 - Caseloads!C5)/Caseloads!C5) * 100</f>
        <v>-11.059781914757778</v>
      </c>
      <c r="E5" s="60">
        <f>((Caseloads!E5 - Caseloads!D5)/Caseloads!D5) * 100</f>
        <v>-1.1019837430121164</v>
      </c>
      <c r="F5" s="60">
        <f>((Caseloads!F5 - Caseloads!E5)/Caseloads!E5) * 100</f>
        <v>-3.1941424270488836</v>
      </c>
      <c r="G5" s="60">
        <f>((Caseloads!G5 - Caseloads!F5)/Caseloads!F5) * 100</f>
        <v>-1.7055491076382372</v>
      </c>
      <c r="H5" s="60">
        <f>((Caseloads!H5 - Caseloads!G5)/Caseloads!G5) * 100</f>
        <v>-9.3094210902078913</v>
      </c>
      <c r="I5" s="60">
        <f>((Caseloads!I5 - Caseloads!H5)/Caseloads!H5) * 100</f>
        <v>-13.603730293834657</v>
      </c>
      <c r="J5" s="60">
        <f>((Caseloads!J5 - Caseloads!I5)/Caseloads!I5) * 100</f>
        <v>-14.531202541996683</v>
      </c>
      <c r="K5" s="60">
        <f>((Caseloads!K5 - Caseloads!J5)/Caseloads!J5) * 100</f>
        <v>0.12073497988509012</v>
      </c>
      <c r="L5" s="60">
        <f>((Caseloads!L5 - Caseloads!K5)/Caseloads!K5) * 100</f>
        <v>6.9482239231140346</v>
      </c>
      <c r="M5" s="60">
        <f>((Caseloads!M5 - Caseloads!L5)/Caseloads!L5) * 100</f>
        <v>-2.4278474872672038</v>
      </c>
      <c r="N5" s="60">
        <f>((Caseloads!N5 - Caseloads!M5)/Caseloads!M5) * 100</f>
        <v>1.79794781895803</v>
      </c>
      <c r="O5" s="60">
        <f>((Caseloads!O5 - Caseloads!N5)/Caseloads!N5) * 100</f>
        <v>-1.0011137765592872</v>
      </c>
      <c r="P5" s="60">
        <f>((Caseloads!P5 - Caseloads!O5)/Caseloads!O5) * 100</f>
        <v>-5.6827475195042787</v>
      </c>
      <c r="Q5" s="60">
        <f>((Caseloads!Q5 - Caseloads!P5)/Caseloads!P5) * 100</f>
        <v>-7.1216222415928927</v>
      </c>
      <c r="R5" s="60">
        <f>((Caseloads!R5 - Caseloads!Q5)/Caseloads!Q5) * 100</f>
        <v>-10.107830691489614</v>
      </c>
      <c r="S5" s="60">
        <f>((Caseloads!S5 - Caseloads!R5)/Caseloads!R5) * 100</f>
        <v>-15.084842623527351</v>
      </c>
    </row>
    <row r="6" spans="1:19">
      <c r="A6" t="s">
        <v>45</v>
      </c>
      <c r="B6" s="60" t="e">
        <f>((Caseloads!B6 - Caseloads!#REF!)/Caseloads!#REF!) * 100</f>
        <v>#REF!</v>
      </c>
      <c r="C6" s="60">
        <f>((Caseloads!C6 - Caseloads!B6)/Caseloads!B6) * 100</f>
        <v>-13.818904870251144</v>
      </c>
      <c r="D6" s="60">
        <f>((Caseloads!D6 - Caseloads!C6)/Caseloads!C6) * 100</f>
        <v>-16.816249149442214</v>
      </c>
      <c r="E6" s="60">
        <f>((Caseloads!E6 - Caseloads!D6)/Caseloads!D6) * 100</f>
        <v>-8.3428011554754757</v>
      </c>
      <c r="F6" s="60">
        <f>((Caseloads!F6 - Caseloads!E6)/Caseloads!E6) * 100</f>
        <v>-7.9018048951909519</v>
      </c>
      <c r="G6" s="60">
        <f>((Caseloads!G6 - Caseloads!F6)/Caseloads!F6) * 100</f>
        <v>-2.8661024719257586</v>
      </c>
      <c r="H6" s="60">
        <f>((Caseloads!H6 - Caseloads!G6)/Caseloads!G6) * 100</f>
        <v>-5.2319900374616486</v>
      </c>
      <c r="I6" s="60">
        <f>((Caseloads!I6 - Caseloads!H6)/Caseloads!H6) * 100</f>
        <v>-0.82001226430230312</v>
      </c>
      <c r="J6" s="60">
        <f>((Caseloads!J6 - Caseloads!I6)/Caseloads!I6) * 100</f>
        <v>-3.0939503188183171</v>
      </c>
      <c r="K6" s="60">
        <f>((Caseloads!K6 - Caseloads!J6)/Caseloads!J6) * 100</f>
        <v>-4.4126413616864806</v>
      </c>
      <c r="L6" s="60">
        <f>((Caseloads!L6 - Caseloads!K6)/Caseloads!K6) * 100</f>
        <v>-2.1636300785232354</v>
      </c>
      <c r="M6" s="60">
        <f>((Caseloads!M6 - Caseloads!L6)/Caseloads!L6) * 100</f>
        <v>4.8645241854118701</v>
      </c>
      <c r="N6" s="60">
        <f>((Caseloads!N6 - Caseloads!M6)/Caseloads!M6) * 100</f>
        <v>10.109340763398375</v>
      </c>
      <c r="O6" s="60">
        <f>((Caseloads!O6 - Caseloads!N6)/Caseloads!N6) * 100</f>
        <v>7.2572146194930607</v>
      </c>
      <c r="P6" s="60">
        <f>((Caseloads!P6 - Caseloads!O6)/Caseloads!O6) * 100</f>
        <v>1.7730520713058793</v>
      </c>
      <c r="Q6" s="60">
        <f>((Caseloads!Q6 - Caseloads!P6)/Caseloads!P6) * 100</f>
        <v>-5.3161910457344961</v>
      </c>
      <c r="R6" s="60">
        <f>((Caseloads!R6 - Caseloads!Q6)/Caseloads!Q6) * 100</f>
        <v>-3.1724723302778415</v>
      </c>
      <c r="S6" s="60">
        <f>((Caseloads!S6 - Caseloads!R6)/Caseloads!R6) * 100</f>
        <v>4.6744753641414754</v>
      </c>
    </row>
    <row r="7" spans="1:19">
      <c r="A7" t="s">
        <v>44</v>
      </c>
      <c r="B7" s="60" t="e">
        <f>((Caseloads!B7 - Caseloads!#REF!)/Caseloads!#REF!) * 100</f>
        <v>#REF!</v>
      </c>
      <c r="C7" s="60">
        <f>((Caseloads!C7 - Caseloads!B7)/Caseloads!B7) * 100</f>
        <v>-25.319145943183237</v>
      </c>
      <c r="D7" s="60">
        <f>((Caseloads!D7 - Caseloads!C7)/Caseloads!C7) * 100</f>
        <v>-33.684314621133282</v>
      </c>
      <c r="E7" s="60">
        <f>((Caseloads!E7 - Caseloads!D7)/Caseloads!D7) * 100</f>
        <v>-20.809840985802815</v>
      </c>
      <c r="F7" s="60">
        <f>((Caseloads!F7 - Caseloads!E7)/Caseloads!E7) * 100</f>
        <v>-0.33805494364256444</v>
      </c>
      <c r="G7" s="60">
        <f>((Caseloads!G7 - Caseloads!F7)/Caseloads!F7) * 100</f>
        <v>16.726749242719617</v>
      </c>
      <c r="H7" s="60">
        <f>((Caseloads!H7 - Caseloads!G7)/Caseloads!G7) * 100</f>
        <v>12.623008103761036</v>
      </c>
      <c r="I7" s="60">
        <f>((Caseloads!I7 - Caseloads!H7)/Caseloads!H7) * 100</f>
        <v>4.5221533498657269</v>
      </c>
      <c r="J7" s="60">
        <f>((Caseloads!J7 - Caseloads!I7)/Caseloads!I7) * 100</f>
        <v>1.1605293428177987</v>
      </c>
      <c r="K7" s="60">
        <f>((Caseloads!K7 - Caseloads!J7)/Caseloads!J7) * 100</f>
        <v>-8.0751720715472466</v>
      </c>
      <c r="L7" s="60">
        <f>((Caseloads!L7 - Caseloads!K7)/Caseloads!K7) * 100</f>
        <v>-28.562777553492126</v>
      </c>
      <c r="M7" s="60">
        <f>((Caseloads!M7 - Caseloads!L7)/Caseloads!L7) * 100</f>
        <v>-17.477345459563534</v>
      </c>
      <c r="N7" s="60">
        <f>((Caseloads!N7 - Caseloads!M7)/Caseloads!M7) * 100</f>
        <v>17.421494579174325</v>
      </c>
      <c r="O7" s="60">
        <f>((Caseloads!O7 - Caseloads!N7)/Caseloads!N7) * 100</f>
        <v>19.266776754137599</v>
      </c>
      <c r="P7" s="60">
        <f>((Caseloads!P7 - Caseloads!O7)/Caseloads!O7) * 100</f>
        <v>9.547731550187919</v>
      </c>
      <c r="Q7" s="60">
        <f>((Caseloads!Q7 - Caseloads!P7)/Caseloads!P7) * 100</f>
        <v>15.350058782158257</v>
      </c>
      <c r="R7" s="60">
        <f>((Caseloads!R7 - Caseloads!Q7)/Caseloads!Q7) * 100</f>
        <v>11.807824185318177</v>
      </c>
      <c r="S7" s="60">
        <f>((Caseloads!S7 - Caseloads!R7)/Caseloads!R7) * 100</f>
        <v>9.4049703189455744</v>
      </c>
    </row>
    <row r="8" spans="1:19">
      <c r="A8" t="s">
        <v>43</v>
      </c>
      <c r="B8" s="60" t="e">
        <f>((Caseloads!B8 - Caseloads!#REF!)/Caseloads!#REF!) * 100</f>
        <v>#REF!</v>
      </c>
      <c r="C8" s="60">
        <f>((Caseloads!C8 - Caseloads!B8)/Caseloads!B8) * 100</f>
        <v>-23.622878041202082</v>
      </c>
      <c r="D8" s="60">
        <f>((Caseloads!D8 - Caseloads!C8)/Caseloads!C8) * 100</f>
        <v>-32.763167446637695</v>
      </c>
      <c r="E8" s="60">
        <f>((Caseloads!E8 - Caseloads!D8)/Caseloads!D8) * 100</f>
        <v>-9.9279498856177657</v>
      </c>
      <c r="F8" s="60">
        <f>((Caseloads!F8 - Caseloads!E8)/Caseloads!E8) * 100</f>
        <v>-6.3074717418240125</v>
      </c>
      <c r="G8" s="60">
        <f>((Caseloads!G8 - Caseloads!F8)/Caseloads!F8) * 100</f>
        <v>-12.655647913336246</v>
      </c>
      <c r="H8" s="60">
        <f>((Caseloads!H8 - Caseloads!G8)/Caseloads!G8) * 100</f>
        <v>-2.4109070921913855</v>
      </c>
      <c r="I8" s="60">
        <f>((Caseloads!I8 - Caseloads!H8)/Caseloads!H8) * 100</f>
        <v>-1.0594300269427261</v>
      </c>
      <c r="J8" s="60">
        <f>((Caseloads!J8 - Caseloads!I8)/Caseloads!I8) * 100</f>
        <v>-6.2389978671633273</v>
      </c>
      <c r="K8" s="60">
        <f>((Caseloads!K8 - Caseloads!J8)/Caseloads!J8) * 100</f>
        <v>-8.5069572377379199</v>
      </c>
      <c r="L8" s="60">
        <f>((Caseloads!L8 - Caseloads!K8)/Caseloads!K8) * 100</f>
        <v>-9.3257671525971002</v>
      </c>
      <c r="M8" s="60">
        <f>((Caseloads!M8 - Caseloads!L8)/Caseloads!L8) * 100</f>
        <v>-13.17074583635047</v>
      </c>
      <c r="N8" s="60">
        <f>((Caseloads!N8 - Caseloads!M8)/Caseloads!M8) * 100</f>
        <v>-10.256701069902832</v>
      </c>
      <c r="O8" s="60">
        <f>((Caseloads!O8 - Caseloads!N8)/Caseloads!N8) * 100</f>
        <v>0.99716017504818333</v>
      </c>
      <c r="P8" s="60">
        <f>((Caseloads!P8 - Caseloads!O8)/Caseloads!O8) * 100</f>
        <v>-6.18225090168559</v>
      </c>
      <c r="Q8" s="60">
        <f>((Caseloads!Q8 - Caseloads!P8)/Caseloads!P8) * 100</f>
        <v>-6.6952949083748106</v>
      </c>
      <c r="R8" s="60">
        <f>((Caseloads!R8 - Caseloads!Q8)/Caseloads!Q8) * 100</f>
        <v>-2.7978653033309748</v>
      </c>
      <c r="S8" s="60">
        <f>((Caseloads!S8 - Caseloads!R8)/Caseloads!R8) * 100</f>
        <v>-1.1058565702586665</v>
      </c>
    </row>
    <row r="9" spans="1:19">
      <c r="A9" t="s">
        <v>42</v>
      </c>
      <c r="B9" s="60" t="e">
        <f>((Caseloads!B9 - Caseloads!#REF!)/Caseloads!#REF!) * 100</f>
        <v>#REF!</v>
      </c>
      <c r="C9" s="60">
        <f>((Caseloads!C9 - Caseloads!B9)/Caseloads!B9) * 100</f>
        <v>-14.46716702268272</v>
      </c>
      <c r="D9" s="60">
        <f>((Caseloads!D9 - Caseloads!C9)/Caseloads!C9) * 100</f>
        <v>-12.861112208483124</v>
      </c>
      <c r="E9" s="60">
        <f>((Caseloads!E9 - Caseloads!D9)/Caseloads!D9) * 100</f>
        <v>-20.128104768755552</v>
      </c>
      <c r="F9" s="60">
        <f>((Caseloads!F9 - Caseloads!E9)/Caseloads!E9) * 100</f>
        <v>0.86948460025560903</v>
      </c>
      <c r="G9" s="60">
        <f>((Caseloads!G9 - Caseloads!F9)/Caseloads!F9) * 100</f>
        <v>2.3804834495345339</v>
      </c>
      <c r="H9" s="60">
        <f>((Caseloads!H9 - Caseloads!G9)/Caseloads!G9) * 100</f>
        <v>2.6521661066509443</v>
      </c>
      <c r="I9" s="60">
        <f>((Caseloads!I9 - Caseloads!H9)/Caseloads!H9) * 100</f>
        <v>-0.73961170385548491</v>
      </c>
      <c r="J9" s="60">
        <f>((Caseloads!J9 - Caseloads!I9)/Caseloads!I9) * 100</f>
        <v>-1.3983637507866538</v>
      </c>
      <c r="K9" s="60">
        <f>((Caseloads!K9 - Caseloads!J9)/Caseloads!J9) * 100</f>
        <v>-10.306488466791759</v>
      </c>
      <c r="L9" s="60">
        <f>((Caseloads!L9 - Caseloads!K9)/Caseloads!K9) * 100</f>
        <v>-22.539671244574116</v>
      </c>
      <c r="M9" s="60">
        <f>((Caseloads!M9 - Caseloads!L9)/Caseloads!L9) * 100</f>
        <v>29.294014974048054</v>
      </c>
      <c r="N9" s="60">
        <f>((Caseloads!N9 - Caseloads!M9)/Caseloads!M9) * 100</f>
        <v>11.954413363364418</v>
      </c>
      <c r="O9" s="60">
        <f>((Caseloads!O9 - Caseloads!N9)/Caseloads!N9) * 100</f>
        <v>17.261753655564586</v>
      </c>
      <c r="P9" s="60">
        <f>((Caseloads!P9 - Caseloads!O9)/Caseloads!O9) * 100</f>
        <v>0.64026584833872247</v>
      </c>
      <c r="Q9" s="60">
        <f>((Caseloads!Q9 - Caseloads!P9)/Caseloads!P9) * 100</f>
        <v>-4.6184458187684934</v>
      </c>
      <c r="R9" s="60">
        <f>((Caseloads!R9 - Caseloads!Q9)/Caseloads!Q9) * 100</f>
        <v>-6.06556083039208</v>
      </c>
      <c r="S9" s="60">
        <f>((Caseloads!S9 - Caseloads!R9)/Caseloads!R9) * 100</f>
        <v>-5.782574247917208</v>
      </c>
    </row>
    <row r="10" spans="1:19">
      <c r="A10" t="s">
        <v>357</v>
      </c>
      <c r="B10" s="60" t="e">
        <f>((Caseloads!B10 - Caseloads!#REF!)/Caseloads!#REF!) * 100</f>
        <v>#REF!</v>
      </c>
      <c r="C10" s="60">
        <f>((Caseloads!C10 - Caseloads!B10)/Caseloads!B10) * 100</f>
        <v>-13.477352598906386</v>
      </c>
      <c r="D10" s="60">
        <f>((Caseloads!D10 - Caseloads!C10)/Caseloads!C10) * 100</f>
        <v>-10.389465311849291</v>
      </c>
      <c r="E10" s="60">
        <f>((Caseloads!E10 - Caseloads!D10)/Caseloads!D10) * 100</f>
        <v>-8.751074166970005</v>
      </c>
      <c r="F10" s="60">
        <f>((Caseloads!F10 - Caseloads!E10)/Caseloads!E10) * 100</f>
        <v>-5.445371416080742</v>
      </c>
      <c r="G10" s="60">
        <f>((Caseloads!G10 - Caseloads!F10)/Caseloads!F10) * 100</f>
        <v>-0.87056865336378597</v>
      </c>
      <c r="H10" s="60">
        <f>((Caseloads!H10 - Caseloads!G10)/Caseloads!G10) * 100</f>
        <v>2.0094564944895357</v>
      </c>
      <c r="I10" s="60">
        <f>((Caseloads!I10 - Caseloads!H10)/Caseloads!H10) * 100</f>
        <v>1.9134818167789724</v>
      </c>
      <c r="J10" s="60">
        <f>((Caseloads!J10 - Caseloads!I10)/Caseloads!I10) * 100</f>
        <v>-5.2832876282126771</v>
      </c>
      <c r="K10" s="60">
        <f>((Caseloads!K10 - Caseloads!J10)/Caseloads!J10) * 100</f>
        <v>-21.03049608437539</v>
      </c>
      <c r="L10" s="60">
        <f>((Caseloads!L10 - Caseloads!K10)/Caseloads!K10) * 100</f>
        <v>-58.32718948139226</v>
      </c>
      <c r="M10" s="60">
        <f>((Caseloads!M10 - Caseloads!L10)/Caseloads!L10) * 100</f>
        <v>-4.5896428678521097</v>
      </c>
      <c r="N10" s="60">
        <f>((Caseloads!N10 - Caseloads!M10)/Caseloads!M10) * 100</f>
        <v>47.585045131119095</v>
      </c>
      <c r="O10" s="60">
        <f>((Caseloads!O10 - Caseloads!N10)/Caseloads!N10) * 100</f>
        <v>-5.3437877987699904</v>
      </c>
      <c r="P10" s="60">
        <f>((Caseloads!P10 - Caseloads!O10)/Caseloads!O10) * 100</f>
        <v>22.746559039635716</v>
      </c>
      <c r="Q10" s="60">
        <f>((Caseloads!Q10 - Caseloads!P10)/Caseloads!P10) * 100</f>
        <v>-35.188029457154059</v>
      </c>
      <c r="R10" s="60">
        <f>((Caseloads!R10 - Caseloads!Q10)/Caseloads!Q10) * 100</f>
        <v>13.883343042492186</v>
      </c>
      <c r="S10" s="60">
        <f>((Caseloads!S10 - Caseloads!R10)/Caseloads!R10) * 100</f>
        <v>-2.5348139613421039</v>
      </c>
    </row>
    <row r="11" spans="1:19">
      <c r="A11" t="s">
        <v>40</v>
      </c>
      <c r="B11" s="60" t="e">
        <f>((Caseloads!B11 - Caseloads!#REF!)/Caseloads!#REF!) * 100</f>
        <v>#REF!</v>
      </c>
      <c r="C11" s="60">
        <f>((Caseloads!C11 - Caseloads!B11)/Caseloads!B11) * 100</f>
        <v>-37.535020768448057</v>
      </c>
      <c r="D11" s="60">
        <f>((Caseloads!D11 - Caseloads!C11)/Caseloads!C11) * 100</f>
        <v>-27.271970469289609</v>
      </c>
      <c r="E11" s="60">
        <f>((Caseloads!E11 - Caseloads!D11)/Caseloads!D11) * 100</f>
        <v>-18.566912252332454</v>
      </c>
      <c r="F11" s="60">
        <f>((Caseloads!F11 - Caseloads!E11)/Caseloads!E11) * 100</f>
        <v>-12.953275969972925</v>
      </c>
      <c r="G11" s="60">
        <f>((Caseloads!G11 - Caseloads!F11)/Caseloads!F11) * 100</f>
        <v>0.39402572669519864</v>
      </c>
      <c r="H11" s="60">
        <f>((Caseloads!H11 - Caseloads!G11)/Caseloads!G11) * 100</f>
        <v>-2.6355278938563531</v>
      </c>
      <c r="I11" s="60">
        <f>((Caseloads!I11 - Caseloads!H11)/Caseloads!H11) * 100</f>
        <v>-3.2031262291728946</v>
      </c>
      <c r="J11" s="60">
        <f>((Caseloads!J11 - Caseloads!I11)/Caseloads!I11) * 100</f>
        <v>-14.643342103748246</v>
      </c>
      <c r="K11" s="60">
        <f>((Caseloads!K11 - Caseloads!J11)/Caseloads!J11) * 100</f>
        <v>-18.831773698801435</v>
      </c>
      <c r="L11" s="60">
        <f>((Caseloads!L11 - Caseloads!K11)/Caseloads!K11) * 100</f>
        <v>-11.69224843938478</v>
      </c>
      <c r="M11" s="60">
        <f>((Caseloads!M11 - Caseloads!L11)/Caseloads!L11) * 100</f>
        <v>10.067933534281687</v>
      </c>
      <c r="N11" s="60">
        <f>((Caseloads!N11 - Caseloads!M11)/Caseloads!M11) * 100</f>
        <v>24.233884958288705</v>
      </c>
      <c r="O11" s="60">
        <f>((Caseloads!O11 - Caseloads!N11)/Caseloads!N11) * 100</f>
        <v>2.444262572441863</v>
      </c>
      <c r="P11" s="60">
        <f>((Caseloads!P11 - Caseloads!O11)/Caseloads!O11) * 100</f>
        <v>-10.947020731018297</v>
      </c>
      <c r="Q11" s="60">
        <f>((Caseloads!Q11 - Caseloads!P11)/Caseloads!P11) * 100</f>
        <v>6.4687242948070073E-2</v>
      </c>
      <c r="R11" s="60">
        <f>((Caseloads!R11 - Caseloads!Q11)/Caseloads!Q11) * 100</f>
        <v>-0.53543083648875645</v>
      </c>
      <c r="S11" s="60">
        <f>((Caseloads!S11 - Caseloads!R11)/Caseloads!R11) * 100</f>
        <v>-8.0467025423214995</v>
      </c>
    </row>
    <row r="12" spans="1:19">
      <c r="A12" t="s">
        <v>39</v>
      </c>
      <c r="B12" s="60" t="e">
        <f>((Caseloads!B12 - Caseloads!#REF!)/Caseloads!#REF!) * 100</f>
        <v>#REF!</v>
      </c>
      <c r="C12" s="60">
        <f>((Caseloads!C12 - Caseloads!B12)/Caseloads!B12) * 100</f>
        <v>-28.307142257790453</v>
      </c>
      <c r="D12" s="60">
        <f>((Caseloads!D12 - Caseloads!C12)/Caseloads!C12) * 100</f>
        <v>-19.174538674869233</v>
      </c>
      <c r="E12" s="60">
        <f>((Caseloads!E12 - Caseloads!D12)/Caseloads!D12) * 100</f>
        <v>-14.829592891841312</v>
      </c>
      <c r="F12" s="60">
        <f>((Caseloads!F12 - Caseloads!E12)/Caseloads!E12) * 100</f>
        <v>-3.1223060953142494</v>
      </c>
      <c r="G12" s="60">
        <f>((Caseloads!G12 - Caseloads!F12)/Caseloads!F12) * 100</f>
        <v>9.247405739764341</v>
      </c>
      <c r="H12" s="60">
        <f>((Caseloads!H12 - Caseloads!G12)/Caseloads!G12) * 100</f>
        <v>2.9591620947130166</v>
      </c>
      <c r="I12" s="60">
        <f>((Caseloads!I12 - Caseloads!H12)/Caseloads!H12) * 100</f>
        <v>-13.296724059119294</v>
      </c>
      <c r="J12" s="60">
        <f>((Caseloads!J12 - Caseloads!I12)/Caseloads!I12) * 100</f>
        <v>-29.871346788660642</v>
      </c>
      <c r="K12" s="60">
        <f>((Caseloads!K12 - Caseloads!J12)/Caseloads!J12) * 100</f>
        <v>-32.376541013332471</v>
      </c>
      <c r="L12" s="60">
        <f>((Caseloads!L12 - Caseloads!K12)/Caseloads!K12) * 100</f>
        <v>-22.566620913734482</v>
      </c>
      <c r="M12" s="60">
        <f>((Caseloads!M12 - Caseloads!L12)/Caseloads!L12) * 100</f>
        <v>-11.50164147819179</v>
      </c>
      <c r="N12" s="60">
        <f>((Caseloads!N12 - Caseloads!M12)/Caseloads!M12) * 100</f>
        <v>-0.76463679211611713</v>
      </c>
      <c r="O12" s="60">
        <f>((Caseloads!O12 - Caseloads!N12)/Caseloads!N12) * 100</f>
        <v>-1.2282682616353142</v>
      </c>
      <c r="P12" s="60">
        <f>((Caseloads!P12 - Caseloads!O12)/Caseloads!O12) * 100</f>
        <v>-2.2540445468408223</v>
      </c>
      <c r="Q12" s="60">
        <f>((Caseloads!Q12 - Caseloads!P12)/Caseloads!P12) * 100</f>
        <v>-2.2750927353717429</v>
      </c>
      <c r="R12" s="60">
        <f>((Caseloads!R12 - Caseloads!Q12)/Caseloads!Q12) * 100</f>
        <v>-5.7280813214739652</v>
      </c>
      <c r="S12" s="60">
        <f>((Caseloads!S12 - Caseloads!R12)/Caseloads!R12) * 100</f>
        <v>-16.098035563746148</v>
      </c>
    </row>
    <row r="13" spans="1:19">
      <c r="A13" t="s">
        <v>100</v>
      </c>
      <c r="B13" s="60" t="e">
        <f>((Caseloads!B13 - Caseloads!#REF!)/Caseloads!#REF!) * 100</f>
        <v>#REF!</v>
      </c>
      <c r="C13" s="60">
        <f>((Caseloads!C13 - Caseloads!B13)/Caseloads!B13) * 100</f>
        <v>-22.888369943722871</v>
      </c>
      <c r="D13" s="60">
        <f>((Caseloads!D13 - Caseloads!C13)/Caseloads!C13) * 100</f>
        <v>-2.3975772751836573</v>
      </c>
      <c r="E13" s="60">
        <f>((Caseloads!E13 - Caseloads!D13)/Caseloads!D13) * 100</f>
        <v>58.473671900125709</v>
      </c>
      <c r="F13" s="60">
        <f>((Caseloads!F13 - Caseloads!E13)/Caseloads!E13) * 100</f>
        <v>-14.056021142838688</v>
      </c>
      <c r="G13" s="60">
        <f>((Caseloads!G13 - Caseloads!F13)/Caseloads!F13) * 100</f>
        <v>-24.50841490640563</v>
      </c>
      <c r="H13" s="60">
        <f>((Caseloads!H13 - Caseloads!G13)/Caseloads!G13) * 100</f>
        <v>-15.920998379162283</v>
      </c>
      <c r="I13" s="60">
        <f>((Caseloads!I13 - Caseloads!H13)/Caseloads!H13) * 100</f>
        <v>-11.073814863588034</v>
      </c>
      <c r="J13" s="60">
        <f>((Caseloads!J13 - Caseloads!I13)/Caseloads!I13) * 100</f>
        <v>-15.091751842167819</v>
      </c>
      <c r="K13" s="60">
        <f>((Caseloads!K13 - Caseloads!J13)/Caseloads!J13) * 100</f>
        <v>-20.952719556338174</v>
      </c>
      <c r="L13" s="60">
        <f>((Caseloads!L13 - Caseloads!K13)/Caseloads!K13) * 100</f>
        <v>-30.412871329206265</v>
      </c>
      <c r="M13" s="60">
        <f>((Caseloads!M13 - Caseloads!L13)/Caseloads!L13) * 100</f>
        <v>11.295288794792572</v>
      </c>
      <c r="N13" s="60">
        <f>((Caseloads!N13 - Caseloads!M13)/Caseloads!M13) * 100</f>
        <v>33.214287347439004</v>
      </c>
      <c r="O13" s="60">
        <f>((Caseloads!O13 - Caseloads!N13)/Caseloads!N13) * 100</f>
        <v>18.299652955371641</v>
      </c>
      <c r="P13" s="60">
        <f>((Caseloads!P13 - Caseloads!O13)/Caseloads!O13) * 100</f>
        <v>3.8061440339845647</v>
      </c>
      <c r="Q13" s="60">
        <f>((Caseloads!Q13 - Caseloads!P13)/Caseloads!P13) * 100</f>
        <v>-5.0387986940381992</v>
      </c>
      <c r="R13" s="60">
        <f>((Caseloads!R13 - Caseloads!Q13)/Caseloads!Q13) * 100</f>
        <v>-7.2100977869880234</v>
      </c>
      <c r="S13" s="60">
        <f>((Caseloads!S13 - Caseloads!R13)/Caseloads!R13) * 100</f>
        <v>-9.1208156739334605</v>
      </c>
    </row>
    <row r="14" spans="1:19">
      <c r="A14" t="s">
        <v>38</v>
      </c>
      <c r="B14" s="60" t="e">
        <f>((Caseloads!B14 - Caseloads!#REF!)/Caseloads!#REF!) * 100</f>
        <v>#REF!</v>
      </c>
      <c r="C14" s="60">
        <f>((Caseloads!C14 - Caseloads!B14)/Caseloads!B14) * 100</f>
        <v>-66.940437807568301</v>
      </c>
      <c r="D14" s="60">
        <f>((Caseloads!D14 - Caseloads!C14)/Caseloads!C14) * 100</f>
        <v>-38.437532080895188</v>
      </c>
      <c r="E14" s="60">
        <f>((Caseloads!E14 - Caseloads!D14)/Caseloads!D14) * 100</f>
        <v>-6.6168623265741608</v>
      </c>
      <c r="F14" s="60">
        <f>((Caseloads!F14 - Caseloads!E14)/Caseloads!E14) * 100</f>
        <v>-2.8142857142857269</v>
      </c>
      <c r="G14" s="60">
        <f>((Caseloads!G14 - Caseloads!F14)/Caseloads!F14) * 100</f>
        <v>9.9808907834778839</v>
      </c>
      <c r="H14" s="60">
        <f>((Caseloads!H14 - Caseloads!G14)/Caseloads!G14) * 100</f>
        <v>29.621090617481954</v>
      </c>
      <c r="I14" s="60">
        <f>((Caseloads!I14 - Caseloads!H14)/Caseloads!H14) * 100</f>
        <v>5.6324594643363541</v>
      </c>
      <c r="J14" s="60">
        <f>((Caseloads!J14 - Caseloads!I14)/Caseloads!I14) * 100</f>
        <v>-3.8898921372443795</v>
      </c>
      <c r="K14" s="60">
        <f>((Caseloads!K14 - Caseloads!J14)/Caseloads!J14) * 100</f>
        <v>-10.346841356896206</v>
      </c>
      <c r="L14" s="60">
        <f>((Caseloads!L14 - Caseloads!K14)/Caseloads!K14) * 100</f>
        <v>-18.816732277889486</v>
      </c>
      <c r="M14" s="60">
        <f>((Caseloads!M14 - Caseloads!L14)/Caseloads!L14) * 100</f>
        <v>-6.9387755102040813</v>
      </c>
      <c r="N14" s="60">
        <f>((Caseloads!N14 - Caseloads!M14)/Caseloads!M14) * 100</f>
        <v>8.6549707602339225</v>
      </c>
      <c r="O14" s="60">
        <f>((Caseloads!O14 - Caseloads!N14)/Caseloads!N14) * 100</f>
        <v>11.517071016532805</v>
      </c>
      <c r="P14" s="60">
        <f>((Caseloads!P14 - Caseloads!O14)/Caseloads!O14) * 100</f>
        <v>6.9424248986789587</v>
      </c>
      <c r="Q14" s="60">
        <f>((Caseloads!Q14 - Caseloads!P14)/Caseloads!P14) * 100</f>
        <v>-0.35293777302052137</v>
      </c>
      <c r="R14" s="60">
        <f>((Caseloads!R14 - Caseloads!Q14)/Caseloads!Q14) * 100</f>
        <v>-3.0396283930904344</v>
      </c>
      <c r="S14" s="60">
        <f>((Caseloads!S14 - Caseloads!R14)/Caseloads!R14) * 100</f>
        <v>1.3743337924426613</v>
      </c>
    </row>
    <row r="15" spans="1:19">
      <c r="A15" t="s">
        <v>37</v>
      </c>
      <c r="B15" s="60" t="e">
        <f>((Caseloads!B15 - Caseloads!#REF!)/Caseloads!#REF!) * 100</f>
        <v>#REF!</v>
      </c>
      <c r="C15" s="60">
        <f>((Caseloads!C15 - Caseloads!B15)/Caseloads!B15) * 100</f>
        <v>-15.654152119355707</v>
      </c>
      <c r="D15" s="60">
        <f>((Caseloads!D15 - Caseloads!C15)/Caseloads!C15) * 100</f>
        <v>-29.415082726986903</v>
      </c>
      <c r="E15" s="60">
        <f>((Caseloads!E15 - Caseloads!D15)/Caseloads!D15) * 100</f>
        <v>-29.780616469188104</v>
      </c>
      <c r="F15" s="60">
        <f>((Caseloads!F15 - Caseloads!E15)/Caseloads!E15) * 100</f>
        <v>-27.472069244062531</v>
      </c>
      <c r="G15" s="60">
        <f>((Caseloads!G15 - Caseloads!F15)/Caseloads!F15) * 100</f>
        <v>-27.231091350119325</v>
      </c>
      <c r="H15" s="60">
        <f>((Caseloads!H15 - Caseloads!G15)/Caseloads!G15) * 100</f>
        <v>-25.135883416589312</v>
      </c>
      <c r="I15" s="60">
        <f>((Caseloads!I15 - Caseloads!H15)/Caseloads!H15) * 100</f>
        <v>-7.946519120024316E-2</v>
      </c>
      <c r="J15" s="60">
        <f>((Caseloads!J15 - Caseloads!I15)/Caseloads!I15) * 100</f>
        <v>5.6110102436509486</v>
      </c>
      <c r="K15" s="60">
        <f>((Caseloads!K15 - Caseloads!J15)/Caseloads!J15) * 100</f>
        <v>-10.237659032214786</v>
      </c>
      <c r="L15" s="60">
        <f>((Caseloads!L15 - Caseloads!K15)/Caseloads!K15) * 100</f>
        <v>-23.128563267745875</v>
      </c>
      <c r="M15" s="60">
        <f>((Caseloads!M15 - Caseloads!L15)/Caseloads!L15) * 100</f>
        <v>-19.186637367829189</v>
      </c>
      <c r="N15" s="60">
        <f>((Caseloads!N15 - Caseloads!M15)/Caseloads!M15) * 100</f>
        <v>-0.57701383919736138</v>
      </c>
      <c r="O15" s="60">
        <f>((Caseloads!O15 - Caseloads!N15)/Caseloads!N15) * 100</f>
        <v>21.666207276736493</v>
      </c>
      <c r="P15" s="60">
        <f>((Caseloads!P15 - Caseloads!O15)/Caseloads!O15) * 100</f>
        <v>33.65113167675441</v>
      </c>
      <c r="Q15" s="60">
        <f>((Caseloads!Q15 - Caseloads!P15)/Caseloads!P15) * 100</f>
        <v>-1.9211844463257843</v>
      </c>
      <c r="R15" s="60">
        <f>((Caseloads!R15 - Caseloads!Q15)/Caseloads!Q15) * 100</f>
        <v>-47.315688202355069</v>
      </c>
      <c r="S15" s="60">
        <f>((Caseloads!S15 - Caseloads!R15)/Caseloads!R15) * 100</f>
        <v>-3.3688411805979479</v>
      </c>
    </row>
    <row r="16" spans="1:19">
      <c r="A16" t="s">
        <v>36</v>
      </c>
      <c r="B16" s="60" t="e">
        <f>((Caseloads!B16 - Caseloads!#REF!)/Caseloads!#REF!) * 100</f>
        <v>#REF!</v>
      </c>
      <c r="C16" s="60">
        <f>((Caseloads!C16 - Caseloads!B16)/Caseloads!B16) * 100</f>
        <v>-8.6368092551695703</v>
      </c>
      <c r="D16" s="60">
        <f>((Caseloads!D16 - Caseloads!C16)/Caseloads!C16) * 100</f>
        <v>-1.3068910397161377</v>
      </c>
      <c r="E16" s="60">
        <f>((Caseloads!E16 - Caseloads!D16)/Caseloads!D16) * 100</f>
        <v>-1.4767209258234635</v>
      </c>
      <c r="F16" s="60">
        <f>((Caseloads!F16 - Caseloads!E16)/Caseloads!E16) * 100</f>
        <v>22.109424335439353</v>
      </c>
      <c r="G16" s="60">
        <f>((Caseloads!G16 - Caseloads!F16)/Caseloads!F16) * 100</f>
        <v>18.641467636394513</v>
      </c>
      <c r="H16" s="60">
        <f>((Caseloads!H16 - Caseloads!G16)/Caseloads!G16) * 100</f>
        <v>-0.43280608303175699</v>
      </c>
      <c r="I16" s="60">
        <f>((Caseloads!I16 - Caseloads!H16)/Caseloads!H16) * 100</f>
        <v>-7.050180452732703</v>
      </c>
      <c r="J16" s="60">
        <f>((Caseloads!J16 - Caseloads!I16)/Caseloads!I16) * 100</f>
        <v>-5.7062734034127383</v>
      </c>
      <c r="K16" s="60">
        <f>((Caseloads!K16 - Caseloads!J16)/Caseloads!J16) * 100</f>
        <v>-5.1748592360008034</v>
      </c>
      <c r="L16" s="60">
        <f>((Caseloads!L16 - Caseloads!K16)/Caseloads!K16) * 100</f>
        <v>-13.055177375035543</v>
      </c>
      <c r="M16" s="60">
        <f>((Caseloads!M16 - Caseloads!L16)/Caseloads!L16) * 100</f>
        <v>-23.951830035168207</v>
      </c>
      <c r="N16" s="60">
        <f>((Caseloads!N16 - Caseloads!M16)/Caseloads!M16) * 100</f>
        <v>19.998057863769063</v>
      </c>
      <c r="O16" s="60">
        <f>((Caseloads!O16 - Caseloads!N16)/Caseloads!N16) * 100</f>
        <v>-14.565927178621626</v>
      </c>
      <c r="P16" s="60">
        <f>((Caseloads!P16 - Caseloads!O16)/Caseloads!O16) * 100</f>
        <v>-32.236410979082216</v>
      </c>
      <c r="Q16" s="60">
        <f>((Caseloads!Q16 - Caseloads!P16)/Caseloads!P16) * 100</f>
        <v>-41.912032143911617</v>
      </c>
      <c r="R16" s="60">
        <f>((Caseloads!R16 - Caseloads!Q16)/Caseloads!Q16) * 100</f>
        <v>-26.016751257817621</v>
      </c>
      <c r="S16" s="60">
        <f>((Caseloads!S16 - Caseloads!R16)/Caseloads!R16) * 100</f>
        <v>-18.667171148925156</v>
      </c>
    </row>
    <row r="17" spans="1:19">
      <c r="A17" t="s">
        <v>35</v>
      </c>
      <c r="B17" s="60" t="e">
        <f>((Caseloads!B17 - Caseloads!#REF!)/Caseloads!#REF!) * 100</f>
        <v>#REF!</v>
      </c>
      <c r="C17" s="60">
        <f>((Caseloads!C17 - Caseloads!B17)/Caseloads!B17) * 100</f>
        <v>-12.723206439593651</v>
      </c>
      <c r="D17" s="60">
        <f>((Caseloads!D17 - Caseloads!C17)/Caseloads!C17) * 100</f>
        <v>-12.979333954237674</v>
      </c>
      <c r="E17" s="60">
        <f>((Caseloads!E17 - Caseloads!D17)/Caseloads!D17) * 100</f>
        <v>-6.628590106651008</v>
      </c>
      <c r="F17" s="60">
        <f>((Caseloads!F17 - Caseloads!E17)/Caseloads!E17) * 100</f>
        <v>3.617660316334228</v>
      </c>
      <c r="G17" s="60">
        <f>((Caseloads!G17 - Caseloads!F17)/Caseloads!F17) * 100</f>
        <v>-2.307837198664151</v>
      </c>
      <c r="H17" s="60">
        <f>((Caseloads!H17 - Caseloads!G17)/Caseloads!G17) * 100</f>
        <v>-0.15378729915837797</v>
      </c>
      <c r="I17" s="60">
        <f>((Caseloads!I17 - Caseloads!H17)/Caseloads!H17) * 100</f>
        <v>0.44873907079747732</v>
      </c>
      <c r="J17" s="60">
        <f>((Caseloads!J17 - Caseloads!I17)/Caseloads!I17) * 100</f>
        <v>-5.5643454684989786</v>
      </c>
      <c r="K17" s="60">
        <f>((Caseloads!K17 - Caseloads!J17)/Caseloads!J17) * 100</f>
        <v>-4.0358476330189808</v>
      </c>
      <c r="L17" s="60">
        <f>((Caseloads!L17 - Caseloads!K17)/Caseloads!K17) * 100</f>
        <v>1.2828865958553672</v>
      </c>
      <c r="M17" s="60">
        <f>((Caseloads!M17 - Caseloads!L17)/Caseloads!L17) * 100</f>
        <v>-6.1057891298602209</v>
      </c>
      <c r="N17" s="60">
        <f>((Caseloads!N17 - Caseloads!M17)/Caseloads!M17) * 100</f>
        <v>11.524428133647039</v>
      </c>
      <c r="O17" s="60">
        <f>((Caseloads!O17 - Caseloads!N17)/Caseloads!N17) * 100</f>
        <v>5.3068617272897507</v>
      </c>
      <c r="P17" s="60">
        <f>((Caseloads!P17 - Caseloads!O17)/Caseloads!O17) * 100</f>
        <v>-4.5537384551145665</v>
      </c>
      <c r="Q17" s="60">
        <f>((Caseloads!Q17 - Caseloads!P17)/Caseloads!P17) * 100</f>
        <v>-9.4612906282573661</v>
      </c>
      <c r="R17" s="60">
        <f>((Caseloads!R17 - Caseloads!Q17)/Caseloads!Q17) * 100</f>
        <v>-8.5529930765970139</v>
      </c>
      <c r="S17" s="60">
        <f>((Caseloads!S17 - Caseloads!R17)/Caseloads!R17) * 100</f>
        <v>-14.206443219816844</v>
      </c>
    </row>
    <row r="18" spans="1:19">
      <c r="A18" t="s">
        <v>34</v>
      </c>
      <c r="B18" s="60" t="e">
        <f>((Caseloads!B18 - Caseloads!#REF!)/Caseloads!#REF!) * 100</f>
        <v>#REF!</v>
      </c>
      <c r="C18" s="60">
        <f>((Caseloads!C18 - Caseloads!B18)/Caseloads!B18) * 100</f>
        <v>-29.809910017672998</v>
      </c>
      <c r="D18" s="60">
        <f>((Caseloads!D18 - Caseloads!C18)/Caseloads!C18) * 100</f>
        <v>-6.8049858264465763</v>
      </c>
      <c r="E18" s="60">
        <f>((Caseloads!E18 - Caseloads!D18)/Caseloads!D18) * 100</f>
        <v>-2.1752903907074939</v>
      </c>
      <c r="F18" s="60">
        <f>((Caseloads!F18 - Caseloads!E18)/Caseloads!E18) * 100</f>
        <v>6.25</v>
      </c>
      <c r="G18" s="60">
        <f>((Caseloads!G18 - Caseloads!F18)/Caseloads!F18) * 100</f>
        <v>8.9812495199014695</v>
      </c>
      <c r="H18" s="60">
        <f>((Caseloads!H18 - Caseloads!G18)/Caseloads!G18) * 100</f>
        <v>11.067102008149025</v>
      </c>
      <c r="I18" s="60">
        <f>((Caseloads!I18 - Caseloads!H18)/Caseloads!H18) * 100</f>
        <v>9.5039325911701962</v>
      </c>
      <c r="J18" s="60">
        <f>((Caseloads!J18 - Caseloads!I18)/Caseloads!I18) * 100</f>
        <v>3.5426719037140981</v>
      </c>
      <c r="K18" s="60">
        <f>((Caseloads!K18 - Caseloads!J18)/Caseloads!J18) * 100</f>
        <v>-5.3342288713512698</v>
      </c>
      <c r="L18" s="60">
        <f>((Caseloads!L18 - Caseloads!K18)/Caseloads!K18) * 100</f>
        <v>-17.648046109861852</v>
      </c>
      <c r="M18" s="60">
        <f>((Caseloads!M18 - Caseloads!L18)/Caseloads!L18) * 100</f>
        <v>-14.059178011125994</v>
      </c>
      <c r="N18" s="60">
        <f>((Caseloads!N18 - Caseloads!M18)/Caseloads!M18) * 100</f>
        <v>13.568612444317482</v>
      </c>
      <c r="O18" s="60">
        <f>((Caseloads!O18 - Caseloads!N18)/Caseloads!N18) * 100</f>
        <v>8.9189824097649186</v>
      </c>
      <c r="P18" s="60">
        <f>((Caseloads!P18 - Caseloads!O18)/Caseloads!O18) * 100</f>
        <v>-3.1558950271669208</v>
      </c>
      <c r="Q18" s="60">
        <f>((Caseloads!Q18 - Caseloads!P18)/Caseloads!P18) * 100</f>
        <v>-30.618768671489764</v>
      </c>
      <c r="R18" s="60">
        <f>((Caseloads!R18 - Caseloads!Q18)/Caseloads!Q18) * 100</f>
        <v>-24.81364637068404</v>
      </c>
      <c r="S18" s="60">
        <f>((Caseloads!S18 - Caseloads!R18)/Caseloads!R18) * 100</f>
        <v>-15.919254470889079</v>
      </c>
    </row>
    <row r="19" spans="1:19">
      <c r="A19" t="s">
        <v>33</v>
      </c>
      <c r="B19" s="60" t="e">
        <f>((Caseloads!B19 - Caseloads!#REF!)/Caseloads!#REF!) * 100</f>
        <v>#REF!</v>
      </c>
      <c r="C19" s="60">
        <f>((Caseloads!C19 - Caseloads!B19)/Caseloads!B19) * 100</f>
        <v>-21.033419409278981</v>
      </c>
      <c r="D19" s="60">
        <f>((Caseloads!D19 - Caseloads!C19)/Caseloads!C19) * 100</f>
        <v>-19.866147293923472</v>
      </c>
      <c r="E19" s="60">
        <f>((Caseloads!E19 - Caseloads!D19)/Caseloads!D19) * 100</f>
        <v>-9.3508096116621822</v>
      </c>
      <c r="F19" s="60">
        <f>((Caseloads!F19 - Caseloads!E19)/Caseloads!E19) * 100</f>
        <v>-6.7995814042597083</v>
      </c>
      <c r="G19" s="60">
        <f>((Caseloads!G19 - Caseloads!F19)/Caseloads!F19) * 100</f>
        <v>-4.4057172783738583</v>
      </c>
      <c r="H19" s="60">
        <f>((Caseloads!H19 - Caseloads!G19)/Caseloads!G19) * 100</f>
        <v>0.13345118820184068</v>
      </c>
      <c r="I19" s="60">
        <f>((Caseloads!I19 - Caseloads!H19)/Caseloads!H19) * 100</f>
        <v>1.066942062251063</v>
      </c>
      <c r="J19" s="60">
        <f>((Caseloads!J19 - Caseloads!I19)/Caseloads!I19) * 100</f>
        <v>-5.5893199964977995</v>
      </c>
      <c r="K19" s="60">
        <f>((Caseloads!K19 - Caseloads!J19)/Caseloads!J19) * 100</f>
        <v>-7.636107834477686</v>
      </c>
      <c r="L19" s="60">
        <f>((Caseloads!L19 - Caseloads!K19)/Caseloads!K19) * 100</f>
        <v>-12.104132790000579</v>
      </c>
      <c r="M19" s="60">
        <f>((Caseloads!M19 - Caseloads!L19)/Caseloads!L19) * 100</f>
        <v>-1.8562761637423721</v>
      </c>
      <c r="N19" s="60">
        <f>((Caseloads!N19 - Caseloads!M19)/Caseloads!M19) * 100</f>
        <v>2.1563923861974992</v>
      </c>
      <c r="O19" s="60">
        <f>((Caseloads!O19 - Caseloads!N19)/Caseloads!N19) * 100</f>
        <v>3.3202631088978536</v>
      </c>
      <c r="P19" s="60">
        <f>((Caseloads!P19 - Caseloads!O19)/Caseloads!O19) * 100</f>
        <v>1.3425264726370929</v>
      </c>
      <c r="Q19" s="60">
        <f>((Caseloads!Q19 - Caseloads!P19)/Caseloads!P19) * 100</f>
        <v>-2.2552320188539787</v>
      </c>
      <c r="R19" s="60">
        <f>((Caseloads!R19 - Caseloads!Q19)/Caseloads!Q19) * 100</f>
        <v>-0.15979125315984036</v>
      </c>
      <c r="S19" s="60">
        <f>((Caseloads!S19 - Caseloads!R19)/Caseloads!R19) * 100</f>
        <v>-8.5518398605401966</v>
      </c>
    </row>
    <row r="20" spans="1:19">
      <c r="A20" t="s">
        <v>32</v>
      </c>
      <c r="B20" s="60" t="e">
        <f>((Caseloads!B20 - Caseloads!#REF!)/Caseloads!#REF!) * 100</f>
        <v>#REF!</v>
      </c>
      <c r="C20" s="60">
        <f>((Caseloads!C20 - Caseloads!B20)/Caseloads!B20) * 100</f>
        <v>-19.246290700131922</v>
      </c>
      <c r="D20" s="60">
        <f>((Caseloads!D20 - Caseloads!C20)/Caseloads!C20) * 100</f>
        <v>-26.879263724541691</v>
      </c>
      <c r="E20" s="60">
        <f>((Caseloads!E20 - Caseloads!D20)/Caseloads!D20) * 100</f>
        <v>-27.463724355994941</v>
      </c>
      <c r="F20" s="60">
        <f>((Caseloads!F20 - Caseloads!E20)/Caseloads!E20) * 100</f>
        <v>-10.203771414005464</v>
      </c>
      <c r="G20" s="60">
        <f>((Caseloads!G20 - Caseloads!F20)/Caseloads!F20) * 100</f>
        <v>-6.9475153589128533</v>
      </c>
      <c r="H20" s="60">
        <f>((Caseloads!H20 - Caseloads!G20)/Caseloads!G20) * 100</f>
        <v>-4.7087617757527278</v>
      </c>
      <c r="I20" s="60">
        <f>((Caseloads!I20 - Caseloads!H20)/Caseloads!H20) * 100</f>
        <v>-26.519814084631143</v>
      </c>
      <c r="J20" s="60">
        <f>((Caseloads!J20 - Caseloads!I20)/Caseloads!I20) * 100</f>
        <v>-14.212967681721612</v>
      </c>
      <c r="K20" s="60">
        <f>((Caseloads!K20 - Caseloads!J20)/Caseloads!J20) * 100</f>
        <v>-30.755503785672694</v>
      </c>
      <c r="L20" s="60">
        <f>((Caseloads!L20 - Caseloads!K20)/Caseloads!K20) * 100</f>
        <v>-2.4755073477956517</v>
      </c>
      <c r="M20" s="60">
        <f>((Caseloads!M20 - Caseloads!L20)/Caseloads!L20) * 100</f>
        <v>-7.1068809206758798</v>
      </c>
      <c r="N20" s="60">
        <f>((Caseloads!N20 - Caseloads!M20)/Caseloads!M20) * 100</f>
        <v>2.6571546348872701</v>
      </c>
      <c r="O20" s="60">
        <f>((Caseloads!O20 - Caseloads!N20)/Caseloads!N20) * 100</f>
        <v>3.0427453080006259</v>
      </c>
      <c r="P20" s="60">
        <f>((Caseloads!P20 - Caseloads!O20)/Caseloads!O20) * 100</f>
        <v>-0.26435986645087223</v>
      </c>
      <c r="Q20" s="60">
        <f>((Caseloads!Q20 - Caseloads!P20)/Caseloads!P20) * 100</f>
        <v>-15.279880036327024</v>
      </c>
      <c r="R20" s="60">
        <f>((Caseloads!R20 - Caseloads!Q20)/Caseloads!Q20) * 100</f>
        <v>-22.139123642376955</v>
      </c>
      <c r="S20" s="60">
        <f>((Caseloads!S20 - Caseloads!R20)/Caseloads!R20) * 100</f>
        <v>-20.092959219612155</v>
      </c>
    </row>
    <row r="21" spans="1:19">
      <c r="A21" t="s">
        <v>31</v>
      </c>
      <c r="B21" s="60" t="e">
        <f>((Caseloads!B21 - Caseloads!#REF!)/Caseloads!#REF!) * 100</f>
        <v>#REF!</v>
      </c>
      <c r="C21" s="60">
        <f>((Caseloads!C21 - Caseloads!B21)/Caseloads!B21) * 100</f>
        <v>-15.778280743797978</v>
      </c>
      <c r="D21" s="60">
        <f>((Caseloads!D21 - Caseloads!C21)/Caseloads!C21) * 100</f>
        <v>-15.431812529244882</v>
      </c>
      <c r="E21" s="60">
        <f>((Caseloads!E21 - Caseloads!D21)/Caseloads!D21) * 100</f>
        <v>-5.3543256062029831</v>
      </c>
      <c r="F21" s="60">
        <f>((Caseloads!F21 - Caseloads!E21)/Caseloads!E21) * 100</f>
        <v>-4.8503728827841837</v>
      </c>
      <c r="G21" s="60">
        <f>((Caseloads!G21 - Caseloads!F21)/Caseloads!F21) * 100</f>
        <v>0.90610945824395916</v>
      </c>
      <c r="H21" s="60">
        <f>((Caseloads!H21 - Caseloads!G21)/Caseloads!G21) * 100</f>
        <v>5.8787873801080126</v>
      </c>
      <c r="I21" s="60">
        <f>((Caseloads!I21 - Caseloads!H21)/Caseloads!H21) * 100</f>
        <v>5.1809042232133236E-2</v>
      </c>
      <c r="J21" s="60">
        <f>((Caseloads!J21 - Caseloads!I21)/Caseloads!I21) * 100</f>
        <v>0.40726711596368748</v>
      </c>
      <c r="K21" s="60">
        <f>((Caseloads!K21 - Caseloads!J21)/Caseloads!J21) * 100</f>
        <v>-0.9548588727353442</v>
      </c>
      <c r="L21" s="60">
        <f>((Caseloads!L21 - Caseloads!K21)/Caseloads!K21) * 100</f>
        <v>-0.37437874736723886</v>
      </c>
      <c r="M21" s="60">
        <f>((Caseloads!M21 - Caseloads!L21)/Caseloads!L21) * 100</f>
        <v>-0.77247723204368979</v>
      </c>
      <c r="N21" s="60">
        <f>((Caseloads!N21 - Caseloads!M21)/Caseloads!M21) * 100</f>
        <v>12.815866887537549</v>
      </c>
      <c r="O21" s="60">
        <f>((Caseloads!O21 - Caseloads!N21)/Caseloads!N21) * 100</f>
        <v>9.304062823900729</v>
      </c>
      <c r="P21" s="60">
        <f>((Caseloads!P21 - Caseloads!O21)/Caseloads!O21) * 100</f>
        <v>2.1577094919569038</v>
      </c>
      <c r="Q21" s="60">
        <f>((Caseloads!Q21 - Caseloads!P21)/Caseloads!P21) * 100</f>
        <v>24.561861974239605</v>
      </c>
      <c r="R21" s="60">
        <f>((Caseloads!R21 - Caseloads!Q21)/Caseloads!Q21) * 100</f>
        <v>17.575669080155354</v>
      </c>
      <c r="S21" s="60">
        <f>((Caseloads!S21 - Caseloads!R21)/Caseloads!R21) * 100</f>
        <v>-12.048614134585325</v>
      </c>
    </row>
    <row r="22" spans="1:19">
      <c r="A22" t="s">
        <v>30</v>
      </c>
      <c r="B22" s="60" t="e">
        <f>((Caseloads!B22 - Caseloads!#REF!)/Caseloads!#REF!) * 100</f>
        <v>#REF!</v>
      </c>
      <c r="C22" s="60">
        <f>((Caseloads!C22 - Caseloads!B22)/Caseloads!B22) * 100</f>
        <v>-24.541512714627249</v>
      </c>
      <c r="D22" s="60">
        <f>((Caseloads!D22 - Caseloads!C22)/Caseloads!C22) * 100</f>
        <v>-29.624666423760281</v>
      </c>
      <c r="E22" s="60">
        <f>((Caseloads!E22 - Caseloads!D22)/Caseloads!D22) * 100</f>
        <v>-6.3887391042320454</v>
      </c>
      <c r="F22" s="60">
        <f>((Caseloads!F22 - Caseloads!E22)/Caseloads!E22) * 100</f>
        <v>-4.591808851337313</v>
      </c>
      <c r="G22" s="60">
        <f>((Caseloads!G22 - Caseloads!F22)/Caseloads!F22) * 100</f>
        <v>-3.529236550270376</v>
      </c>
      <c r="H22" s="60">
        <f>((Caseloads!H22 - Caseloads!G22)/Caseloads!G22) * 100</f>
        <v>-0.13561753480096567</v>
      </c>
      <c r="I22" s="60">
        <f>((Caseloads!I22 - Caseloads!H22)/Caseloads!H22) * 100</f>
        <v>-0.41132933459542503</v>
      </c>
      <c r="J22" s="60">
        <f>((Caseloads!J22 - Caseloads!I22)/Caseloads!I22) * 100</f>
        <v>-10.241524204362419</v>
      </c>
      <c r="K22" s="60">
        <f>((Caseloads!K22 - Caseloads!J22)/Caseloads!J22) * 100</f>
        <v>-16.660968494205825</v>
      </c>
      <c r="L22" s="60">
        <f>((Caseloads!L22 - Caseloads!K22)/Caseloads!K22) * 100</f>
        <v>-14.421944188155067</v>
      </c>
      <c r="M22" s="60">
        <f>((Caseloads!M22 - Caseloads!L22)/Caseloads!L22) * 100</f>
        <v>6.3275721208549047</v>
      </c>
      <c r="N22" s="60">
        <f>((Caseloads!N22 - Caseloads!M22)/Caseloads!M22) * 100</f>
        <v>16.87662379810433</v>
      </c>
      <c r="O22" s="60">
        <f>((Caseloads!O22 - Caseloads!N22)/Caseloads!N22) * 100</f>
        <v>7.4133945725264123</v>
      </c>
      <c r="P22" s="60">
        <f>((Caseloads!P22 - Caseloads!O22)/Caseloads!O22) * 100</f>
        <v>3.0879042411522142</v>
      </c>
      <c r="Q22" s="60">
        <f>((Caseloads!Q22 - Caseloads!P22)/Caseloads!P22) * 100</f>
        <v>-6.9902362520654568</v>
      </c>
      <c r="R22" s="60">
        <f>((Caseloads!R22 - Caseloads!Q22)/Caseloads!Q22) * 100</f>
        <v>-9.0744141308149704</v>
      </c>
      <c r="S22" s="60">
        <f>((Caseloads!S22 - Caseloads!R22)/Caseloads!R22) * 100</f>
        <v>-4.307776148230066</v>
      </c>
    </row>
    <row r="23" spans="1:19">
      <c r="A23" t="s">
        <v>29</v>
      </c>
      <c r="B23" s="60" t="e">
        <f>((Caseloads!B23 - Caseloads!#REF!)/Caseloads!#REF!) * 100</f>
        <v>#REF!</v>
      </c>
      <c r="C23" s="60">
        <f>((Caseloads!C23 - Caseloads!B23)/Caseloads!B23) * 100</f>
        <v>-16.091874283015748</v>
      </c>
      <c r="D23" s="60">
        <f>((Caseloads!D23 - Caseloads!C23)/Caseloads!C23) * 100</f>
        <v>-27.21310022049196</v>
      </c>
      <c r="E23" s="60">
        <f>((Caseloads!E23 - Caseloads!D23)/Caseloads!D23) * 100</f>
        <v>-17.939131095255718</v>
      </c>
      <c r="F23" s="60">
        <f>((Caseloads!F23 - Caseloads!E23)/Caseloads!E23) * 100</f>
        <v>1.0531670057703213</v>
      </c>
      <c r="G23" s="60">
        <f>((Caseloads!G23 - Caseloads!F23)/Caseloads!F23) * 100</f>
        <v>8.4732685849142193</v>
      </c>
      <c r="H23" s="60">
        <f>((Caseloads!H23 - Caseloads!G23)/Caseloads!G23) * 100</f>
        <v>0.13076668530415236</v>
      </c>
      <c r="I23" s="60">
        <f>((Caseloads!I23 - Caseloads!H23)/Caseloads!H23) * 100</f>
        <v>-2.4453115384790705</v>
      </c>
      <c r="J23" s="60">
        <f>((Caseloads!J23 - Caseloads!I23)/Caseloads!I23) * 100</f>
        <v>-3.7226449609722705</v>
      </c>
      <c r="K23" s="60">
        <f>((Caseloads!K23 - Caseloads!J23)/Caseloads!J23) * 100</f>
        <v>-6.7405978394949422</v>
      </c>
      <c r="L23" s="60">
        <f>((Caseloads!L23 - Caseloads!K23)/Caseloads!K23) * 100</f>
        <v>-5.7591296081705205E-2</v>
      </c>
      <c r="M23" s="60">
        <f>((Caseloads!M23 - Caseloads!L23)/Caseloads!L23) * 100</f>
        <v>37.056013774334183</v>
      </c>
      <c r="N23" s="60">
        <f>((Caseloads!N23 - Caseloads!M23)/Caseloads!M23) * 100</f>
        <v>2.8401550073451269</v>
      </c>
      <c r="O23" s="60">
        <f>((Caseloads!O23 - Caseloads!N23)/Caseloads!N23) * 100</f>
        <v>-23.65599143913002</v>
      </c>
      <c r="P23" s="60">
        <f>((Caseloads!P23 - Caseloads!O23)/Caseloads!O23) * 100</f>
        <v>5.511767206025497</v>
      </c>
      <c r="Q23" s="60">
        <f>((Caseloads!Q23 - Caseloads!P23)/Caseloads!P23) * 100</f>
        <v>30.178304036396135</v>
      </c>
      <c r="R23" s="60">
        <f>((Caseloads!R23 - Caseloads!Q23)/Caseloads!Q23) * 100</f>
        <v>10.597592016840029</v>
      </c>
      <c r="S23" s="60">
        <f>((Caseloads!S23 - Caseloads!R23)/Caseloads!R23) * 100</f>
        <v>0.32045513548467247</v>
      </c>
    </row>
    <row r="24" spans="1:19">
      <c r="A24" t="s">
        <v>28</v>
      </c>
      <c r="B24" s="60" t="e">
        <f>((Caseloads!B24 - Caseloads!#REF!)/Caseloads!#REF!) * 100</f>
        <v>#REF!</v>
      </c>
      <c r="C24" s="60">
        <f>((Caseloads!C24 - Caseloads!B24)/Caseloads!B24) * 100</f>
        <v>-22.486458069446904</v>
      </c>
      <c r="D24" s="60">
        <f>((Caseloads!D24 - Caseloads!C24)/Caseloads!C24) * 100</f>
        <v>-26.550979022469924</v>
      </c>
      <c r="E24" s="60">
        <f>((Caseloads!E24 - Caseloads!D24)/Caseloads!D24) * 100</f>
        <v>-18.856733262120915</v>
      </c>
      <c r="F24" s="60">
        <f>((Caseloads!F24 - Caseloads!E24)/Caseloads!E24) * 100</f>
        <v>-0.1462034449975822</v>
      </c>
      <c r="G24" s="60">
        <f>((Caseloads!G24 - Caseloads!F24)/Caseloads!F24) * 100</f>
        <v>3.4855291534795378E-2</v>
      </c>
      <c r="H24" s="60">
        <f>((Caseloads!H24 - Caseloads!G24)/Caseloads!G24) * 100</f>
        <v>3.9649563049243066</v>
      </c>
      <c r="I24" s="60">
        <f>((Caseloads!I24 - Caseloads!H24)/Caseloads!H24) * 100</f>
        <v>3.734313718338695</v>
      </c>
      <c r="J24" s="60">
        <f>((Caseloads!J24 - Caseloads!I24)/Caseloads!I24) * 100</f>
        <v>0.68604355894129831</v>
      </c>
      <c r="K24" s="60">
        <f>((Caseloads!K24 - Caseloads!J24)/Caseloads!J24) * 100</f>
        <v>-0.67333744356035741</v>
      </c>
      <c r="L24" s="60">
        <f>((Caseloads!L24 - Caseloads!K24)/Caseloads!K24) * 100</f>
        <v>-11.547147080986125</v>
      </c>
      <c r="M24" s="60">
        <f>((Caseloads!M24 - Caseloads!L24)/Caseloads!L24) * 100</f>
        <v>-12.187355781226888</v>
      </c>
      <c r="N24" s="60">
        <f>((Caseloads!N24 - Caseloads!M24)/Caseloads!M24) * 100</f>
        <v>-0.9352792963151092</v>
      </c>
      <c r="O24" s="60">
        <f>((Caseloads!O24 - Caseloads!N24)/Caseloads!N24) * 100</f>
        <v>8.7451321027133382</v>
      </c>
      <c r="P24" s="60">
        <f>((Caseloads!P24 - Caseloads!O24)/Caseloads!O24) * 100</f>
        <v>-11.30625091617671</v>
      </c>
      <c r="Q24" s="60">
        <f>((Caseloads!Q24 - Caseloads!P24)/Caseloads!P24) * 100</f>
        <v>-36.540907052489963</v>
      </c>
      <c r="R24" s="60">
        <f>((Caseloads!R24 - Caseloads!Q24)/Caseloads!Q24) * 100</f>
        <v>-22.164180156746763</v>
      </c>
      <c r="S24" s="60">
        <f>((Caseloads!S24 - Caseloads!R24)/Caseloads!R24) * 100</f>
        <v>-24.580597792670435</v>
      </c>
    </row>
    <row r="25" spans="1:19">
      <c r="A25" t="s">
        <v>27</v>
      </c>
      <c r="B25" s="60" t="e">
        <f>((Caseloads!B25 - Caseloads!#REF!)/Caseloads!#REF!) * 100</f>
        <v>#REF!</v>
      </c>
      <c r="C25" s="60">
        <f>((Caseloads!C25 - Caseloads!B25)/Caseloads!B25) * 100</f>
        <v>-7.8429565457813002</v>
      </c>
      <c r="D25" s="60">
        <f>((Caseloads!D25 - Caseloads!C25)/Caseloads!C25) * 100</f>
        <v>-13.718662123582373</v>
      </c>
      <c r="E25" s="60">
        <f>((Caseloads!E25 - Caseloads!D25)/Caseloads!D25) * 100</f>
        <v>-5.4279059563118253</v>
      </c>
      <c r="F25" s="60">
        <f>((Caseloads!F25 - Caseloads!E25)/Caseloads!E25) * 100</f>
        <v>-1.6988880045579837</v>
      </c>
      <c r="G25" s="60">
        <f>((Caseloads!G25 - Caseloads!F25)/Caseloads!F25) * 100</f>
        <v>1.6878776926895944</v>
      </c>
      <c r="H25" s="60">
        <f>((Caseloads!H25 - Caseloads!G25)/Caseloads!G25) * 100</f>
        <v>1.3905643922392832</v>
      </c>
      <c r="I25" s="60">
        <f>((Caseloads!I25 - Caseloads!H25)/Caseloads!H25) * 100</f>
        <v>-10.95689953638156</v>
      </c>
      <c r="J25" s="60">
        <f>((Caseloads!J25 - Caseloads!I25)/Caseloads!I25) * 100</f>
        <v>-17.841570296168506</v>
      </c>
      <c r="K25" s="60">
        <f>((Caseloads!K25 - Caseloads!J25)/Caseloads!J25) * 100</f>
        <v>-10.141840343030086</v>
      </c>
      <c r="L25" s="60">
        <f>((Caseloads!L25 - Caseloads!K25)/Caseloads!K25) * 100</f>
        <v>-17.253034949965897</v>
      </c>
      <c r="M25" s="60">
        <f>((Caseloads!M25 - Caseloads!L25)/Caseloads!L25) * 100</f>
        <v>-24.030810801512224</v>
      </c>
      <c r="N25" s="60">
        <f>((Caseloads!N25 - Caseloads!M25)/Caseloads!M25) * 100</f>
        <v>0.7719828742427407</v>
      </c>
      <c r="O25" s="60">
        <f>((Caseloads!O25 - Caseloads!N25)/Caseloads!N25) * 100</f>
        <v>10.11584373023034</v>
      </c>
      <c r="P25" s="60">
        <f>((Caseloads!P25 - Caseloads!O25)/Caseloads!O25) * 100</f>
        <v>1.6869629643582618</v>
      </c>
      <c r="Q25" s="60">
        <f>((Caseloads!Q25 - Caseloads!P25)/Caseloads!P25) * 100</f>
        <v>-1.1568224584715556</v>
      </c>
      <c r="R25" s="60">
        <f>((Caseloads!R25 - Caseloads!Q25)/Caseloads!Q25) * 100</f>
        <v>-4.2288561098834165</v>
      </c>
      <c r="S25" s="60">
        <f>((Caseloads!S25 - Caseloads!R25)/Caseloads!R25) * 100</f>
        <v>-6.5772287060304677</v>
      </c>
    </row>
    <row r="26" spans="1:19">
      <c r="A26" t="s">
        <v>26</v>
      </c>
      <c r="B26" s="60" t="e">
        <f>((Caseloads!B26 - Caseloads!#REF!)/Caseloads!#REF!) * 100</f>
        <v>#REF!</v>
      </c>
      <c r="C26" s="60">
        <f>((Caseloads!C26 - Caseloads!B26)/Caseloads!B26) * 100</f>
        <v>-42.8844353349022</v>
      </c>
      <c r="D26" s="60">
        <f>((Caseloads!D26 - Caseloads!C26)/Caseloads!C26) * 100</f>
        <v>-31.282495941468536</v>
      </c>
      <c r="E26" s="60">
        <f>((Caseloads!E26 - Caseloads!D26)/Caseloads!D26) * 100</f>
        <v>-6.0203179398382733</v>
      </c>
      <c r="F26" s="60">
        <f>((Caseloads!F26 - Caseloads!E26)/Caseloads!E26) * 100</f>
        <v>8.2043366409408307</v>
      </c>
      <c r="G26" s="60">
        <f>((Caseloads!G26 - Caseloads!F26)/Caseloads!F26) * 100</f>
        <v>14.692189948283193</v>
      </c>
      <c r="H26" s="60">
        <f>((Caseloads!H26 - Caseloads!G26)/Caseloads!G26) * 100</f>
        <v>7.5736098333339985</v>
      </c>
      <c r="I26" s="60">
        <f>((Caseloads!I26 - Caseloads!H26)/Caseloads!H26) * 100</f>
        <v>-10.519303191137929</v>
      </c>
      <c r="J26" s="60">
        <f>((Caseloads!J26 - Caseloads!I26)/Caseloads!I26) * 100</f>
        <v>-19.077212110770638</v>
      </c>
      <c r="K26" s="60">
        <f>((Caseloads!K26 - Caseloads!J26)/Caseloads!J26) * 100</f>
        <v>-19.845292889150233</v>
      </c>
      <c r="L26" s="60">
        <f>((Caseloads!L26 - Caseloads!K26)/Caseloads!K26) * 100</f>
        <v>-11.650835409736541</v>
      </c>
      <c r="M26" s="60">
        <f>((Caseloads!M26 - Caseloads!L26)/Caseloads!L26) * 100</f>
        <v>-1.2490784020386054</v>
      </c>
      <c r="N26" s="60">
        <f>((Caseloads!N26 - Caseloads!M26)/Caseloads!M26) * 100</f>
        <v>5.0261673842763788</v>
      </c>
      <c r="O26" s="60">
        <f>((Caseloads!O26 - Caseloads!N26)/Caseloads!N26) * 100</f>
        <v>4.7711398834994236</v>
      </c>
      <c r="P26" s="60">
        <f>((Caseloads!P26 - Caseloads!O26)/Caseloads!O26) * 100</f>
        <v>-0.87546523500543461</v>
      </c>
      <c r="Q26" s="60">
        <f>((Caseloads!Q26 - Caseloads!P26)/Caseloads!P26) * 100</f>
        <v>-6.5980621494457585</v>
      </c>
      <c r="R26" s="60">
        <f>((Caseloads!R26 - Caseloads!Q26)/Caseloads!Q26) * 100</f>
        <v>-13.453103043455055</v>
      </c>
      <c r="S26" s="60">
        <f>((Caseloads!S26 - Caseloads!R26)/Caseloads!R26) * 100</f>
        <v>-15.660209060379229</v>
      </c>
    </row>
    <row r="27" spans="1:19">
      <c r="A27" t="s">
        <v>25</v>
      </c>
      <c r="B27" s="60" t="e">
        <f>((Caseloads!B27 - Caseloads!#REF!)/Caseloads!#REF!) * 100</f>
        <v>#REF!</v>
      </c>
      <c r="C27" s="60">
        <f>((Caseloads!C27 - Caseloads!B27)/Caseloads!B27) * 100</f>
        <v>-21.116629536885899</v>
      </c>
      <c r="D27" s="60">
        <f>((Caseloads!D27 - Caseloads!C27)/Caseloads!C27) * 100</f>
        <v>-12.616475754396767</v>
      </c>
      <c r="E27" s="60">
        <f>((Caseloads!E27 - Caseloads!D27)/Caseloads!D27) * 100</f>
        <v>2.4884957014946631</v>
      </c>
      <c r="F27" s="60">
        <f>((Caseloads!F27 - Caseloads!E27)/Caseloads!E27) * 100</f>
        <v>9.5115565728779522E-2</v>
      </c>
      <c r="G27" s="60">
        <f>((Caseloads!G27 - Caseloads!F27)/Caseloads!F27) * 100</f>
        <v>-3.2102452699208279</v>
      </c>
      <c r="H27" s="60">
        <f>((Caseloads!H27 - Caseloads!G27)/Caseloads!G27) * 100</f>
        <v>-5.769770920563583</v>
      </c>
      <c r="I27" s="60">
        <f>((Caseloads!I27 - Caseloads!H27)/Caseloads!H27) * 100</f>
        <v>0.72938762494973874</v>
      </c>
      <c r="J27" s="60">
        <f>((Caseloads!J27 - Caseloads!I27)/Caseloads!I27) * 100</f>
        <v>-3.5600391438453656</v>
      </c>
      <c r="K27" s="60">
        <f>((Caseloads!K27 - Caseloads!J27)/Caseloads!J27) * 100</f>
        <v>-9.124897451614645</v>
      </c>
      <c r="L27" s="60">
        <f>((Caseloads!L27 - Caseloads!K27)/Caseloads!K27) * 100</f>
        <v>-10.606408808080218</v>
      </c>
      <c r="M27" s="60">
        <f>((Caseloads!M27 - Caseloads!L27)/Caseloads!L27) * 100</f>
        <v>-5.9771175088389716</v>
      </c>
      <c r="N27" s="60">
        <f>((Caseloads!N27 - Caseloads!M27)/Caseloads!M27) * 100</f>
        <v>4.0609876866159791</v>
      </c>
      <c r="O27" s="60">
        <f>((Caseloads!O27 - Caseloads!N27)/Caseloads!N27) * 100</f>
        <v>1.3066414807047229</v>
      </c>
      <c r="P27" s="60">
        <f>((Caseloads!P27 - Caseloads!O27)/Caseloads!O27) * 100</f>
        <v>-0.30077933218834618</v>
      </c>
      <c r="Q27" s="60">
        <f>((Caseloads!Q27 - Caseloads!P27)/Caseloads!P27) * 100</f>
        <v>-3.6381074623469347</v>
      </c>
      <c r="R27" s="60">
        <f>((Caseloads!R27 - Caseloads!Q27)/Caseloads!Q27) * 100</f>
        <v>-8.5463328779544661</v>
      </c>
      <c r="S27" s="60">
        <f>((Caseloads!S27 - Caseloads!R27)/Caseloads!R27) * 100</f>
        <v>-13.46126302411669</v>
      </c>
    </row>
    <row r="28" spans="1:19">
      <c r="A28" t="s">
        <v>24</v>
      </c>
      <c r="B28" s="60" t="e">
        <f>((Caseloads!B28 - Caseloads!#REF!)/Caseloads!#REF!) * 100</f>
        <v>#REF!</v>
      </c>
      <c r="C28" s="60">
        <f>((Caseloads!C28 - Caseloads!B28)/Caseloads!B28) * 100</f>
        <v>-27.126232815941737</v>
      </c>
      <c r="D28" s="60">
        <f>((Caseloads!D28 - Caseloads!C28)/Caseloads!C28) * 100</f>
        <v>-24.894231130833735</v>
      </c>
      <c r="E28" s="60">
        <f>((Caseloads!E28 - Caseloads!D28)/Caseloads!D28) * 100</f>
        <v>-3.0568751525621045</v>
      </c>
      <c r="F28" s="60">
        <f>((Caseloads!F28 - Caseloads!E28)/Caseloads!E28) * 100</f>
        <v>13.626708503618772</v>
      </c>
      <c r="G28" s="60">
        <f>((Caseloads!G28 - Caseloads!F28)/Caseloads!F28) * 100</f>
        <v>14.615354019762137</v>
      </c>
      <c r="H28" s="60">
        <f>((Caseloads!H28 - Caseloads!G28)/Caseloads!G28) * 100</f>
        <v>-0.6618248518950004</v>
      </c>
      <c r="I28" s="60">
        <f>((Caseloads!I28 - Caseloads!H28)/Caseloads!H28) * 100</f>
        <v>-17.211298532787694</v>
      </c>
      <c r="J28" s="60">
        <f>((Caseloads!J28 - Caseloads!I28)/Caseloads!I28) * 100</f>
        <v>-16.284691244906323</v>
      </c>
      <c r="K28" s="60">
        <f>((Caseloads!K28 - Caseloads!J28)/Caseloads!J28) * 100</f>
        <v>-18.825291444947698</v>
      </c>
      <c r="L28" s="60">
        <f>((Caseloads!L28 - Caseloads!K28)/Caseloads!K28) * 100</f>
        <v>-14.853680821055054</v>
      </c>
      <c r="M28" s="60">
        <f>((Caseloads!M28 - Caseloads!L28)/Caseloads!L28) * 100</f>
        <v>-0.85323165395674461</v>
      </c>
      <c r="N28" s="60">
        <f>((Caseloads!N28 - Caseloads!M28)/Caseloads!M28) * 100</f>
        <v>13.55693555674641</v>
      </c>
      <c r="O28" s="60">
        <f>((Caseloads!O28 - Caseloads!N28)/Caseloads!N28) * 100</f>
        <v>4.4054371663073351</v>
      </c>
      <c r="P28" s="60">
        <f>((Caseloads!P28 - Caseloads!O28)/Caseloads!O28) * 100</f>
        <v>-9.055055303460005</v>
      </c>
      <c r="Q28" s="60">
        <f>((Caseloads!Q28 - Caseloads!P28)/Caseloads!P28) * 100</f>
        <v>-7.4901330214880861</v>
      </c>
      <c r="R28" s="60">
        <f>((Caseloads!R28 - Caseloads!Q28)/Caseloads!Q28) * 100</f>
        <v>-6.8229940271150022</v>
      </c>
      <c r="S28" s="60">
        <f>((Caseloads!S28 - Caseloads!R28)/Caseloads!R28) * 100</f>
        <v>0.27585583141138287</v>
      </c>
    </row>
    <row r="29" spans="1:19">
      <c r="A29" t="s">
        <v>23</v>
      </c>
      <c r="B29" s="60" t="e">
        <f>((Caseloads!B29 - Caseloads!#REF!)/Caseloads!#REF!) * 100</f>
        <v>#REF!</v>
      </c>
      <c r="C29" s="60">
        <f>((Caseloads!C29 - Caseloads!B29)/Caseloads!B29) * 100</f>
        <v>-4.7603890756115481</v>
      </c>
      <c r="D29" s="60">
        <f>((Caseloads!D29 - Caseloads!C29)/Caseloads!C29) * 100</f>
        <v>-13.340329015174698</v>
      </c>
      <c r="E29" s="60">
        <f>((Caseloads!E29 - Caseloads!D29)/Caseloads!D29) * 100</f>
        <v>-11.282840977125263</v>
      </c>
      <c r="F29" s="60">
        <f>((Caseloads!F29 - Caseloads!E29)/Caseloads!E29) * 100</f>
        <v>2.3145319410879579</v>
      </c>
      <c r="G29" s="60">
        <f>((Caseloads!G29 - Caseloads!F29)/Caseloads!F29) * 100</f>
        <v>8.6969181083787124</v>
      </c>
      <c r="H29" s="60">
        <f>((Caseloads!H29 - Caseloads!G29)/Caseloads!G29) * 100</f>
        <v>3.6919401614318477</v>
      </c>
      <c r="I29" s="60">
        <f>((Caseloads!I29 - Caseloads!H29)/Caseloads!H29) * 100</f>
        <v>1.3235518955709304</v>
      </c>
      <c r="J29" s="60">
        <f>((Caseloads!J29 - Caseloads!I29)/Caseloads!I29) * 100</f>
        <v>5.8754510522167038</v>
      </c>
      <c r="K29" s="60">
        <f>((Caseloads!K29 - Caseloads!J29)/Caseloads!J29) * 100</f>
        <v>-10.775181036113858</v>
      </c>
      <c r="L29" s="60">
        <f>((Caseloads!L29 - Caseloads!K29)/Caseloads!K29) * 100</f>
        <v>-43.612714534358538</v>
      </c>
      <c r="M29" s="60">
        <f>((Caseloads!M29 - Caseloads!L29)/Caseloads!L29) * 100</f>
        <v>11.966847212928993</v>
      </c>
      <c r="N29" s="60">
        <f>((Caseloads!N29 - Caseloads!M29)/Caseloads!M29) * 100</f>
        <v>7.8250476551901693</v>
      </c>
      <c r="O29" s="60">
        <f>((Caseloads!O29 - Caseloads!N29)/Caseloads!N29) * 100</f>
        <v>2.607306120797761</v>
      </c>
      <c r="P29" s="60">
        <f>((Caseloads!P29 - Caseloads!O29)/Caseloads!O29) * 100</f>
        <v>-9.0910166183689167</v>
      </c>
      <c r="Q29" s="60">
        <f>((Caseloads!Q29 - Caseloads!P29)/Caseloads!P29) * 100</f>
        <v>-11.518928600857842</v>
      </c>
      <c r="R29" s="60">
        <f>((Caseloads!R29 - Caseloads!Q29)/Caseloads!Q29) * 100</f>
        <v>-6.8420768857497274</v>
      </c>
      <c r="S29" s="60">
        <f>((Caseloads!S29 - Caseloads!R29)/Caseloads!R29) * 100</f>
        <v>-10.602026749729026</v>
      </c>
    </row>
    <row r="30" spans="1:19">
      <c r="A30" t="s">
        <v>22</v>
      </c>
      <c r="B30" s="60" t="e">
        <f>((Caseloads!B30 - Caseloads!#REF!)/Caseloads!#REF!) * 100</f>
        <v>#REF!</v>
      </c>
      <c r="C30" s="60">
        <f>((Caseloads!C30 - Caseloads!B30)/Caseloads!B30) * 100</f>
        <v>-11.514969054497671</v>
      </c>
      <c r="D30" s="60">
        <f>((Caseloads!D30 - Caseloads!C30)/Caseloads!C30) * 100</f>
        <v>-27.926704790818796</v>
      </c>
      <c r="E30" s="60">
        <f>((Caseloads!E30 - Caseloads!D30)/Caseloads!D30) * 100</f>
        <v>-10.465037107646218</v>
      </c>
      <c r="F30" s="60">
        <f>((Caseloads!F30 - Caseloads!E30)/Caseloads!E30) * 100</f>
        <v>33.520405576679345</v>
      </c>
      <c r="G30" s="60">
        <f>((Caseloads!G30 - Caseloads!F30)/Caseloads!F30) * 100</f>
        <v>48.927550319133985</v>
      </c>
      <c r="H30" s="60">
        <f>((Caseloads!H30 - Caseloads!G30)/Caseloads!G30) * 100</f>
        <v>-18.022379783238872</v>
      </c>
      <c r="I30" s="60">
        <f>((Caseloads!I30 - Caseloads!H30)/Caseloads!H30) * 100</f>
        <v>-17.742738073023578</v>
      </c>
      <c r="J30" s="60">
        <f>((Caseloads!J30 - Caseloads!I30)/Caseloads!I30) * 100</f>
        <v>-15.57714847442247</v>
      </c>
      <c r="K30" s="60">
        <f>((Caseloads!K30 - Caseloads!J30)/Caseloads!J30) * 100</f>
        <v>-11.948587039276271</v>
      </c>
      <c r="L30" s="60">
        <f>((Caseloads!L30 - Caseloads!K30)/Caseloads!K30) * 100</f>
        <v>5.9951172371700316</v>
      </c>
      <c r="M30" s="60">
        <f>((Caseloads!M30 - Caseloads!L30)/Caseloads!L30) * 100</f>
        <v>5.7020974390226336</v>
      </c>
      <c r="N30" s="60">
        <f>((Caseloads!N30 - Caseloads!M30)/Caseloads!M30) * 100</f>
        <v>24.23778826947521</v>
      </c>
      <c r="O30" s="60">
        <f>((Caseloads!O30 - Caseloads!N30)/Caseloads!N30) * 100</f>
        <v>18.90518176935079</v>
      </c>
      <c r="P30" s="60">
        <f>((Caseloads!P30 - Caseloads!O30)/Caseloads!O30) * 100</f>
        <v>1.735047278962782</v>
      </c>
      <c r="Q30" s="60">
        <f>((Caseloads!Q30 - Caseloads!P30)/Caseloads!P30) * 100</f>
        <v>-2.5313014453791753</v>
      </c>
      <c r="R30" s="60">
        <f>((Caseloads!R30 - Caseloads!Q30)/Caseloads!Q30) * 100</f>
        <v>3.5868908344309296</v>
      </c>
      <c r="S30" s="60">
        <f>((Caseloads!S30 - Caseloads!R30)/Caseloads!R30) * 100</f>
        <v>16.346196996849663</v>
      </c>
    </row>
    <row r="31" spans="1:19">
      <c r="A31" t="s">
        <v>21</v>
      </c>
      <c r="B31" s="60" t="e">
        <f>((Caseloads!B31 - Caseloads!#REF!)/Caseloads!#REF!) * 100</f>
        <v>#REF!</v>
      </c>
      <c r="C31" s="60">
        <f>((Caseloads!C31 - Caseloads!B31)/Caseloads!B31) * 100</f>
        <v>-16.64660703616795</v>
      </c>
      <c r="D31" s="60">
        <f>((Caseloads!D31 - Caseloads!C31)/Caseloads!C31) * 100</f>
        <v>-4.8024183495387689</v>
      </c>
      <c r="E31" s="60">
        <f>((Caseloads!E31 - Caseloads!D31)/Caseloads!D31) * 100</f>
        <v>-10.050086751563166</v>
      </c>
      <c r="F31" s="60">
        <f>((Caseloads!F31 - Caseloads!E31)/Caseloads!E31) * 100</f>
        <v>-0.50102509978042675</v>
      </c>
      <c r="G31" s="60">
        <f>((Caseloads!G31 - Caseloads!F31)/Caseloads!F31) * 100</f>
        <v>7.2356068180155626</v>
      </c>
      <c r="H31" s="60">
        <f>((Caseloads!H31 - Caseloads!G31)/Caseloads!G31) * 100</f>
        <v>0.52073562434268916</v>
      </c>
      <c r="I31" s="60">
        <f>((Caseloads!I31 - Caseloads!H31)/Caseloads!H31) * 100</f>
        <v>-0.41284689035804983</v>
      </c>
      <c r="J31" s="60">
        <f>((Caseloads!J31 - Caseloads!I31)/Caseloads!I31) * 100</f>
        <v>0.48895173518237728</v>
      </c>
      <c r="K31" s="60">
        <f>((Caseloads!K31 - Caseloads!J31)/Caseloads!J31) * 100</f>
        <v>-6.6458700664587003</v>
      </c>
      <c r="L31" s="60">
        <f>((Caseloads!L31 - Caseloads!K31)/Caseloads!K31) * 100</f>
        <v>-24.413409850355951</v>
      </c>
      <c r="M31" s="60">
        <f>((Caseloads!M31 - Caseloads!L31)/Caseloads!L31) * 100</f>
        <v>-9.7066384757694433</v>
      </c>
      <c r="N31" s="60">
        <f>((Caseloads!N31 - Caseloads!M31)/Caseloads!M31) * 100</f>
        <v>35.542783143964598</v>
      </c>
      <c r="O31" s="60">
        <f>((Caseloads!O31 - Caseloads!N31)/Caseloads!N31) * 100</f>
        <v>4.8679776199980314</v>
      </c>
      <c r="P31" s="60">
        <f>((Caseloads!P31 - Caseloads!O31)/Caseloads!O31) * 100</f>
        <v>5.120621014140057</v>
      </c>
      <c r="Q31" s="60">
        <f>((Caseloads!Q31 - Caseloads!P31)/Caseloads!P31) * 100</f>
        <v>12.680755075388811</v>
      </c>
      <c r="R31" s="60">
        <f>((Caseloads!R31 - Caseloads!Q31)/Caseloads!Q31) * 100</f>
        <v>-4.0343058233502926</v>
      </c>
      <c r="S31" s="60">
        <f>((Caseloads!S31 - Caseloads!R31)/Caseloads!R31) * 100</f>
        <v>-6.4804242331086268</v>
      </c>
    </row>
    <row r="32" spans="1:19">
      <c r="A32" t="s">
        <v>20</v>
      </c>
      <c r="B32" s="60" t="e">
        <f>((Caseloads!B32 - Caseloads!#REF!)/Caseloads!#REF!) * 100</f>
        <v>#REF!</v>
      </c>
      <c r="C32" s="60">
        <f>((Caseloads!C32 - Caseloads!B32)/Caseloads!B32) * 100</f>
        <v>-21.819932826927015</v>
      </c>
      <c r="D32" s="60">
        <f>((Caseloads!D32 - Caseloads!C32)/Caseloads!C32) * 100</f>
        <v>-18.1353961405514</v>
      </c>
      <c r="E32" s="60">
        <f>((Caseloads!E32 - Caseloads!D32)/Caseloads!D32) * 100</f>
        <v>-14.406453575294048</v>
      </c>
      <c r="F32" s="60">
        <f>((Caseloads!F32 - Caseloads!E32)/Caseloads!E32) * 100</f>
        <v>-11.410772620223348</v>
      </c>
      <c r="G32" s="60">
        <f>((Caseloads!G32 - Caseloads!F32)/Caseloads!F32) * 100</f>
        <v>-7.332699731605179</v>
      </c>
      <c r="H32" s="60">
        <f>((Caseloads!H32 - Caseloads!G32)/Caseloads!G32) * 100</f>
        <v>1.8657486933258325</v>
      </c>
      <c r="I32" s="60">
        <f>((Caseloads!I32 - Caseloads!H32)/Caseloads!H32) * 100</f>
        <v>5.0278058702032347</v>
      </c>
      <c r="J32" s="60">
        <f>((Caseloads!J32 - Caseloads!I32)/Caseloads!I32) * 100</f>
        <v>-3.1306496130115615</v>
      </c>
      <c r="K32" s="60">
        <f>((Caseloads!K32 - Caseloads!J32)/Caseloads!J32) * 100</f>
        <v>-9.1242246796326469</v>
      </c>
      <c r="L32" s="60">
        <f>((Caseloads!L32 - Caseloads!K32)/Caseloads!K32) * 100</f>
        <v>-20.613523635666738</v>
      </c>
      <c r="M32" s="60">
        <f>((Caseloads!M32 - Caseloads!L32)/Caseloads!L32) * 100</f>
        <v>-3.2019230769230766</v>
      </c>
      <c r="N32" s="60">
        <f>((Caseloads!N32 - Caseloads!M32)/Caseloads!M32) * 100</f>
        <v>-1.4214338400799809</v>
      </c>
      <c r="O32" s="60">
        <f>((Caseloads!O32 - Caseloads!N32)/Caseloads!N32) * 100</f>
        <v>3.7487390751109304</v>
      </c>
      <c r="P32" s="60">
        <f>((Caseloads!P32 - Caseloads!O32)/Caseloads!O32) * 100</f>
        <v>4.3149686355994916</v>
      </c>
      <c r="Q32" s="60">
        <f>((Caseloads!Q32 - Caseloads!P32)/Caseloads!P32) * 100</f>
        <v>-2.526996428210599</v>
      </c>
      <c r="R32" s="60">
        <f>((Caseloads!R32 - Caseloads!Q32)/Caseloads!Q32) * 100</f>
        <v>-10.773159523853069</v>
      </c>
      <c r="S32" s="60">
        <f>((Caseloads!S32 - Caseloads!R32)/Caseloads!R32) * 100</f>
        <v>-11.909558784170853</v>
      </c>
    </row>
    <row r="33" spans="1:19">
      <c r="A33" t="s">
        <v>19</v>
      </c>
      <c r="B33" s="60" t="e">
        <f>((Caseloads!B33 - Caseloads!#REF!)/Caseloads!#REF!) * 100</f>
        <v>#REF!</v>
      </c>
      <c r="C33" s="60">
        <f>((Caseloads!C33 - Caseloads!B33)/Caseloads!B33) * 100</f>
        <v>5.1197384476382908</v>
      </c>
      <c r="D33" s="60">
        <f>((Caseloads!D33 - Caseloads!C33)/Caseloads!C33) * 100</f>
        <v>5.2443168476503201</v>
      </c>
      <c r="E33" s="60">
        <f>((Caseloads!E33 - Caseloads!D33)/Caseloads!D33) * 100</f>
        <v>-12.877397410207628</v>
      </c>
      <c r="F33" s="60">
        <f>((Caseloads!F33 - Caseloads!E33)/Caseloads!E33) * 100</f>
        <v>-25.904048164361846</v>
      </c>
      <c r="G33" s="60">
        <f>((Caseloads!G33 - Caseloads!F33)/Caseloads!F33) * 100</f>
        <v>-9.853437454148267</v>
      </c>
      <c r="H33" s="60">
        <f>((Caseloads!H33 - Caseloads!G33)/Caseloads!G33) * 100</f>
        <v>-3.3766163305904642</v>
      </c>
      <c r="I33" s="60">
        <f>((Caseloads!I33 - Caseloads!H33)/Caseloads!H33) * 100</f>
        <v>3.4968621263422239</v>
      </c>
      <c r="J33" s="60">
        <f>((Caseloads!J33 - Caseloads!I33)/Caseloads!I33) * 100</f>
        <v>-2.2681486250411371</v>
      </c>
      <c r="K33" s="60">
        <f>((Caseloads!K33 - Caseloads!J33)/Caseloads!J33) * 100</f>
        <v>-7.9649161763073169</v>
      </c>
      <c r="L33" s="60">
        <f>((Caseloads!L33 - Caseloads!K33)/Caseloads!K33) * 100</f>
        <v>-18.167744322202914</v>
      </c>
      <c r="M33" s="60">
        <f>((Caseloads!M33 - Caseloads!L33)/Caseloads!L33) * 100</f>
        <v>5.8221584515520348</v>
      </c>
      <c r="N33" s="60">
        <f>((Caseloads!N33 - Caseloads!M33)/Caseloads!M33) * 100</f>
        <v>27.504289419123261</v>
      </c>
      <c r="O33" s="60">
        <f>((Caseloads!O33 - Caseloads!N33)/Caseloads!N33) * 100</f>
        <v>17.004961988437202</v>
      </c>
      <c r="P33" s="60">
        <f>((Caseloads!P33 - Caseloads!O33)/Caseloads!O33) * 100</f>
        <v>-5.1428500284797467</v>
      </c>
      <c r="Q33" s="60">
        <f>((Caseloads!Q33 - Caseloads!P33)/Caseloads!P33) * 100</f>
        <v>-13.804559683420944</v>
      </c>
      <c r="R33" s="60">
        <f>((Caseloads!R33 - Caseloads!Q33)/Caseloads!Q33) * 100</f>
        <v>-17.694218415417559</v>
      </c>
      <c r="S33" s="60">
        <f>((Caseloads!S33 - Caseloads!R33)/Caseloads!R33) * 100</f>
        <v>0.36261545648382587</v>
      </c>
    </row>
    <row r="34" spans="1:19">
      <c r="A34" t="s">
        <v>18</v>
      </c>
      <c r="B34" s="60" t="e">
        <f>((Caseloads!B34 - Caseloads!#REF!)/Caseloads!#REF!) * 100</f>
        <v>#REF!</v>
      </c>
      <c r="C34" s="60">
        <f>((Caseloads!C34 - Caseloads!B34)/Caseloads!B34) * 100</f>
        <v>-10.718537676030108</v>
      </c>
      <c r="D34" s="60">
        <f>((Caseloads!D34 - Caseloads!C34)/Caseloads!C34) * 100</f>
        <v>-12.699481931326847</v>
      </c>
      <c r="E34" s="60">
        <f>((Caseloads!E34 - Caseloads!D34)/Caseloads!D34) * 100</f>
        <v>-12.404876563393973</v>
      </c>
      <c r="F34" s="60">
        <f>((Caseloads!F34 - Caseloads!E34)/Caseloads!E34) * 100</f>
        <v>-15.324783557570095</v>
      </c>
      <c r="G34" s="60">
        <f>((Caseloads!G34 - Caseloads!F34)/Caseloads!F34) * 100</f>
        <v>-12.088996453255399</v>
      </c>
      <c r="H34" s="60">
        <f>((Caseloads!H34 - Caseloads!G34)/Caseloads!G34) * 100</f>
        <v>-3.3326073593146113</v>
      </c>
      <c r="I34" s="60">
        <f>((Caseloads!I34 - Caseloads!H34)/Caseloads!H34) * 100</f>
        <v>1.5060311234767212</v>
      </c>
      <c r="J34" s="60">
        <f>((Caseloads!J34 - Caseloads!I34)/Caseloads!I34) * 100</f>
        <v>-4.8403225152419562</v>
      </c>
      <c r="K34" s="60">
        <f>((Caseloads!K34 - Caseloads!J34)/Caseloads!J34) * 100</f>
        <v>-9.1739871448039132</v>
      </c>
      <c r="L34" s="60">
        <f>((Caseloads!L34 - Caseloads!K34)/Caseloads!K34) * 100</f>
        <v>-11.119012872463106</v>
      </c>
      <c r="M34" s="60">
        <f>((Caseloads!M34 - Caseloads!L34)/Caseloads!L34) * 100</f>
        <v>-3.578291665883059</v>
      </c>
      <c r="N34" s="60">
        <f>((Caseloads!N34 - Caseloads!M34)/Caseloads!M34) * 100</f>
        <v>1.3027296660293743</v>
      </c>
      <c r="O34" s="60">
        <f>((Caseloads!O34 - Caseloads!N34)/Caseloads!N34) * 100</f>
        <v>2.0840539700271972</v>
      </c>
      <c r="P34" s="60">
        <f>((Caseloads!P34 - Caseloads!O34)/Caseloads!O34) * 100</f>
        <v>2.0266338610311272</v>
      </c>
      <c r="Q34" s="60">
        <f>((Caseloads!Q34 - Caseloads!P34)/Caseloads!P34) * 100</f>
        <v>-0.33368869376158639</v>
      </c>
      <c r="R34" s="60">
        <f>((Caseloads!R34 - Caseloads!Q34)/Caseloads!Q34) * 100</f>
        <v>3.1278058568380347E-2</v>
      </c>
      <c r="S34" s="60">
        <f>((Caseloads!S34 - Caseloads!R34)/Caseloads!R34) * 100</f>
        <v>-3.4167336701205051</v>
      </c>
    </row>
    <row r="35" spans="1:19">
      <c r="A35" t="s">
        <v>17</v>
      </c>
      <c r="B35" s="60" t="e">
        <f>((Caseloads!B35 - Caseloads!#REF!)/Caseloads!#REF!) * 100</f>
        <v>#REF!</v>
      </c>
      <c r="C35" s="60">
        <f>((Caseloads!C35 - Caseloads!B35)/Caseloads!B35) * 100</f>
        <v>-25.130450573917539</v>
      </c>
      <c r="D35" s="60">
        <f>((Caseloads!D35 - Caseloads!C35)/Caseloads!C35) * 100</f>
        <v>-28.391795748193854</v>
      </c>
      <c r="E35" s="60">
        <f>((Caseloads!E35 - Caseloads!D35)/Caseloads!D35) * 100</f>
        <v>-20.912296343784227</v>
      </c>
      <c r="F35" s="60">
        <f>((Caseloads!F35 - Caseloads!E35)/Caseloads!E35) * 100</f>
        <v>-5.0981961538952731</v>
      </c>
      <c r="G35" s="60">
        <f>((Caseloads!G35 - Caseloads!F35)/Caseloads!F35) * 100</f>
        <v>-4.2182565317255287</v>
      </c>
      <c r="H35" s="60">
        <f>((Caseloads!H35 - Caseloads!G35)/Caseloads!G35) * 100</f>
        <v>-7.1354369136663971</v>
      </c>
      <c r="I35" s="60">
        <f>((Caseloads!I35 - Caseloads!H35)/Caseloads!H35) * 100</f>
        <v>-8.3094018283770659</v>
      </c>
      <c r="J35" s="60">
        <f>((Caseloads!J35 - Caseloads!I35)/Caseloads!I35) * 100</f>
        <v>-14.917260179935182</v>
      </c>
      <c r="K35" s="60">
        <f>((Caseloads!K35 - Caseloads!J35)/Caseloads!J35) * 100</f>
        <v>-12.364930300996768</v>
      </c>
      <c r="L35" s="60">
        <f>((Caseloads!L35 - Caseloads!K35)/Caseloads!K35) * 100</f>
        <v>-16.699839325313871</v>
      </c>
      <c r="M35" s="60">
        <f>((Caseloads!M35 - Caseloads!L35)/Caseloads!L35) * 100</f>
        <v>-2.5727043595161669</v>
      </c>
      <c r="N35" s="60">
        <f>((Caseloads!N35 - Caseloads!M35)/Caseloads!M35) * 100</f>
        <v>10.731634597204643</v>
      </c>
      <c r="O35" s="60">
        <f>((Caseloads!O35 - Caseloads!N35)/Caseloads!N35) * 100</f>
        <v>-9.7393471529471984</v>
      </c>
      <c r="P35" s="60">
        <f>((Caseloads!P35 - Caseloads!O35)/Caseloads!O35) * 100</f>
        <v>-4.9550262384837209</v>
      </c>
      <c r="Q35" s="60">
        <f>((Caseloads!Q35 - Caseloads!P35)/Caseloads!P35) * 100</f>
        <v>-5.358222780197651</v>
      </c>
      <c r="R35" s="60">
        <f>((Caseloads!R35 - Caseloads!Q35)/Caseloads!Q35) * 100</f>
        <v>-7.8206201493955767</v>
      </c>
      <c r="S35" s="60">
        <f>((Caseloads!S35 - Caseloads!R35)/Caseloads!R35) * 100</f>
        <v>-32.74644565877886</v>
      </c>
    </row>
    <row r="36" spans="1:19">
      <c r="A36" t="s">
        <v>16</v>
      </c>
      <c r="B36" s="60" t="e">
        <f>((Caseloads!B36 - Caseloads!#REF!)/Caseloads!#REF!) * 100</f>
        <v>#REF!</v>
      </c>
      <c r="C36" s="60">
        <f>((Caseloads!C36 - Caseloads!B36)/Caseloads!B36) * 100</f>
        <v>-18.350169669516696</v>
      </c>
      <c r="D36" s="60">
        <f>((Caseloads!D36 - Caseloads!C36)/Caseloads!C36) * 100</f>
        <v>-6.5066323690323014</v>
      </c>
      <c r="E36" s="60">
        <f>((Caseloads!E36 - Caseloads!D36)/Caseloads!D36) * 100</f>
        <v>-7.8844436231482335</v>
      </c>
      <c r="F36" s="60">
        <f>((Caseloads!F36 - Caseloads!E36)/Caseloads!E36) * 100</f>
        <v>6.6535156641813504</v>
      </c>
      <c r="G36" s="60">
        <f>((Caseloads!G36 - Caseloads!F36)/Caseloads!F36) * 100</f>
        <v>5.3638045079783065</v>
      </c>
      <c r="H36" s="60">
        <f>((Caseloads!H36 - Caseloads!G36)/Caseloads!G36) * 100</f>
        <v>2.5766141029455523</v>
      </c>
      <c r="I36" s="60">
        <f>((Caseloads!I36 - Caseloads!H36)/Caseloads!H36) * 100</f>
        <v>-11.390532544378699</v>
      </c>
      <c r="J36" s="60">
        <f>((Caseloads!J36 - Caseloads!I36)/Caseloads!I36) * 100</f>
        <v>-4.804303468744207</v>
      </c>
      <c r="K36" s="60">
        <f>((Caseloads!K36 - Caseloads!J36)/Caseloads!J36) * 100</f>
        <v>-11.817431571225519</v>
      </c>
      <c r="L36" s="60">
        <f>((Caseloads!L36 - Caseloads!K36)/Caseloads!K36) * 100</f>
        <v>-18.857722203447111</v>
      </c>
      <c r="M36" s="60">
        <f>((Caseloads!M36 - Caseloads!L36)/Caseloads!L36) * 100</f>
        <v>0.18742190753852561</v>
      </c>
      <c r="N36" s="60">
        <f>((Caseloads!N36 - Caseloads!M36)/Caseloads!M36) * 100</f>
        <v>3.391266808435796</v>
      </c>
      <c r="O36" s="60">
        <f>((Caseloads!O36 - Caseloads!N36)/Caseloads!N36) * 100</f>
        <v>-5.8889026351602238</v>
      </c>
      <c r="P36" s="60">
        <f>((Caseloads!P36 - Caseloads!O36)/Caseloads!O36) * 100</f>
        <v>-11.372748784014725</v>
      </c>
      <c r="Q36" s="60">
        <f>((Caseloads!Q36 - Caseloads!P36)/Caseloads!P36) * 100</f>
        <v>-9.6690460739779294</v>
      </c>
      <c r="R36" s="60">
        <f>((Caseloads!R36 - Caseloads!Q36)/Caseloads!Q36) * 100</f>
        <v>-13.07060755336617</v>
      </c>
      <c r="S36" s="60">
        <f>((Caseloads!S36 - Caseloads!R36)/Caseloads!R36) * 100</f>
        <v>-10.384397431054023</v>
      </c>
    </row>
    <row r="37" spans="1:19">
      <c r="A37" t="s">
        <v>15</v>
      </c>
      <c r="B37" s="60" t="e">
        <f>((Caseloads!B37 - Caseloads!#REF!)/Caseloads!#REF!) * 100</f>
        <v>#REF!</v>
      </c>
      <c r="C37" s="60">
        <f>((Caseloads!C37 - Caseloads!B37)/Caseloads!B37) * 100</f>
        <v>-27.082102301348058</v>
      </c>
      <c r="D37" s="60">
        <f>((Caseloads!D37 - Caseloads!C37)/Caseloads!C37) * 100</f>
        <v>-22.744896011930969</v>
      </c>
      <c r="E37" s="60">
        <f>((Caseloads!E37 - Caseloads!D37)/Caseloads!D37) * 100</f>
        <v>-10.422047963166712</v>
      </c>
      <c r="F37" s="60">
        <f>((Caseloads!F37 - Caseloads!E37)/Caseloads!E37) * 100</f>
        <v>-17.330804005532048</v>
      </c>
      <c r="G37" s="60">
        <f>((Caseloads!G37 - Caseloads!F37)/Caseloads!F37) * 100</f>
        <v>-2.6466141331738173</v>
      </c>
      <c r="H37" s="60">
        <f>((Caseloads!H37 - Caseloads!G37)/Caseloads!G37) * 100</f>
        <v>-1.1515708637001445</v>
      </c>
      <c r="I37" s="60">
        <f>((Caseloads!I37 - Caseloads!H37)/Caseloads!H37) * 100</f>
        <v>-0.57403907078732996</v>
      </c>
      <c r="J37" s="60">
        <f>((Caseloads!J37 - Caseloads!I37)/Caseloads!I37) * 100</f>
        <v>-5.0307741260152685</v>
      </c>
      <c r="K37" s="60">
        <f>((Caseloads!K37 - Caseloads!J37)/Caseloads!J37) * 100</f>
        <v>-4.5506937958450475</v>
      </c>
      <c r="L37" s="60">
        <f>((Caseloads!L37 - Caseloads!K37)/Caseloads!K37) * 100</f>
        <v>-0.69547435626533594</v>
      </c>
      <c r="M37" s="60">
        <f>((Caseloads!M37 - Caseloads!L37)/Caseloads!L37) * 100</f>
        <v>5.9187536074955371</v>
      </c>
      <c r="N37" s="60">
        <f>((Caseloads!N37 - Caseloads!M37)/Caseloads!M37) * 100</f>
        <v>20.567860242413836</v>
      </c>
      <c r="O37" s="60">
        <f>((Caseloads!O37 - Caseloads!N37)/Caseloads!N37) * 100</f>
        <v>11.366710982467684</v>
      </c>
      <c r="P37" s="60">
        <f>((Caseloads!P37 - Caseloads!O37)/Caseloads!O37) * 100</f>
        <v>-9.7183167520781968</v>
      </c>
      <c r="Q37" s="60">
        <f>((Caseloads!Q37 - Caseloads!P37)/Caseloads!P37) * 100</f>
        <v>27.342708192973735</v>
      </c>
      <c r="R37" s="60">
        <f>((Caseloads!R37 - Caseloads!Q37)/Caseloads!Q37) * 100</f>
        <v>-51.682868531226568</v>
      </c>
      <c r="S37" s="60">
        <f>((Caseloads!S37 - Caseloads!R37)/Caseloads!R37) * 100</f>
        <v>21.893027526284374</v>
      </c>
    </row>
    <row r="38" spans="1:19">
      <c r="A38" t="s">
        <v>14</v>
      </c>
      <c r="B38" s="60" t="e">
        <f>((Caseloads!B38 - Caseloads!#REF!)/Caseloads!#REF!) * 100</f>
        <v>#REF!</v>
      </c>
      <c r="C38" s="60">
        <f>((Caseloads!C38 - Caseloads!B38)/Caseloads!B38) * 100</f>
        <v>-13.672372440004288</v>
      </c>
      <c r="D38" s="60">
        <f>((Caseloads!D38 - Caseloads!C38)/Caseloads!C38) * 100</f>
        <v>-29.090515634955931</v>
      </c>
      <c r="E38" s="60">
        <f>((Caseloads!E38 - Caseloads!D38)/Caseloads!D38) * 100</f>
        <v>-27.474237815732987</v>
      </c>
      <c r="F38" s="60">
        <f>((Caseloads!F38 - Caseloads!E38)/Caseloads!E38) * 100</f>
        <v>-2.2755218926058327</v>
      </c>
      <c r="G38" s="60">
        <f>((Caseloads!G38 - Caseloads!F38)/Caseloads!F38) * 100</f>
        <v>6.5544594245471544</v>
      </c>
      <c r="H38" s="60">
        <f>((Caseloads!H38 - Caseloads!G38)/Caseloads!G38) * 100</f>
        <v>-1.6594976607189362</v>
      </c>
      <c r="I38" s="60">
        <f>((Caseloads!I38 - Caseloads!H38)/Caseloads!H38) * 100</f>
        <v>-8.9328925861328869</v>
      </c>
      <c r="J38" s="60">
        <f>((Caseloads!J38 - Caseloads!I38)/Caseloads!I38) * 100</f>
        <v>-22.023293241149723</v>
      </c>
      <c r="K38" s="60">
        <f>((Caseloads!K38 - Caseloads!J38)/Caseloads!J38) * 100</f>
        <v>-16.382369960779279</v>
      </c>
      <c r="L38" s="60">
        <f>((Caseloads!L38 - Caseloads!K38)/Caseloads!K38) * 100</f>
        <v>-8.5059265439194665</v>
      </c>
      <c r="M38" s="60">
        <f>((Caseloads!M38 - Caseloads!L38)/Caseloads!L38) * 100</f>
        <v>-9.076927602247288</v>
      </c>
      <c r="N38" s="60">
        <f>((Caseloads!N38 - Caseloads!M38)/Caseloads!M38) * 100</f>
        <v>11.394516951972507</v>
      </c>
      <c r="O38" s="60">
        <f>((Caseloads!O38 - Caseloads!N38)/Caseloads!N38) * 100</f>
        <v>4.7334160336222304</v>
      </c>
      <c r="P38" s="60">
        <f>((Caseloads!P38 - Caseloads!O38)/Caseloads!O38) * 100</f>
        <v>-5.570432578038357</v>
      </c>
      <c r="Q38" s="60">
        <f>((Caseloads!Q38 - Caseloads!P38)/Caseloads!P38) * 100</f>
        <v>-4.886356962471357</v>
      </c>
      <c r="R38" s="60">
        <f>((Caseloads!R38 - Caseloads!Q38)/Caseloads!Q38) * 100</f>
        <v>-12.439906496714158</v>
      </c>
      <c r="S38" s="60">
        <f>((Caseloads!S38 - Caseloads!R38)/Caseloads!R38) * 100</f>
        <v>-4.7082231456995309</v>
      </c>
    </row>
    <row r="39" spans="1:19">
      <c r="A39" t="s">
        <v>13</v>
      </c>
      <c r="B39" s="60" t="e">
        <f>((Caseloads!B39 - Caseloads!#REF!)/Caseloads!#REF!) * 100</f>
        <v>#REF!</v>
      </c>
      <c r="C39" s="60">
        <f>((Caseloads!C39 - Caseloads!B39)/Caseloads!B39) * 100</f>
        <v>-19.554521612854284</v>
      </c>
      <c r="D39" s="60">
        <f>((Caseloads!D39 - Caseloads!C39)/Caseloads!C39) * 100</f>
        <v>-6.5684751273047421</v>
      </c>
      <c r="E39" s="60">
        <f>((Caseloads!E39 - Caseloads!D39)/Caseloads!D39) * 100</f>
        <v>-12.414113955929448</v>
      </c>
      <c r="F39" s="60">
        <f>((Caseloads!F39 - Caseloads!E39)/Caseloads!E39) * 100</f>
        <v>-1.0862789513424227</v>
      </c>
      <c r="G39" s="60">
        <f>((Caseloads!G39 - Caseloads!F39)/Caseloads!F39) * 100</f>
        <v>10.70359464143456</v>
      </c>
      <c r="H39" s="60">
        <f>((Caseloads!H39 - Caseloads!G39)/Caseloads!G39) * 100</f>
        <v>2.4685394024190286</v>
      </c>
      <c r="I39" s="60">
        <f>((Caseloads!I39 - Caseloads!H39)/Caseloads!H39) * 100</f>
        <v>1.2155878503813686</v>
      </c>
      <c r="J39" s="60">
        <f>((Caseloads!J39 - Caseloads!I39)/Caseloads!I39) * 100</f>
        <v>1.6176820182177667</v>
      </c>
      <c r="K39" s="60">
        <f>((Caseloads!K39 - Caseloads!J39)/Caseloads!J39) * 100</f>
        <v>-5.1343059890409863</v>
      </c>
      <c r="L39" s="60">
        <f>((Caseloads!L39 - Caseloads!K39)/Caseloads!K39) * 100</f>
        <v>1.9315051465369701</v>
      </c>
      <c r="M39" s="60">
        <f>((Caseloads!M39 - Caseloads!L39)/Caseloads!L39) * 100</f>
        <v>19.428381482880155</v>
      </c>
      <c r="N39" s="60">
        <f>((Caseloads!N39 - Caseloads!M39)/Caseloads!M39) * 100</f>
        <v>31.450790769985815</v>
      </c>
      <c r="O39" s="60">
        <f>((Caseloads!O39 - Caseloads!N39)/Caseloads!N39) * 100</f>
        <v>21.77057231632757</v>
      </c>
      <c r="P39" s="60">
        <f>((Caseloads!P39 - Caseloads!O39)/Caseloads!O39) * 100</f>
        <v>11.114655055333532</v>
      </c>
      <c r="Q39" s="60">
        <f>((Caseloads!Q39 - Caseloads!P39)/Caseloads!P39) * 100</f>
        <v>10.523913144127055</v>
      </c>
      <c r="R39" s="60">
        <f>((Caseloads!R39 - Caseloads!Q39)/Caseloads!Q39) * 100</f>
        <v>12.449449272496796</v>
      </c>
      <c r="S39" s="60">
        <f>((Caseloads!S39 - Caseloads!R39)/Caseloads!R39) * 100</f>
        <v>20.314483683504694</v>
      </c>
    </row>
    <row r="40" spans="1:19">
      <c r="A40" t="s">
        <v>12</v>
      </c>
      <c r="B40" s="60" t="e">
        <f>((Caseloads!B40 - Caseloads!#REF!)/Caseloads!#REF!) * 100</f>
        <v>#REF!</v>
      </c>
      <c r="C40" s="60">
        <f>((Caseloads!C40 - Caseloads!B40)/Caseloads!B40) * 100</f>
        <v>-18.317860733470315</v>
      </c>
      <c r="D40" s="60">
        <f>((Caseloads!D40 - Caseloads!C40)/Caseloads!C40) * 100</f>
        <v>-20.937111432779052</v>
      </c>
      <c r="E40" s="60">
        <f>((Caseloads!E40 - Caseloads!D40)/Caseloads!D40) * 100</f>
        <v>-14.813884945128194</v>
      </c>
      <c r="F40" s="60">
        <f>((Caseloads!F40 - Caseloads!E40)/Caseloads!E40) * 100</f>
        <v>-11.356254086196698</v>
      </c>
      <c r="G40" s="60">
        <f>((Caseloads!G40 - Caseloads!F40)/Caseloads!F40) * 100</f>
        <v>-2.3582851389636845</v>
      </c>
      <c r="H40" s="60">
        <f>((Caseloads!H40 - Caseloads!G40)/Caseloads!G40) * 100</f>
        <v>2.6306618259483558</v>
      </c>
      <c r="I40" s="60">
        <f>((Caseloads!I40 - Caseloads!H40)/Caseloads!H40) * 100</f>
        <v>11.489292932439756</v>
      </c>
      <c r="J40" s="60">
        <f>((Caseloads!J40 - Caseloads!I40)/Caseloads!I40) * 100</f>
        <v>6.5471589438509072</v>
      </c>
      <c r="K40" s="60">
        <f>((Caseloads!K40 - Caseloads!J40)/Caseloads!J40) * 100</f>
        <v>-12.324179372608937</v>
      </c>
      <c r="L40" s="60">
        <f>((Caseloads!L40 - Caseloads!K40)/Caseloads!K40) * 100</f>
        <v>-34.550782360032187</v>
      </c>
      <c r="M40" s="60">
        <f>((Caseloads!M40 - Caseloads!L40)/Caseloads!L40) * 100</f>
        <v>-17.85576155679119</v>
      </c>
      <c r="N40" s="60">
        <f>((Caseloads!N40 - Caseloads!M40)/Caseloads!M40) * 100</f>
        <v>-0.80563611453051687</v>
      </c>
      <c r="O40" s="60">
        <f>((Caseloads!O40 - Caseloads!N40)/Caseloads!N40) * 100</f>
        <v>9.7087821096189639</v>
      </c>
      <c r="P40" s="60">
        <f>((Caseloads!P40 - Caseloads!O40)/Caseloads!O40) * 100</f>
        <v>24.667984439796236</v>
      </c>
      <c r="Q40" s="60">
        <f>((Caseloads!Q40 - Caseloads!P40)/Caseloads!P40) * 100</f>
        <v>17.042213377787899</v>
      </c>
      <c r="R40" s="60">
        <f>((Caseloads!R40 - Caseloads!Q40)/Caseloads!Q40) * 100</f>
        <v>-7.4681763553736662</v>
      </c>
      <c r="S40" s="60">
        <f>((Caseloads!S40 - Caseloads!R40)/Caseloads!R40) * 100</f>
        <v>-2.9187378768529766</v>
      </c>
    </row>
    <row r="41" spans="1:19">
      <c r="A41" t="s">
        <v>11</v>
      </c>
      <c r="B41" s="60" t="e">
        <f>((Caseloads!B41 - Caseloads!#REF!)/Caseloads!#REF!) * 100</f>
        <v>#REF!</v>
      </c>
      <c r="C41" s="60">
        <f>((Caseloads!C41 - Caseloads!B41)/Caseloads!B41) * 100</f>
        <v>-3.4668523693674911</v>
      </c>
      <c r="D41" s="60">
        <f>((Caseloads!D41 - Caseloads!C41)/Caseloads!C41) * 100</f>
        <v>-8.3912895478946865</v>
      </c>
      <c r="E41" s="60">
        <f>((Caseloads!E41 - Caseloads!D41)/Caseloads!D41) * 100</f>
        <v>-0.24834408866070962</v>
      </c>
      <c r="F41" s="60">
        <f>((Caseloads!F41 - Caseloads!E41)/Caseloads!E41) * 100</f>
        <v>-7.0931208125366307</v>
      </c>
      <c r="G41" s="60">
        <f>((Caseloads!G41 - Caseloads!F41)/Caseloads!F41) * 100</f>
        <v>-5.6619424039667727</v>
      </c>
      <c r="H41" s="60">
        <f>((Caseloads!H41 - Caseloads!G41)/Caseloads!G41) * 100</f>
        <v>-5.7709291466916737</v>
      </c>
      <c r="I41" s="60">
        <f>((Caseloads!I41 - Caseloads!H41)/Caseloads!H41) * 100</f>
        <v>-6.244775847657511</v>
      </c>
      <c r="J41" s="60">
        <f>((Caseloads!J41 - Caseloads!I41)/Caseloads!I41) * 100</f>
        <v>-10.857135291041132</v>
      </c>
      <c r="K41" s="60">
        <f>((Caseloads!K41 - Caseloads!J41)/Caseloads!J41) * 100</f>
        <v>-14.87758385938854</v>
      </c>
      <c r="L41" s="60">
        <f>((Caseloads!L41 - Caseloads!K41)/Caseloads!K41) * 100</f>
        <v>-31.031955608808442</v>
      </c>
      <c r="M41" s="60">
        <f>((Caseloads!M41 - Caseloads!L41)/Caseloads!L41) * 100</f>
        <v>-2.2348912915129329E-2</v>
      </c>
      <c r="N41" s="60">
        <f>((Caseloads!N41 - Caseloads!M41)/Caseloads!M41) * 100</f>
        <v>-0.42725489782577214</v>
      </c>
      <c r="O41" s="60">
        <f>((Caseloads!O41 - Caseloads!N41)/Caseloads!N41) * 100</f>
        <v>-14.710990249150724</v>
      </c>
      <c r="P41" s="60">
        <f>((Caseloads!P41 - Caseloads!O41)/Caseloads!O41) * 100</f>
        <v>-7.1918828717867118</v>
      </c>
      <c r="Q41" s="60">
        <f>((Caseloads!Q41 - Caseloads!P41)/Caseloads!P41) * 100</f>
        <v>0.16642496695581055</v>
      </c>
      <c r="R41" s="60">
        <f>((Caseloads!R41 - Caseloads!Q41)/Caseloads!Q41) * 100</f>
        <v>-8.1610411257492697</v>
      </c>
      <c r="S41" s="60">
        <f>((Caseloads!S41 - Caseloads!R41)/Caseloads!R41) * 100</f>
        <v>-9.4499319395483568</v>
      </c>
    </row>
    <row r="42" spans="1:19">
      <c r="A42" t="s">
        <v>10</v>
      </c>
      <c r="B42" s="60" t="e">
        <f>((Caseloads!B42 - Caseloads!#REF!)/Caseloads!#REF!) * 100</f>
        <v>#REF!</v>
      </c>
      <c r="C42" s="60">
        <f>((Caseloads!C42 - Caseloads!B42)/Caseloads!B42) * 100</f>
        <v>-26.644544490286549</v>
      </c>
      <c r="D42" s="60">
        <f>((Caseloads!D42 - Caseloads!C42)/Caseloads!C42) * 100</f>
        <v>-30.097986480416566</v>
      </c>
      <c r="E42" s="60">
        <f>((Caseloads!E42 - Caseloads!D42)/Caseloads!D42) * 100</f>
        <v>-1.0935702669469676</v>
      </c>
      <c r="F42" s="60">
        <f>((Caseloads!F42 - Caseloads!E42)/Caseloads!E42) * 100</f>
        <v>14.348534006007535</v>
      </c>
      <c r="G42" s="60">
        <f>((Caseloads!G42 - Caseloads!F42)/Caseloads!F42) * 100</f>
        <v>13.020132815911264</v>
      </c>
      <c r="H42" s="60">
        <f>((Caseloads!H42 - Caseloads!G42)/Caseloads!G42) * 100</f>
        <v>-3.7803795740032857</v>
      </c>
      <c r="I42" s="60">
        <f>((Caseloads!I42 - Caseloads!H42)/Caseloads!H42) * 100</f>
        <v>-13.593873710587969</v>
      </c>
      <c r="J42" s="60">
        <f>((Caseloads!J42 - Caseloads!I42)/Caseloads!I42) * 100</f>
        <v>-2.936110255764266</v>
      </c>
      <c r="K42" s="60">
        <f>((Caseloads!K42 - Caseloads!J42)/Caseloads!J42) * 100</f>
        <v>-5.1596579198326404</v>
      </c>
      <c r="L42" s="60">
        <f>((Caseloads!L42 - Caseloads!K42)/Caseloads!K42) * 100</f>
        <v>-18.224077392778078</v>
      </c>
      <c r="M42" s="60">
        <f>((Caseloads!M42 - Caseloads!L42)/Caseloads!L42) * 100</f>
        <v>4.3175062781836377</v>
      </c>
      <c r="N42" s="60">
        <f>((Caseloads!N42 - Caseloads!M42)/Caseloads!M42) * 100</f>
        <v>17.151262960524917</v>
      </c>
      <c r="O42" s="60">
        <f>((Caseloads!O42 - Caseloads!N42)/Caseloads!N42) * 100</f>
        <v>6.5423992178007078</v>
      </c>
      <c r="P42" s="60">
        <f>((Caseloads!P42 - Caseloads!O42)/Caseloads!O42) * 100</f>
        <v>-7.9850196393518109</v>
      </c>
      <c r="Q42" s="60">
        <f>((Caseloads!Q42 - Caseloads!P42)/Caseloads!P42) * 100</f>
        <v>-22.856013673176324</v>
      </c>
      <c r="R42" s="60">
        <f>((Caseloads!R42 - Caseloads!Q42)/Caseloads!Q42) * 100</f>
        <v>-9.1179996942248689</v>
      </c>
      <c r="S42" s="60">
        <f>((Caseloads!S42 - Caseloads!R42)/Caseloads!R42) * 100</f>
        <v>-12.490666383337903</v>
      </c>
    </row>
    <row r="43" spans="1:19">
      <c r="A43" t="s">
        <v>9</v>
      </c>
      <c r="B43" s="60" t="e">
        <f>((Caseloads!B43 - Caseloads!#REF!)/Caseloads!#REF!) * 100</f>
        <v>#REF!</v>
      </c>
      <c r="C43" s="60">
        <f>((Caseloads!C43 - Caseloads!B43)/Caseloads!B43) * 100</f>
        <v>-23.434968526732366</v>
      </c>
      <c r="D43" s="60">
        <f>((Caseloads!D43 - Caseloads!C43)/Caseloads!C43) * 100</f>
        <v>-20.207267366230152</v>
      </c>
      <c r="E43" s="60">
        <f>((Caseloads!E43 - Caseloads!D43)/Caseloads!D43) * 100</f>
        <v>-13.195448271364757</v>
      </c>
      <c r="F43" s="60">
        <f>((Caseloads!F43 - Caseloads!E43)/Caseloads!E43) * 100</f>
        <v>-3.9740571943707117</v>
      </c>
      <c r="G43" s="60">
        <f>((Caseloads!G43 - Caseloads!F43)/Caseloads!F43) * 100</f>
        <v>3.065428847106674</v>
      </c>
      <c r="H43" s="60">
        <f>((Caseloads!H43 - Caseloads!G43)/Caseloads!G43) * 100</f>
        <v>-6.0421279018280725</v>
      </c>
      <c r="I43" s="60">
        <f>((Caseloads!I43 - Caseloads!H43)/Caseloads!H43) * 100</f>
        <v>-3.0402994519920732</v>
      </c>
      <c r="J43" s="60">
        <f>((Caseloads!J43 - Caseloads!I43)/Caseloads!I43) * 100</f>
        <v>1.1900959575620291</v>
      </c>
      <c r="K43" s="60">
        <f>((Caseloads!K43 - Caseloads!J43)/Caseloads!J43) * 100</f>
        <v>0.94417302519625523</v>
      </c>
      <c r="L43" s="60">
        <f>((Caseloads!L43 - Caseloads!K43)/Caseloads!K43) * 100</f>
        <v>-2.5789874381423776</v>
      </c>
      <c r="M43" s="60">
        <f>((Caseloads!M43 - Caseloads!L43)/Caseloads!L43) * 100</f>
        <v>-0.54563976611450948</v>
      </c>
      <c r="N43" s="60">
        <f>((Caseloads!N43 - Caseloads!M43)/Caseloads!M43) * 100</f>
        <v>5.8034461469383221</v>
      </c>
      <c r="O43" s="60">
        <f>((Caseloads!O43 - Caseloads!N43)/Caseloads!N43) * 100</f>
        <v>7.4279879051509203</v>
      </c>
      <c r="P43" s="60">
        <f>((Caseloads!P43 - Caseloads!O43)/Caseloads!O43) * 100</f>
        <v>1.0900561693722566</v>
      </c>
      <c r="Q43" s="60">
        <f>((Caseloads!Q43 - Caseloads!P43)/Caseloads!P43) * 100</f>
        <v>-2.0418132082844815</v>
      </c>
      <c r="R43" s="60">
        <f>((Caseloads!R43 - Caseloads!Q43)/Caseloads!Q43) * 100</f>
        <v>-5.1498454173730925</v>
      </c>
      <c r="S43" s="60">
        <f>((Caseloads!S43 - Caseloads!R43)/Caseloads!R43) * 100</f>
        <v>-3.2332259972399289</v>
      </c>
    </row>
    <row r="44" spans="1:19">
      <c r="A44" t="s">
        <v>8</v>
      </c>
      <c r="B44" s="60" t="e">
        <f>((Caseloads!B44 - Caseloads!#REF!)/Caseloads!#REF!) * 100</f>
        <v>#REF!</v>
      </c>
      <c r="C44" s="60">
        <f>((Caseloads!C44 - Caseloads!B44)/Caseloads!B44) * 100</f>
        <v>-10.290132532392722</v>
      </c>
      <c r="D44" s="60">
        <f>((Caseloads!D44 - Caseloads!C44)/Caseloads!C44) * 100</f>
        <v>-0.74232483960997653</v>
      </c>
      <c r="E44" s="60">
        <f>((Caseloads!E44 - Caseloads!D44)/Caseloads!D44) * 100</f>
        <v>0.32764541934063041</v>
      </c>
      <c r="F44" s="60">
        <f>((Caseloads!F44 - Caseloads!E44)/Caseloads!E44) * 100</f>
        <v>8.0287601389849321</v>
      </c>
      <c r="G44" s="60">
        <f>((Caseloads!G44 - Caseloads!F44)/Caseloads!F44) * 100</f>
        <v>6.5997367797663635</v>
      </c>
      <c r="H44" s="60">
        <f>((Caseloads!H44 - Caseloads!G44)/Caseloads!G44) * 100</f>
        <v>10.85789281226781</v>
      </c>
      <c r="I44" s="60">
        <f>((Caseloads!I44 - Caseloads!H44)/Caseloads!H44) * 100</f>
        <v>2.7791948142751304</v>
      </c>
      <c r="J44" s="60">
        <f>((Caseloads!J44 - Caseloads!I44)/Caseloads!I44) * 100</f>
        <v>-2.9792284511878679</v>
      </c>
      <c r="K44" s="60">
        <f>((Caseloads!K44 - Caseloads!J44)/Caseloads!J44) * 100</f>
        <v>-4.6061999279477108</v>
      </c>
      <c r="L44" s="60">
        <f>((Caseloads!L44 - Caseloads!K44)/Caseloads!K44) * 100</f>
        <v>-13.629040216099172</v>
      </c>
      <c r="M44" s="60">
        <f>((Caseloads!M44 - Caseloads!L44)/Caseloads!L44) * 100</f>
        <v>-11.727751765817615</v>
      </c>
      <c r="N44" s="60">
        <f>((Caseloads!N44 - Caseloads!M44)/Caseloads!M44) * 100</f>
        <v>13.169158600968563</v>
      </c>
      <c r="O44" s="60">
        <f>((Caseloads!O44 - Caseloads!N44)/Caseloads!N44) * 100</f>
        <v>3.0739014718299944</v>
      </c>
      <c r="P44" s="60">
        <f>((Caseloads!P44 - Caseloads!O44)/Caseloads!O44) * 100</f>
        <v>-2.7993054234112011</v>
      </c>
      <c r="Q44" s="60">
        <f>((Caseloads!Q44 - Caseloads!P44)/Caseloads!P44) * 100</f>
        <v>-11.030859864253308</v>
      </c>
      <c r="R44" s="60">
        <f>((Caseloads!R44 - Caseloads!Q44)/Caseloads!Q44) * 100</f>
        <v>-10.702294415172348</v>
      </c>
      <c r="S44" s="60">
        <f>((Caseloads!S44 - Caseloads!R44)/Caseloads!R44) * 100</f>
        <v>-13.6235669324381</v>
      </c>
    </row>
    <row r="45" spans="1:19">
      <c r="A45" t="s">
        <v>7</v>
      </c>
      <c r="B45" s="60" t="e">
        <f>((Caseloads!B45 - Caseloads!#REF!)/Caseloads!#REF!) * 100</f>
        <v>#REF!</v>
      </c>
      <c r="C45" s="60">
        <f>((Caseloads!C45 - Caseloads!B45)/Caseloads!B45) * 100</f>
        <v>-30.064072907211521</v>
      </c>
      <c r="D45" s="60">
        <f>((Caseloads!D45 - Caseloads!C45)/Caseloads!C45) * 100</f>
        <v>-16.221788891770107</v>
      </c>
      <c r="E45" s="60">
        <f>((Caseloads!E45 - Caseloads!D45)/Caseloads!D45) * 100</f>
        <v>11.604749528614388</v>
      </c>
      <c r="F45" s="60">
        <f>((Caseloads!F45 - Caseloads!E45)/Caseloads!E45) * 100</f>
        <v>1.1138086217909939</v>
      </c>
      <c r="G45" s="60">
        <f>((Caseloads!G45 - Caseloads!F45)/Caseloads!F45) * 100</f>
        <v>3.2958722094299087</v>
      </c>
      <c r="H45" s="60">
        <f>((Caseloads!H45 - Caseloads!G45)/Caseloads!G45) * 100</f>
        <v>-4.8641825435210935</v>
      </c>
      <c r="I45" s="60">
        <f>((Caseloads!I45 - Caseloads!H45)/Caseloads!H45) * 100</f>
        <v>-26.539415390018124</v>
      </c>
      <c r="J45" s="60">
        <f>((Caseloads!J45 - Caseloads!I45)/Caseloads!I45) * 100</f>
        <v>-20.761514759126491</v>
      </c>
      <c r="K45" s="60">
        <f>((Caseloads!K45 - Caseloads!J45)/Caseloads!J45) * 100</f>
        <v>-20.007537157062472</v>
      </c>
      <c r="L45" s="60">
        <f>((Caseloads!L45 - Caseloads!K45)/Caseloads!K45) * 100</f>
        <v>-14.579062160914132</v>
      </c>
      <c r="M45" s="60">
        <f>((Caseloads!M45 - Caseloads!L45)/Caseloads!L45) * 100</f>
        <v>-16.044413770457918</v>
      </c>
      <c r="N45" s="60">
        <f>((Caseloads!N45 - Caseloads!M45)/Caseloads!M45) * 100</f>
        <v>-6.2754630149368493</v>
      </c>
      <c r="O45" s="60">
        <f>((Caseloads!O45 - Caseloads!N45)/Caseloads!N45) * 100</f>
        <v>8.2564227397249734</v>
      </c>
      <c r="P45" s="60">
        <f>((Caseloads!P45 - Caseloads!O45)/Caseloads!O45) * 100</f>
        <v>-5.129361913545524</v>
      </c>
      <c r="Q45" s="60">
        <f>((Caseloads!Q45 - Caseloads!P45)/Caseloads!P45) * 100</f>
        <v>-8.8172487998675706</v>
      </c>
      <c r="R45" s="60">
        <f>((Caseloads!R45 - Caseloads!Q45)/Caseloads!Q45) * 100</f>
        <v>-12.844549225679691</v>
      </c>
      <c r="S45" s="60">
        <f>((Caseloads!S45 - Caseloads!R45)/Caseloads!R45) * 100</f>
        <v>-11.825992111208111</v>
      </c>
    </row>
    <row r="46" spans="1:19">
      <c r="A46" t="s">
        <v>6</v>
      </c>
      <c r="B46" s="60" t="e">
        <f>((Caseloads!B46 - Caseloads!#REF!)/Caseloads!#REF!) * 100</f>
        <v>#REF!</v>
      </c>
      <c r="C46" s="60">
        <f>((Caseloads!C46 - Caseloads!B46)/Caseloads!B46) * 100</f>
        <v>-9.7705047544055201</v>
      </c>
      <c r="D46" s="60">
        <f>((Caseloads!D46 - Caseloads!C46)/Caseloads!C46) * 100</f>
        <v>-5.3184871142037613</v>
      </c>
      <c r="E46" s="60">
        <f>((Caseloads!E46 - Caseloads!D46)/Caseloads!D46) * 100</f>
        <v>-20.82326959463159</v>
      </c>
      <c r="F46" s="60">
        <f>((Caseloads!F46 - Caseloads!E46)/Caseloads!E46) * 100</f>
        <v>-10.316807794562862</v>
      </c>
      <c r="G46" s="60">
        <f>((Caseloads!G46 - Caseloads!F46)/Caseloads!F46) * 100</f>
        <v>5.1518435854706599</v>
      </c>
      <c r="H46" s="60">
        <f>((Caseloads!H46 - Caseloads!G46)/Caseloads!G46) * 100</f>
        <v>9.9654929376632211</v>
      </c>
      <c r="I46" s="60">
        <f>((Caseloads!I46 - Caseloads!H46)/Caseloads!H46) * 100</f>
        <v>3.5518194414599877</v>
      </c>
      <c r="J46" s="60">
        <f>((Caseloads!J46 - Caseloads!I46)/Caseloads!I46) * 100</f>
        <v>-4.3605660006082081</v>
      </c>
      <c r="K46" s="60">
        <f>((Caseloads!K46 - Caseloads!J46)/Caseloads!J46) * 100</f>
        <v>-25.212388288062492</v>
      </c>
      <c r="L46" s="60">
        <f>((Caseloads!L46 - Caseloads!K46)/Caseloads!K46) * 100</f>
        <v>-25.980892356942775</v>
      </c>
      <c r="M46" s="60">
        <f>((Caseloads!M46 - Caseloads!L46)/Caseloads!L46) * 100</f>
        <v>3.4538684543077007</v>
      </c>
      <c r="N46" s="60">
        <f>((Caseloads!N46 - Caseloads!M46)/Caseloads!M46) * 100</f>
        <v>30.233196159122084</v>
      </c>
      <c r="O46" s="60">
        <f>((Caseloads!O46 - Caseloads!N46)/Caseloads!N46) * 100</f>
        <v>8.8963455616078253</v>
      </c>
      <c r="P46" s="60">
        <f>((Caseloads!P46 - Caseloads!O46)/Caseloads!O46) * 100</f>
        <v>-16.459322650625715</v>
      </c>
      <c r="Q46" s="60">
        <f>((Caseloads!Q46 - Caseloads!P46)/Caseloads!P46) * 100</f>
        <v>-20.82414431898377</v>
      </c>
      <c r="R46" s="60">
        <f>((Caseloads!R46 - Caseloads!Q46)/Caseloads!Q46) * 100</f>
        <v>-10.200130913750117</v>
      </c>
      <c r="S46" s="60">
        <f>((Caseloads!S46 - Caseloads!R46)/Caseloads!R46) * 100</f>
        <v>-4.0835000542812443</v>
      </c>
    </row>
    <row r="47" spans="1:19">
      <c r="A47" t="s">
        <v>5</v>
      </c>
      <c r="B47" s="60" t="e">
        <f>((Caseloads!B47 - Caseloads!#REF!)/Caseloads!#REF!) * 100</f>
        <v>#REF!</v>
      </c>
      <c r="C47" s="60">
        <f>((Caseloads!C47 - Caseloads!B47)/Caseloads!B47) * 100</f>
        <v>-12.038553821238931</v>
      </c>
      <c r="D47" s="60">
        <f>((Caseloads!D47 - Caseloads!C47)/Caseloads!C47) * 100</f>
        <v>-10.493494593321948</v>
      </c>
      <c r="E47" s="60">
        <f>((Caseloads!E47 - Caseloads!D47)/Caseloads!D47) * 100</f>
        <v>-10.989094321558737</v>
      </c>
      <c r="F47" s="60">
        <f>((Caseloads!F47 - Caseloads!E47)/Caseloads!E47) * 100</f>
        <v>-6.8336838742312516</v>
      </c>
      <c r="G47" s="60">
        <f>((Caseloads!G47 - Caseloads!F47)/Caseloads!F47) * 100</f>
        <v>-3.9400814992198709</v>
      </c>
      <c r="H47" s="60">
        <f>((Caseloads!H47 - Caseloads!G47)/Caseloads!G47) * 100</f>
        <v>-2.9801817024339994</v>
      </c>
      <c r="I47" s="60">
        <f>((Caseloads!I47 - Caseloads!H47)/Caseloads!H47) * 100</f>
        <v>-1.8470821988372947</v>
      </c>
      <c r="J47" s="60">
        <f>((Caseloads!J47 - Caseloads!I47)/Caseloads!I47) * 100</f>
        <v>-7.5973409306742692</v>
      </c>
      <c r="K47" s="60">
        <f>((Caseloads!K47 - Caseloads!J47)/Caseloads!J47) * 100</f>
        <v>-5.648563855682367</v>
      </c>
      <c r="L47" s="60">
        <f>((Caseloads!L47 - Caseloads!K47)/Caseloads!K47) * 100</f>
        <v>-8.1609837898267195</v>
      </c>
      <c r="M47" s="60">
        <f>((Caseloads!M47 - Caseloads!L47)/Caseloads!L47) * 100</f>
        <v>-28.089642149289133</v>
      </c>
      <c r="N47" s="60">
        <f>((Caseloads!N47 - Caseloads!M47)/Caseloads!M47) * 100</f>
        <v>-11.090976170840747</v>
      </c>
      <c r="O47" s="60">
        <f>((Caseloads!O47 - Caseloads!N47)/Caseloads!N47) * 100</f>
        <v>6.3416122536156712</v>
      </c>
      <c r="P47" s="60">
        <f>((Caseloads!P47 - Caseloads!O47)/Caseloads!O47) * 100</f>
        <v>6.2560971410864097</v>
      </c>
      <c r="Q47" s="60">
        <f>((Caseloads!Q47 - Caseloads!P47)/Caseloads!P47) * 100</f>
        <v>7.8481778315439161</v>
      </c>
      <c r="R47" s="60">
        <f>((Caseloads!R47 - Caseloads!Q47)/Caseloads!Q47) * 100</f>
        <v>1.91090457495393</v>
      </c>
      <c r="S47" s="60">
        <f>((Caseloads!S47 - Caseloads!R47)/Caseloads!R47) * 100</f>
        <v>-4.8065961712331431</v>
      </c>
    </row>
    <row r="48" spans="1:19">
      <c r="A48" t="s">
        <v>4</v>
      </c>
      <c r="B48" s="60" t="e">
        <f>((Caseloads!B48 - Caseloads!#REF!)/Caseloads!#REF!) * 100</f>
        <v>#REF!</v>
      </c>
      <c r="C48" s="60">
        <f>((Caseloads!C48 - Caseloads!B48)/Caseloads!B48) * 100</f>
        <v>-18.252925276643815</v>
      </c>
      <c r="D48" s="60">
        <f>((Caseloads!D48 - Caseloads!C48)/Caseloads!C48) * 100</f>
        <v>-14.373329414021338</v>
      </c>
      <c r="E48" s="60">
        <f>((Caseloads!E48 - Caseloads!D48)/Caseloads!D48) * 100</f>
        <v>-16.104503896446452</v>
      </c>
      <c r="F48" s="60">
        <f>((Caseloads!F48 - Caseloads!E48)/Caseloads!E48) * 100</f>
        <v>-5.4948001854063104</v>
      </c>
      <c r="G48" s="60">
        <f>((Caseloads!G48 - Caseloads!F48)/Caseloads!F48) * 100</f>
        <v>5.1569857752663237</v>
      </c>
      <c r="H48" s="60">
        <f>((Caseloads!H48 - Caseloads!G48)/Caseloads!G48) * 100</f>
        <v>7.2963979189371972</v>
      </c>
      <c r="I48" s="60">
        <f>((Caseloads!I48 - Caseloads!H48)/Caseloads!H48) * 100</f>
        <v>12.965753335559208</v>
      </c>
      <c r="J48" s="60">
        <f>((Caseloads!J48 - Caseloads!I48)/Caseloads!I48) * 100</f>
        <v>-0.81182929321911423</v>
      </c>
      <c r="K48" s="60">
        <f>((Caseloads!K48 - Caseloads!J48)/Caseloads!J48) * 100</f>
        <v>-8.3648806972701149</v>
      </c>
      <c r="L48" s="60">
        <f>((Caseloads!L48 - Caseloads!K48)/Caseloads!K48) * 100</f>
        <v>-11.284892136461391</v>
      </c>
      <c r="M48" s="60">
        <f>((Caseloads!M48 - Caseloads!L48)/Caseloads!L48) * 100</f>
        <v>-0.4906686088717766</v>
      </c>
      <c r="N48" s="60">
        <f>((Caseloads!N48 - Caseloads!M48)/Caseloads!M48) * 100</f>
        <v>13.432253913430333</v>
      </c>
      <c r="O48" s="60">
        <f>((Caseloads!O48 - Caseloads!N48)/Caseloads!N48) * 100</f>
        <v>5.5446960064271664</v>
      </c>
      <c r="P48" s="60">
        <f>((Caseloads!P48 - Caseloads!O48)/Caseloads!O48) * 100</f>
        <v>-6.9659881885673709</v>
      </c>
      <c r="Q48" s="60">
        <f>((Caseloads!Q48 - Caseloads!P48)/Caseloads!P48) * 100</f>
        <v>-7.2117294621670034</v>
      </c>
      <c r="R48" s="60">
        <f>((Caseloads!R48 - Caseloads!Q48)/Caseloads!Q48) * 100</f>
        <v>-7.350448120439955</v>
      </c>
      <c r="S48" s="60">
        <f>((Caseloads!S48 - Caseloads!R48)/Caseloads!R48) * 100</f>
        <v>-11.322496237408595</v>
      </c>
    </row>
    <row r="49" spans="1:19">
      <c r="A49" t="s">
        <v>3</v>
      </c>
      <c r="B49" s="60" t="e">
        <f>((Caseloads!B49 - Caseloads!#REF!)/Caseloads!#REF!) * 100</f>
        <v>#REF!</v>
      </c>
      <c r="C49" s="60">
        <f>((Caseloads!C49 - Caseloads!B49)/Caseloads!B49) * 100</f>
        <v>-17.720848463186059</v>
      </c>
      <c r="D49" s="60">
        <f>((Caseloads!D49 - Caseloads!C49)/Caseloads!C49) * 100</f>
        <v>-18.012320666426689</v>
      </c>
      <c r="E49" s="60">
        <f>((Caseloads!E49 - Caseloads!D49)/Caseloads!D49) * 100</f>
        <v>-1.4423853673173104</v>
      </c>
      <c r="F49" s="60">
        <f>((Caseloads!F49 - Caseloads!E49)/Caseloads!E49) * 100</f>
        <v>-4.0198119302275499</v>
      </c>
      <c r="G49" s="60">
        <f>((Caseloads!G49 - Caseloads!F49)/Caseloads!F49) * 100</f>
        <v>-1.410854760832569</v>
      </c>
      <c r="H49" s="60">
        <f>((Caseloads!H49 - Caseloads!G49)/Caseloads!G49) * 100</f>
        <v>-6.042033408080429</v>
      </c>
      <c r="I49" s="60">
        <f>((Caseloads!I49 - Caseloads!H49)/Caseloads!H49) * 100</f>
        <v>-0.79070870037242158</v>
      </c>
      <c r="J49" s="60">
        <f>((Caseloads!J49 - Caseloads!I49)/Caseloads!I49) * 100</f>
        <v>-0.31709587734958389</v>
      </c>
      <c r="K49" s="60">
        <f>((Caseloads!K49 - Caseloads!J49)/Caseloads!J49) * 100</f>
        <v>-8.7193309034482436</v>
      </c>
      <c r="L49" s="60">
        <f>((Caseloads!L49 - Caseloads!K49)/Caseloads!K49) * 100</f>
        <v>-10.186975939938343</v>
      </c>
      <c r="M49" s="60">
        <f>((Caseloads!M49 - Caseloads!L49)/Caseloads!L49) * 100</f>
        <v>5.6242116399724891</v>
      </c>
      <c r="N49" s="60">
        <f>((Caseloads!N49 - Caseloads!M49)/Caseloads!M49) * 100</f>
        <v>21.114868930987171</v>
      </c>
      <c r="O49" s="60">
        <f>((Caseloads!O49 - Caseloads!N49)/Caseloads!N49) * 100</f>
        <v>12.501580329602922</v>
      </c>
      <c r="P49" s="60">
        <f>((Caseloads!P49 - Caseloads!O49)/Caseloads!O49) * 100</f>
        <v>-17.935484567489251</v>
      </c>
      <c r="Q49" s="60">
        <f>((Caseloads!Q49 - Caseloads!P49)/Caseloads!P49) * 100</f>
        <v>-13.625439591554347</v>
      </c>
      <c r="R49" s="60">
        <f>((Caseloads!R49 - Caseloads!Q49)/Caseloads!Q49) * 100</f>
        <v>-12.279896485405356</v>
      </c>
      <c r="S49" s="60">
        <f>((Caseloads!S49 - Caseloads!R49)/Caseloads!R49) * 100</f>
        <v>-14.513215248855815</v>
      </c>
    </row>
    <row r="50" spans="1:19">
      <c r="A50" t="s">
        <v>2</v>
      </c>
      <c r="B50" s="60" t="e">
        <f>((Caseloads!B50 - Caseloads!#REF!)/Caseloads!#REF!) * 100</f>
        <v>#REF!</v>
      </c>
      <c r="C50" s="60">
        <f>((Caseloads!C50 - Caseloads!B50)/Caseloads!B50) * 100</f>
        <v>-46.706916691295177</v>
      </c>
      <c r="D50" s="60">
        <f>((Caseloads!D50 - Caseloads!C50)/Caseloads!C50) * 100</f>
        <v>-29.918513628218424</v>
      </c>
      <c r="E50" s="60">
        <f>((Caseloads!E50 - Caseloads!D50)/Caseloads!D50) * 100</f>
        <v>8.0885618390631304</v>
      </c>
      <c r="F50" s="60">
        <f>((Caseloads!F50 - Caseloads!E50)/Caseloads!E50) * 100</f>
        <v>21.450039717223323</v>
      </c>
      <c r="G50" s="60">
        <f>((Caseloads!G50 - Caseloads!F50)/Caseloads!F50) * 100</f>
        <v>0.62842146269453558</v>
      </c>
      <c r="H50" s="60">
        <f>((Caseloads!H50 - Caseloads!G50)/Caseloads!G50) * 100</f>
        <v>-3.4759930317138634</v>
      </c>
      <c r="I50" s="60">
        <f>((Caseloads!I50 - Caseloads!H50)/Caseloads!H50) * 100</f>
        <v>-3.054661361309587</v>
      </c>
      <c r="J50" s="60">
        <f>((Caseloads!J50 - Caseloads!I50)/Caseloads!I50) * 100</f>
        <v>-22.862231744704566</v>
      </c>
      <c r="K50" s="60">
        <f>((Caseloads!K50 - Caseloads!J50)/Caseloads!J50) * 100</f>
        <v>-13.117826717777042</v>
      </c>
      <c r="L50" s="60">
        <f>((Caseloads!L50 - Caseloads!K50)/Caseloads!K50) * 100</f>
        <v>-13.084075712976862</v>
      </c>
      <c r="M50" s="60">
        <f>((Caseloads!M50 - Caseloads!L50)/Caseloads!L50) * 100</f>
        <v>-11.898460687345334</v>
      </c>
      <c r="N50" s="60">
        <f>((Caseloads!N50 - Caseloads!M50)/Caseloads!M50) * 100</f>
        <v>5.0909877763681983</v>
      </c>
      <c r="O50" s="60">
        <f>((Caseloads!O50 - Caseloads!N50)/Caseloads!N50) * 100</f>
        <v>9.1606443538293956</v>
      </c>
      <c r="P50" s="60">
        <f>((Caseloads!P50 - Caseloads!O50)/Caseloads!O50) * 100</f>
        <v>2.9192247947333381</v>
      </c>
      <c r="Q50" s="60">
        <f>((Caseloads!Q50 - Caseloads!P50)/Caseloads!P50) * 100</f>
        <v>-11.412533734857496</v>
      </c>
      <c r="R50" s="60">
        <f>((Caseloads!R50 - Caseloads!Q50)/Caseloads!Q50) * 100</f>
        <v>-5.0199785002940995</v>
      </c>
      <c r="S50" s="60">
        <f>((Caseloads!S50 - Caseloads!R50)/Caseloads!R50) * 100</f>
        <v>-7.0513368070385356</v>
      </c>
    </row>
    <row r="51" spans="1:19">
      <c r="A51" t="s">
        <v>1</v>
      </c>
      <c r="B51" s="60" t="e">
        <f>((Caseloads!B51 - Caseloads!#REF!)/Caseloads!#REF!) * 100</f>
        <v>#REF!</v>
      </c>
      <c r="C51" s="60">
        <f>((Caseloads!C51 - Caseloads!B51)/Caseloads!B51) * 100</f>
        <v>-57.81390453409454</v>
      </c>
      <c r="D51" s="60">
        <f>((Caseloads!D51 - Caseloads!C51)/Caseloads!C51) * 100</f>
        <v>5.1035189231150859</v>
      </c>
      <c r="E51" s="60">
        <f>((Caseloads!E51 - Caseloads!D51)/Caseloads!D51) * 100</f>
        <v>-6.9249219523338166</v>
      </c>
      <c r="F51" s="60">
        <f>((Caseloads!F51 - Caseloads!E51)/Caseloads!E51) * 100</f>
        <v>5.7151973035656702</v>
      </c>
      <c r="G51" s="60">
        <f>((Caseloads!G51 - Caseloads!F51)/Caseloads!F51) * 100</f>
        <v>10.989657293871371</v>
      </c>
      <c r="H51" s="60">
        <f>((Caseloads!H51 - Caseloads!G51)/Caseloads!G51) * 100</f>
        <v>7.9617912112813594</v>
      </c>
      <c r="I51" s="60">
        <f>((Caseloads!I51 - Caseloads!H51)/Caseloads!H51) * 100</f>
        <v>7.7844118017456454</v>
      </c>
      <c r="J51" s="60">
        <f>((Caseloads!J51 - Caseloads!I51)/Caseloads!I51) * 100</f>
        <v>-17.106264417747685</v>
      </c>
      <c r="K51" s="60">
        <f>((Caseloads!K51 - Caseloads!J51)/Caseloads!J51) * 100</f>
        <v>-13.672833594153769</v>
      </c>
      <c r="L51" s="60">
        <f>((Caseloads!L51 - Caseloads!K51)/Caseloads!K51) * 100</f>
        <v>-5.9622916400645449</v>
      </c>
      <c r="M51" s="60">
        <f>((Caseloads!M51 - Caseloads!L51)/Caseloads!L51) * 100</f>
        <v>1.6679429075140841</v>
      </c>
      <c r="N51" s="60">
        <f>((Caseloads!N51 - Caseloads!M51)/Caseloads!M51) * 100</f>
        <v>9.8605518808746542</v>
      </c>
      <c r="O51" s="60">
        <f>((Caseloads!O51 - Caseloads!N51)/Caseloads!N51) * 100</f>
        <v>30.236664574053595</v>
      </c>
      <c r="P51" s="60">
        <f>((Caseloads!P51 - Caseloads!O51)/Caseloads!O51) * 100</f>
        <v>18.461411331911208</v>
      </c>
      <c r="Q51" s="60">
        <f>((Caseloads!Q51 - Caseloads!P51)/Caseloads!P51) * 100</f>
        <v>-4.6323328045636138</v>
      </c>
      <c r="R51" s="60">
        <f>((Caseloads!R51 - Caseloads!Q51)/Caseloads!Q51) * 100</f>
        <v>5.6212953631763201</v>
      </c>
      <c r="S51" s="60">
        <f>((Caseloads!S51 - Caseloads!R51)/Caseloads!R51) * 100</f>
        <v>-0.45949800195957097</v>
      </c>
    </row>
    <row r="52" spans="1:19">
      <c r="A52" t="s">
        <v>0</v>
      </c>
      <c r="B52" s="60" t="e">
        <f>((Caseloads!B52 - Caseloads!#REF!)/Caseloads!#REF!) * 100</f>
        <v>#REF!</v>
      </c>
      <c r="C52" s="60">
        <f>((Caseloads!C52 - Caseloads!B52)/Caseloads!B52) * 100</f>
        <v>-54.460879262781006</v>
      </c>
      <c r="D52" s="60">
        <f>((Caseloads!D52 - Caseloads!C52)/Caseloads!C52) * 100</f>
        <v>-39.057163111426178</v>
      </c>
      <c r="E52" s="60">
        <f>((Caseloads!E52 - Caseloads!D52)/Caseloads!D52) * 100</f>
        <v>-29.091101358853699</v>
      </c>
      <c r="F52" s="60">
        <f>((Caseloads!F52 - Caseloads!E52)/Caseloads!E52) * 100</f>
        <v>-14.338975467899475</v>
      </c>
      <c r="G52" s="60">
        <f>((Caseloads!G52 - Caseloads!F52)/Caseloads!F52) * 100</f>
        <v>-14.623955431754872</v>
      </c>
      <c r="H52" s="60">
        <f>((Caseloads!H52 - Caseloads!G52)/Caseloads!G52) * 100</f>
        <v>-11.398858075040792</v>
      </c>
      <c r="I52" s="60">
        <f>((Caseloads!I52 - Caseloads!H52)/Caseloads!H52) * 100</f>
        <v>-14.925201380897574</v>
      </c>
      <c r="J52" s="60">
        <f>((Caseloads!J52 - Caseloads!I52)/Caseloads!I52) * 100</f>
        <v>-9.1302583524956038</v>
      </c>
      <c r="K52" s="60">
        <f>((Caseloads!K52 - Caseloads!J52)/Caseloads!J52) * 100</f>
        <v>-3.3938672223876152</v>
      </c>
      <c r="L52" s="60">
        <f>((Caseloads!L52 - Caseloads!K52)/Caseloads!K52) * 100</f>
        <v>-9.892141756548547</v>
      </c>
      <c r="M52" s="60">
        <f>((Caseloads!M52 - Caseloads!L52)/Caseloads!L52) * 100</f>
        <v>4.9931600547195707</v>
      </c>
      <c r="N52" s="60">
        <f>((Caseloads!N52 - Caseloads!M52)/Caseloads!M52) * 100</f>
        <v>16.872964169381103</v>
      </c>
      <c r="O52" s="60">
        <f>((Caseloads!O52 - Caseloads!N52)/Caseloads!N52) * 100</f>
        <v>10.465440356744711</v>
      </c>
      <c r="P52" s="60">
        <f>((Caseloads!P52 - Caseloads!O52)/Caseloads!O52) * 100</f>
        <v>-8.0484420335562099</v>
      </c>
      <c r="Q52" s="60">
        <f>((Caseloads!Q52 - Caseloads!P52)/Caseloads!P52) * 100</f>
        <v>2.5106324598710388</v>
      </c>
      <c r="R52" s="60">
        <f>((Caseloads!R52 - Caseloads!Q52)/Caseloads!Q52) * 100</f>
        <v>21.841541755888652</v>
      </c>
      <c r="S52" s="60">
        <f>((Caseloads!S52 - Caseloads!R52)/Caseloads!R52)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workbookViewId="0"/>
  </sheetViews>
  <sheetFormatPr baseColWidth="10" defaultColWidth="10.83203125" defaultRowHeight="16"/>
  <cols>
    <col min="1" max="1" width="10.83203125" style="29"/>
    <col min="2" max="16384" width="10.83203125" style="26"/>
  </cols>
  <sheetData>
    <row r="1" spans="1:19">
      <c r="A1" s="29" t="s">
        <v>68</v>
      </c>
      <c r="B1" s="26" t="s">
        <v>263</v>
      </c>
      <c r="C1" s="26" t="s">
        <v>264</v>
      </c>
      <c r="D1" s="26" t="s">
        <v>265</v>
      </c>
      <c r="E1" s="26" t="s">
        <v>266</v>
      </c>
      <c r="F1" s="26" t="s">
        <v>267</v>
      </c>
      <c r="G1" s="26" t="s">
        <v>268</v>
      </c>
      <c r="H1" s="26" t="s">
        <v>269</v>
      </c>
      <c r="I1" s="26" t="s">
        <v>270</v>
      </c>
      <c r="J1" s="26" t="s">
        <v>271</v>
      </c>
      <c r="K1" s="26" t="s">
        <v>272</v>
      </c>
      <c r="L1" s="26" t="s">
        <v>273</v>
      </c>
      <c r="M1" s="26" t="s">
        <v>274</v>
      </c>
      <c r="N1" s="26" t="s">
        <v>275</v>
      </c>
      <c r="O1" s="26" t="s">
        <v>276</v>
      </c>
      <c r="P1" s="26" t="s">
        <v>277</v>
      </c>
      <c r="Q1" s="26" t="s">
        <v>278</v>
      </c>
      <c r="R1" s="26" t="s">
        <v>279</v>
      </c>
      <c r="S1" s="26" t="s">
        <v>280</v>
      </c>
    </row>
    <row r="2" spans="1:19">
      <c r="A2" s="30" t="s">
        <v>211</v>
      </c>
      <c r="B2" s="27">
        <v>0</v>
      </c>
      <c r="C2" s="27">
        <v>0</v>
      </c>
      <c r="D2" s="27">
        <v>0</v>
      </c>
      <c r="E2" s="27">
        <v>0</v>
      </c>
      <c r="F2" s="27">
        <v>0</v>
      </c>
      <c r="G2" s="26">
        <v>0</v>
      </c>
      <c r="H2" s="26">
        <v>0</v>
      </c>
      <c r="I2" s="26">
        <v>0</v>
      </c>
      <c r="J2" s="26">
        <v>0</v>
      </c>
      <c r="K2" s="26">
        <v>0</v>
      </c>
      <c r="L2" s="26">
        <v>0</v>
      </c>
      <c r="M2" s="26">
        <v>0</v>
      </c>
      <c r="N2" s="26">
        <v>0</v>
      </c>
      <c r="O2" s="26">
        <v>0</v>
      </c>
      <c r="P2" s="26">
        <v>0</v>
      </c>
      <c r="Q2" s="26">
        <v>0</v>
      </c>
      <c r="R2" s="26">
        <v>0</v>
      </c>
      <c r="S2" s="26">
        <v>0</v>
      </c>
    </row>
    <row r="3" spans="1:19">
      <c r="A3" s="30" t="s">
        <v>212</v>
      </c>
      <c r="B3" s="27" t="s">
        <v>213</v>
      </c>
      <c r="C3" s="27">
        <v>0</v>
      </c>
      <c r="D3" s="27">
        <v>0</v>
      </c>
      <c r="E3" s="27">
        <v>0</v>
      </c>
      <c r="F3" s="27">
        <v>0</v>
      </c>
      <c r="G3" s="26">
        <v>0</v>
      </c>
      <c r="H3" s="26">
        <v>0</v>
      </c>
      <c r="I3" s="26">
        <v>0</v>
      </c>
      <c r="J3" s="26">
        <v>0</v>
      </c>
      <c r="K3" s="26">
        <v>0</v>
      </c>
      <c r="L3" s="26">
        <v>0</v>
      </c>
      <c r="M3" s="26">
        <v>0</v>
      </c>
      <c r="N3" s="26">
        <v>0</v>
      </c>
      <c r="O3" s="26">
        <v>0</v>
      </c>
      <c r="P3" s="26">
        <v>0</v>
      </c>
      <c r="Q3" s="26">
        <v>1</v>
      </c>
      <c r="R3" s="26">
        <v>0</v>
      </c>
      <c r="S3" s="26">
        <v>0</v>
      </c>
    </row>
    <row r="4" spans="1:19">
      <c r="A4" s="30" t="s">
        <v>214</v>
      </c>
      <c r="B4" s="27">
        <v>0</v>
      </c>
      <c r="C4" s="27">
        <v>0</v>
      </c>
      <c r="D4" s="27">
        <v>0</v>
      </c>
      <c r="E4" s="27">
        <v>0</v>
      </c>
      <c r="F4" s="27">
        <v>0</v>
      </c>
      <c r="G4" s="26">
        <v>0</v>
      </c>
      <c r="H4" s="26">
        <v>0</v>
      </c>
      <c r="I4" s="26">
        <v>0</v>
      </c>
      <c r="J4" s="26">
        <v>0</v>
      </c>
      <c r="K4" s="26">
        <v>0</v>
      </c>
      <c r="L4" s="26">
        <v>0</v>
      </c>
      <c r="M4" s="26">
        <v>0</v>
      </c>
      <c r="N4" s="26">
        <v>0</v>
      </c>
      <c r="O4" s="26">
        <v>0</v>
      </c>
      <c r="P4" s="26">
        <v>0</v>
      </c>
      <c r="Q4" s="26">
        <v>0</v>
      </c>
      <c r="R4" s="26">
        <v>0</v>
      </c>
      <c r="S4" s="26">
        <v>0</v>
      </c>
    </row>
    <row r="5" spans="1:19">
      <c r="A5" s="30" t="s">
        <v>215</v>
      </c>
      <c r="B5" s="27" t="s">
        <v>213</v>
      </c>
      <c r="C5" s="27">
        <v>0</v>
      </c>
      <c r="D5" s="27">
        <v>0</v>
      </c>
      <c r="E5" s="27">
        <v>0</v>
      </c>
      <c r="F5" s="27">
        <v>0</v>
      </c>
      <c r="G5" s="26">
        <v>0</v>
      </c>
      <c r="H5" s="26">
        <v>0</v>
      </c>
      <c r="I5" s="26">
        <v>0</v>
      </c>
      <c r="J5" s="26">
        <v>0</v>
      </c>
      <c r="K5" s="26">
        <v>0</v>
      </c>
      <c r="L5" s="26">
        <v>0</v>
      </c>
      <c r="M5" s="26">
        <v>0</v>
      </c>
      <c r="N5" s="26">
        <v>0</v>
      </c>
      <c r="O5" s="26">
        <v>0</v>
      </c>
      <c r="P5" s="26">
        <v>0</v>
      </c>
      <c r="Q5" s="26">
        <v>0</v>
      </c>
      <c r="R5" s="26">
        <v>0</v>
      </c>
      <c r="S5" s="26">
        <v>0</v>
      </c>
    </row>
    <row r="6" spans="1:19">
      <c r="A6" s="30" t="s">
        <v>216</v>
      </c>
      <c r="B6" s="27">
        <v>0</v>
      </c>
      <c r="C6" s="27">
        <v>0</v>
      </c>
      <c r="D6" s="27">
        <v>0</v>
      </c>
      <c r="E6" s="27">
        <v>0</v>
      </c>
      <c r="F6" s="27">
        <v>0</v>
      </c>
      <c r="G6" s="26">
        <v>0</v>
      </c>
      <c r="H6" s="26">
        <v>0</v>
      </c>
      <c r="I6" s="26">
        <v>0</v>
      </c>
      <c r="J6" s="26">
        <v>0</v>
      </c>
      <c r="K6" s="26">
        <v>0</v>
      </c>
      <c r="L6" s="26">
        <v>1</v>
      </c>
      <c r="M6" s="26">
        <v>1</v>
      </c>
      <c r="N6" s="26">
        <v>1</v>
      </c>
      <c r="O6" s="26">
        <v>1</v>
      </c>
      <c r="P6" s="26">
        <v>1</v>
      </c>
      <c r="Q6" s="26">
        <v>1</v>
      </c>
      <c r="R6" s="26">
        <v>1</v>
      </c>
      <c r="S6" s="26">
        <v>1</v>
      </c>
    </row>
    <row r="7" spans="1:19">
      <c r="A7" s="30" t="s">
        <v>217</v>
      </c>
      <c r="B7" s="27" t="s">
        <v>213</v>
      </c>
      <c r="C7" s="27">
        <v>0</v>
      </c>
      <c r="D7" s="27">
        <v>0</v>
      </c>
      <c r="E7" s="27">
        <v>0</v>
      </c>
      <c r="F7" s="27">
        <v>0</v>
      </c>
      <c r="G7" s="26">
        <v>0</v>
      </c>
      <c r="H7" s="26">
        <v>0</v>
      </c>
      <c r="I7" s="26">
        <v>0</v>
      </c>
      <c r="J7" s="26">
        <v>0</v>
      </c>
      <c r="K7" s="26">
        <v>0</v>
      </c>
      <c r="L7" s="26">
        <v>0</v>
      </c>
      <c r="M7" s="26">
        <v>0</v>
      </c>
      <c r="N7" s="26">
        <v>0</v>
      </c>
      <c r="O7" s="26">
        <v>0</v>
      </c>
      <c r="P7" s="26">
        <v>0</v>
      </c>
      <c r="Q7" s="26">
        <v>1</v>
      </c>
      <c r="R7" s="26">
        <v>1</v>
      </c>
      <c r="S7" s="26">
        <v>1</v>
      </c>
    </row>
    <row r="8" spans="1:19">
      <c r="A8" s="30" t="s">
        <v>218</v>
      </c>
      <c r="B8" s="27">
        <v>0</v>
      </c>
      <c r="C8" s="27">
        <v>0</v>
      </c>
      <c r="D8" s="27">
        <v>0</v>
      </c>
      <c r="E8" s="27">
        <v>0</v>
      </c>
      <c r="F8" s="27">
        <v>0</v>
      </c>
      <c r="G8" s="26">
        <v>0</v>
      </c>
      <c r="H8" s="26">
        <v>0</v>
      </c>
      <c r="I8" s="26">
        <v>0</v>
      </c>
      <c r="J8" s="26">
        <v>0</v>
      </c>
      <c r="K8" s="26">
        <v>1</v>
      </c>
      <c r="L8" s="26">
        <v>0</v>
      </c>
      <c r="M8" s="26">
        <v>0</v>
      </c>
      <c r="N8" s="26">
        <v>0</v>
      </c>
      <c r="O8" s="26">
        <v>0</v>
      </c>
      <c r="P8" s="26">
        <v>0</v>
      </c>
      <c r="Q8" s="26">
        <v>0</v>
      </c>
      <c r="R8" s="26">
        <v>0</v>
      </c>
      <c r="S8" s="26">
        <v>0</v>
      </c>
    </row>
    <row r="9" spans="1:19">
      <c r="A9" s="30" t="s">
        <v>219</v>
      </c>
      <c r="B9" s="27" t="s">
        <v>213</v>
      </c>
      <c r="C9" s="27">
        <v>0</v>
      </c>
      <c r="D9" s="27">
        <v>0</v>
      </c>
      <c r="E9" s="27">
        <v>0</v>
      </c>
      <c r="F9" s="27">
        <v>0</v>
      </c>
      <c r="G9" s="26">
        <v>0</v>
      </c>
      <c r="H9" s="26">
        <v>0</v>
      </c>
      <c r="I9" s="26">
        <v>0</v>
      </c>
      <c r="J9" s="26">
        <v>0</v>
      </c>
      <c r="K9" s="26">
        <v>0</v>
      </c>
      <c r="L9" s="26">
        <v>0</v>
      </c>
      <c r="M9" s="26">
        <v>0</v>
      </c>
      <c r="N9" s="26">
        <v>0</v>
      </c>
      <c r="O9" s="26">
        <v>0</v>
      </c>
      <c r="P9" s="26">
        <v>0</v>
      </c>
      <c r="Q9" s="26">
        <v>0</v>
      </c>
      <c r="R9" s="26">
        <v>0</v>
      </c>
      <c r="S9" s="26">
        <v>0</v>
      </c>
    </row>
    <row r="10" spans="1:19">
      <c r="A10" s="30" t="s">
        <v>220</v>
      </c>
      <c r="B10" s="27">
        <v>0</v>
      </c>
      <c r="C10" s="27">
        <v>0</v>
      </c>
      <c r="D10" s="27">
        <v>0</v>
      </c>
      <c r="E10" s="27">
        <v>0</v>
      </c>
      <c r="F10" s="27">
        <v>0</v>
      </c>
      <c r="G10" s="26">
        <v>0</v>
      </c>
      <c r="H10" s="26">
        <v>0</v>
      </c>
      <c r="I10" s="26">
        <v>0</v>
      </c>
      <c r="J10" s="26">
        <v>0</v>
      </c>
      <c r="K10" s="26">
        <v>0</v>
      </c>
      <c r="L10" s="26">
        <v>0</v>
      </c>
      <c r="M10" s="26">
        <v>0</v>
      </c>
      <c r="N10" s="26">
        <v>1</v>
      </c>
      <c r="O10" s="26">
        <v>1</v>
      </c>
      <c r="P10" s="26">
        <v>1</v>
      </c>
      <c r="Q10" s="26">
        <v>0</v>
      </c>
      <c r="R10" s="26">
        <v>0</v>
      </c>
      <c r="S10" s="26">
        <v>0</v>
      </c>
    </row>
    <row r="11" spans="1:19">
      <c r="A11" s="30" t="s">
        <v>221</v>
      </c>
      <c r="B11" s="27">
        <v>0</v>
      </c>
      <c r="C11" s="27">
        <v>0</v>
      </c>
      <c r="D11" s="27">
        <v>0</v>
      </c>
      <c r="E11" s="27">
        <v>0</v>
      </c>
      <c r="F11" s="27">
        <v>0</v>
      </c>
      <c r="G11" s="26">
        <v>0</v>
      </c>
      <c r="H11" s="26">
        <v>0</v>
      </c>
      <c r="I11" s="26">
        <v>0</v>
      </c>
      <c r="J11" s="26">
        <v>0</v>
      </c>
      <c r="K11" s="26">
        <v>0</v>
      </c>
      <c r="L11" s="26">
        <v>0</v>
      </c>
      <c r="M11" s="26">
        <v>0</v>
      </c>
      <c r="N11" s="26">
        <v>0</v>
      </c>
      <c r="O11" s="26">
        <v>0</v>
      </c>
      <c r="P11" s="26">
        <v>0</v>
      </c>
      <c r="Q11" s="26">
        <v>0</v>
      </c>
      <c r="R11" s="26">
        <v>0</v>
      </c>
      <c r="S11" s="26">
        <v>0</v>
      </c>
    </row>
    <row r="12" spans="1:19">
      <c r="A12" s="30" t="s">
        <v>222</v>
      </c>
      <c r="B12" s="27">
        <v>0</v>
      </c>
      <c r="C12" s="27">
        <v>0</v>
      </c>
      <c r="D12" s="27">
        <v>0</v>
      </c>
      <c r="E12" s="27">
        <v>0</v>
      </c>
      <c r="F12" s="27">
        <v>0</v>
      </c>
      <c r="G12" s="26">
        <v>0</v>
      </c>
      <c r="H12" s="26">
        <v>0</v>
      </c>
      <c r="I12" s="26">
        <v>0</v>
      </c>
      <c r="J12" s="26">
        <v>0</v>
      </c>
      <c r="K12" s="26">
        <v>0</v>
      </c>
      <c r="L12" s="26">
        <v>0</v>
      </c>
      <c r="M12" s="26">
        <v>0</v>
      </c>
      <c r="N12" s="26">
        <v>0</v>
      </c>
      <c r="O12" s="26">
        <v>0</v>
      </c>
      <c r="P12" s="26">
        <v>0</v>
      </c>
      <c r="Q12" s="26">
        <v>0</v>
      </c>
      <c r="R12" s="26">
        <v>0</v>
      </c>
      <c r="S12" s="26">
        <v>0</v>
      </c>
    </row>
    <row r="13" spans="1:19">
      <c r="A13" s="30" t="s">
        <v>223</v>
      </c>
      <c r="B13" s="27" t="s">
        <v>213</v>
      </c>
      <c r="C13" s="27">
        <v>0</v>
      </c>
      <c r="D13" s="27">
        <v>0</v>
      </c>
      <c r="E13" s="27">
        <v>0</v>
      </c>
      <c r="F13" s="27">
        <v>0</v>
      </c>
      <c r="G13" s="26">
        <v>0</v>
      </c>
      <c r="H13" s="26">
        <v>0</v>
      </c>
      <c r="I13" s="26">
        <v>0</v>
      </c>
      <c r="J13" s="26">
        <v>0</v>
      </c>
      <c r="K13" s="26">
        <v>0</v>
      </c>
      <c r="L13" s="26">
        <v>0</v>
      </c>
      <c r="M13" s="26">
        <v>0</v>
      </c>
      <c r="N13" s="26">
        <v>0</v>
      </c>
      <c r="O13" s="26">
        <v>0</v>
      </c>
      <c r="P13" s="26">
        <v>0</v>
      </c>
      <c r="Q13" s="26">
        <v>0</v>
      </c>
      <c r="R13" s="26">
        <v>0</v>
      </c>
      <c r="S13" s="26">
        <v>0</v>
      </c>
    </row>
    <row r="14" spans="1:19">
      <c r="A14" s="30" t="s">
        <v>224</v>
      </c>
      <c r="B14" s="27" t="s">
        <v>213</v>
      </c>
      <c r="C14" s="27">
        <v>0</v>
      </c>
      <c r="D14" s="27">
        <v>0</v>
      </c>
      <c r="E14" s="27">
        <v>0</v>
      </c>
      <c r="F14" s="27">
        <v>0</v>
      </c>
      <c r="G14" s="26">
        <v>0</v>
      </c>
      <c r="H14" s="26">
        <v>0</v>
      </c>
      <c r="I14" s="26">
        <v>0</v>
      </c>
      <c r="J14" s="26">
        <v>0</v>
      </c>
      <c r="K14" s="26">
        <v>0</v>
      </c>
      <c r="L14" s="26">
        <v>0</v>
      </c>
      <c r="M14" s="26">
        <v>0</v>
      </c>
      <c r="N14" s="26">
        <v>0</v>
      </c>
      <c r="O14" s="26">
        <v>0</v>
      </c>
      <c r="P14" s="26">
        <v>0</v>
      </c>
      <c r="Q14" s="26">
        <v>1</v>
      </c>
      <c r="R14" s="26">
        <v>0</v>
      </c>
      <c r="S14" s="26">
        <v>0</v>
      </c>
    </row>
    <row r="15" spans="1:19">
      <c r="A15" s="30" t="s">
        <v>225</v>
      </c>
      <c r="B15" s="27" t="s">
        <v>213</v>
      </c>
      <c r="C15" s="27">
        <v>0</v>
      </c>
      <c r="D15" s="27">
        <v>0</v>
      </c>
      <c r="E15" s="27">
        <v>0</v>
      </c>
      <c r="F15" s="27">
        <v>0</v>
      </c>
      <c r="G15" s="26">
        <v>0</v>
      </c>
      <c r="H15" s="26">
        <v>0</v>
      </c>
      <c r="I15" s="26">
        <v>0</v>
      </c>
      <c r="J15" s="26">
        <v>0</v>
      </c>
      <c r="K15" s="26">
        <v>0</v>
      </c>
      <c r="L15" s="26">
        <v>0</v>
      </c>
      <c r="M15" s="26">
        <v>0</v>
      </c>
      <c r="N15" s="26">
        <v>0</v>
      </c>
      <c r="O15" s="26">
        <v>0</v>
      </c>
      <c r="P15" s="26">
        <v>0</v>
      </c>
      <c r="Q15" s="26">
        <v>0</v>
      </c>
      <c r="R15" s="26">
        <v>0</v>
      </c>
      <c r="S15" s="26">
        <v>0</v>
      </c>
    </row>
    <row r="16" spans="1:19">
      <c r="A16" s="30" t="s">
        <v>226</v>
      </c>
      <c r="B16" s="27">
        <v>0</v>
      </c>
      <c r="C16" s="27">
        <v>0</v>
      </c>
      <c r="D16" s="27">
        <v>0</v>
      </c>
      <c r="E16" s="27">
        <v>0</v>
      </c>
      <c r="F16" s="27">
        <v>0</v>
      </c>
      <c r="G16" s="26">
        <v>0</v>
      </c>
      <c r="H16" s="26">
        <v>0</v>
      </c>
      <c r="I16" s="26">
        <v>0</v>
      </c>
      <c r="J16" s="26">
        <v>1</v>
      </c>
      <c r="K16" s="26">
        <v>1</v>
      </c>
      <c r="L16" s="26">
        <v>1</v>
      </c>
      <c r="M16" s="26">
        <v>0</v>
      </c>
      <c r="N16" s="26">
        <v>0</v>
      </c>
      <c r="O16" s="26">
        <v>0</v>
      </c>
      <c r="P16" s="26">
        <v>0</v>
      </c>
      <c r="Q16" s="26">
        <v>0</v>
      </c>
      <c r="R16" s="26">
        <v>0</v>
      </c>
      <c r="S16" s="26">
        <v>0</v>
      </c>
    </row>
    <row r="17" spans="1:19">
      <c r="A17" s="30" t="s">
        <v>227</v>
      </c>
      <c r="B17" s="27">
        <v>0</v>
      </c>
      <c r="C17" s="27">
        <v>0</v>
      </c>
      <c r="D17" s="27">
        <v>0</v>
      </c>
      <c r="E17" s="27">
        <v>0</v>
      </c>
      <c r="F17" s="27">
        <v>0</v>
      </c>
      <c r="G17" s="26">
        <v>0</v>
      </c>
      <c r="H17" s="26">
        <v>0</v>
      </c>
      <c r="I17" s="26">
        <v>0</v>
      </c>
      <c r="J17" s="26">
        <v>0</v>
      </c>
      <c r="K17" s="26">
        <v>0</v>
      </c>
      <c r="L17" s="26">
        <v>0</v>
      </c>
      <c r="M17" s="26">
        <v>0</v>
      </c>
      <c r="N17" s="26">
        <v>0</v>
      </c>
      <c r="O17" s="26">
        <v>0</v>
      </c>
      <c r="P17" s="26">
        <v>0</v>
      </c>
      <c r="Q17" s="26">
        <v>0</v>
      </c>
      <c r="R17" s="26">
        <v>0</v>
      </c>
      <c r="S17" s="26">
        <v>0</v>
      </c>
    </row>
    <row r="18" spans="1:19">
      <c r="A18" s="30" t="s">
        <v>228</v>
      </c>
      <c r="B18" s="27">
        <v>0</v>
      </c>
      <c r="C18" s="27">
        <v>0</v>
      </c>
      <c r="D18" s="27">
        <v>0</v>
      </c>
      <c r="E18" s="27">
        <v>0</v>
      </c>
      <c r="F18" s="27">
        <v>0</v>
      </c>
      <c r="G18" s="26">
        <v>0</v>
      </c>
      <c r="H18" s="26">
        <v>0</v>
      </c>
      <c r="I18" s="26">
        <v>0</v>
      </c>
      <c r="J18" s="26">
        <v>0</v>
      </c>
      <c r="K18" s="26">
        <v>0</v>
      </c>
      <c r="L18" s="26">
        <v>0</v>
      </c>
      <c r="M18" s="26">
        <v>0</v>
      </c>
      <c r="N18" s="26">
        <v>0</v>
      </c>
      <c r="O18" s="26">
        <v>0</v>
      </c>
      <c r="P18" s="26">
        <v>0</v>
      </c>
      <c r="Q18" s="26">
        <v>0</v>
      </c>
      <c r="R18" s="26">
        <v>0</v>
      </c>
      <c r="S18" s="26">
        <v>0</v>
      </c>
    </row>
    <row r="19" spans="1:19">
      <c r="A19" s="30" t="s">
        <v>229</v>
      </c>
      <c r="B19" s="27">
        <v>0</v>
      </c>
      <c r="C19" s="27">
        <v>0</v>
      </c>
      <c r="D19" s="27">
        <v>0</v>
      </c>
      <c r="E19" s="27">
        <v>0</v>
      </c>
      <c r="F19" s="27">
        <v>0</v>
      </c>
      <c r="G19" s="26">
        <v>0</v>
      </c>
      <c r="H19" s="26">
        <v>0</v>
      </c>
      <c r="I19" s="26">
        <v>0</v>
      </c>
      <c r="J19" s="26">
        <v>0</v>
      </c>
      <c r="K19" s="26">
        <v>0</v>
      </c>
      <c r="L19" s="26">
        <v>1</v>
      </c>
      <c r="M19" s="26">
        <v>0</v>
      </c>
      <c r="N19" s="26">
        <v>0</v>
      </c>
      <c r="O19" s="26">
        <v>0</v>
      </c>
      <c r="P19" s="26">
        <v>0</v>
      </c>
      <c r="Q19" s="26">
        <v>0</v>
      </c>
      <c r="R19" s="26">
        <v>0</v>
      </c>
      <c r="S19" s="26">
        <v>0</v>
      </c>
    </row>
    <row r="20" spans="1:19">
      <c r="A20" s="30" t="s">
        <v>230</v>
      </c>
      <c r="B20" s="27">
        <v>0</v>
      </c>
      <c r="C20" s="27">
        <v>0</v>
      </c>
      <c r="D20" s="27">
        <v>0</v>
      </c>
      <c r="E20" s="27">
        <v>0</v>
      </c>
      <c r="F20" s="27">
        <v>0</v>
      </c>
      <c r="G20" s="26">
        <v>0</v>
      </c>
      <c r="H20" s="26">
        <v>0</v>
      </c>
      <c r="I20" s="26">
        <v>0</v>
      </c>
      <c r="J20" s="26">
        <v>0</v>
      </c>
      <c r="K20" s="26">
        <v>0</v>
      </c>
      <c r="L20" s="26">
        <v>0</v>
      </c>
      <c r="M20" s="26">
        <v>0</v>
      </c>
      <c r="N20" s="26">
        <v>0</v>
      </c>
      <c r="O20" s="26">
        <v>0</v>
      </c>
      <c r="P20" s="26">
        <v>0</v>
      </c>
      <c r="Q20" s="26">
        <v>0</v>
      </c>
      <c r="R20" s="26">
        <v>0</v>
      </c>
      <c r="S20" s="26">
        <v>0</v>
      </c>
    </row>
    <row r="21" spans="1:19">
      <c r="A21" s="30" t="s">
        <v>231</v>
      </c>
      <c r="B21" s="27">
        <v>0</v>
      </c>
      <c r="C21" s="27">
        <v>0</v>
      </c>
      <c r="D21" s="27">
        <v>0</v>
      </c>
      <c r="E21" s="27">
        <v>0</v>
      </c>
      <c r="F21" s="27">
        <v>0</v>
      </c>
      <c r="G21" s="26">
        <v>0</v>
      </c>
      <c r="H21" s="26">
        <v>0</v>
      </c>
      <c r="I21" s="26">
        <v>0</v>
      </c>
      <c r="J21" s="26">
        <v>0</v>
      </c>
      <c r="K21" s="26">
        <v>0</v>
      </c>
      <c r="L21" s="26">
        <v>1</v>
      </c>
      <c r="M21" s="26">
        <v>1</v>
      </c>
      <c r="N21" s="26">
        <v>1</v>
      </c>
      <c r="O21" s="26">
        <v>1</v>
      </c>
      <c r="P21" s="26">
        <v>1</v>
      </c>
      <c r="Q21" s="26">
        <v>1</v>
      </c>
      <c r="R21" s="26">
        <v>0</v>
      </c>
      <c r="S21" s="26">
        <v>0</v>
      </c>
    </row>
    <row r="22" spans="1:19">
      <c r="A22" s="30" t="s">
        <v>232</v>
      </c>
      <c r="B22" s="27">
        <v>0</v>
      </c>
      <c r="C22" s="27">
        <v>0</v>
      </c>
      <c r="D22" s="27">
        <v>0</v>
      </c>
      <c r="E22" s="27">
        <v>0</v>
      </c>
      <c r="F22" s="27">
        <v>0</v>
      </c>
      <c r="G22" s="26">
        <v>0</v>
      </c>
      <c r="H22" s="26">
        <v>0</v>
      </c>
      <c r="I22" s="26">
        <v>0</v>
      </c>
      <c r="J22" s="26">
        <v>0</v>
      </c>
      <c r="K22" s="26">
        <v>0</v>
      </c>
      <c r="L22" s="26">
        <v>0</v>
      </c>
      <c r="M22" s="26">
        <v>0</v>
      </c>
      <c r="N22" s="26">
        <v>0</v>
      </c>
      <c r="O22" s="26">
        <v>0</v>
      </c>
      <c r="P22" s="26">
        <v>0</v>
      </c>
      <c r="Q22" s="26">
        <v>0</v>
      </c>
      <c r="R22" s="26">
        <v>0</v>
      </c>
      <c r="S22" s="26">
        <v>0</v>
      </c>
    </row>
    <row r="23" spans="1:19">
      <c r="A23" s="30" t="s">
        <v>233</v>
      </c>
      <c r="B23" s="27">
        <v>0</v>
      </c>
      <c r="C23" s="27">
        <v>0</v>
      </c>
      <c r="D23" s="27">
        <v>0</v>
      </c>
      <c r="E23" s="27">
        <v>0</v>
      </c>
      <c r="F23" s="27">
        <v>0</v>
      </c>
      <c r="G23" s="26">
        <v>0</v>
      </c>
      <c r="H23" s="26">
        <v>0</v>
      </c>
      <c r="I23" s="26">
        <v>0</v>
      </c>
      <c r="J23" s="26">
        <v>0</v>
      </c>
      <c r="K23" s="26">
        <v>0</v>
      </c>
      <c r="L23" s="26">
        <v>0</v>
      </c>
      <c r="M23" s="26">
        <v>0</v>
      </c>
      <c r="N23" s="26">
        <v>0</v>
      </c>
      <c r="O23" s="26">
        <v>0</v>
      </c>
      <c r="P23" s="26">
        <v>0</v>
      </c>
      <c r="Q23" s="26">
        <v>0</v>
      </c>
      <c r="R23" s="26">
        <v>0</v>
      </c>
      <c r="S23" s="26">
        <v>0</v>
      </c>
    </row>
    <row r="24" spans="1:19">
      <c r="A24" s="30" t="s">
        <v>234</v>
      </c>
      <c r="B24" s="27">
        <v>0</v>
      </c>
      <c r="C24" s="27">
        <v>0</v>
      </c>
      <c r="D24" s="27">
        <v>0</v>
      </c>
      <c r="E24" s="27">
        <v>0</v>
      </c>
      <c r="F24" s="27">
        <v>0</v>
      </c>
      <c r="G24" s="26">
        <v>0</v>
      </c>
      <c r="H24" s="26">
        <v>0</v>
      </c>
      <c r="I24" s="26">
        <v>0</v>
      </c>
      <c r="J24" s="26">
        <v>0</v>
      </c>
      <c r="K24" s="26">
        <v>0</v>
      </c>
      <c r="L24" s="26">
        <v>1</v>
      </c>
      <c r="M24" s="26">
        <v>1</v>
      </c>
      <c r="N24" s="26">
        <v>0</v>
      </c>
      <c r="O24" s="26">
        <v>1</v>
      </c>
      <c r="P24" s="26">
        <v>1</v>
      </c>
      <c r="Q24" s="26">
        <v>0</v>
      </c>
      <c r="R24" s="26">
        <v>0</v>
      </c>
      <c r="S24" s="26">
        <v>0</v>
      </c>
    </row>
    <row r="25" spans="1:19">
      <c r="A25" s="30" t="s">
        <v>235</v>
      </c>
      <c r="B25" s="27" t="s">
        <v>213</v>
      </c>
      <c r="C25" s="27">
        <v>0</v>
      </c>
      <c r="D25" s="27">
        <v>0</v>
      </c>
      <c r="E25" s="27">
        <v>0</v>
      </c>
      <c r="F25" s="27">
        <v>0</v>
      </c>
      <c r="G25" s="26">
        <v>0</v>
      </c>
      <c r="H25" s="26">
        <v>0</v>
      </c>
      <c r="I25" s="26">
        <v>0</v>
      </c>
      <c r="J25" s="26">
        <v>0</v>
      </c>
      <c r="K25" s="26">
        <v>0</v>
      </c>
      <c r="L25" s="26">
        <v>1</v>
      </c>
      <c r="M25" s="26">
        <v>0</v>
      </c>
      <c r="N25" s="26">
        <v>0</v>
      </c>
      <c r="O25" s="26">
        <v>0</v>
      </c>
      <c r="P25" s="26">
        <v>0</v>
      </c>
      <c r="Q25" s="26">
        <v>0</v>
      </c>
      <c r="R25" s="26">
        <v>0</v>
      </c>
      <c r="S25" s="26">
        <v>0</v>
      </c>
    </row>
    <row r="26" spans="1:19">
      <c r="A26" s="30" t="s">
        <v>236</v>
      </c>
      <c r="B26" s="27">
        <v>0</v>
      </c>
      <c r="C26" s="27">
        <v>0</v>
      </c>
      <c r="D26" s="27">
        <v>0</v>
      </c>
      <c r="E26" s="27">
        <v>0</v>
      </c>
      <c r="F26" s="27">
        <v>0</v>
      </c>
      <c r="G26" s="26">
        <v>0</v>
      </c>
      <c r="H26" s="26">
        <v>0</v>
      </c>
      <c r="I26" s="26">
        <v>0</v>
      </c>
      <c r="J26" s="26">
        <v>0</v>
      </c>
      <c r="K26" s="26">
        <v>0</v>
      </c>
      <c r="L26" s="26">
        <v>0</v>
      </c>
      <c r="M26" s="26">
        <v>0</v>
      </c>
      <c r="N26" s="26">
        <v>0</v>
      </c>
      <c r="O26" s="26">
        <v>0</v>
      </c>
      <c r="P26" s="26">
        <v>0</v>
      </c>
      <c r="Q26" s="26">
        <v>0</v>
      </c>
      <c r="R26" s="26">
        <v>0</v>
      </c>
      <c r="S26" s="26">
        <v>0</v>
      </c>
    </row>
    <row r="27" spans="1:19">
      <c r="A27" s="30" t="s">
        <v>237</v>
      </c>
      <c r="B27" s="27">
        <v>0</v>
      </c>
      <c r="C27" s="27">
        <v>0</v>
      </c>
      <c r="D27" s="27">
        <v>0</v>
      </c>
      <c r="E27" s="27">
        <v>0</v>
      </c>
      <c r="F27" s="27">
        <v>0</v>
      </c>
      <c r="G27" s="26">
        <v>0</v>
      </c>
      <c r="H27" s="26">
        <v>0</v>
      </c>
      <c r="I27" s="26">
        <v>0</v>
      </c>
      <c r="J27" s="26">
        <v>0</v>
      </c>
      <c r="K27" s="26">
        <v>0</v>
      </c>
      <c r="L27" s="26">
        <v>0</v>
      </c>
      <c r="M27" s="26">
        <v>1</v>
      </c>
      <c r="N27" s="26">
        <v>1</v>
      </c>
      <c r="O27" s="26">
        <v>0</v>
      </c>
      <c r="P27" s="26">
        <v>1</v>
      </c>
      <c r="Q27" s="26">
        <v>1</v>
      </c>
      <c r="R27" s="26">
        <v>1</v>
      </c>
      <c r="S27" s="26">
        <v>0</v>
      </c>
    </row>
    <row r="28" spans="1:19">
      <c r="A28" s="30" t="s">
        <v>238</v>
      </c>
      <c r="B28" s="27">
        <v>0</v>
      </c>
      <c r="C28" s="27">
        <v>0</v>
      </c>
      <c r="D28" s="27">
        <v>0</v>
      </c>
      <c r="E28" s="27">
        <v>0</v>
      </c>
      <c r="F28" s="27">
        <v>0</v>
      </c>
      <c r="G28" s="26">
        <v>0</v>
      </c>
      <c r="H28" s="26">
        <v>0</v>
      </c>
      <c r="I28" s="26">
        <v>0</v>
      </c>
      <c r="J28" s="26">
        <v>0</v>
      </c>
      <c r="K28" s="26">
        <v>0</v>
      </c>
      <c r="L28" s="26">
        <v>0</v>
      </c>
      <c r="M28" s="26">
        <v>0</v>
      </c>
      <c r="N28" s="26">
        <v>0</v>
      </c>
      <c r="O28" s="26">
        <v>0</v>
      </c>
      <c r="P28" s="26">
        <v>0</v>
      </c>
      <c r="Q28" s="26">
        <v>0</v>
      </c>
      <c r="R28" s="26">
        <v>0</v>
      </c>
      <c r="S28" s="26">
        <v>0</v>
      </c>
    </row>
    <row r="29" spans="1:19">
      <c r="A29" s="30" t="s">
        <v>239</v>
      </c>
      <c r="B29" s="27">
        <v>0</v>
      </c>
      <c r="C29" s="27">
        <v>0</v>
      </c>
      <c r="D29" s="27">
        <v>0</v>
      </c>
      <c r="E29" s="27">
        <v>0</v>
      </c>
      <c r="F29" s="27">
        <v>0</v>
      </c>
      <c r="G29" s="26">
        <v>0</v>
      </c>
      <c r="H29" s="26">
        <v>0</v>
      </c>
      <c r="I29" s="26">
        <v>0</v>
      </c>
      <c r="J29" s="26">
        <v>0</v>
      </c>
      <c r="K29" s="26">
        <v>0</v>
      </c>
      <c r="L29" s="26">
        <v>0</v>
      </c>
      <c r="M29" s="26">
        <v>0</v>
      </c>
      <c r="N29" s="26">
        <v>0</v>
      </c>
      <c r="O29" s="26">
        <v>0</v>
      </c>
      <c r="P29" s="26">
        <v>0</v>
      </c>
      <c r="Q29" s="26">
        <v>0</v>
      </c>
      <c r="R29" s="26">
        <v>0</v>
      </c>
      <c r="S29" s="26">
        <v>0</v>
      </c>
    </row>
    <row r="30" spans="1:19">
      <c r="A30" s="30" t="s">
        <v>240</v>
      </c>
      <c r="B30" s="27">
        <v>0</v>
      </c>
      <c r="C30" s="27">
        <v>0</v>
      </c>
      <c r="D30" s="27">
        <v>0</v>
      </c>
      <c r="E30" s="27">
        <v>0</v>
      </c>
      <c r="F30" s="27">
        <v>0</v>
      </c>
      <c r="G30" s="26">
        <v>0</v>
      </c>
      <c r="H30" s="26">
        <v>1</v>
      </c>
      <c r="I30" s="26">
        <v>0</v>
      </c>
      <c r="J30" s="26">
        <v>0</v>
      </c>
      <c r="K30" s="26">
        <v>0</v>
      </c>
      <c r="L30" s="26">
        <v>1</v>
      </c>
      <c r="M30" s="26">
        <v>0</v>
      </c>
      <c r="N30" s="26">
        <v>0</v>
      </c>
      <c r="O30" s="26">
        <v>0</v>
      </c>
      <c r="P30" s="26">
        <v>0</v>
      </c>
      <c r="Q30" s="26">
        <v>1</v>
      </c>
      <c r="R30" s="26">
        <v>1</v>
      </c>
      <c r="S30" s="26">
        <v>1</v>
      </c>
    </row>
    <row r="31" spans="1:19">
      <c r="A31" s="30" t="s">
        <v>241</v>
      </c>
      <c r="B31" s="27">
        <v>0</v>
      </c>
      <c r="C31" s="27">
        <v>0</v>
      </c>
      <c r="D31" s="27">
        <v>0</v>
      </c>
      <c r="E31" s="27">
        <v>0</v>
      </c>
      <c r="F31" s="27">
        <v>0</v>
      </c>
      <c r="G31" s="26">
        <v>0</v>
      </c>
      <c r="H31" s="26">
        <v>0</v>
      </c>
      <c r="I31" s="26">
        <v>0</v>
      </c>
      <c r="J31" s="26">
        <v>0</v>
      </c>
      <c r="K31" s="26">
        <v>0</v>
      </c>
      <c r="L31" s="26">
        <v>0</v>
      </c>
      <c r="M31" s="26">
        <v>0</v>
      </c>
      <c r="N31" s="26">
        <v>0</v>
      </c>
      <c r="O31" s="26">
        <v>0</v>
      </c>
      <c r="P31" s="26">
        <v>0</v>
      </c>
      <c r="Q31" s="26">
        <v>0</v>
      </c>
      <c r="R31" s="26">
        <v>0</v>
      </c>
      <c r="S31" s="26">
        <v>0</v>
      </c>
    </row>
    <row r="32" spans="1:19">
      <c r="A32" s="30" t="s">
        <v>242</v>
      </c>
      <c r="B32" s="27">
        <v>0</v>
      </c>
      <c r="C32" s="27">
        <v>0</v>
      </c>
      <c r="D32" s="27">
        <v>0</v>
      </c>
      <c r="E32" s="27">
        <v>0</v>
      </c>
      <c r="F32" s="27">
        <v>0</v>
      </c>
      <c r="G32" s="26">
        <v>0</v>
      </c>
      <c r="H32" s="26">
        <v>0</v>
      </c>
      <c r="I32" s="26">
        <v>0</v>
      </c>
      <c r="J32" s="26">
        <v>0</v>
      </c>
      <c r="K32" s="26">
        <v>0</v>
      </c>
      <c r="L32" s="26">
        <v>0</v>
      </c>
      <c r="M32" s="26">
        <v>0</v>
      </c>
      <c r="N32" s="26">
        <v>0</v>
      </c>
      <c r="O32" s="26">
        <v>0</v>
      </c>
      <c r="P32" s="26">
        <v>0</v>
      </c>
      <c r="Q32" s="26">
        <v>0</v>
      </c>
      <c r="R32" s="26">
        <v>0</v>
      </c>
      <c r="S32" s="26">
        <v>0</v>
      </c>
    </row>
    <row r="33" spans="1:19">
      <c r="A33" s="30" t="s">
        <v>243</v>
      </c>
      <c r="B33" s="27" t="s">
        <v>213</v>
      </c>
      <c r="C33" s="27">
        <v>0</v>
      </c>
      <c r="D33" s="27">
        <v>0</v>
      </c>
      <c r="E33" s="27">
        <v>0</v>
      </c>
      <c r="F33" s="27">
        <v>0</v>
      </c>
      <c r="G33" s="26">
        <v>0</v>
      </c>
      <c r="H33" s="26">
        <v>0</v>
      </c>
      <c r="I33" s="26">
        <v>0</v>
      </c>
      <c r="J33" s="26">
        <v>0</v>
      </c>
      <c r="K33" s="26">
        <v>0</v>
      </c>
      <c r="L33" s="26">
        <v>1</v>
      </c>
      <c r="M33" s="26">
        <v>0</v>
      </c>
      <c r="N33" s="26">
        <v>0</v>
      </c>
      <c r="O33" s="26">
        <v>0</v>
      </c>
      <c r="P33" s="26">
        <v>0</v>
      </c>
      <c r="Q33" s="26">
        <v>0</v>
      </c>
      <c r="R33" s="26">
        <v>0</v>
      </c>
      <c r="S33" s="26">
        <v>0</v>
      </c>
    </row>
    <row r="34" spans="1:19">
      <c r="A34" s="30" t="s">
        <v>244</v>
      </c>
      <c r="B34" s="27">
        <v>0</v>
      </c>
      <c r="C34" s="27">
        <v>0</v>
      </c>
      <c r="D34" s="27">
        <v>0</v>
      </c>
      <c r="E34" s="27">
        <v>0</v>
      </c>
      <c r="F34" s="27">
        <v>0</v>
      </c>
      <c r="G34" s="26">
        <v>0</v>
      </c>
      <c r="H34" s="26">
        <v>0</v>
      </c>
      <c r="I34" s="26">
        <v>0</v>
      </c>
      <c r="J34" s="26">
        <v>0</v>
      </c>
      <c r="K34" s="26">
        <v>0</v>
      </c>
      <c r="L34" s="26">
        <v>0</v>
      </c>
      <c r="M34" s="26">
        <v>0</v>
      </c>
      <c r="N34" s="26">
        <v>0</v>
      </c>
      <c r="O34" s="26">
        <v>0</v>
      </c>
      <c r="P34" s="26">
        <v>0</v>
      </c>
      <c r="Q34" s="26">
        <v>0</v>
      </c>
      <c r="R34" s="26">
        <v>0</v>
      </c>
      <c r="S34" s="26">
        <v>0</v>
      </c>
    </row>
    <row r="35" spans="1:19">
      <c r="A35" s="30" t="s">
        <v>245</v>
      </c>
      <c r="B35" s="27">
        <v>0</v>
      </c>
      <c r="C35" s="27">
        <v>0</v>
      </c>
      <c r="D35" s="27">
        <v>0</v>
      </c>
      <c r="E35" s="27">
        <v>0</v>
      </c>
      <c r="F35" s="27">
        <v>0</v>
      </c>
      <c r="G35" s="26">
        <v>0</v>
      </c>
      <c r="H35" s="26">
        <v>0</v>
      </c>
      <c r="I35" s="26">
        <v>0</v>
      </c>
      <c r="J35" s="26">
        <v>0</v>
      </c>
      <c r="K35" s="26">
        <v>0</v>
      </c>
      <c r="L35" s="26">
        <v>0</v>
      </c>
      <c r="M35" s="26">
        <v>0</v>
      </c>
      <c r="N35" s="26">
        <v>0</v>
      </c>
      <c r="O35" s="26">
        <v>0</v>
      </c>
      <c r="P35" s="26">
        <v>0</v>
      </c>
      <c r="Q35" s="26">
        <v>0</v>
      </c>
      <c r="R35" s="26">
        <v>0</v>
      </c>
      <c r="S35" s="26">
        <v>0</v>
      </c>
    </row>
    <row r="36" spans="1:19">
      <c r="A36" s="30" t="s">
        <v>246</v>
      </c>
      <c r="B36" s="27" t="s">
        <v>213</v>
      </c>
      <c r="C36" s="27">
        <v>0</v>
      </c>
      <c r="D36" s="27">
        <v>0</v>
      </c>
      <c r="E36" s="27">
        <v>0</v>
      </c>
      <c r="F36" s="27">
        <v>0</v>
      </c>
      <c r="G36" s="26">
        <v>0</v>
      </c>
      <c r="H36" s="26">
        <v>0</v>
      </c>
      <c r="I36" s="26">
        <v>0</v>
      </c>
      <c r="J36" s="26">
        <v>0</v>
      </c>
      <c r="K36" s="26">
        <v>0</v>
      </c>
      <c r="L36" s="26">
        <v>0</v>
      </c>
      <c r="M36" s="26">
        <v>0</v>
      </c>
      <c r="N36" s="26">
        <v>0</v>
      </c>
      <c r="O36" s="26">
        <v>0</v>
      </c>
      <c r="P36" s="26">
        <v>0</v>
      </c>
      <c r="Q36" s="26">
        <v>0</v>
      </c>
      <c r="R36" s="26">
        <v>0</v>
      </c>
      <c r="S36" s="26">
        <v>0</v>
      </c>
    </row>
    <row r="37" spans="1:19">
      <c r="A37" s="30" t="s">
        <v>247</v>
      </c>
      <c r="B37" s="27">
        <v>0</v>
      </c>
      <c r="C37" s="27">
        <v>0</v>
      </c>
      <c r="D37" s="27">
        <v>0</v>
      </c>
      <c r="E37" s="27">
        <v>0</v>
      </c>
      <c r="F37" s="27">
        <v>0</v>
      </c>
      <c r="G37" s="26">
        <v>0</v>
      </c>
      <c r="H37" s="26">
        <v>0</v>
      </c>
      <c r="I37" s="26">
        <v>0</v>
      </c>
      <c r="J37" s="26">
        <v>0</v>
      </c>
      <c r="K37" s="26">
        <v>0</v>
      </c>
      <c r="L37" s="26">
        <v>1</v>
      </c>
      <c r="M37" s="26">
        <v>1</v>
      </c>
      <c r="N37" s="26">
        <v>1</v>
      </c>
      <c r="O37" s="26">
        <v>1</v>
      </c>
      <c r="P37" s="26">
        <v>1</v>
      </c>
      <c r="Q37" s="26">
        <v>0</v>
      </c>
      <c r="R37" s="26">
        <v>0</v>
      </c>
      <c r="S37" s="26">
        <v>0</v>
      </c>
    </row>
    <row r="38" spans="1:19">
      <c r="A38" s="30" t="s">
        <v>248</v>
      </c>
      <c r="B38" s="27">
        <v>0</v>
      </c>
      <c r="C38" s="27">
        <v>0</v>
      </c>
      <c r="D38" s="27">
        <v>0</v>
      </c>
      <c r="E38" s="27">
        <v>0</v>
      </c>
      <c r="F38" s="27">
        <v>0</v>
      </c>
      <c r="G38" s="26">
        <v>0</v>
      </c>
      <c r="H38" s="26">
        <v>0</v>
      </c>
      <c r="I38" s="26">
        <v>0</v>
      </c>
      <c r="J38" s="26">
        <v>0</v>
      </c>
      <c r="K38" s="26">
        <v>0</v>
      </c>
      <c r="L38" s="26">
        <v>0</v>
      </c>
      <c r="M38" s="26">
        <v>0</v>
      </c>
      <c r="N38" s="26">
        <v>0</v>
      </c>
      <c r="O38" s="26">
        <v>0</v>
      </c>
      <c r="P38" s="26">
        <v>0</v>
      </c>
      <c r="Q38" s="26">
        <v>0</v>
      </c>
      <c r="R38" s="26">
        <v>0</v>
      </c>
      <c r="S38" s="26">
        <v>0</v>
      </c>
    </row>
    <row r="39" spans="1:19">
      <c r="A39" s="30" t="s">
        <v>249</v>
      </c>
      <c r="B39" s="27">
        <v>0</v>
      </c>
      <c r="C39" s="27">
        <v>0</v>
      </c>
      <c r="D39" s="27">
        <v>0</v>
      </c>
      <c r="E39" s="27">
        <v>0</v>
      </c>
      <c r="F39" s="27">
        <v>0</v>
      </c>
      <c r="G39" s="26">
        <v>0</v>
      </c>
      <c r="H39" s="26">
        <v>0</v>
      </c>
      <c r="I39" s="26">
        <v>0</v>
      </c>
      <c r="J39" s="26">
        <v>0</v>
      </c>
      <c r="K39" s="26">
        <v>0</v>
      </c>
      <c r="L39" s="26">
        <v>1</v>
      </c>
      <c r="M39" s="26">
        <v>1</v>
      </c>
      <c r="N39" s="26">
        <v>1</v>
      </c>
      <c r="O39" s="26">
        <v>1</v>
      </c>
      <c r="P39" s="26">
        <v>1</v>
      </c>
      <c r="Q39" s="26">
        <v>1</v>
      </c>
      <c r="R39" s="26">
        <v>1</v>
      </c>
      <c r="S39" s="26">
        <v>0</v>
      </c>
    </row>
    <row r="40" spans="1:19">
      <c r="A40" s="30" t="s">
        <v>250</v>
      </c>
      <c r="B40" s="27" t="s">
        <v>213</v>
      </c>
      <c r="C40" s="27">
        <v>0</v>
      </c>
      <c r="D40" s="27">
        <v>0</v>
      </c>
      <c r="E40" s="27">
        <v>0</v>
      </c>
      <c r="F40" s="27">
        <v>0</v>
      </c>
      <c r="G40" s="26">
        <v>0</v>
      </c>
      <c r="H40" s="26">
        <v>0</v>
      </c>
      <c r="I40" s="26">
        <v>0</v>
      </c>
      <c r="J40" s="26">
        <v>0</v>
      </c>
      <c r="K40" s="26">
        <v>0</v>
      </c>
      <c r="L40" s="26">
        <v>0</v>
      </c>
      <c r="M40" s="26">
        <v>0</v>
      </c>
      <c r="N40" s="26">
        <v>0</v>
      </c>
      <c r="O40" s="26">
        <v>0</v>
      </c>
      <c r="P40" s="26">
        <v>0</v>
      </c>
      <c r="Q40" s="26">
        <v>0</v>
      </c>
      <c r="R40" s="26">
        <v>1</v>
      </c>
      <c r="S40" s="26">
        <v>1</v>
      </c>
    </row>
    <row r="41" spans="1:19">
      <c r="A41" s="30" t="s">
        <v>251</v>
      </c>
      <c r="B41" s="27" t="s">
        <v>213</v>
      </c>
      <c r="C41" s="27">
        <v>0</v>
      </c>
      <c r="D41" s="27">
        <v>0</v>
      </c>
      <c r="E41" s="27">
        <v>0</v>
      </c>
      <c r="F41" s="27">
        <v>0</v>
      </c>
      <c r="G41" s="26">
        <v>0</v>
      </c>
      <c r="H41" s="26">
        <v>0</v>
      </c>
      <c r="I41" s="26">
        <v>0</v>
      </c>
      <c r="J41" s="26">
        <v>0</v>
      </c>
      <c r="K41" s="26">
        <v>0</v>
      </c>
      <c r="L41" s="26">
        <v>0</v>
      </c>
      <c r="M41" s="26">
        <v>0</v>
      </c>
      <c r="N41" s="26">
        <v>0</v>
      </c>
      <c r="O41" s="26">
        <v>0</v>
      </c>
      <c r="P41" s="26">
        <v>0</v>
      </c>
      <c r="Q41" s="26">
        <v>1</v>
      </c>
      <c r="R41" s="26">
        <v>0</v>
      </c>
      <c r="S41" s="26">
        <v>0</v>
      </c>
    </row>
    <row r="42" spans="1:19">
      <c r="A42" s="30" t="s">
        <v>252</v>
      </c>
      <c r="B42" s="27">
        <v>0</v>
      </c>
      <c r="C42" s="27">
        <v>0</v>
      </c>
      <c r="D42" s="27">
        <v>0</v>
      </c>
      <c r="E42" s="27">
        <v>0</v>
      </c>
      <c r="F42" s="27">
        <v>0</v>
      </c>
      <c r="G42" s="26">
        <v>0</v>
      </c>
      <c r="H42" s="26">
        <v>0</v>
      </c>
      <c r="I42" s="26">
        <v>0</v>
      </c>
      <c r="J42" s="26">
        <v>0</v>
      </c>
      <c r="K42" s="26">
        <v>0</v>
      </c>
      <c r="L42" s="26">
        <v>0</v>
      </c>
      <c r="M42" s="26">
        <v>0</v>
      </c>
      <c r="N42" s="26">
        <v>0</v>
      </c>
      <c r="O42" s="26">
        <v>0</v>
      </c>
      <c r="P42" s="26">
        <v>0</v>
      </c>
      <c r="Q42" s="26">
        <v>1</v>
      </c>
      <c r="R42" s="26">
        <v>0</v>
      </c>
      <c r="S42" s="26">
        <v>0</v>
      </c>
    </row>
    <row r="43" spans="1:19">
      <c r="A43" s="30" t="s">
        <v>253</v>
      </c>
      <c r="B43" s="27">
        <v>0</v>
      </c>
      <c r="C43" s="27">
        <v>0</v>
      </c>
      <c r="D43" s="27">
        <v>0</v>
      </c>
      <c r="E43" s="27">
        <v>0</v>
      </c>
      <c r="F43" s="27">
        <v>0</v>
      </c>
      <c r="G43" s="26">
        <v>0</v>
      </c>
      <c r="H43" s="26">
        <v>0</v>
      </c>
      <c r="I43" s="26">
        <v>0</v>
      </c>
      <c r="J43" s="26">
        <v>0</v>
      </c>
      <c r="K43" s="26">
        <v>0</v>
      </c>
      <c r="L43" s="26">
        <v>0</v>
      </c>
      <c r="M43" s="26">
        <v>0</v>
      </c>
      <c r="N43" s="26">
        <v>0</v>
      </c>
      <c r="O43" s="26">
        <v>0</v>
      </c>
      <c r="P43" s="26">
        <v>0</v>
      </c>
      <c r="Q43" s="26">
        <v>0</v>
      </c>
      <c r="R43" s="26">
        <v>0</v>
      </c>
      <c r="S43" s="26">
        <v>0</v>
      </c>
    </row>
    <row r="44" spans="1:19">
      <c r="A44" s="30" t="s">
        <v>254</v>
      </c>
      <c r="B44" s="27">
        <v>0</v>
      </c>
      <c r="C44" s="27">
        <v>0</v>
      </c>
      <c r="D44" s="27">
        <v>0</v>
      </c>
      <c r="E44" s="27">
        <v>0</v>
      </c>
      <c r="F44" s="27">
        <v>0</v>
      </c>
      <c r="G44" s="26">
        <v>0</v>
      </c>
      <c r="H44" s="26">
        <v>0</v>
      </c>
      <c r="I44" s="26">
        <v>0</v>
      </c>
      <c r="J44" s="26">
        <v>0</v>
      </c>
      <c r="K44" s="26">
        <v>0</v>
      </c>
      <c r="L44" s="26">
        <v>0</v>
      </c>
      <c r="M44" s="26">
        <v>0</v>
      </c>
      <c r="N44" s="26">
        <v>0</v>
      </c>
      <c r="O44" s="26">
        <v>0</v>
      </c>
      <c r="P44" s="26">
        <v>0</v>
      </c>
      <c r="Q44" s="26">
        <v>0</v>
      </c>
      <c r="R44" s="26">
        <v>0</v>
      </c>
      <c r="S44" s="26">
        <v>0</v>
      </c>
    </row>
    <row r="45" spans="1:19">
      <c r="A45" s="30" t="s">
        <v>255</v>
      </c>
      <c r="B45" s="27">
        <v>0</v>
      </c>
      <c r="C45" s="27">
        <v>0</v>
      </c>
      <c r="D45" s="27">
        <v>0</v>
      </c>
      <c r="E45" s="27">
        <v>0</v>
      </c>
      <c r="F45" s="27">
        <v>0</v>
      </c>
      <c r="G45" s="26">
        <v>0</v>
      </c>
      <c r="H45" s="26">
        <v>0</v>
      </c>
      <c r="I45" s="26">
        <v>0</v>
      </c>
      <c r="J45" s="26">
        <v>0</v>
      </c>
      <c r="K45" s="26">
        <v>0</v>
      </c>
      <c r="L45" s="26">
        <v>0</v>
      </c>
      <c r="M45" s="26">
        <v>0</v>
      </c>
      <c r="N45" s="26">
        <v>0</v>
      </c>
      <c r="O45" s="26">
        <v>0</v>
      </c>
      <c r="P45" s="26">
        <v>0</v>
      </c>
      <c r="Q45" s="26">
        <v>0</v>
      </c>
      <c r="R45" s="26">
        <v>0</v>
      </c>
      <c r="S45" s="26">
        <v>0</v>
      </c>
    </row>
    <row r="46" spans="1:19">
      <c r="A46" s="30" t="s">
        <v>256</v>
      </c>
      <c r="B46" s="27">
        <v>0</v>
      </c>
      <c r="C46" s="27">
        <v>0</v>
      </c>
      <c r="D46" s="27">
        <v>0</v>
      </c>
      <c r="E46" s="27">
        <v>0</v>
      </c>
      <c r="F46" s="27">
        <v>0</v>
      </c>
      <c r="G46" s="26">
        <v>0</v>
      </c>
      <c r="H46" s="26">
        <v>0</v>
      </c>
      <c r="I46" s="26">
        <v>0</v>
      </c>
      <c r="J46" s="26">
        <v>0</v>
      </c>
      <c r="K46" s="26">
        <v>0</v>
      </c>
      <c r="L46" s="26">
        <v>0</v>
      </c>
      <c r="M46" s="26">
        <v>0</v>
      </c>
      <c r="N46" s="26">
        <v>0</v>
      </c>
      <c r="O46" s="26">
        <v>0</v>
      </c>
      <c r="P46" s="26">
        <v>0</v>
      </c>
      <c r="Q46" s="26">
        <v>0</v>
      </c>
      <c r="R46" s="26">
        <v>0</v>
      </c>
      <c r="S46" s="26">
        <v>0</v>
      </c>
    </row>
    <row r="47" spans="1:19">
      <c r="A47" s="30" t="s">
        <v>257</v>
      </c>
      <c r="B47" s="27" t="s">
        <v>213</v>
      </c>
      <c r="C47" s="28" t="s">
        <v>213</v>
      </c>
      <c r="D47" s="28" t="s">
        <v>213</v>
      </c>
      <c r="E47" s="28" t="s">
        <v>213</v>
      </c>
      <c r="F47" s="27">
        <v>0</v>
      </c>
      <c r="G47" s="26">
        <v>0</v>
      </c>
      <c r="H47" s="26">
        <v>0</v>
      </c>
      <c r="I47" s="26">
        <v>0</v>
      </c>
      <c r="J47" s="26">
        <v>0</v>
      </c>
      <c r="K47" s="26">
        <v>0</v>
      </c>
      <c r="L47" s="26">
        <v>1</v>
      </c>
      <c r="M47" s="26">
        <v>0</v>
      </c>
      <c r="N47" s="26">
        <v>0</v>
      </c>
      <c r="O47" s="26">
        <v>0</v>
      </c>
      <c r="P47" s="26">
        <v>0</v>
      </c>
      <c r="Q47" s="26">
        <v>1</v>
      </c>
      <c r="R47" s="26">
        <v>1</v>
      </c>
      <c r="S47" s="26">
        <v>1</v>
      </c>
    </row>
    <row r="48" spans="1:19">
      <c r="A48" s="30" t="s">
        <v>258</v>
      </c>
      <c r="B48" s="27">
        <v>0</v>
      </c>
      <c r="C48" s="27">
        <v>0</v>
      </c>
      <c r="D48" s="27">
        <v>0</v>
      </c>
      <c r="E48" s="27">
        <v>0</v>
      </c>
      <c r="F48" s="27">
        <v>0</v>
      </c>
      <c r="G48" s="26">
        <v>0</v>
      </c>
      <c r="H48" s="26">
        <v>0</v>
      </c>
      <c r="I48" s="26">
        <v>0</v>
      </c>
      <c r="J48" s="26">
        <v>0</v>
      </c>
      <c r="K48" s="26">
        <v>0</v>
      </c>
      <c r="L48" s="26">
        <v>0</v>
      </c>
      <c r="M48" s="26">
        <v>0</v>
      </c>
      <c r="N48" s="26">
        <v>0</v>
      </c>
      <c r="O48" s="26">
        <v>0</v>
      </c>
      <c r="P48" s="26">
        <v>0</v>
      </c>
      <c r="Q48" s="26">
        <v>1</v>
      </c>
      <c r="R48" s="26">
        <v>0</v>
      </c>
      <c r="S48" s="26">
        <v>0</v>
      </c>
    </row>
    <row r="49" spans="1:19">
      <c r="A49" s="30" t="s">
        <v>259</v>
      </c>
      <c r="B49" s="27">
        <v>0</v>
      </c>
      <c r="C49" s="27">
        <v>0</v>
      </c>
      <c r="D49" s="27">
        <v>0</v>
      </c>
      <c r="E49" s="27">
        <v>0</v>
      </c>
      <c r="F49" s="27">
        <v>0</v>
      </c>
      <c r="G49" s="26">
        <v>0</v>
      </c>
      <c r="H49" s="26">
        <v>0</v>
      </c>
      <c r="I49" s="26">
        <v>0</v>
      </c>
      <c r="J49" s="26">
        <v>0</v>
      </c>
      <c r="K49" s="26">
        <v>0</v>
      </c>
      <c r="L49" s="26">
        <v>0</v>
      </c>
      <c r="M49" s="26">
        <v>0</v>
      </c>
      <c r="N49" s="26">
        <v>0</v>
      </c>
      <c r="O49" s="26">
        <v>0</v>
      </c>
      <c r="P49" s="26">
        <v>0</v>
      </c>
      <c r="Q49" s="26">
        <v>1</v>
      </c>
      <c r="R49" s="26">
        <v>1</v>
      </c>
      <c r="S49" s="26">
        <v>1</v>
      </c>
    </row>
    <row r="50" spans="1:19">
      <c r="A50" s="30" t="s">
        <v>260</v>
      </c>
      <c r="B50" s="27">
        <v>0</v>
      </c>
      <c r="C50" s="27">
        <v>0</v>
      </c>
      <c r="D50" s="27">
        <v>0</v>
      </c>
      <c r="E50" s="27">
        <v>0</v>
      </c>
      <c r="F50" s="27">
        <v>0</v>
      </c>
      <c r="G50" s="26">
        <v>0</v>
      </c>
      <c r="H50" s="26">
        <v>0</v>
      </c>
      <c r="I50" s="26">
        <v>0</v>
      </c>
      <c r="J50" s="26">
        <v>0</v>
      </c>
      <c r="K50" s="26">
        <v>0</v>
      </c>
      <c r="L50" s="26">
        <v>1</v>
      </c>
      <c r="M50" s="26">
        <v>1</v>
      </c>
      <c r="N50" s="26">
        <v>0</v>
      </c>
      <c r="O50" s="26">
        <v>0</v>
      </c>
      <c r="P50" s="26">
        <v>0</v>
      </c>
      <c r="Q50" s="26">
        <v>0</v>
      </c>
      <c r="R50" s="26">
        <v>0</v>
      </c>
      <c r="S50" s="26">
        <v>0</v>
      </c>
    </row>
    <row r="51" spans="1:19">
      <c r="A51" s="30" t="s">
        <v>261</v>
      </c>
      <c r="B51" s="27">
        <v>0</v>
      </c>
      <c r="C51" s="27">
        <v>0</v>
      </c>
      <c r="D51" s="27">
        <v>0</v>
      </c>
      <c r="E51" s="27">
        <v>0</v>
      </c>
      <c r="F51" s="27">
        <v>0</v>
      </c>
      <c r="G51" s="26">
        <v>0</v>
      </c>
      <c r="H51" s="26">
        <v>0</v>
      </c>
      <c r="I51" s="26">
        <v>0</v>
      </c>
      <c r="J51" s="26">
        <v>0</v>
      </c>
      <c r="K51" s="26">
        <v>0</v>
      </c>
      <c r="L51" s="26">
        <v>0</v>
      </c>
      <c r="M51" s="26">
        <v>0</v>
      </c>
      <c r="N51" s="26">
        <v>0</v>
      </c>
      <c r="O51" s="26">
        <v>0</v>
      </c>
      <c r="P51" s="26">
        <v>0</v>
      </c>
      <c r="Q51" s="26">
        <v>1</v>
      </c>
      <c r="R51" s="26">
        <v>1</v>
      </c>
      <c r="S51" s="26">
        <v>1</v>
      </c>
    </row>
    <row r="52" spans="1:19">
      <c r="A52" s="30" t="s">
        <v>262</v>
      </c>
      <c r="B52" s="27">
        <v>0</v>
      </c>
      <c r="C52" s="27">
        <v>0</v>
      </c>
      <c r="D52" s="27">
        <v>0</v>
      </c>
      <c r="E52" s="27">
        <v>0</v>
      </c>
      <c r="F52" s="27">
        <v>0</v>
      </c>
      <c r="G52" s="26">
        <v>0</v>
      </c>
      <c r="H52" s="26">
        <v>0</v>
      </c>
      <c r="I52" s="26">
        <v>0</v>
      </c>
      <c r="J52" s="26">
        <v>0</v>
      </c>
      <c r="K52" s="26">
        <v>0</v>
      </c>
      <c r="L52" s="26">
        <v>0</v>
      </c>
      <c r="M52" s="26">
        <v>0</v>
      </c>
      <c r="N52" s="26">
        <v>0</v>
      </c>
      <c r="O52" s="26">
        <v>0</v>
      </c>
      <c r="P52" s="26">
        <v>0</v>
      </c>
      <c r="Q52" s="26">
        <v>0</v>
      </c>
      <c r="R52" s="26">
        <v>0</v>
      </c>
      <c r="S52" s="26">
        <v>0</v>
      </c>
    </row>
    <row r="54" spans="1:19">
      <c r="A54" s="30"/>
      <c r="B54" s="27"/>
    </row>
    <row r="55" spans="1:19">
      <c r="A55" s="30"/>
      <c r="B55" s="27"/>
    </row>
  </sheetData>
  <sortState ref="A2:S55">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heetViews>
  <sheetFormatPr baseColWidth="10" defaultRowHeight="16"/>
  <sheetData>
    <row r="1" spans="1:19">
      <c r="A1" t="s">
        <v>315</v>
      </c>
      <c r="B1" t="s">
        <v>316</v>
      </c>
      <c r="C1" t="s">
        <v>317</v>
      </c>
      <c r="D1" t="s">
        <v>318</v>
      </c>
      <c r="E1" t="s">
        <v>319</v>
      </c>
      <c r="F1" t="s">
        <v>320</v>
      </c>
      <c r="G1" t="s">
        <v>321</v>
      </c>
      <c r="H1" t="s">
        <v>322</v>
      </c>
      <c r="I1" t="s">
        <v>323</v>
      </c>
      <c r="J1" t="s">
        <v>324</v>
      </c>
      <c r="K1" t="s">
        <v>325</v>
      </c>
      <c r="L1" t="s">
        <v>326</v>
      </c>
      <c r="M1" t="s">
        <v>327</v>
      </c>
      <c r="N1" t="s">
        <v>328</v>
      </c>
      <c r="O1" t="s">
        <v>329</v>
      </c>
      <c r="P1" t="s">
        <v>330</v>
      </c>
      <c r="Q1" t="s">
        <v>331</v>
      </c>
      <c r="R1" t="s">
        <v>332</v>
      </c>
      <c r="S1" t="s">
        <v>333</v>
      </c>
    </row>
    <row r="2" spans="1:19">
      <c r="A2" t="s">
        <v>48</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99</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47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46</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45</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44</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43</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42</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41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R10" t="s">
        <v>213</v>
      </c>
      <c r="S10" t="s">
        <v>213</v>
      </c>
    </row>
    <row r="11" spans="1:19">
      <c r="A11" t="s">
        <v>40</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39</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100</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38</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37</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36</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35</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34</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33</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32</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31</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30</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29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28</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27</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26</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25</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24</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23</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22</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21</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20</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19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18</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17</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16</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15</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14</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13</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12</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11</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10</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8</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7</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6</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5</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4</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3</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1</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0</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heetViews>
  <sheetFormatPr baseColWidth="10" defaultRowHeight="16"/>
  <cols>
    <col min="1" max="1" width="11.1640625" customWidth="1"/>
  </cols>
  <sheetData>
    <row r="1" spans="1:19">
      <c r="A1" t="s">
        <v>68</v>
      </c>
      <c r="B1" t="s">
        <v>168</v>
      </c>
      <c r="C1" t="s">
        <v>169</v>
      </c>
      <c r="D1" t="s">
        <v>170</v>
      </c>
      <c r="E1" t="s">
        <v>171</v>
      </c>
      <c r="F1" t="s">
        <v>172</v>
      </c>
      <c r="G1" t="s">
        <v>173</v>
      </c>
      <c r="H1" t="s">
        <v>174</v>
      </c>
      <c r="I1" t="s">
        <v>175</v>
      </c>
      <c r="J1" t="s">
        <v>176</v>
      </c>
      <c r="K1" t="s">
        <v>177</v>
      </c>
      <c r="L1" t="s">
        <v>178</v>
      </c>
      <c r="M1" t="s">
        <v>179</v>
      </c>
      <c r="N1" t="s">
        <v>180</v>
      </c>
      <c r="O1" t="s">
        <v>181</v>
      </c>
      <c r="P1" t="s">
        <v>182</v>
      </c>
      <c r="Q1" t="s">
        <v>183</v>
      </c>
      <c r="R1" t="s">
        <v>184</v>
      </c>
      <c r="S1" t="s">
        <v>185</v>
      </c>
    </row>
    <row r="2" spans="1:19">
      <c r="A2" t="s">
        <v>48</v>
      </c>
      <c r="B2">
        <f>'PCPI Nominal'!C2/'CPI factors'!H$3</f>
        <v>31171.111851736485</v>
      </c>
      <c r="C2" s="64">
        <f>'PCPI Nominal'!D2/'CPI factors'!I$3</f>
        <v>32368.24065743059</v>
      </c>
      <c r="D2" s="64">
        <f>'PCPI Nominal'!E2/'CPI factors'!J$3</f>
        <v>32546.191614807405</v>
      </c>
      <c r="E2" s="64">
        <f>'PCPI Nominal'!F2/'CPI factors'!K$3</f>
        <v>32817.353649518453</v>
      </c>
      <c r="F2" s="64">
        <f>'PCPI Nominal'!G2/'CPI factors'!L$3</f>
        <v>32895.961584843491</v>
      </c>
      <c r="G2" s="64">
        <f>'PCPI Nominal'!H2/'CPI factors'!M$3</f>
        <v>33006.133105541136</v>
      </c>
      <c r="H2" s="64">
        <f>'PCPI Nominal'!I2/'CPI factors'!N$3</f>
        <v>33566.16645425724</v>
      </c>
      <c r="I2" s="64">
        <f>'PCPI Nominal'!J2/'CPI factors'!O$3</f>
        <v>34985.188838060792</v>
      </c>
      <c r="J2" s="64">
        <f>'PCPI Nominal'!K2/'CPI factors'!P$3</f>
        <v>35553.14244366678</v>
      </c>
      <c r="K2" s="64">
        <f>'PCPI Nominal'!L2/'CPI factors'!Q$3</f>
        <v>36191.980776863595</v>
      </c>
      <c r="L2" s="64">
        <f>'PCPI Nominal'!M2/'CPI factors'!R$3</f>
        <v>36604.39922632659</v>
      </c>
      <c r="M2" s="64">
        <f>'PCPI Nominal'!N2/'CPI factors'!S$3</f>
        <v>36178.065167896413</v>
      </c>
      <c r="N2" s="64">
        <f>'PCPI Nominal'!O2/'CPI factors'!T$3</f>
        <v>35485.504018601998</v>
      </c>
      <c r="O2" s="64">
        <f>'PCPI Nominal'!P2/'CPI factors'!U$3</f>
        <v>35995.12851358507</v>
      </c>
      <c r="P2" s="64">
        <f>'PCPI Nominal'!Q2/'CPI factors'!V$3</f>
        <v>35946.483906344241</v>
      </c>
      <c r="Q2" s="64">
        <f>'PCPI Nominal'!R2/'CPI factors'!W$3</f>
        <v>36001.718140581259</v>
      </c>
      <c r="R2" s="64">
        <f>'PCPI Nominal'!S2/'CPI factors'!X$3</f>
        <v>35778</v>
      </c>
      <c r="S2" s="64">
        <f>'PCPI Nominal'!T2/'CPI factors'!Y$3</f>
        <v>36293.962595675956</v>
      </c>
    </row>
    <row r="3" spans="1:19">
      <c r="A3" t="s">
        <v>99</v>
      </c>
      <c r="B3" s="64">
        <f>'PCPI Nominal'!C3/'CPI factors'!H$3</f>
        <v>40359.914470227894</v>
      </c>
      <c r="C3" s="64">
        <f>'PCPI Nominal'!D3/'CPI factors'!I$3</f>
        <v>41115.525472624089</v>
      </c>
      <c r="D3" s="64">
        <f>'PCPI Nominal'!E3/'CPI factors'!J$3</f>
        <v>41249.787756878439</v>
      </c>
      <c r="E3" s="64">
        <f>'PCPI Nominal'!F3/'CPI factors'!K$3</f>
        <v>42818.948815273667</v>
      </c>
      <c r="F3" s="64">
        <f>'PCPI Nominal'!G3/'CPI factors'!L$3</f>
        <v>43563.037324546953</v>
      </c>
      <c r="G3" s="64">
        <f>'PCPI Nominal'!H3/'CPI factors'!M$3</f>
        <v>44385.057392976269</v>
      </c>
      <c r="H3" s="64">
        <f>'PCPI Nominal'!I3/'CPI factors'!N$3</f>
        <v>45059.157027626803</v>
      </c>
      <c r="I3" s="64">
        <f>'PCPI Nominal'!J3/'CPI factors'!O$3</f>
        <v>45368.160535091978</v>
      </c>
      <c r="J3" s="64">
        <f>'PCPI Nominal'!K3/'CPI factors'!P$3</f>
        <v>46378.228496073745</v>
      </c>
      <c r="K3" s="64">
        <f>'PCPI Nominal'!L3/'CPI factors'!Q$3</f>
        <v>47206.177704965463</v>
      </c>
      <c r="L3" s="64">
        <f>'PCPI Nominal'!M3/'CPI factors'!R$3</f>
        <v>49122.315072363577</v>
      </c>
      <c r="M3" s="64">
        <f>'PCPI Nominal'!N3/'CPI factors'!S$3</f>
        <v>51719.590560542551</v>
      </c>
      <c r="N3" s="64">
        <f>'PCPI Nominal'!O3/'CPI factors'!T$3</f>
        <v>50846.813376386905</v>
      </c>
      <c r="O3" s="64">
        <f>'PCPI Nominal'!P3/'CPI factors'!U$3</f>
        <v>51928.396665308814</v>
      </c>
      <c r="P3" s="64">
        <f>'PCPI Nominal'!Q3/'CPI factors'!V$3</f>
        <v>53239.282159894712</v>
      </c>
      <c r="Q3" s="64">
        <f>'PCPI Nominal'!R3/'CPI factors'!W$3</f>
        <v>53419.154970557531</v>
      </c>
      <c r="R3" s="64">
        <f>'PCPI Nominal'!S3/'CPI factors'!X$3</f>
        <v>51455</v>
      </c>
      <c r="S3" s="64">
        <f>'PCPI Nominal'!T3/'CPI factors'!Y$3</f>
        <v>53758.445369690045</v>
      </c>
    </row>
    <row r="4" spans="1:19">
      <c r="A4" t="s">
        <v>47</v>
      </c>
      <c r="B4" s="64">
        <f>'PCPI Nominal'!C4/'CPI factors'!H$3</f>
        <v>32912.514748481539</v>
      </c>
      <c r="C4" s="64">
        <f>'PCPI Nominal'!D4/'CPI factors'!I$3</f>
        <v>34400.365964930206</v>
      </c>
      <c r="D4" s="64">
        <f>'PCPI Nominal'!E4/'CPI factors'!J$3</f>
        <v>34659.162978989494</v>
      </c>
      <c r="E4" s="64">
        <f>'PCPI Nominal'!F4/'CPI factors'!K$3</f>
        <v>35487.872905192846</v>
      </c>
      <c r="F4" s="64">
        <f>'PCPI Nominal'!G4/'CPI factors'!L$3</f>
        <v>35218.323578253709</v>
      </c>
      <c r="G4" s="64">
        <f>'PCPI Nominal'!H4/'CPI factors'!M$3</f>
        <v>35167.688379355073</v>
      </c>
      <c r="H4" s="64">
        <f>'PCPI Nominal'!I4/'CPI factors'!N$3</f>
        <v>35658.908624094198</v>
      </c>
      <c r="I4" s="64">
        <f>'PCPI Nominal'!J4/'CPI factors'!O$3</f>
        <v>36966.832011116501</v>
      </c>
      <c r="J4" s="64">
        <f>'PCPI Nominal'!K4/'CPI factors'!P$3</f>
        <v>38518.886759986344</v>
      </c>
      <c r="K4" s="64">
        <f>'PCPI Nominal'!L4/'CPI factors'!Q$3</f>
        <v>40109.937501550412</v>
      </c>
      <c r="L4" s="64">
        <f>'PCPI Nominal'!M4/'CPI factors'!R$3</f>
        <v>40165.859756925878</v>
      </c>
      <c r="M4" s="64">
        <f>'PCPI Nominal'!N4/'CPI factors'!S$3</f>
        <v>38653.064720363633</v>
      </c>
      <c r="N4" s="64">
        <f>'PCPI Nominal'!O4/'CPI factors'!T$3</f>
        <v>36637.412226150926</v>
      </c>
      <c r="O4" s="64">
        <f>'PCPI Nominal'!P4/'CPI factors'!U$3</f>
        <v>35846.648741991507</v>
      </c>
      <c r="P4" s="64">
        <f>'PCPI Nominal'!Q4/'CPI factors'!V$3</f>
        <v>36167.084375171355</v>
      </c>
      <c r="Q4" s="64">
        <f>'PCPI Nominal'!R4/'CPI factors'!W$3</f>
        <v>36594.272207265763</v>
      </c>
      <c r="R4" s="64">
        <f>'PCPI Nominal'!S4/'CPI factors'!X$3</f>
        <v>36558</v>
      </c>
      <c r="S4" s="64">
        <f>'PCPI Nominal'!T4/'CPI factors'!Y$3</f>
        <v>37446.386202594163</v>
      </c>
    </row>
    <row r="5" spans="1:19">
      <c r="A5" t="s">
        <v>46</v>
      </c>
      <c r="B5" s="64">
        <f>'PCPI Nominal'!C5/'CPI factors'!H$3</f>
        <v>29239.605805430096</v>
      </c>
      <c r="C5" s="64">
        <f>'PCPI Nominal'!D5/'CPI factors'!I$3</f>
        <v>30280.381955421493</v>
      </c>
      <c r="D5" s="64">
        <f>'PCPI Nominal'!E5/'CPI factors'!J$3</f>
        <v>30529.709346673339</v>
      </c>
      <c r="E5" s="64">
        <f>'PCPI Nominal'!F5/'CPI factors'!K$3</f>
        <v>30823.257710884183</v>
      </c>
      <c r="F5" s="64">
        <f>'PCPI Nominal'!G5/'CPI factors'!L$3</f>
        <v>31386.755235584842</v>
      </c>
      <c r="G5" s="64">
        <f>'PCPI Nominal'!H5/'CPI factors'!M$3</f>
        <v>31389.823350166786</v>
      </c>
      <c r="H5" s="64">
        <f>'PCPI Nominal'!I5/'CPI factors'!N$3</f>
        <v>32241.902504076083</v>
      </c>
      <c r="I5" s="64">
        <f>'PCPI Nominal'!J5/'CPI factors'!O$3</f>
        <v>33056.570342317704</v>
      </c>
      <c r="J5" s="64">
        <f>'PCPI Nominal'!K5/'CPI factors'!P$3</f>
        <v>33346.132393308297</v>
      </c>
      <c r="K5" s="64">
        <f>'PCPI Nominal'!L5/'CPI factors'!Q$3</f>
        <v>33872.411707115381</v>
      </c>
      <c r="L5" s="64">
        <f>'PCPI Nominal'!M5/'CPI factors'!R$3</f>
        <v>34796.705221994023</v>
      </c>
      <c r="M5" s="64">
        <f>'PCPI Nominal'!N5/'CPI factors'!S$3</f>
        <v>34783.104772999061</v>
      </c>
      <c r="N5" s="64">
        <f>'PCPI Nominal'!O5/'CPI factors'!T$3</f>
        <v>34060.004040739848</v>
      </c>
      <c r="O5" s="64">
        <f>'PCPI Nominal'!P5/'CPI factors'!U$3</f>
        <v>33966.617101670119</v>
      </c>
      <c r="P5" s="64">
        <f>'PCPI Nominal'!Q5/'CPI factors'!V$3</f>
        <v>34985.37012666557</v>
      </c>
      <c r="Q5" s="64">
        <f>'PCPI Nominal'!R5/'CPI factors'!W$3</f>
        <v>36678.48793934592</v>
      </c>
      <c r="R5" s="64">
        <f>'PCPI Nominal'!S5/'CPI factors'!X$3</f>
        <v>35985</v>
      </c>
      <c r="S5" s="64">
        <f>'PCPI Nominal'!T5/'CPI factors'!Y$3</f>
        <v>37377.496661616984</v>
      </c>
    </row>
    <row r="6" spans="1:19">
      <c r="A6" t="s">
        <v>45</v>
      </c>
      <c r="B6" s="64">
        <f>'PCPI Nominal'!C6/'CPI factors'!H$3</f>
        <v>39394.887031615006</v>
      </c>
      <c r="C6" s="64">
        <f>'PCPI Nominal'!D6/'CPI factors'!I$3</f>
        <v>41487.081436020642</v>
      </c>
      <c r="D6" s="64">
        <f>'PCPI Nominal'!E6/'CPI factors'!J$3</f>
        <v>42614.619028514258</v>
      </c>
      <c r="E6" s="64">
        <f>'PCPI Nominal'!F6/'CPI factors'!K$3</f>
        <v>44772.459354885534</v>
      </c>
      <c r="F6" s="64">
        <f>'PCPI Nominal'!G6/'CPI factors'!L$3</f>
        <v>44303.824747940693</v>
      </c>
      <c r="G6" s="64">
        <f>'PCPI Nominal'!H6/'CPI factors'!M$3</f>
        <v>43905.862994347655</v>
      </c>
      <c r="H6" s="64">
        <f>'PCPI Nominal'!I6/'CPI factors'!N$3</f>
        <v>44607.185488224633</v>
      </c>
      <c r="I6" s="64">
        <f>'PCPI Nominal'!J6/'CPI factors'!O$3</f>
        <v>46305.340878291943</v>
      </c>
      <c r="J6" s="64">
        <f>'PCPI Nominal'!K6/'CPI factors'!P$3</f>
        <v>47147.699567685217</v>
      </c>
      <c r="K6" s="64">
        <f>'PCPI Nominal'!L6/'CPI factors'!Q$3</f>
        <v>48927.073741265958</v>
      </c>
      <c r="L6" s="64">
        <f>'PCPI Nominal'!M6/'CPI factors'!R$3</f>
        <v>49087.486909446045</v>
      </c>
      <c r="M6" s="64">
        <f>'PCPI Nominal'!N6/'CPI factors'!S$3</f>
        <v>47792.273824248914</v>
      </c>
      <c r="N6" s="64">
        <f>'PCPI Nominal'!O6/'CPI factors'!T$3</f>
        <v>45841.821070260077</v>
      </c>
      <c r="O6" s="64">
        <f>'PCPI Nominal'!P6/'CPI factors'!U$3</f>
        <v>46271.210547614464</v>
      </c>
      <c r="P6" s="64">
        <f>'PCPI Nominal'!Q6/'CPI factors'!V$3</f>
        <v>47485.027677249542</v>
      </c>
      <c r="Q6" s="64">
        <f>'PCPI Nominal'!R6/'CPI factors'!W$3</f>
        <v>49077.478855244211</v>
      </c>
      <c r="R6" s="64">
        <f>'PCPI Nominal'!S6/'CPI factors'!X$3</f>
        <v>48570</v>
      </c>
      <c r="S6" s="64">
        <f>'PCPI Nominal'!T6/'CPI factors'!Y$3</f>
        <v>50529.49417045978</v>
      </c>
    </row>
    <row r="7" spans="1:19">
      <c r="A7" t="s">
        <v>44</v>
      </c>
      <c r="B7" s="64">
        <f>'PCPI Nominal'!C7/'CPI factors'!H$3</f>
        <v>39744.618780044642</v>
      </c>
      <c r="C7" s="64">
        <f>'PCPI Nominal'!D7/'CPI factors'!I$3</f>
        <v>42400.251669137557</v>
      </c>
      <c r="D7" s="64">
        <f>'PCPI Nominal'!E7/'CPI factors'!J$3</f>
        <v>43717.950865932966</v>
      </c>
      <c r="E7" s="64">
        <f>'PCPI Nominal'!F7/'CPI factors'!K$3</f>
        <v>46031.95957121424</v>
      </c>
      <c r="F7" s="64">
        <f>'PCPI Nominal'!G7/'CPI factors'!L$3</f>
        <v>45961.714896210869</v>
      </c>
      <c r="G7" s="64">
        <f>'PCPI Nominal'!H7/'CPI factors'!M$3</f>
        <v>45076.651470997029</v>
      </c>
      <c r="H7" s="64">
        <f>'PCPI Nominal'!I7/'CPI factors'!N$3</f>
        <v>44478.050762681152</v>
      </c>
      <c r="I7" s="64">
        <f>'PCPI Nominal'!J7/'CPI factors'!O$3</f>
        <v>44327.397101327806</v>
      </c>
      <c r="J7" s="64">
        <f>'PCPI Nominal'!K7/'CPI factors'!P$3</f>
        <v>45363.003872908841</v>
      </c>
      <c r="K7" s="64">
        <f>'PCPI Nominal'!L7/'CPI factors'!Q$3</f>
        <v>46394.848613304654</v>
      </c>
      <c r="L7" s="64">
        <f>'PCPI Nominal'!M7/'CPI factors'!R$3</f>
        <v>47182.049351119109</v>
      </c>
      <c r="M7" s="64">
        <f>'PCPI Nominal'!N7/'CPI factors'!S$3</f>
        <v>46170.050680764718</v>
      </c>
      <c r="N7" s="64">
        <f>'PCPI Nominal'!O7/'CPI factors'!T$3</f>
        <v>43251.384705310273</v>
      </c>
      <c r="O7" s="64">
        <f>'PCPI Nominal'!P7/'CPI factors'!U$3</f>
        <v>42648.945040608887</v>
      </c>
      <c r="P7" s="64">
        <f>'PCPI Nominal'!Q7/'CPI factors'!V$3</f>
        <v>44487.761213467122</v>
      </c>
      <c r="Q7" s="64">
        <f>'PCPI Nominal'!R7/'CPI factors'!W$3</f>
        <v>45749.435467016192</v>
      </c>
      <c r="R7" s="64">
        <f>'PCPI Nominal'!S7/'CPI factors'!X$3</f>
        <v>46824</v>
      </c>
      <c r="S7" s="64">
        <f>'PCPI Nominal'!T7/'CPI factors'!Y$3</f>
        <v>49159.576441313628</v>
      </c>
    </row>
    <row r="8" spans="1:19">
      <c r="A8" t="s">
        <v>43</v>
      </c>
      <c r="B8" s="64">
        <f>'PCPI Nominal'!C8/'CPI factors'!H$3</f>
        <v>51101.468004983639</v>
      </c>
      <c r="C8" s="64">
        <f>'PCPI Nominal'!D8/'CPI factors'!I$3</f>
        <v>54118.555130105808</v>
      </c>
      <c r="D8" s="64">
        <f>'PCPI Nominal'!E8/'CPI factors'!J$3</f>
        <v>55690.989132066032</v>
      </c>
      <c r="E8" s="64">
        <f>'PCPI Nominal'!F8/'CPI factors'!K$3</f>
        <v>58560.672249431336</v>
      </c>
      <c r="F8" s="64">
        <f>'PCPI Nominal'!G8/'CPI factors'!L$3</f>
        <v>59568.256184514001</v>
      </c>
      <c r="G8" s="64">
        <f>'PCPI Nominal'!H8/'CPI factors'!M$3</f>
        <v>58302.416873146765</v>
      </c>
      <c r="H8" s="64">
        <f>'PCPI Nominal'!I8/'CPI factors'!N$3</f>
        <v>57563.702951086947</v>
      </c>
      <c r="I8" s="64">
        <f>'PCPI Nominal'!J8/'CPI factors'!O$3</f>
        <v>58832.729176408313</v>
      </c>
      <c r="J8" s="64">
        <f>'PCPI Nominal'!K8/'CPI factors'!P$3</f>
        <v>59918.533399624444</v>
      </c>
      <c r="K8" s="64">
        <f>'PCPI Nominal'!L8/'CPI factors'!Q$3</f>
        <v>62630.676362095321</v>
      </c>
      <c r="L8" s="64">
        <f>'PCPI Nominal'!M8/'CPI factors'!R$3</f>
        <v>65071.366710340691</v>
      </c>
      <c r="M8" s="64">
        <f>'PCPI Nominal'!N8/'CPI factors'!S$3</f>
        <v>66265.488673665357</v>
      </c>
      <c r="N8" s="64">
        <f>'PCPI Nominal'!O8/'CPI factors'!T$3</f>
        <v>65605.569430505784</v>
      </c>
      <c r="O8" s="64">
        <f>'PCPI Nominal'!P8/'CPI factors'!U$3</f>
        <v>66362.980503753628</v>
      </c>
      <c r="P8" s="64">
        <f>'PCPI Nominal'!Q8/'CPI factors'!V$3</f>
        <v>66127.320817568674</v>
      </c>
      <c r="Q8" s="64">
        <f>'PCPI Nominal'!R8/'CPI factors'!W$3</f>
        <v>65984.548055867213</v>
      </c>
      <c r="R8" s="64">
        <f>'PCPI Nominal'!S8/'CPI factors'!X$3</f>
        <v>64131</v>
      </c>
      <c r="S8" s="64">
        <f>'PCPI Nominal'!T8/'CPI factors'!Y$3</f>
        <v>65502.143833699403</v>
      </c>
    </row>
    <row r="9" spans="1:19">
      <c r="A9" t="s">
        <v>42</v>
      </c>
      <c r="B9" s="64">
        <f>'PCPI Nominal'!C9/'CPI factors'!H$3</f>
        <v>39322.328577583961</v>
      </c>
      <c r="C9" s="64">
        <f>'PCPI Nominal'!D9/'CPI factors'!I$3</f>
        <v>42361.667011400219</v>
      </c>
      <c r="D9" s="64">
        <f>'PCPI Nominal'!E9/'CPI factors'!J$3</f>
        <v>44043.776364182093</v>
      </c>
      <c r="E9" s="64">
        <f>'PCPI Nominal'!F9/'CPI factors'!K$3</f>
        <v>46578.509611382651</v>
      </c>
      <c r="F9" s="64">
        <f>'PCPI Nominal'!G9/'CPI factors'!L$3</f>
        <v>49232.758474464579</v>
      </c>
      <c r="G9" s="64">
        <f>'PCPI Nominal'!H9/'CPI factors'!M$3</f>
        <v>49020.291859710887</v>
      </c>
      <c r="H9" s="64">
        <f>'PCPI Nominal'!I9/'CPI factors'!N$3</f>
        <v>48345.762395380429</v>
      </c>
      <c r="I9" s="64">
        <f>'PCPI Nominal'!J9/'CPI factors'!O$3</f>
        <v>48092.149190524506</v>
      </c>
      <c r="J9" s="64">
        <f>'PCPI Nominal'!K9/'CPI factors'!P$3</f>
        <v>47085.664690594058</v>
      </c>
      <c r="K9" s="64">
        <f>'PCPI Nominal'!L9/'CPI factors'!Q$3</f>
        <v>47781.735949476977</v>
      </c>
      <c r="L9" s="64">
        <f>'PCPI Nominal'!M9/'CPI factors'!R$3</f>
        <v>47000.044112646843</v>
      </c>
      <c r="M9" s="64">
        <f>'PCPI Nominal'!N9/'CPI factors'!S$3</f>
        <v>45270.739518499635</v>
      </c>
      <c r="N9" s="64">
        <f>'PCPI Nominal'!O9/'CPI factors'!T$3</f>
        <v>44857.107833458125</v>
      </c>
      <c r="O9" s="64">
        <f>'PCPI Nominal'!P9/'CPI factors'!U$3</f>
        <v>43890.193203139257</v>
      </c>
      <c r="P9" s="64">
        <f>'PCPI Nominal'!Q9/'CPI factors'!V$3</f>
        <v>45271.773208312763</v>
      </c>
      <c r="Q9" s="64">
        <f>'PCPI Nominal'!R9/'CPI factors'!W$3</f>
        <v>44209.200752586272</v>
      </c>
      <c r="R9" s="64">
        <f>'PCPI Nominal'!S9/'CPI factors'!X$3</f>
        <v>43836</v>
      </c>
      <c r="S9" s="64">
        <f>'PCPI Nominal'!T9/'CPI factors'!Y$3</f>
        <v>44394.38847829232</v>
      </c>
    </row>
    <row r="10" spans="1:19">
      <c r="A10" t="s">
        <v>41</v>
      </c>
      <c r="B10" s="64">
        <f>'PCPI Nominal'!C10/'CPI factors'!H$3</f>
        <v>51655.814593780815</v>
      </c>
      <c r="C10" s="64">
        <f>'PCPI Nominal'!D10/'CPI factors'!I$3</f>
        <v>54247.170655896924</v>
      </c>
      <c r="D10" s="64">
        <f>'PCPI Nominal'!E10/'CPI factors'!J$3</f>
        <v>54791.822628314156</v>
      </c>
      <c r="E10" s="64">
        <f>'PCPI Nominal'!F10/'CPI factors'!K$3</f>
        <v>58041.179141944529</v>
      </c>
      <c r="F10" s="64">
        <f>'PCPI Nominal'!G10/'CPI factors'!L$3</f>
        <v>58884.04755189456</v>
      </c>
      <c r="G10" s="64">
        <f>'PCPI Nominal'!H10/'CPI factors'!M$3</f>
        <v>58994.010951167525</v>
      </c>
      <c r="H10" s="64">
        <f>'PCPI Nominal'!I10/'CPI factors'!N$3</f>
        <v>58809.473244565212</v>
      </c>
      <c r="I10" s="64">
        <f>'PCPI Nominal'!J10/'CPI factors'!O$3</f>
        <v>62963.721478671316</v>
      </c>
      <c r="J10" s="64">
        <f>'PCPI Nominal'!K10/'CPI factors'!P$3</f>
        <v>64265.746709627856</v>
      </c>
      <c r="K10" s="64">
        <f>'PCPI Nominal'!L10/'CPI factors'!Q$3</f>
        <v>65906.041954355635</v>
      </c>
      <c r="L10" s="64">
        <f>'PCPI Nominal'!M10/'CPI factors'!R$3</f>
        <v>67774.481548391748</v>
      </c>
      <c r="M10" s="64">
        <f>'PCPI Nominal'!N10/'CPI factors'!S$3</f>
        <v>67208.087978518422</v>
      </c>
      <c r="N10" s="64">
        <f>'PCPI Nominal'!O10/'CPI factors'!T$3</f>
        <v>65138.726330368139</v>
      </c>
      <c r="O10" s="64">
        <f>'PCPI Nominal'!P10/'CPI factors'!U$3</f>
        <v>66078.839358114157</v>
      </c>
      <c r="P10" s="64">
        <f>'PCPI Nominal'!Q10/'CPI factors'!V$3</f>
        <v>68122.046183582817</v>
      </c>
      <c r="Q10" s="64">
        <f>'PCPI Nominal'!R10/'CPI factors'!W$3</f>
        <v>67570.441902147824</v>
      </c>
      <c r="R10" s="64">
        <f>'PCPI Nominal'!S10/'CPI factors'!X$3</f>
        <v>66540</v>
      </c>
      <c r="S10" s="64">
        <f>'PCPI Nominal'!T10/'CPI factors'!Y$3</f>
        <v>68929.890565463807</v>
      </c>
    </row>
    <row r="11" spans="1:19">
      <c r="A11" t="s">
        <v>40</v>
      </c>
      <c r="B11" s="64">
        <f>'PCPI Nominal'!C11/'CPI factors'!H$3</f>
        <v>37078.821178944083</v>
      </c>
      <c r="C11" s="64">
        <f>'PCPI Nominal'!D11/'CPI factors'!I$3</f>
        <v>38716.131385920955</v>
      </c>
      <c r="D11" s="64">
        <f>'PCPI Nominal'!E11/'CPI factors'!J$3</f>
        <v>39148.003534267133</v>
      </c>
      <c r="E11" s="64">
        <f>'PCPI Nominal'!F11/'CPI factors'!K$3</f>
        <v>40239.070284082649</v>
      </c>
      <c r="F11" s="64">
        <f>'PCPI Nominal'!G11/'CPI factors'!L$3</f>
        <v>40513.045766062598</v>
      </c>
      <c r="G11" s="64">
        <f>'PCPI Nominal'!H11/'CPI factors'!M$3</f>
        <v>40561.863163917711</v>
      </c>
      <c r="H11" s="64">
        <f>'PCPI Nominal'!I11/'CPI factors'!N$3</f>
        <v>40695.162920289848</v>
      </c>
      <c r="I11" s="64">
        <f>'PCPI Nominal'!J11/'CPI factors'!O$3</f>
        <v>42004.176355816315</v>
      </c>
      <c r="J11" s="64">
        <f>'PCPI Nominal'!K11/'CPI factors'!P$3</f>
        <v>43266.940814271082</v>
      </c>
      <c r="K11" s="64">
        <f>'PCPI Nominal'!L11/'CPI factors'!Q$3</f>
        <v>44771.034690536224</v>
      </c>
      <c r="L11" s="64">
        <f>'PCPI Nominal'!M11/'CPI factors'!R$3</f>
        <v>44701.385360089698</v>
      </c>
      <c r="M11" s="64">
        <f>'PCPI Nominal'!N11/'CPI factors'!S$3</f>
        <v>42914.782358149336</v>
      </c>
      <c r="N11" s="64">
        <f>'PCPI Nominal'!O11/'CPI factors'!T$3</f>
        <v>40240.789550236594</v>
      </c>
      <c r="O11" s="64">
        <f>'PCPI Nominal'!P11/'CPI factors'!U$3</f>
        <v>41260.285306280588</v>
      </c>
      <c r="P11" s="64">
        <f>'PCPI Nominal'!Q11/'CPI factors'!V$3</f>
        <v>41938.945468004604</v>
      </c>
      <c r="Q11" s="64">
        <f>'PCPI Nominal'!R11/'CPI factors'!W$3</f>
        <v>41600.542352850229</v>
      </c>
      <c r="R11" s="64">
        <f>'PCPI Nominal'!S11/'CPI factors'!X$3</f>
        <v>40797</v>
      </c>
      <c r="S11" s="64">
        <f>'PCPI Nominal'!T11/'CPI factors'!Y$3</f>
        <v>42380.845609159398</v>
      </c>
    </row>
    <row r="12" spans="1:19">
      <c r="A12" t="s">
        <v>39</v>
      </c>
      <c r="B12" s="64">
        <f>'PCPI Nominal'!C12/'CPI factors'!H$3</f>
        <v>35247.445799200534</v>
      </c>
      <c r="C12" s="64">
        <f>'PCPI Nominal'!D12/'CPI factors'!I$3</f>
        <v>37217.045979755625</v>
      </c>
      <c r="D12" s="64">
        <f>'PCPI Nominal'!E12/'CPI factors'!J$3</f>
        <v>37957.971349674837</v>
      </c>
      <c r="E12" s="64">
        <f>'PCPI Nominal'!F12/'CPI factors'!K$3</f>
        <v>38880.81226346609</v>
      </c>
      <c r="F12" s="64">
        <f>'PCPI Nominal'!G12/'CPI factors'!L$3</f>
        <v>39034.10249093904</v>
      </c>
      <c r="G12" s="64">
        <f>'PCPI Nominal'!H12/'CPI factors'!M$3</f>
        <v>38762.941489065968</v>
      </c>
      <c r="H12" s="64">
        <f>'PCPI Nominal'!I12/'CPI factors'!N$3</f>
        <v>38799.920918931151</v>
      </c>
      <c r="I12" s="64">
        <f>'PCPI Nominal'!J12/'CPI factors'!O$3</f>
        <v>39282.653964444835</v>
      </c>
      <c r="J12" s="64">
        <f>'PCPI Nominal'!K12/'CPI factors'!P$3</f>
        <v>39685.619640662342</v>
      </c>
      <c r="K12" s="64">
        <f>'PCPI Nominal'!L12/'CPI factors'!Q$3</f>
        <v>40063.707923677997</v>
      </c>
      <c r="L12" s="64">
        <f>'PCPI Nominal'!M12/'CPI factors'!R$3</f>
        <v>39901.839812228456</v>
      </c>
      <c r="M12" s="64">
        <f>'PCPI Nominal'!N12/'CPI factors'!S$3</f>
        <v>38208.279055272229</v>
      </c>
      <c r="N12" s="64">
        <f>'PCPI Nominal'!O12/'CPI factors'!T$3</f>
        <v>37305.106427510575</v>
      </c>
      <c r="O12" s="64">
        <f>'PCPI Nominal'!P12/'CPI factors'!U$3</f>
        <v>37005.645520257814</v>
      </c>
      <c r="P12" s="64">
        <f>'PCPI Nominal'!Q12/'CPI factors'!V$3</f>
        <v>37977.458175686785</v>
      </c>
      <c r="Q12" s="64">
        <f>'PCPI Nominal'!R12/'CPI factors'!W$3</f>
        <v>37402.946164710193</v>
      </c>
      <c r="R12" s="64">
        <f>'PCPI Nominal'!S12/'CPI factors'!X$3</f>
        <v>37172</v>
      </c>
      <c r="S12" s="64">
        <f>'PCPI Nominal'!T12/'CPI factors'!Y$3</f>
        <v>38508.269269942364</v>
      </c>
    </row>
    <row r="13" spans="1:19">
      <c r="A13" t="s">
        <v>100</v>
      </c>
      <c r="B13" s="64">
        <f>'PCPI Nominal'!C13/'CPI factors'!H$3</f>
        <v>38077.225506411247</v>
      </c>
      <c r="C13" s="64">
        <f>'PCPI Nominal'!D13/'CPI factors'!I$3</f>
        <v>38160.226502223799</v>
      </c>
      <c r="D13" s="64">
        <f>'PCPI Nominal'!E13/'CPI factors'!J$3</f>
        <v>38873.918565782893</v>
      </c>
      <c r="E13" s="64">
        <f>'PCPI Nominal'!F13/'CPI factors'!K$3</f>
        <v>39777.749581861288</v>
      </c>
      <c r="F13" s="64">
        <f>'PCPI Nominal'!G13/'CPI factors'!L$3</f>
        <v>39941.994714991764</v>
      </c>
      <c r="G13" s="64">
        <f>'PCPI Nominal'!H13/'CPI factors'!M$3</f>
        <v>40665.472763621197</v>
      </c>
      <c r="H13" s="64">
        <f>'PCPI Nominal'!I13/'CPI factors'!N$3</f>
        <v>41248.41659737318</v>
      </c>
      <c r="I13" s="64">
        <f>'PCPI Nominal'!J13/'CPI factors'!O$3</f>
        <v>42556.619505492083</v>
      </c>
      <c r="J13" s="64">
        <f>'PCPI Nominal'!K13/'CPI factors'!P$3</f>
        <v>43577.115199726868</v>
      </c>
      <c r="K13" s="64">
        <f>'PCPI Nominal'!L13/'CPI factors'!Q$3</f>
        <v>44667.0181403233</v>
      </c>
      <c r="L13" s="64">
        <f>'PCPI Nominal'!M13/'CPI factors'!R$3</f>
        <v>45435.023759610624</v>
      </c>
      <c r="M13" s="64">
        <f>'PCPI Nominal'!N13/'CPI factors'!S$3</f>
        <v>45531.550577592156</v>
      </c>
      <c r="N13" s="64">
        <f>'PCPI Nominal'!O13/'CPI factors'!T$3</f>
        <v>45026.474167461543</v>
      </c>
      <c r="O13" s="64">
        <f>'PCPI Nominal'!P13/'CPI factors'!U$3</f>
        <v>44569.568273164485</v>
      </c>
      <c r="P13" s="64">
        <f>'PCPI Nominal'!Q13/'CPI factors'!V$3</f>
        <v>44401.799528431206</v>
      </c>
      <c r="Q13" s="64">
        <f>'PCPI Nominal'!R13/'CPI factors'!W$3</f>
        <v>45078.753552498289</v>
      </c>
      <c r="R13" s="64">
        <f>'PCPI Nominal'!S13/'CPI factors'!X$3</f>
        <v>44639</v>
      </c>
      <c r="S13" s="64">
        <f>'PCPI Nominal'!T13/'CPI factors'!Y$3</f>
        <v>45944.403150278806</v>
      </c>
    </row>
    <row r="14" spans="1:19">
      <c r="A14" t="s">
        <v>38</v>
      </c>
      <c r="B14" s="64">
        <f>'PCPI Nominal'!C14/'CPI factors'!H$3</f>
        <v>30909.901417224726</v>
      </c>
      <c r="C14" s="64">
        <f>'PCPI Nominal'!D14/'CPI factors'!I$3</f>
        <v>32346.804736465405</v>
      </c>
      <c r="D14" s="64">
        <f>'PCPI Nominal'!E14/'CPI factors'!J$3</f>
        <v>33064.995305152581</v>
      </c>
      <c r="E14" s="64">
        <f>'PCPI Nominal'!F14/'CPI factors'!K$3</f>
        <v>33938.863509170973</v>
      </c>
      <c r="F14" s="64">
        <f>'PCPI Nominal'!G14/'CPI factors'!L$3</f>
        <v>33957.800751235583</v>
      </c>
      <c r="G14" s="64">
        <f>'PCPI Nominal'!H14/'CPI factors'!M$3</f>
        <v>33908.831742957744</v>
      </c>
      <c r="H14" s="64">
        <f>'PCPI Nominal'!I14/'CPI factors'!N$3</f>
        <v>33788.987157155789</v>
      </c>
      <c r="I14" s="64">
        <f>'PCPI Nominal'!J14/'CPI factors'!O$3</f>
        <v>34965.458725572367</v>
      </c>
      <c r="J14" s="64">
        <f>'PCPI Nominal'!K14/'CPI factors'!P$3</f>
        <v>34967.390046517583</v>
      </c>
      <c r="K14" s="64">
        <f>'PCPI Nominal'!L14/'CPI factors'!Q$3</f>
        <v>36240.521833629624</v>
      </c>
      <c r="L14" s="64">
        <f>'PCPI Nominal'!M14/'CPI factors'!R$3</f>
        <v>36603.275737200223</v>
      </c>
      <c r="M14" s="64">
        <f>'PCPI Nominal'!N14/'CPI factors'!S$3</f>
        <v>35746.265945581406</v>
      </c>
      <c r="N14" s="64">
        <f>'PCPI Nominal'!O14/'CPI factors'!T$3</f>
        <v>34129.487664946377</v>
      </c>
      <c r="O14" s="64">
        <f>'PCPI Nominal'!P14/'CPI factors'!U$3</f>
        <v>33889.706716384251</v>
      </c>
      <c r="P14" s="64">
        <f>'PCPI Nominal'!Q14/'CPI factors'!V$3</f>
        <v>34484.099577781431</v>
      </c>
      <c r="Q14" s="64">
        <f>'PCPI Nominal'!R14/'CPI factors'!W$3</f>
        <v>35203.19065688143</v>
      </c>
      <c r="R14" s="64">
        <f>'PCPI Nominal'!S14/'CPI factors'!X$3</f>
        <v>35720</v>
      </c>
      <c r="S14" s="64">
        <f>'PCPI Nominal'!T14/'CPI factors'!Y$3</f>
        <v>36596.092439675864</v>
      </c>
    </row>
    <row r="15" spans="1:19">
      <c r="A15" t="s">
        <v>37</v>
      </c>
      <c r="B15" s="64">
        <f>'PCPI Nominal'!C15/'CPI factors'!H$3</f>
        <v>41246.578778487252</v>
      </c>
      <c r="C15" s="64">
        <f>'PCPI Nominal'!D15/'CPI factors'!I$3</f>
        <v>42803.246983283047</v>
      </c>
      <c r="D15" s="64">
        <f>'PCPI Nominal'!E15/'CPI factors'!J$3</f>
        <v>43382.336618809408</v>
      </c>
      <c r="E15" s="64">
        <f>'PCPI Nominal'!F15/'CPI factors'!K$3</f>
        <v>44917.213944732117</v>
      </c>
      <c r="F15" s="64">
        <f>'PCPI Nominal'!G15/'CPI factors'!L$3</f>
        <v>44911.717802306426</v>
      </c>
      <c r="G15" s="64">
        <f>'PCPI Nominal'!H15/'CPI factors'!M$3</f>
        <v>44659.622832190507</v>
      </c>
      <c r="H15" s="64">
        <f>'PCPI Nominal'!I15/'CPI factors'!N$3</f>
        <v>44290.67880797101</v>
      </c>
      <c r="I15" s="64">
        <f>'PCPI Nominal'!J15/'CPI factors'!O$3</f>
        <v>44673.907201905691</v>
      </c>
      <c r="J15" s="64">
        <f>'PCPI Nominal'!K15/'CPI factors'!P$3</f>
        <v>44913.251013997949</v>
      </c>
      <c r="K15" s="64">
        <f>'PCPI Nominal'!L15/'CPI factors'!Q$3</f>
        <v>46372.889563815261</v>
      </c>
      <c r="L15" s="64">
        <f>'PCPI Nominal'!M15/'CPI factors'!R$3</f>
        <v>47484.267926113178</v>
      </c>
      <c r="M15" s="64">
        <f>'PCPI Nominal'!N15/'CPI factors'!S$3</f>
        <v>46922.182158230709</v>
      </c>
      <c r="N15" s="64">
        <f>'PCPI Nominal'!O15/'CPI factors'!T$3</f>
        <v>44506.432667540779</v>
      </c>
      <c r="O15" s="64">
        <f>'PCPI Nominal'!P15/'CPI factors'!U$3</f>
        <v>44541.795078477917</v>
      </c>
      <c r="P15" s="64">
        <f>'PCPI Nominal'!Q15/'CPI factors'!V$3</f>
        <v>45284.201403739644</v>
      </c>
      <c r="Q15" s="64">
        <f>'PCPI Nominal'!R15/'CPI factors'!W$3</f>
        <v>46322.711233585957</v>
      </c>
      <c r="R15" s="64">
        <f>'PCPI Nominal'!S15/'CPI factors'!X$3</f>
        <v>46646</v>
      </c>
      <c r="S15" s="64">
        <f>'PCPI Nominal'!T15/'CPI factors'!Y$3</f>
        <v>48090.804419867709</v>
      </c>
    </row>
    <row r="16" spans="1:19">
      <c r="A16" t="s">
        <v>36</v>
      </c>
      <c r="B16" s="64">
        <f>'PCPI Nominal'!C16/'CPI factors'!H$3</f>
        <v>34781.620524321232</v>
      </c>
      <c r="C16" s="64">
        <f>'PCPI Nominal'!D16/'CPI factors'!I$3</f>
        <v>36725.448858954027</v>
      </c>
      <c r="D16" s="64">
        <f>'PCPI Nominal'!E16/'CPI factors'!J$3</f>
        <v>37159.489120060032</v>
      </c>
      <c r="E16" s="64">
        <f>'PCPI Nominal'!F16/'CPI factors'!K$3</f>
        <v>38094.808369065468</v>
      </c>
      <c r="F16" s="64">
        <f>'PCPI Nominal'!G16/'CPI factors'!L$3</f>
        <v>37768.316520593078</v>
      </c>
      <c r="G16" s="64">
        <f>'PCPI Nominal'!H16/'CPI factors'!M$3</f>
        <v>37482.06781273165</v>
      </c>
      <c r="H16" s="64">
        <f>'PCPI Nominal'!I16/'CPI factors'!N$3</f>
        <v>37228.781758152167</v>
      </c>
      <c r="I16" s="64">
        <f>'PCPI Nominal'!J16/'CPI factors'!O$3</f>
        <v>37584.631158410164</v>
      </c>
      <c r="J16" s="64">
        <f>'PCPI Nominal'!K16/'CPI factors'!P$3</f>
        <v>37074.189910805733</v>
      </c>
      <c r="K16" s="64">
        <f>'PCPI Nominal'!L16/'CPI factors'!Q$3</f>
        <v>37846.999664695904</v>
      </c>
      <c r="L16" s="64">
        <f>'PCPI Nominal'!M16/'CPI factors'!R$3</f>
        <v>37880.682873885198</v>
      </c>
      <c r="M16" s="64">
        <f>'PCPI Nominal'!N16/'CPI factors'!S$3</f>
        <v>38027.551059967453</v>
      </c>
      <c r="N16" s="64">
        <f>'PCPI Nominal'!O16/'CPI factors'!T$3</f>
        <v>37004.372616491681</v>
      </c>
      <c r="O16" s="64">
        <f>'PCPI Nominal'!P16/'CPI factors'!U$3</f>
        <v>37473.517030746887</v>
      </c>
      <c r="P16" s="64">
        <f>'PCPI Nominal'!Q16/'CPI factors'!V$3</f>
        <v>38588.511117508358</v>
      </c>
      <c r="Q16" s="64">
        <f>'PCPI Nominal'!R16/'CPI factors'!W$3</f>
        <v>39384.552487030109</v>
      </c>
      <c r="R16" s="64">
        <f>'PCPI Nominal'!S16/'CPI factors'!X$3</f>
        <v>39148</v>
      </c>
      <c r="S16" s="64">
        <f>'PCPI Nominal'!T16/'CPI factors'!Y$3</f>
        <v>39827.011911505469</v>
      </c>
    </row>
    <row r="17" spans="1:19">
      <c r="A17" t="s">
        <v>35</v>
      </c>
      <c r="B17" s="64">
        <f>'PCPI Nominal'!C17/'CPI factors'!H$3</f>
        <v>35195.203712298186</v>
      </c>
      <c r="C17" s="64">
        <f>'PCPI Nominal'!D17/'CPI factors'!I$3</f>
        <v>36155.253361280083</v>
      </c>
      <c r="D17" s="64">
        <f>'PCPI Nominal'!E17/'CPI factors'!J$3</f>
        <v>36130.272095547778</v>
      </c>
      <c r="E17" s="64">
        <f>'PCPI Nominal'!F17/'CPI factors'!K$3</f>
        <v>37219.516596815556</v>
      </c>
      <c r="F17" s="64">
        <f>'PCPI Nominal'!G17/'CPI factors'!L$3</f>
        <v>37205.160184514003</v>
      </c>
      <c r="G17" s="64">
        <f>'PCPI Nominal'!H17/'CPI factors'!M$3</f>
        <v>37501.494612676048</v>
      </c>
      <c r="H17" s="64">
        <f>'PCPI Nominal'!I17/'CPI factors'!N$3</f>
        <v>37319.93568206521</v>
      </c>
      <c r="I17" s="64">
        <f>'PCPI Nominal'!J17/'CPI factors'!O$3</f>
        <v>39294.985284750102</v>
      </c>
      <c r="J17" s="64">
        <f>'PCPI Nominal'!K17/'CPI factors'!P$3</f>
        <v>38901.83282818368</v>
      </c>
      <c r="K17" s="64">
        <f>'PCPI Nominal'!L17/'CPI factors'!Q$3</f>
        <v>39796.732111464829</v>
      </c>
      <c r="L17" s="64">
        <f>'PCPI Nominal'!M17/'CPI factors'!R$3</f>
        <v>41210.704644451849</v>
      </c>
      <c r="M17" s="64">
        <f>'PCPI Nominal'!N17/'CPI factors'!S$3</f>
        <v>41975.42966399037</v>
      </c>
      <c r="N17" s="64">
        <f>'PCPI Nominal'!O17/'CPI factors'!T$3</f>
        <v>40566.494038704717</v>
      </c>
      <c r="O17" s="64">
        <f>'PCPI Nominal'!P17/'CPI factors'!U$3</f>
        <v>40533.909445247329</v>
      </c>
      <c r="P17" s="64">
        <f>'PCPI Nominal'!Q17/'CPI factors'!V$3</f>
        <v>42314.898379667706</v>
      </c>
      <c r="Q17" s="64">
        <f>'PCPI Nominal'!R17/'CPI factors'!W$3</f>
        <v>43203.685204496651</v>
      </c>
      <c r="R17" s="64">
        <f>'PCPI Nominal'!S17/'CPI factors'!X$3</f>
        <v>43189</v>
      </c>
      <c r="S17" s="64">
        <f>'PCPI Nominal'!T17/'CPI factors'!Y$3</f>
        <v>43612.000120051518</v>
      </c>
    </row>
    <row r="18" spans="1:19">
      <c r="A18" t="s">
        <v>34</v>
      </c>
      <c r="B18" s="64">
        <f>'PCPI Nominal'!C18/'CPI factors'!H$3</f>
        <v>36258.910648393292</v>
      </c>
      <c r="C18" s="64">
        <f>'PCPI Nominal'!D18/'CPI factors'!I$3</f>
        <v>37614.325048310398</v>
      </c>
      <c r="D18" s="64">
        <f>'PCPI Nominal'!E18/'CPI factors'!J$3</f>
        <v>37801.351367683841</v>
      </c>
      <c r="E18" s="64">
        <f>'PCPI Nominal'!F18/'CPI factors'!K$3</f>
        <v>38426.255794415127</v>
      </c>
      <c r="F18" s="64">
        <f>'PCPI Nominal'!G18/'CPI factors'!L$3</f>
        <v>38510.419729818779</v>
      </c>
      <c r="G18" s="64">
        <f>'PCPI Nominal'!H18/'CPI factors'!M$3</f>
        <v>38057.101091085984</v>
      </c>
      <c r="H18" s="64">
        <f>'PCPI Nominal'!I18/'CPI factors'!N$3</f>
        <v>38166.907558423911</v>
      </c>
      <c r="I18" s="64">
        <f>'PCPI Nominal'!J18/'CPI factors'!O$3</f>
        <v>37818.926244210154</v>
      </c>
      <c r="J18" s="64">
        <f>'PCPI Nominal'!K18/'CPI factors'!P$3</f>
        <v>38495.02719187436</v>
      </c>
      <c r="K18" s="64">
        <f>'PCPI Nominal'!L18/'CPI factors'!Q$3</f>
        <v>40858.856663083461</v>
      </c>
      <c r="L18" s="64">
        <f>'PCPI Nominal'!M18/'CPI factors'!R$3</f>
        <v>42540.915770076317</v>
      </c>
      <c r="M18" s="64">
        <f>'PCPI Nominal'!N18/'CPI factors'!S$3</f>
        <v>44564.060590751011</v>
      </c>
      <c r="N18" s="64">
        <f>'PCPI Nominal'!O18/'CPI factors'!T$3</f>
        <v>42563.062553014308</v>
      </c>
      <c r="O18" s="64">
        <f>'PCPI Nominal'!P18/'CPI factors'!U$3</f>
        <v>41879.841187750135</v>
      </c>
      <c r="P18" s="64">
        <f>'PCPI Nominal'!Q18/'CPI factors'!V$3</f>
        <v>44038.274812194984</v>
      </c>
      <c r="Q18" s="64">
        <f>'PCPI Nominal'!R18/'CPI factors'!W$3</f>
        <v>45467.363496916376</v>
      </c>
      <c r="R18" s="64">
        <f>'PCPI Nominal'!S18/'CPI factors'!X$3</f>
        <v>45867</v>
      </c>
      <c r="S18" s="64">
        <f>'PCPI Nominal'!T18/'CPI factors'!Y$3</f>
        <v>45829.259203216949</v>
      </c>
    </row>
    <row r="19" spans="1:19">
      <c r="A19" t="s">
        <v>33</v>
      </c>
      <c r="B19" s="64">
        <f>'PCPI Nominal'!C19/'CPI factors'!H$3</f>
        <v>30946.180644240249</v>
      </c>
      <c r="C19" s="64">
        <f>'PCPI Nominal'!D19/'CPI factors'!I$3</f>
        <v>32018.120614999221</v>
      </c>
      <c r="D19" s="64">
        <f>'PCPI Nominal'!E19/'CPI factors'!J$3</f>
        <v>32389.571632816409</v>
      </c>
      <c r="E19" s="64">
        <f>'PCPI Nominal'!F19/'CPI factors'!K$3</f>
        <v>33576.300611237471</v>
      </c>
      <c r="F19" s="64">
        <f>'PCPI Nominal'!G19/'CPI factors'!L$3</f>
        <v>33598.591219110378</v>
      </c>
      <c r="G19" s="64">
        <f>'PCPI Nominal'!H19/'CPI factors'!M$3</f>
        <v>33627.790703762039</v>
      </c>
      <c r="H19" s="64">
        <f>'PCPI Nominal'!I19/'CPI factors'!N$3</f>
        <v>33528.185652626809</v>
      </c>
      <c r="I19" s="64">
        <f>'PCPI Nominal'!J19/'CPI factors'!O$3</f>
        <v>34411.782443866075</v>
      </c>
      <c r="J19" s="64">
        <f>'PCPI Nominal'!K19/'CPI factors'!P$3</f>
        <v>34611.882481649023</v>
      </c>
      <c r="K19" s="64">
        <f>'PCPI Nominal'!L19/'CPI factors'!Q$3</f>
        <v>35180.708760904607</v>
      </c>
      <c r="L19" s="64">
        <f>'PCPI Nominal'!M19/'CPI factors'!R$3</f>
        <v>35483.157078207325</v>
      </c>
      <c r="M19" s="64">
        <f>'PCPI Nominal'!N19/'CPI factors'!S$3</f>
        <v>35675.922713875952</v>
      </c>
      <c r="N19" s="64">
        <f>'PCPI Nominal'!O19/'CPI factors'!T$3</f>
        <v>35071.85931824748</v>
      </c>
      <c r="O19" s="64">
        <f>'PCPI Nominal'!P19/'CPI factors'!U$3</f>
        <v>35278.366450712543</v>
      </c>
      <c r="P19" s="64">
        <f>'PCPI Nominal'!Q19/'CPI factors'!V$3</f>
        <v>35713.455242090255</v>
      </c>
      <c r="Q19" s="64">
        <f>'PCPI Nominal'!R19/'CPI factors'!W$3</f>
        <v>36098.109641154937</v>
      </c>
      <c r="R19" s="64">
        <f>'PCPI Nominal'!S19/'CPI factors'!X$3</f>
        <v>35585</v>
      </c>
      <c r="S19" s="64">
        <f>'PCPI Nominal'!T19/'CPI factors'!Y$3</f>
        <v>36412.058951636827</v>
      </c>
    </row>
    <row r="20" spans="1:19">
      <c r="A20" t="s">
        <v>32</v>
      </c>
      <c r="B20" s="64">
        <f>'PCPI Nominal'!C20/'CPI factors'!H$3</f>
        <v>30725.602943985876</v>
      </c>
      <c r="C20" s="64">
        <f>'PCPI Nominal'!D20/'CPI factors'!I$3</f>
        <v>31552.246599355851</v>
      </c>
      <c r="D20" s="64">
        <f>'PCPI Nominal'!E20/'CPI factors'!J$3</f>
        <v>31444.258170085042</v>
      </c>
      <c r="E20" s="64">
        <f>'PCPI Nominal'!F20/'CPI factors'!K$3</f>
        <v>32051.64245462904</v>
      </c>
      <c r="F20" s="64">
        <f>'PCPI Nominal'!G20/'CPI factors'!L$3</f>
        <v>33276.223690280065</v>
      </c>
      <c r="G20" s="64">
        <f>'PCPI Nominal'!H20/'CPI factors'!M$3</f>
        <v>33502.164064121564</v>
      </c>
      <c r="H20" s="64">
        <f>'PCPI Nominal'!I20/'CPI factors'!N$3</f>
        <v>33553.506187047096</v>
      </c>
      <c r="I20" s="64">
        <f>'PCPI Nominal'!J20/'CPI factors'!O$3</f>
        <v>33902.498915258722</v>
      </c>
      <c r="J20" s="64">
        <f>'PCPI Nominal'!K20/'CPI factors'!P$3</f>
        <v>35099.810649539089</v>
      </c>
      <c r="K20" s="64">
        <f>'PCPI Nominal'!L20/'CPI factors'!Q$3</f>
        <v>38458.385832058535</v>
      </c>
      <c r="L20" s="64">
        <f>'PCPI Nominal'!M20/'CPI factors'!R$3</f>
        <v>40193.946985085182</v>
      </c>
      <c r="M20" s="64">
        <f>'PCPI Nominal'!N20/'CPI factors'!S$3</f>
        <v>40902.965931373401</v>
      </c>
      <c r="N20" s="64">
        <f>'PCPI Nominal'!O20/'CPI factors'!T$3</f>
        <v>39392.872198591249</v>
      </c>
      <c r="O20" s="64">
        <f>'PCPI Nominal'!P20/'CPI factors'!U$3</f>
        <v>39764.805592388577</v>
      </c>
      <c r="P20" s="64">
        <f>'PCPI Nominal'!Q20/'CPI factors'!V$3</f>
        <v>39509.233262049675</v>
      </c>
      <c r="Q20" s="64">
        <f>'PCPI Nominal'!R20/'CPI factors'!W$3</f>
        <v>40605.173278505201</v>
      </c>
      <c r="R20" s="64">
        <f>'PCPI Nominal'!S20/'CPI factors'!X$3</f>
        <v>40103</v>
      </c>
      <c r="S20" s="64">
        <f>'PCPI Nominal'!T20/'CPI factors'!Y$3</f>
        <v>41345.534221902388</v>
      </c>
    </row>
    <row r="21" spans="1:19">
      <c r="A21" t="s">
        <v>31</v>
      </c>
      <c r="B21" s="64">
        <f>'PCPI Nominal'!C21/'CPI factors'!H$3</f>
        <v>33375.437685199598</v>
      </c>
      <c r="C21" s="64">
        <f>'PCPI Nominal'!D21/'CPI factors'!I$3</f>
        <v>35043.443593885779</v>
      </c>
      <c r="D21" s="64">
        <f>'PCPI Nominal'!E21/'CPI factors'!J$3</f>
        <v>35829.61766583292</v>
      </c>
      <c r="E21" s="64">
        <f>'PCPI Nominal'!F21/'CPI factors'!K$3</f>
        <v>36993.591208924154</v>
      </c>
      <c r="F21" s="64">
        <f>'PCPI Nominal'!G21/'CPI factors'!L$3</f>
        <v>37711.737729818778</v>
      </c>
      <c r="G21" s="64">
        <f>'PCPI Nominal'!H21/'CPI factors'!M$3</f>
        <v>38130.922930874716</v>
      </c>
      <c r="H21" s="64">
        <f>'PCPI Nominal'!I21/'CPI factors'!N$3</f>
        <v>38826.507480072461</v>
      </c>
      <c r="I21" s="64">
        <f>'PCPI Nominal'!J21/'CPI factors'!O$3</f>
        <v>39549.01048303851</v>
      </c>
      <c r="J21" s="64">
        <f>'PCPI Nominal'!K21/'CPI factors'!P$3</f>
        <v>38973.411532519633</v>
      </c>
      <c r="K21" s="64">
        <f>'PCPI Nominal'!L21/'CPI factors'!Q$3</f>
        <v>39644.174504485869</v>
      </c>
      <c r="L21" s="64">
        <f>'PCPI Nominal'!M21/'CPI factors'!R$3</f>
        <v>39949.02635553608</v>
      </c>
      <c r="M21" s="64">
        <f>'PCPI Nominal'!N21/'CPI factors'!S$3</f>
        <v>40039.367486743387</v>
      </c>
      <c r="N21" s="64">
        <f>'PCPI Nominal'!O21/'CPI factors'!T$3</f>
        <v>40118.107526246931</v>
      </c>
      <c r="O21" s="64">
        <f>'PCPI Nominal'!P21/'CPI factors'!U$3</f>
        <v>40087.401930670996</v>
      </c>
      <c r="P21" s="64">
        <f>'PCPI Nominal'!Q21/'CPI factors'!V$3</f>
        <v>40324.315745462518</v>
      </c>
      <c r="Q21" s="64">
        <f>'PCPI Nominal'!R21/'CPI factors'!W$3</f>
        <v>40373.833677128372</v>
      </c>
      <c r="R21" s="64">
        <f>'PCPI Nominal'!S21/'CPI factors'!X$3</f>
        <v>39670</v>
      </c>
      <c r="S21" s="64">
        <f>'PCPI Nominal'!T21/'CPI factors'!Y$3</f>
        <v>40500.161140482458</v>
      </c>
    </row>
    <row r="22" spans="1:19">
      <c r="A22" t="s">
        <v>30</v>
      </c>
      <c r="B22" s="64">
        <f>'PCPI Nominal'!C22/'CPI factors'!H$3</f>
        <v>42570.044980013496</v>
      </c>
      <c r="C22" s="64">
        <f>'PCPI Nominal'!D22/'CPI factors'!I$3</f>
        <v>44781.067957670864</v>
      </c>
      <c r="D22" s="64">
        <f>'PCPI Nominal'!E22/'CPI factors'!J$3</f>
        <v>46132.975052526264</v>
      </c>
      <c r="E22" s="64">
        <f>'PCPI Nominal'!F22/'CPI factors'!K$3</f>
        <v>48008.468503605465</v>
      </c>
      <c r="F22" s="64">
        <f>'PCPI Nominal'!G22/'CPI factors'!L$3</f>
        <v>48716.970428336077</v>
      </c>
      <c r="G22" s="64">
        <f>'PCPI Nominal'!H22/'CPI factors'!M$3</f>
        <v>48945.174899925863</v>
      </c>
      <c r="H22" s="64">
        <f>'PCPI Nominal'!I22/'CPI factors'!N$3</f>
        <v>49462.397963315212</v>
      </c>
      <c r="I22" s="64">
        <f>'PCPI Nominal'!J22/'CPI factors'!O$3</f>
        <v>51236.635868366495</v>
      </c>
      <c r="J22" s="64">
        <f>'PCPI Nominal'!K22/'CPI factors'!P$3</f>
        <v>51658.350919255718</v>
      </c>
      <c r="K22" s="64">
        <f>'PCPI Nominal'!L22/'CPI factors'!Q$3</f>
        <v>52969.850326208281</v>
      </c>
      <c r="L22" s="64">
        <f>'PCPI Nominal'!M22/'CPI factors'!R$3</f>
        <v>53214.06247061045</v>
      </c>
      <c r="M22" s="64">
        <f>'PCPI Nominal'!N22/'CPI factors'!S$3</f>
        <v>53491.157795955245</v>
      </c>
      <c r="N22" s="64">
        <f>'PCPI Nominal'!O22/'CPI factors'!T$3</f>
        <v>53030.119130751555</v>
      </c>
      <c r="O22" s="64">
        <f>'PCPI Nominal'!P22/'CPI factors'!U$3</f>
        <v>53281.805806381082</v>
      </c>
      <c r="P22" s="64">
        <f>'PCPI Nominal'!Q22/'CPI factors'!V$3</f>
        <v>53947.68929922684</v>
      </c>
      <c r="Q22" s="64">
        <f>'PCPI Nominal'!R22/'CPI factors'!W$3</f>
        <v>54122.305601058142</v>
      </c>
      <c r="R22" s="64">
        <f>'PCPI Nominal'!S22/'CPI factors'!X$3</f>
        <v>52666</v>
      </c>
      <c r="S22" s="64">
        <f>'PCPI Nominal'!T22/'CPI factors'!Y$3</f>
        <v>53205.360769273277</v>
      </c>
    </row>
    <row r="23" spans="1:19">
      <c r="A23" t="s">
        <v>29</v>
      </c>
      <c r="B23" s="64">
        <f>'PCPI Nominal'!C23/'CPI factors'!H$3</f>
        <v>45206.819199501631</v>
      </c>
      <c r="C23" s="64">
        <f>'PCPI Nominal'!D23/'CPI factors'!I$3</f>
        <v>47028.981536220017</v>
      </c>
      <c r="D23" s="64">
        <f>'PCPI Nominal'!E23/'CPI factors'!J$3</f>
        <v>48732.587075037518</v>
      </c>
      <c r="E23" s="64">
        <f>'PCPI Nominal'!F23/'CPI factors'!K$3</f>
        <v>52148.179203890999</v>
      </c>
      <c r="F23" s="64">
        <f>'PCPI Nominal'!G23/'CPI factors'!L$3</f>
        <v>52557.749271828667</v>
      </c>
      <c r="G23" s="64">
        <f>'PCPI Nominal'!H23/'CPI factors'!M$3</f>
        <v>51618.302572275752</v>
      </c>
      <c r="H23" s="64">
        <f>'PCPI Nominal'!I23/'CPI factors'!N$3</f>
        <v>51660.220350996373</v>
      </c>
      <c r="I23" s="64">
        <f>'PCPI Nominal'!J23/'CPI factors'!O$3</f>
        <v>52847.106300233798</v>
      </c>
      <c r="J23" s="64">
        <f>'PCPI Nominal'!K23/'CPI factors'!P$3</f>
        <v>53495.537663878451</v>
      </c>
      <c r="K23" s="64">
        <f>'PCPI Nominal'!L23/'CPI factors'!Q$3</f>
        <v>55830.305457063696</v>
      </c>
      <c r="L23" s="64">
        <f>'PCPI Nominal'!M23/'CPI factors'!R$3</f>
        <v>56642.951284297837</v>
      </c>
      <c r="M23" s="64">
        <f>'PCPI Nominal'!N23/'CPI factors'!S$3</f>
        <v>56580.848973171647</v>
      </c>
      <c r="N23" s="64">
        <f>'PCPI Nominal'!O23/'CPI factors'!T$3</f>
        <v>55817.063870410457</v>
      </c>
      <c r="O23" s="64">
        <f>'PCPI Nominal'!P23/'CPI factors'!U$3</f>
        <v>56672.271957733399</v>
      </c>
      <c r="P23" s="64">
        <f>'PCPI Nominal'!Q23/'CPI factors'!V$3</f>
        <v>57202.840818117009</v>
      </c>
      <c r="Q23" s="64">
        <f>'PCPI Nominal'!R23/'CPI factors'!W$3</f>
        <v>58029.712640102684</v>
      </c>
      <c r="R23" s="64">
        <f>'PCPI Nominal'!S23/'CPI factors'!X$3</f>
        <v>57182</v>
      </c>
      <c r="S23" s="64">
        <f>'PCPI Nominal'!T23/'CPI factors'!Y$3</f>
        <v>58355.346025467108</v>
      </c>
    </row>
    <row r="24" spans="1:19">
      <c r="A24" t="s">
        <v>28</v>
      </c>
      <c r="B24" s="64">
        <f>'PCPI Nominal'!C24/'CPI factors'!H$3</f>
        <v>37547.548791984627</v>
      </c>
      <c r="C24" s="64">
        <f>'PCPI Nominal'!D24/'CPI factors'!I$3</f>
        <v>39081.971103726792</v>
      </c>
      <c r="D24" s="64">
        <f>'PCPI Nominal'!E24/'CPI factors'!J$3</f>
        <v>40049.966823411705</v>
      </c>
      <c r="E24" s="64">
        <f>'PCPI Nominal'!F24/'CPI factors'!K$3</f>
        <v>41114.362056332568</v>
      </c>
      <c r="F24" s="64">
        <f>'PCPI Nominal'!G24/'CPI factors'!L$3</f>
        <v>40507.782622734761</v>
      </c>
      <c r="G24" s="64">
        <f>'PCPI Nominal'!H24/'CPI factors'!M$3</f>
        <v>39797.742366104518</v>
      </c>
      <c r="H24" s="64">
        <f>'PCPI Nominal'!I24/'CPI factors'!N$3</f>
        <v>39634.232528079701</v>
      </c>
      <c r="I24" s="64">
        <f>'PCPI Nominal'!J24/'CPI factors'!O$3</f>
        <v>39666.158025938508</v>
      </c>
      <c r="J24" s="64">
        <f>'PCPI Nominal'!K24/'CPI factors'!P$3</f>
        <v>39145.200422925911</v>
      </c>
      <c r="K24" s="64">
        <f>'PCPI Nominal'!L24/'CPI factors'!Q$3</f>
        <v>38876.763511803852</v>
      </c>
      <c r="L24" s="64">
        <f>'PCPI Nominal'!M24/'CPI factors'!R$3</f>
        <v>38974.961282971541</v>
      </c>
      <c r="M24" s="64">
        <f>'PCPI Nominal'!N24/'CPI factors'!S$3</f>
        <v>38574.063860140581</v>
      </c>
      <c r="N24" s="64">
        <f>'PCPI Nominal'!O24/'CPI factors'!T$3</f>
        <v>36876.262184360879</v>
      </c>
      <c r="O24" s="64">
        <f>'PCPI Nominal'!P24/'CPI factors'!U$3</f>
        <v>37604.905605610256</v>
      </c>
      <c r="P24" s="64">
        <f>'PCPI Nominal'!Q24/'CPI factors'!V$3</f>
        <v>38734.542413774194</v>
      </c>
      <c r="Q24" s="64">
        <f>'PCPI Nominal'!R24/'CPI factors'!W$3</f>
        <v>39265.838744218316</v>
      </c>
      <c r="R24" s="64">
        <f>'PCPI Nominal'!S24/'CPI factors'!X$3</f>
        <v>39214</v>
      </c>
      <c r="S24" s="64">
        <f>'PCPI Nominal'!T24/'CPI factors'!Y$3</f>
        <v>40182.285115687773</v>
      </c>
    </row>
    <row r="25" spans="1:19">
      <c r="A25" t="s">
        <v>27</v>
      </c>
      <c r="B25" s="64">
        <f>'PCPI Nominal'!C25/'CPI factors'!H$3</f>
        <v>39091.592693765248</v>
      </c>
      <c r="C25" s="64">
        <f>'PCPI Nominal'!D25/'CPI factors'!I$3</f>
        <v>41457.071146669383</v>
      </c>
      <c r="D25" s="64">
        <f>'PCPI Nominal'!E25/'CPI factors'!J$3</f>
        <v>42139.165511755877</v>
      </c>
      <c r="E25" s="64">
        <f>'PCPI Nominal'!F25/'CPI factors'!K$3</f>
        <v>43625.245409185489</v>
      </c>
      <c r="F25" s="64">
        <f>'PCPI Nominal'!G25/'CPI factors'!L$3</f>
        <v>43689.352764415155</v>
      </c>
      <c r="G25" s="64">
        <f>'PCPI Nominal'!H25/'CPI factors'!M$3</f>
        <v>43715.480354892505</v>
      </c>
      <c r="H25" s="64">
        <f>'PCPI Nominal'!I25/'CPI factors'!N$3</f>
        <v>44531.223884963765</v>
      </c>
      <c r="I25" s="64">
        <f>'PCPI Nominal'!J25/'CPI factors'!O$3</f>
        <v>45685.075466937225</v>
      </c>
      <c r="J25" s="64">
        <f>'PCPI Nominal'!K25/'CPI factors'!P$3</f>
        <v>45064.759271509043</v>
      </c>
      <c r="K25" s="64">
        <f>'PCPI Nominal'!L25/'CPI factors'!Q$3</f>
        <v>45544.224380452295</v>
      </c>
      <c r="L25" s="64">
        <f>'PCPI Nominal'!M25/'CPI factors'!R$3</f>
        <v>46352.914375856562</v>
      </c>
      <c r="M25" s="64">
        <f>'PCPI Nominal'!N25/'CPI factors'!S$3</f>
        <v>46513.10921077439</v>
      </c>
      <c r="N25" s="64">
        <f>'PCPI Nominal'!O25/'CPI factors'!T$3</f>
        <v>44229.583852342868</v>
      </c>
      <c r="O25" s="64">
        <f>'PCPI Nominal'!P25/'CPI factors'!U$3</f>
        <v>44991.507192441153</v>
      </c>
      <c r="P25" s="64">
        <f>'PCPI Nominal'!Q25/'CPI factors'!V$3</f>
        <v>46209.066280089923</v>
      </c>
      <c r="Q25" s="64">
        <f>'PCPI Nominal'!R25/'CPI factors'!W$3</f>
        <v>47904.546490368724</v>
      </c>
      <c r="R25" s="64">
        <f>'PCPI Nominal'!S25/'CPI factors'!X$3</f>
        <v>47253</v>
      </c>
      <c r="S25" s="64">
        <f>'PCPI Nominal'!T25/'CPI factors'!Y$3</f>
        <v>48461.823804844789</v>
      </c>
    </row>
    <row r="26" spans="1:19">
      <c r="A26" t="s">
        <v>26</v>
      </c>
      <c r="B26" s="64">
        <f>'PCPI Nominal'!C26/'CPI factors'!H$3</f>
        <v>27759.4133431968</v>
      </c>
      <c r="C26" s="64">
        <f>'PCPI Nominal'!D26/'CPI factors'!I$3</f>
        <v>28679.833190020952</v>
      </c>
      <c r="D26" s="64">
        <f>'PCPI Nominal'!E26/'CPI factors'!J$3</f>
        <v>28755.149015007504</v>
      </c>
      <c r="E26" s="64">
        <f>'PCPI Nominal'!F26/'CPI factors'!K$3</f>
        <v>29133.552264917962</v>
      </c>
      <c r="F26" s="64">
        <f>'PCPI Nominal'!G26/'CPI factors'!L$3</f>
        <v>29936.759248764414</v>
      </c>
      <c r="G26" s="64">
        <f>'PCPI Nominal'!H26/'CPI factors'!M$3</f>
        <v>29858.991514547808</v>
      </c>
      <c r="H26" s="64">
        <f>'PCPI Nominal'!I26/'CPI factors'!N$3</f>
        <v>30209.929616847821</v>
      </c>
      <c r="I26" s="64">
        <f>'PCPI Nominal'!J26/'CPI factors'!O$3</f>
        <v>30903.521817018838</v>
      </c>
      <c r="J26" s="64">
        <f>'PCPI Nominal'!K26/'CPI factors'!P$3</f>
        <v>31702.208150392624</v>
      </c>
      <c r="K26" s="64">
        <f>'PCPI Nominal'!L26/'CPI factors'!Q$3</f>
        <v>32026.695810559384</v>
      </c>
      <c r="L26" s="64">
        <f>'PCPI Nominal'!M26/'CPI factors'!R$3</f>
        <v>32847.451587738578</v>
      </c>
      <c r="M26" s="64">
        <f>'PCPI Nominal'!N26/'CPI factors'!S$3</f>
        <v>33075.387547903621</v>
      </c>
      <c r="N26" s="64">
        <f>'PCPI Nominal'!O26/'CPI factors'!T$3</f>
        <v>32354.39820279511</v>
      </c>
      <c r="O26" s="64">
        <f>'PCPI Nominal'!P26/'CPI factors'!U$3</f>
        <v>32653.799552832064</v>
      </c>
      <c r="P26" s="64">
        <f>'PCPI Nominal'!Q26/'CPI factors'!V$3</f>
        <v>32890.183514284145</v>
      </c>
      <c r="Q26" s="64">
        <f>'PCPI Nominal'!R26/'CPI factors'!W$3</f>
        <v>33402.191567215355</v>
      </c>
      <c r="R26" s="64">
        <f>'PCPI Nominal'!S26/'CPI factors'!X$3</f>
        <v>33327</v>
      </c>
      <c r="S26" s="64">
        <f>'PCPI Nominal'!T26/'CPI factors'!Y$3</f>
        <v>33670.255220745181</v>
      </c>
    </row>
    <row r="27" spans="1:19">
      <c r="A27" t="s">
        <v>25</v>
      </c>
      <c r="B27" s="64">
        <f>'PCPI Nominal'!C27/'CPI factors'!H$3</f>
        <v>35547.837798889057</v>
      </c>
      <c r="C27" s="64">
        <f>'PCPI Nominal'!D27/'CPI factors'!I$3</f>
        <v>36475.363114360196</v>
      </c>
      <c r="D27" s="64">
        <f>'PCPI Nominal'!E27/'CPI factors'!J$3</f>
        <v>36892.396115057527</v>
      </c>
      <c r="E27" s="64">
        <f>'PCPI Nominal'!F27/'CPI factors'!K$3</f>
        <v>37855.354514833271</v>
      </c>
      <c r="F27" s="64">
        <f>'PCPI Nominal'!G27/'CPI factors'!L$3</f>
        <v>37806.474309719932</v>
      </c>
      <c r="G27" s="64">
        <f>'PCPI Nominal'!H27/'CPI factors'!M$3</f>
        <v>37768.289331912521</v>
      </c>
      <c r="H27" s="64">
        <f>'PCPI Nominal'!I27/'CPI factors'!N$3</f>
        <v>38155.513317934776</v>
      </c>
      <c r="I27" s="64">
        <f>'PCPI Nominal'!J27/'CPI factors'!O$3</f>
        <v>38949.708316202748</v>
      </c>
      <c r="J27" s="64">
        <f>'PCPI Nominal'!K27/'CPI factors'!P$3</f>
        <v>38688.289693581428</v>
      </c>
      <c r="K27" s="64">
        <f>'PCPI Nominal'!L27/'CPI factors'!Q$3</f>
        <v>39461.567671889847</v>
      </c>
      <c r="L27" s="64">
        <f>'PCPI Nominal'!M27/'CPI factors'!R$3</f>
        <v>39953.520312041568</v>
      </c>
      <c r="M27" s="64">
        <f>'PCPI Nominal'!N27/'CPI factors'!S$3</f>
        <v>40354.288724070873</v>
      </c>
      <c r="N27" s="64">
        <f>'PCPI Nominal'!O27/'CPI factors'!T$3</f>
        <v>39545.953308171265</v>
      </c>
      <c r="O27" s="64">
        <f>'PCPI Nominal'!P27/'CPI factors'!U$3</f>
        <v>39237.114893343823</v>
      </c>
      <c r="P27" s="64">
        <f>'PCPI Nominal'!Q27/'CPI factors'!V$3</f>
        <v>39477.127090530237</v>
      </c>
      <c r="Q27" s="64">
        <f>'PCPI Nominal'!R27/'CPI factors'!W$3</f>
        <v>40434.71251959596</v>
      </c>
      <c r="R27" s="64">
        <f>'PCPI Nominal'!S27/'CPI factors'!X$3</f>
        <v>39854</v>
      </c>
      <c r="S27" s="64">
        <f>'PCPI Nominal'!T27/'CPI factors'!Y$3</f>
        <v>40469.652915192564</v>
      </c>
    </row>
    <row r="28" spans="1:19">
      <c r="A28" t="s">
        <v>24</v>
      </c>
      <c r="B28" s="64">
        <f>'PCPI Nominal'!C28/'CPI factors'!H$3</f>
        <v>29426.806616830188</v>
      </c>
      <c r="C28" s="64">
        <f>'PCPI Nominal'!D28/'CPI factors'!I$3</f>
        <v>30870.584312662941</v>
      </c>
      <c r="D28" s="64">
        <f>'PCPI Nominal'!E28/'CPI factors'!J$3</f>
        <v>30792.607173586795</v>
      </c>
      <c r="E28" s="64">
        <f>'PCPI Nominal'!F28/'CPI factors'!K$3</f>
        <v>31541.619273580789</v>
      </c>
      <c r="F28" s="64">
        <f>'PCPI Nominal'!G28/'CPI factors'!L$3</f>
        <v>31994.648289950575</v>
      </c>
      <c r="G28" s="64">
        <f>'PCPI Nominal'!H28/'CPI factors'!M$3</f>
        <v>32284.751267605629</v>
      </c>
      <c r="H28" s="64">
        <f>'PCPI Nominal'!I28/'CPI factors'!N$3</f>
        <v>33401.58298052536</v>
      </c>
      <c r="I28" s="64">
        <f>'PCPI Nominal'!J28/'CPI factors'!O$3</f>
        <v>34685.537754642908</v>
      </c>
      <c r="J28" s="64">
        <f>'PCPI Nominal'!K28/'CPI factors'!P$3</f>
        <v>35509.002242659612</v>
      </c>
      <c r="K28" s="64">
        <f>'PCPI Nominal'!L28/'CPI factors'!Q$3</f>
        <v>36762.916063587865</v>
      </c>
      <c r="L28" s="64">
        <f>'PCPI Nominal'!M28/'CPI factors'!R$3</f>
        <v>37977.302938753193</v>
      </c>
      <c r="M28" s="64">
        <f>'PCPI Nominal'!N28/'CPI factors'!S$3</f>
        <v>38361.951961459527</v>
      </c>
      <c r="N28" s="64">
        <f>'PCPI Nominal'!O28/'CPI factors'!T$3</f>
        <v>37258.422117496812</v>
      </c>
      <c r="O28" s="64">
        <f>'PCPI Nominal'!P28/'CPI factors'!U$3</f>
        <v>37876.228353702092</v>
      </c>
      <c r="P28" s="64">
        <f>'PCPI Nominal'!Q28/'CPI factors'!V$3</f>
        <v>39129.13761857761</v>
      </c>
      <c r="Q28" s="64">
        <f>'PCPI Nominal'!R28/'CPI factors'!W$3</f>
        <v>40403.258450987705</v>
      </c>
      <c r="R28" s="64">
        <f>'PCPI Nominal'!S28/'CPI factors'!X$3</f>
        <v>39509</v>
      </c>
      <c r="S28" s="64">
        <f>'PCPI Nominal'!T28/'CPI factors'!Y$3</f>
        <v>40098.633530215484</v>
      </c>
    </row>
    <row r="29" spans="1:19">
      <c r="A29" t="s">
        <v>23</v>
      </c>
      <c r="B29" s="64">
        <f>'PCPI Nominal'!C29/'CPI factors'!H$3</f>
        <v>36087.672696880029</v>
      </c>
      <c r="C29" s="64">
        <f>'PCPI Nominal'!D29/'CPI factors'!I$3</f>
        <v>37721.504653136333</v>
      </c>
      <c r="D29" s="64">
        <f>'PCPI Nominal'!E29/'CPI factors'!J$3</f>
        <v>38384.481122061035</v>
      </c>
      <c r="E29" s="64">
        <f>'PCPI Nominal'!F29/'CPI factors'!K$3</f>
        <v>39083.739258578127</v>
      </c>
      <c r="F29" s="64">
        <f>'PCPI Nominal'!G29/'CPI factors'!L$3</f>
        <v>39515.680105436571</v>
      </c>
      <c r="G29" s="64">
        <f>'PCPI Nominal'!H29/'CPI factors'!M$3</f>
        <v>39545.193966827275</v>
      </c>
      <c r="H29" s="64">
        <f>'PCPI Nominal'!I29/'CPI factors'!N$3</f>
        <v>40833.159832880432</v>
      </c>
      <c r="I29" s="64">
        <f>'PCPI Nominal'!J29/'CPI factors'!O$3</f>
        <v>41240.867628920554</v>
      </c>
      <c r="J29" s="64">
        <f>'PCPI Nominal'!K29/'CPI factors'!P$3</f>
        <v>40716.352983100034</v>
      </c>
      <c r="K29" s="64">
        <f>'PCPI Nominal'!L29/'CPI factors'!Q$3</f>
        <v>41042.619235126294</v>
      </c>
      <c r="L29" s="64">
        <f>'PCPI Nominal'!M29/'CPI factors'!R$3</f>
        <v>42784.712910499045</v>
      </c>
      <c r="M29" s="64">
        <f>'PCPI Nominal'!N29/'CPI factors'!S$3</f>
        <v>43556.529072015997</v>
      </c>
      <c r="N29" s="64">
        <f>'PCPI Nominal'!O29/'CPI factors'!T$3</f>
        <v>42586.947548835305</v>
      </c>
      <c r="O29" s="64">
        <f>'PCPI Nominal'!P29/'CPI factors'!U$3</f>
        <v>43281.319319626076</v>
      </c>
      <c r="P29" s="64">
        <f>'PCPI Nominal'!Q29/'CPI factors'!V$3</f>
        <v>46466.951335197671</v>
      </c>
      <c r="Q29" s="64">
        <f>'PCPI Nominal'!R29/'CPI factors'!W$3</f>
        <v>46740.745951863377</v>
      </c>
      <c r="R29" s="64">
        <f>'PCPI Nominal'!S29/'CPI factors'!X$3</f>
        <v>45876</v>
      </c>
      <c r="S29" s="64">
        <f>'PCPI Nominal'!T29/'CPI factors'!Y$3</f>
        <v>47650.895493913449</v>
      </c>
    </row>
    <row r="30" spans="1:19">
      <c r="A30" t="s">
        <v>22</v>
      </c>
      <c r="B30" s="64">
        <f>'PCPI Nominal'!C30/'CPI factors'!H$3</f>
        <v>39907.149717074179</v>
      </c>
      <c r="C30" s="64">
        <f>'PCPI Nominal'!D30/'CPI factors'!I$3</f>
        <v>41544.243891927799</v>
      </c>
      <c r="D30" s="64">
        <f>'PCPI Nominal'!E30/'CPI factors'!J$3</f>
        <v>42313.964598799401</v>
      </c>
      <c r="E30" s="64">
        <f>'PCPI Nominal'!F30/'CPI factors'!K$3</f>
        <v>43159.866167061889</v>
      </c>
      <c r="F30" s="64">
        <f>'PCPI Nominal'!G30/'CPI factors'!L$3</f>
        <v>42831.460401976932</v>
      </c>
      <c r="G30" s="64">
        <f>'PCPI Nominal'!H30/'CPI factors'!M$3</f>
        <v>42014.987799759074</v>
      </c>
      <c r="H30" s="64">
        <f>'PCPI Nominal'!I30/'CPI factors'!N$3</f>
        <v>42291.622615489126</v>
      </c>
      <c r="I30" s="64">
        <f>'PCPI Nominal'!J30/'CPI factors'!O$3</f>
        <v>43996.917717146767</v>
      </c>
      <c r="J30" s="64">
        <f>'PCPI Nominal'!K30/'CPI factors'!P$3</f>
        <v>46093.10665713554</v>
      </c>
      <c r="K30" s="64">
        <f>'PCPI Nominal'!L30/'CPI factors'!Q$3</f>
        <v>46148.676111134067</v>
      </c>
      <c r="L30" s="64">
        <f>'PCPI Nominal'!M30/'CPI factors'!R$3</f>
        <v>45093.483065193534</v>
      </c>
      <c r="M30" s="64">
        <f>'PCPI Nominal'!N30/'CPI factors'!S$3</f>
        <v>42005.731363801948</v>
      </c>
      <c r="N30" s="64">
        <f>'PCPI Nominal'!O30/'CPI factors'!T$3</f>
        <v>39388.529472078335</v>
      </c>
      <c r="O30" s="64">
        <f>'PCPI Nominal'!P30/'CPI factors'!U$3</f>
        <v>39331.116475359893</v>
      </c>
      <c r="P30" s="64">
        <f>'PCPI Nominal'!Q30/'CPI factors'!V$3</f>
        <v>39341.452623786805</v>
      </c>
      <c r="Q30" s="64">
        <f>'PCPI Nominal'!R30/'CPI factors'!W$3</f>
        <v>39785.338199941711</v>
      </c>
      <c r="R30" s="64">
        <f>'PCPI Nominal'!S30/'CPI factors'!X$3</f>
        <v>38939</v>
      </c>
      <c r="S30" s="64">
        <f>'PCPI Nominal'!T30/'CPI factors'!Y$3</f>
        <v>40072.061850124286</v>
      </c>
    </row>
    <row r="31" spans="1:19">
      <c r="A31" t="s">
        <v>21</v>
      </c>
      <c r="B31" s="64">
        <f>'PCPI Nominal'!C31/'CPI factors'!H$3</f>
        <v>40671.915822561379</v>
      </c>
      <c r="C31" s="64">
        <f>'PCPI Nominal'!D31/'CPI factors'!I$3</f>
        <v>43360.58092837788</v>
      </c>
      <c r="D31" s="64">
        <f>'PCPI Nominal'!E31/'CPI factors'!J$3</f>
        <v>44640.890045522763</v>
      </c>
      <c r="E31" s="64">
        <f>'PCPI Nominal'!F31/'CPI factors'!K$3</f>
        <v>47971.941644485298</v>
      </c>
      <c r="F31" s="64">
        <f>'PCPI Nominal'!G31/'CPI factors'!L$3</f>
        <v>48447.234332784181</v>
      </c>
      <c r="G31" s="64">
        <f>'PCPI Nominal'!H31/'CPI factors'!M$3</f>
        <v>48089.100582375824</v>
      </c>
      <c r="H31" s="64">
        <f>'PCPI Nominal'!I31/'CPI factors'!N$3</f>
        <v>47606.402790307962</v>
      </c>
      <c r="I31" s="64">
        <f>'PCPI Nominal'!J31/'CPI factors'!O$3</f>
        <v>48848.059125237109</v>
      </c>
      <c r="J31" s="64">
        <f>'PCPI Nominal'!K31/'CPI factors'!P$3</f>
        <v>48819.062313929666</v>
      </c>
      <c r="K31" s="64">
        <f>'PCPI Nominal'!L31/'CPI factors'!Q$3</f>
        <v>50578.625410757835</v>
      </c>
      <c r="L31" s="64">
        <f>'PCPI Nominal'!M31/'CPI factors'!R$3</f>
        <v>50780.58502288867</v>
      </c>
      <c r="M31" s="64">
        <f>'PCPI Nominal'!N31/'CPI factors'!S$3</f>
        <v>50176.368277281399</v>
      </c>
      <c r="N31" s="64">
        <f>'PCPI Nominal'!O31/'CPI factors'!T$3</f>
        <v>49661.249038362934</v>
      </c>
      <c r="O31" s="64">
        <f>'PCPI Nominal'!P31/'CPI factors'!U$3</f>
        <v>50363.48396470039</v>
      </c>
      <c r="P31" s="64">
        <f>'PCPI Nominal'!Q31/'CPI factors'!V$3</f>
        <v>51325.340064155287</v>
      </c>
      <c r="Q31" s="64">
        <f>'PCPI Nominal'!R31/'CPI factors'!W$3</f>
        <v>52593.232007747283</v>
      </c>
      <c r="R31" s="64">
        <f>'PCPI Nominal'!S31/'CPI factors'!X$3</f>
        <v>51608</v>
      </c>
      <c r="S31" s="64">
        <f>'PCPI Nominal'!T31/'CPI factors'!Y$3</f>
        <v>51566.773830316131</v>
      </c>
    </row>
    <row r="32" spans="1:19">
      <c r="A32" t="s">
        <v>20</v>
      </c>
      <c r="B32" s="64">
        <f>'PCPI Nominal'!C32/'CPI factors'!H$3</f>
        <v>47641.880916783462</v>
      </c>
      <c r="C32" s="64">
        <f>'PCPI Nominal'!D32/'CPI factors'!I$3</f>
        <v>49604.150174837669</v>
      </c>
      <c r="D32" s="64">
        <f>'PCPI Nominal'!E32/'CPI factors'!J$3</f>
        <v>50447.016520760379</v>
      </c>
      <c r="E32" s="64">
        <f>'PCPI Nominal'!F32/'CPI factors'!K$3</f>
        <v>53317.03869573633</v>
      </c>
      <c r="F32" s="64">
        <f>'PCPI Nominal'!G32/'CPI factors'!L$3</f>
        <v>53401.167990115318</v>
      </c>
      <c r="G32" s="64">
        <f>'PCPI Nominal'!H32/'CPI factors'!M$3</f>
        <v>53498.816806893985</v>
      </c>
      <c r="H32" s="64">
        <f>'PCPI Nominal'!I32/'CPI factors'!N$3</f>
        <v>53440.253920742747</v>
      </c>
      <c r="I32" s="64">
        <f>'PCPI Nominal'!J32/'CPI factors'!O$3</f>
        <v>54143.128064316908</v>
      </c>
      <c r="J32" s="64">
        <f>'PCPI Nominal'!K32/'CPI factors'!P$3</f>
        <v>54106.342607545237</v>
      </c>
      <c r="K32" s="64">
        <f>'PCPI Nominal'!L32/'CPI factors'!Q$3</f>
        <v>55891.559647744638</v>
      </c>
      <c r="L32" s="64">
        <f>'PCPI Nominal'!M32/'CPI factors'!R$3</f>
        <v>56814.845120632759</v>
      </c>
      <c r="M32" s="64">
        <f>'PCPI Nominal'!N32/'CPI factors'!S$3</f>
        <v>56631.712540712513</v>
      </c>
      <c r="N32" s="64">
        <f>'PCPI Nominal'!O32/'CPI factors'!T$3</f>
        <v>54899.662894558584</v>
      </c>
      <c r="O32" s="64">
        <f>'PCPI Nominal'!P32/'CPI factors'!U$3</f>
        <v>54830.695510054953</v>
      </c>
      <c r="P32" s="64">
        <f>'PCPI Nominal'!Q32/'CPI factors'!V$3</f>
        <v>55494.999629873331</v>
      </c>
      <c r="Q32" s="64">
        <f>'PCPI Nominal'!R32/'CPI factors'!W$3</f>
        <v>56100.867981254676</v>
      </c>
      <c r="R32" s="64">
        <f>'PCPI Nominal'!S32/'CPI factors'!X$3</f>
        <v>55515</v>
      </c>
      <c r="S32" s="64">
        <f>'PCPI Nominal'!T32/'CPI factors'!Y$3</f>
        <v>56719.711495408985</v>
      </c>
    </row>
    <row r="33" spans="1:19">
      <c r="A33" t="s">
        <v>19</v>
      </c>
      <c r="B33" s="64">
        <f>'PCPI Nominal'!C33/'CPI factors'!H$3</f>
        <v>29539.997805118619</v>
      </c>
      <c r="C33" s="64">
        <f>'PCPI Nominal'!D33/'CPI factors'!I$3</f>
        <v>30246.084481877195</v>
      </c>
      <c r="D33" s="64">
        <f>'PCPI Nominal'!E33/'CPI factors'!J$3</f>
        <v>30031.881546773388</v>
      </c>
      <c r="E33" s="64">
        <f>'PCPI Nominal'!F33/'CPI factors'!K$3</f>
        <v>31078.945724725349</v>
      </c>
      <c r="F33" s="64">
        <f>'PCPI Nominal'!G33/'CPI factors'!L$3</f>
        <v>32385.436682042833</v>
      </c>
      <c r="G33" s="64">
        <f>'PCPI Nominal'!H33/'CPI factors'!M$3</f>
        <v>32473.838787064487</v>
      </c>
      <c r="H33" s="64">
        <f>'PCPI Nominal'!I33/'CPI factors'!N$3</f>
        <v>32740.717032155793</v>
      </c>
      <c r="I33" s="64">
        <f>'PCPI Nominal'!J33/'CPI factors'!O$3</f>
        <v>33518.994853765056</v>
      </c>
      <c r="J33" s="64">
        <f>'PCPI Nominal'!K33/'CPI factors'!P$3</f>
        <v>34304.094053004439</v>
      </c>
      <c r="K33" s="64">
        <f>'PCPI Nominal'!L33/'CPI factors'!Q$3</f>
        <v>35092.872562947028</v>
      </c>
      <c r="L33" s="64">
        <f>'PCPI Nominal'!M33/'CPI factors'!R$3</f>
        <v>35617.975773371967</v>
      </c>
      <c r="M33" s="64">
        <f>'PCPI Nominal'!N33/'CPI factors'!S$3</f>
        <v>36196.462628496301</v>
      </c>
      <c r="N33" s="64">
        <f>'PCPI Nominal'!O33/'CPI factors'!T$3</f>
        <v>35309.623594829209</v>
      </c>
      <c r="O33" s="64">
        <f>'PCPI Nominal'!P33/'CPI factors'!U$3</f>
        <v>35367.027033750426</v>
      </c>
      <c r="P33" s="64">
        <f>'PCPI Nominal'!Q33/'CPI factors'!V$3</f>
        <v>35976.518711959201</v>
      </c>
      <c r="Q33" s="64">
        <f>'PCPI Nominal'!R33/'CPI factors'!W$3</f>
        <v>35945.912534985975</v>
      </c>
      <c r="R33" s="64">
        <f>'PCPI Nominal'!S33/'CPI factors'!X$3</f>
        <v>34752</v>
      </c>
      <c r="S33" s="64">
        <f>'PCPI Nominal'!T33/'CPI factors'!Y$3</f>
        <v>36186.691739011498</v>
      </c>
    </row>
    <row r="34" spans="1:19">
      <c r="A34" t="s">
        <v>18</v>
      </c>
      <c r="B34" s="64">
        <f>'PCPI Nominal'!C34/'CPI factors'!H$3</f>
        <v>44205.512533873225</v>
      </c>
      <c r="C34" s="64">
        <f>'PCPI Nominal'!D34/'CPI factors'!I$3</f>
        <v>45708.528804764566</v>
      </c>
      <c r="D34" s="64">
        <f>'PCPI Nominal'!E34/'CPI factors'!J$3</f>
        <v>47033.539948974489</v>
      </c>
      <c r="E34" s="64">
        <f>'PCPI Nominal'!F34/'CPI factors'!K$3</f>
        <v>48599.662482698535</v>
      </c>
      <c r="F34" s="64">
        <f>'PCPI Nominal'!G34/'CPI factors'!L$3</f>
        <v>48927.496161449752</v>
      </c>
      <c r="G34" s="64">
        <f>'PCPI Nominal'!H34/'CPI factors'!M$3</f>
        <v>48043.771382505554</v>
      </c>
      <c r="H34" s="64">
        <f>'PCPI Nominal'!I34/'CPI factors'!N$3</f>
        <v>47798.838851902168</v>
      </c>
      <c r="I34" s="64">
        <f>'PCPI Nominal'!J34/'CPI factors'!O$3</f>
        <v>48859.157313511845</v>
      </c>
      <c r="J34" s="64">
        <f>'PCPI Nominal'!K34/'CPI factors'!P$3</f>
        <v>49457.305760925228</v>
      </c>
      <c r="K34" s="64">
        <f>'PCPI Nominal'!L34/'CPI factors'!Q$3</f>
        <v>51370.306931822866</v>
      </c>
      <c r="L34" s="64">
        <f>'PCPI Nominal'!M34/'CPI factors'!R$3</f>
        <v>53328.658361500398</v>
      </c>
      <c r="M34" s="64">
        <f>'PCPI Nominal'!N34/'CPI factors'!S$3</f>
        <v>52266.103360715679</v>
      </c>
      <c r="N34" s="64">
        <f>'PCPI Nominal'!O34/'CPI factors'!T$3</f>
        <v>50935.839269901524</v>
      </c>
      <c r="O34" s="64">
        <f>'PCPI Nominal'!P34/'CPI factors'!U$3</f>
        <v>51435.956559520084</v>
      </c>
      <c r="P34" s="64">
        <f>'PCPI Nominal'!Q34/'CPI factors'!V$3</f>
        <v>52600.265778362664</v>
      </c>
      <c r="Q34" s="64">
        <f>'PCPI Nominal'!R34/'CPI factors'!W$3</f>
        <v>54538.311024586648</v>
      </c>
      <c r="R34" s="64">
        <f>'PCPI Nominal'!S34/'CPI factors'!X$3</f>
        <v>54496</v>
      </c>
      <c r="S34" s="64">
        <f>'PCPI Nominal'!T34/'CPI factors'!Y$3</f>
        <v>55375.381310054356</v>
      </c>
    </row>
    <row r="35" spans="1:19">
      <c r="A35" t="s">
        <v>17</v>
      </c>
      <c r="B35" s="64">
        <f>'PCPI Nominal'!C35/'CPI factors'!H$3</f>
        <v>35028.319268026782</v>
      </c>
      <c r="C35" s="64">
        <f>'PCPI Nominal'!D35/'CPI factors'!I$3</f>
        <v>36188.121773426705</v>
      </c>
      <c r="D35" s="64">
        <f>'PCPI Nominal'!E35/'CPI factors'!J$3</f>
        <v>36566.570616808407</v>
      </c>
      <c r="E35" s="64">
        <f>'PCPI Nominal'!F35/'CPI factors'!K$3</f>
        <v>37031.470914678401</v>
      </c>
      <c r="F35" s="64">
        <f>'PCPI Nominal'!G35/'CPI factors'!L$3</f>
        <v>36524.898909390446</v>
      </c>
      <c r="G35" s="64">
        <f>'PCPI Nominal'!H35/'CPI factors'!M$3</f>
        <v>35974.548137045953</v>
      </c>
      <c r="H35" s="64">
        <f>'PCPI Nominal'!I35/'CPI factors'!N$3</f>
        <v>36126.072484148543</v>
      </c>
      <c r="I35" s="64">
        <f>'PCPI Nominal'!J35/'CPI factors'!O$3</f>
        <v>37747.404586439632</v>
      </c>
      <c r="J35" s="64">
        <f>'PCPI Nominal'!K35/'CPI factors'!P$3</f>
        <v>38459.23783970638</v>
      </c>
      <c r="K35" s="64">
        <f>'PCPI Nominal'!L35/'CPI factors'!Q$3</f>
        <v>39424.584009591919</v>
      </c>
      <c r="L35" s="64">
        <f>'PCPI Nominal'!M35/'CPI factors'!R$3</f>
        <v>40460.213908035345</v>
      </c>
      <c r="M35" s="64">
        <f>'PCPI Nominal'!N35/'CPI factors'!S$3</f>
        <v>40918.11678127919</v>
      </c>
      <c r="N35" s="64">
        <f>'PCPI Nominal'!O35/'CPI factors'!T$3</f>
        <v>38910.829555658427</v>
      </c>
      <c r="O35" s="64">
        <f>'PCPI Nominal'!P35/'CPI factors'!U$3</f>
        <v>37740.566979656178</v>
      </c>
      <c r="P35" s="64">
        <f>'PCPI Nominal'!Q35/'CPI factors'!V$3</f>
        <v>37775.499999999993</v>
      </c>
      <c r="Q35" s="64">
        <f>'PCPI Nominal'!R35/'CPI factors'!W$3</f>
        <v>39165.388654146795</v>
      </c>
      <c r="R35" s="64">
        <f>'PCPI Nominal'!S35/'CPI factors'!X$3</f>
        <v>37813</v>
      </c>
      <c r="S35" s="64">
        <f>'PCPI Nominal'!T35/'CPI factors'!Y$3</f>
        <v>38930.463742502492</v>
      </c>
    </row>
    <row r="36" spans="1:19">
      <c r="A36" t="s">
        <v>16</v>
      </c>
      <c r="B36" s="64">
        <f>'PCPI Nominal'!C36/'CPI factors'!H$3</f>
        <v>30841.696470435545</v>
      </c>
      <c r="C36" s="64">
        <f>'PCPI Nominal'!D36/'CPI factors'!I$3</f>
        <v>33428.60421450845</v>
      </c>
      <c r="D36" s="64">
        <f>'PCPI Nominal'!E36/'CPI factors'!J$3</f>
        <v>33285.941351175592</v>
      </c>
      <c r="E36" s="64">
        <f>'PCPI Nominal'!F36/'CPI factors'!K$3</f>
        <v>35179.423872622552</v>
      </c>
      <c r="F36" s="64">
        <f>'PCPI Nominal'!G36/'CPI factors'!L$3</f>
        <v>35077.534494233936</v>
      </c>
      <c r="G36" s="64">
        <f>'PCPI Nominal'!H36/'CPI factors'!M$3</f>
        <v>35368.431978780573</v>
      </c>
      <c r="H36" s="64">
        <f>'PCPI Nominal'!I36/'CPI factors'!N$3</f>
        <v>37494.647369565209</v>
      </c>
      <c r="I36" s="64">
        <f>'PCPI Nominal'!J36/'CPI factors'!O$3</f>
        <v>36716.506208919673</v>
      </c>
      <c r="J36" s="64">
        <f>'PCPI Nominal'!K36/'CPI factors'!P$3</f>
        <v>37603.872322891773</v>
      </c>
      <c r="K36" s="64">
        <f>'PCPI Nominal'!L36/'CPI factors'!Q$3</f>
        <v>37909.409594823657</v>
      </c>
      <c r="L36" s="64">
        <f>'PCPI Nominal'!M36/'CPI factors'!R$3</f>
        <v>40810.742515463411</v>
      </c>
      <c r="M36" s="64">
        <f>'PCPI Nominal'!N36/'CPI factors'!S$3</f>
        <v>44600.855511950787</v>
      </c>
      <c r="N36" s="64">
        <f>'PCPI Nominal'!O36/'CPI factors'!T$3</f>
        <v>43572.74646726549</v>
      </c>
      <c r="O36" s="64">
        <f>'PCPI Nominal'!P36/'CPI factors'!U$3</f>
        <v>46638.671277313646</v>
      </c>
      <c r="P36" s="64">
        <f>'PCPI Nominal'!Q36/'CPI factors'!V$3</f>
        <v>50322.79896638701</v>
      </c>
      <c r="Q36" s="64">
        <f>'PCPI Nominal'!R36/'CPI factors'!W$3</f>
        <v>57011.006676145087</v>
      </c>
      <c r="R36" s="64">
        <f>'PCPI Nominal'!S36/'CPI factors'!X$3</f>
        <v>55657</v>
      </c>
      <c r="S36" s="64">
        <f>'PCPI Nominal'!T36/'CPI factors'!Y$3</f>
        <v>57182.255556255746</v>
      </c>
    </row>
    <row r="37" spans="1:19">
      <c r="A37" t="s">
        <v>15</v>
      </c>
      <c r="B37" s="64">
        <f>'PCPI Nominal'!C37/'CPI factors'!H$3</f>
        <v>36332.920271504954</v>
      </c>
      <c r="C37" s="64">
        <f>'PCPI Nominal'!D37/'CPI factors'!I$3</f>
        <v>37692.923425182751</v>
      </c>
      <c r="D37" s="64">
        <f>'PCPI Nominal'!E37/'CPI factors'!J$3</f>
        <v>38006.915094047028</v>
      </c>
      <c r="E37" s="64">
        <f>'PCPI Nominal'!F37/'CPI factors'!K$3</f>
        <v>38568.304690993558</v>
      </c>
      <c r="F37" s="64">
        <f>'PCPI Nominal'!G37/'CPI factors'!L$3</f>
        <v>38469.630369028004</v>
      </c>
      <c r="G37" s="64">
        <f>'PCPI Nominal'!H37/'CPI factors'!M$3</f>
        <v>38305.764130374344</v>
      </c>
      <c r="H37" s="64">
        <f>'PCPI Nominal'!I37/'CPI factors'!N$3</f>
        <v>38478.350131793472</v>
      </c>
      <c r="I37" s="64">
        <f>'PCPI Nominal'!J37/'CPI factors'!O$3</f>
        <v>39054.524538797479</v>
      </c>
      <c r="J37" s="64">
        <f>'PCPI Nominal'!K37/'CPI factors'!P$3</f>
        <v>38799.236685302152</v>
      </c>
      <c r="K37" s="64">
        <f>'PCPI Nominal'!L37/'CPI factors'!Q$3</f>
        <v>39466.19062967709</v>
      </c>
      <c r="L37" s="64">
        <f>'PCPI Nominal'!M37/'CPI factors'!R$3</f>
        <v>39870.382116690038</v>
      </c>
      <c r="M37" s="64">
        <f>'PCPI Nominal'!N37/'CPI factors'!S$3</f>
        <v>39696.308956733723</v>
      </c>
      <c r="N37" s="64">
        <f>'PCPI Nominal'!O37/'CPI factors'!T$3</f>
        <v>38661.122781166196</v>
      </c>
      <c r="O37" s="64">
        <f>'PCPI Nominal'!P37/'CPI factors'!U$3</f>
        <v>38834.403570388618</v>
      </c>
      <c r="P37" s="64">
        <f>'PCPI Nominal'!Q37/'CPI factors'!V$3</f>
        <v>40201.069474145967</v>
      </c>
      <c r="Q37" s="64">
        <f>'PCPI Nominal'!R37/'CPI factors'!W$3</f>
        <v>40858.835122120137</v>
      </c>
      <c r="R37" s="64">
        <f>'PCPI Nominal'!S37/'CPI factors'!X$3</f>
        <v>40687</v>
      </c>
      <c r="S37" s="64">
        <f>'PCPI Nominal'!T37/'CPI factors'!Y$3</f>
        <v>41527.599437342076</v>
      </c>
    </row>
    <row r="38" spans="1:19">
      <c r="A38" t="s">
        <v>14</v>
      </c>
      <c r="B38" s="64">
        <f>'PCPI Nominal'!C38/'CPI factors'!H$3</f>
        <v>30490.513552925295</v>
      </c>
      <c r="C38" s="64">
        <f>'PCPI Nominal'!D38/'CPI factors'!I$3</f>
        <v>31310.735223148091</v>
      </c>
      <c r="D38" s="64">
        <f>'PCPI Nominal'!E38/'CPI factors'!J$3</f>
        <v>31158.986060030016</v>
      </c>
      <c r="E38" s="64">
        <f>'PCPI Nominal'!F38/'CPI factors'!K$3</f>
        <v>32445.320825146391</v>
      </c>
      <c r="F38" s="64">
        <f>'PCPI Nominal'!G38/'CPI factors'!L$3</f>
        <v>33361.749769357491</v>
      </c>
      <c r="G38" s="64">
        <f>'PCPI Nominal'!H38/'CPI factors'!M$3</f>
        <v>33280.698544755367</v>
      </c>
      <c r="H38" s="64">
        <f>'PCPI Nominal'!I38/'CPI factors'!N$3</f>
        <v>33828.233985507242</v>
      </c>
      <c r="I38" s="64">
        <f>'PCPI Nominal'!J38/'CPI factors'!O$3</f>
        <v>35361.294107371301</v>
      </c>
      <c r="J38" s="64">
        <f>'PCPI Nominal'!K38/'CPI factors'!P$3</f>
        <v>37056.295234721743</v>
      </c>
      <c r="K38" s="64">
        <f>'PCPI Nominal'!L38/'CPI factors'!Q$3</f>
        <v>39317.100241038563</v>
      </c>
      <c r="L38" s="64">
        <f>'PCPI Nominal'!M38/'CPI factors'!R$3</f>
        <v>39471.543476827974</v>
      </c>
      <c r="M38" s="64">
        <f>'PCPI Nominal'!N38/'CPI factors'!S$3</f>
        <v>41928.894910708303</v>
      </c>
      <c r="N38" s="64">
        <f>'PCPI Nominal'!O38/'CPI factors'!T$3</f>
        <v>37912.002457689516</v>
      </c>
      <c r="O38" s="64">
        <f>'PCPI Nominal'!P38/'CPI factors'!U$3</f>
        <v>38360.122861125725</v>
      </c>
      <c r="P38" s="64">
        <f>'PCPI Nominal'!Q38/'CPI factors'!V$3</f>
        <v>39831.330660196298</v>
      </c>
      <c r="Q38" s="64">
        <f>'PCPI Nominal'!R38/'CPI factors'!W$3</f>
        <v>41699.977795547282</v>
      </c>
      <c r="R38" s="64">
        <f>'PCPI Nominal'!S38/'CPI factors'!X$3</f>
        <v>42684</v>
      </c>
      <c r="S38" s="64">
        <f>'PCPI Nominal'!T38/'CPI factors'!Y$3</f>
        <v>44469.182837067536</v>
      </c>
    </row>
    <row r="39" spans="1:19">
      <c r="A39" t="s">
        <v>13</v>
      </c>
      <c r="B39" s="64">
        <f>'PCPI Nominal'!C39/'CPI factors'!H$3</f>
        <v>36200.863885168452</v>
      </c>
      <c r="C39" s="64">
        <f>'PCPI Nominal'!D39/'CPI factors'!I$3</f>
        <v>37181.319444813649</v>
      </c>
      <c r="D39" s="64">
        <f>'PCPI Nominal'!E39/'CPI factors'!J$3</f>
        <v>37448.956408204103</v>
      </c>
      <c r="E39" s="64">
        <f>'PCPI Nominal'!F39/'CPI factors'!K$3</f>
        <v>38686.002348158538</v>
      </c>
      <c r="F39" s="64">
        <f>'PCPI Nominal'!G39/'CPI factors'!L$3</f>
        <v>38068.315690280062</v>
      </c>
      <c r="G39" s="64">
        <f>'PCPI Nominal'!H39/'CPI factors'!M$3</f>
        <v>37448.394692828013</v>
      </c>
      <c r="H39" s="64">
        <f>'PCPI Nominal'!I39/'CPI factors'!N$3</f>
        <v>37768.10914130434</v>
      </c>
      <c r="I39" s="64">
        <f>'PCPI Nominal'!J39/'CPI factors'!O$3</f>
        <v>38764.738511623807</v>
      </c>
      <c r="J39" s="64">
        <f>'PCPI Nominal'!K39/'CPI factors'!P$3</f>
        <v>38677.55288793103</v>
      </c>
      <c r="K39" s="64">
        <f>'PCPI Nominal'!L39/'CPI factors'!Q$3</f>
        <v>40128.429332699372</v>
      </c>
      <c r="L39" s="64">
        <f>'PCPI Nominal'!M39/'CPI factors'!R$3</f>
        <v>40286.073093447681</v>
      </c>
      <c r="M39" s="64">
        <f>'PCPI Nominal'!N39/'CPI factors'!S$3</f>
        <v>40202.780225012975</v>
      </c>
      <c r="N39" s="64">
        <f>'PCPI Nominal'!O39/'CPI factors'!T$3</f>
        <v>38442.900773892557</v>
      </c>
      <c r="O39" s="64">
        <f>'PCPI Nominal'!P39/'CPI factors'!U$3</f>
        <v>38126.187105881188</v>
      </c>
      <c r="P39" s="64">
        <f>'PCPI Nominal'!Q39/'CPI factors'!V$3</f>
        <v>38726.256950156268</v>
      </c>
      <c r="Q39" s="64">
        <f>'PCPI Nominal'!R39/'CPI factors'!W$3</f>
        <v>39681.844167746814</v>
      </c>
      <c r="R39" s="64">
        <f>'PCPI Nominal'!S39/'CPI factors'!X$3</f>
        <v>39521</v>
      </c>
      <c r="S39" s="64">
        <f>'PCPI Nominal'!T39/'CPI factors'!Y$3</f>
        <v>41122.135281876399</v>
      </c>
    </row>
    <row r="40" spans="1:19">
      <c r="A40" t="s">
        <v>12</v>
      </c>
      <c r="B40" s="64">
        <f>'PCPI Nominal'!C40/'CPI factors'!H$3</f>
        <v>37727.493757981618</v>
      </c>
      <c r="C40" s="64">
        <f>'PCPI Nominal'!D40/'CPI factors'!I$3</f>
        <v>39074.825796738398</v>
      </c>
      <c r="D40" s="64">
        <f>'PCPI Nominal'!E40/'CPI factors'!J$3</f>
        <v>39795.459352676342</v>
      </c>
      <c r="E40" s="64">
        <f>'PCPI Nominal'!F40/'CPI factors'!K$3</f>
        <v>41100.833589991766</v>
      </c>
      <c r="F40" s="64">
        <f>'PCPI Nominal'!G40/'CPI factors'!L$3</f>
        <v>41261.727904448104</v>
      </c>
      <c r="G40" s="64">
        <f>'PCPI Nominal'!H40/'CPI factors'!M$3</f>
        <v>41324.688841734613</v>
      </c>
      <c r="H40" s="64">
        <f>'PCPI Nominal'!I40/'CPI factors'!N$3</f>
        <v>41732.038804800715</v>
      </c>
      <c r="I40" s="64">
        <f>'PCPI Nominal'!J40/'CPI factors'!O$3</f>
        <v>43056.037977855223</v>
      </c>
      <c r="J40" s="64">
        <f>'PCPI Nominal'!K40/'CPI factors'!P$3</f>
        <v>43241.8882677535</v>
      </c>
      <c r="K40" s="64">
        <f>'PCPI Nominal'!L40/'CPI factors'!Q$3</f>
        <v>43987.443345598862</v>
      </c>
      <c r="L40" s="64">
        <f>'PCPI Nominal'!M40/'CPI factors'!R$3</f>
        <v>45278.858771044914</v>
      </c>
      <c r="M40" s="64">
        <f>'PCPI Nominal'!N40/'CPI factors'!S$3</f>
        <v>45378.959874969558</v>
      </c>
      <c r="N40" s="64">
        <f>'PCPI Nominal'!O40/'CPI factors'!T$3</f>
        <v>44182.899542329105</v>
      </c>
      <c r="O40" s="64">
        <f>'PCPI Nominal'!P40/'CPI factors'!U$3</f>
        <v>44865.459616555971</v>
      </c>
      <c r="P40" s="64">
        <f>'PCPI Nominal'!Q40/'CPI factors'!V$3</f>
        <v>45591.799240554908</v>
      </c>
      <c r="Q40" s="64">
        <f>'PCPI Nominal'!R40/'CPI factors'!W$3</f>
        <v>46542.889713843724</v>
      </c>
      <c r="R40" s="64">
        <f>'PCPI Nominal'!S40/'CPI factors'!X$3</f>
        <v>46121</v>
      </c>
      <c r="S40" s="64">
        <f>'PCPI Nominal'!T40/'CPI factors'!Y$3</f>
        <v>47215.907249457559</v>
      </c>
    </row>
    <row r="41" spans="1:19">
      <c r="A41" t="s">
        <v>11</v>
      </c>
      <c r="B41" s="64">
        <f>'PCPI Nominal'!C41/'CPI factors'!H$3</f>
        <v>37437.259941857439</v>
      </c>
      <c r="C41" s="64">
        <f>'PCPI Nominal'!D41/'CPI factors'!I$3</f>
        <v>39186.292585757365</v>
      </c>
      <c r="D41" s="64">
        <f>'PCPI Nominal'!E41/'CPI factors'!J$3</f>
        <v>39705.962220110057</v>
      </c>
      <c r="E41" s="64">
        <f>'PCPI Nominal'!F41/'CPI factors'!K$3</f>
        <v>40969.607466485977</v>
      </c>
      <c r="F41" s="64">
        <f>'PCPI Nominal'!G41/'CPI factors'!L$3</f>
        <v>41682.779370675453</v>
      </c>
      <c r="G41" s="64">
        <f>'PCPI Nominal'!H41/'CPI factors'!M$3</f>
        <v>42389.277478687909</v>
      </c>
      <c r="H41" s="64">
        <f>'PCPI Nominal'!I41/'CPI factors'!N$3</f>
        <v>43389.267782608687</v>
      </c>
      <c r="I41" s="64">
        <f>'PCPI Nominal'!J41/'CPI factors'!O$3</f>
        <v>44093.102015527817</v>
      </c>
      <c r="J41" s="64">
        <f>'PCPI Nominal'!K41/'CPI factors'!P$3</f>
        <v>44053.113583560938</v>
      </c>
      <c r="K41" s="64">
        <f>'PCPI Nominal'!L41/'CPI factors'!Q$3</f>
        <v>45196.346806962407</v>
      </c>
      <c r="L41" s="64">
        <f>'PCPI Nominal'!M41/'CPI factors'!R$3</f>
        <v>45964.187138131841</v>
      </c>
      <c r="M41" s="64">
        <f>'PCPI Nominal'!N41/'CPI factors'!S$3</f>
        <v>45427.659035381024</v>
      </c>
      <c r="N41" s="64">
        <f>'PCPI Nominal'!O41/'CPI factors'!T$3</f>
        <v>44443.463133103607</v>
      </c>
      <c r="O41" s="64">
        <f>'PCPI Nominal'!P41/'CPI factors'!U$3</f>
        <v>45659.132064714373</v>
      </c>
      <c r="P41" s="64">
        <f>'PCPI Nominal'!Q41/'CPI factors'!V$3</f>
        <v>45897.325711465695</v>
      </c>
      <c r="Q41" s="64">
        <f>'PCPI Nominal'!R41/'CPI factors'!W$3</f>
        <v>46835.108157688133</v>
      </c>
      <c r="R41" s="64">
        <f>'PCPI Nominal'!S41/'CPI factors'!X$3</f>
        <v>46316</v>
      </c>
      <c r="S41" s="64">
        <f>'PCPI Nominal'!T41/'CPI factors'!Y$3</f>
        <v>47086.0012579006</v>
      </c>
    </row>
    <row r="42" spans="1:19">
      <c r="A42" t="s">
        <v>10</v>
      </c>
      <c r="B42" s="64">
        <f>'PCPI Nominal'!C42/'CPI factors'!H$3</f>
        <v>31307.521745314847</v>
      </c>
      <c r="C42" s="64">
        <f>'PCPI Nominal'!D42/'CPI factors'!I$3</f>
        <v>32532.582718163681</v>
      </c>
      <c r="D42" s="64">
        <f>'PCPI Nominal'!E42/'CPI factors'!J$3</f>
        <v>32951.725496748375</v>
      </c>
      <c r="E42" s="64">
        <f>'PCPI Nominal'!F42/'CPI factors'!K$3</f>
        <v>33714.290967913657</v>
      </c>
      <c r="F42" s="64">
        <f>'PCPI Nominal'!G42/'CPI factors'!L$3</f>
        <v>33588.06493245469</v>
      </c>
      <c r="G42" s="64">
        <f>'PCPI Nominal'!H42/'CPI factors'!M$3</f>
        <v>33605.77366382505</v>
      </c>
      <c r="H42" s="64">
        <f>'PCPI Nominal'!I42/'CPI factors'!N$3</f>
        <v>33644.66011096014</v>
      </c>
      <c r="I42" s="64">
        <f>'PCPI Nominal'!J42/'CPI factors'!O$3</f>
        <v>34298.334297057656</v>
      </c>
      <c r="J42" s="64">
        <f>'PCPI Nominal'!K42/'CPI factors'!P$3</f>
        <v>34546.268669341072</v>
      </c>
      <c r="K42" s="64">
        <f>'PCPI Nominal'!L42/'CPI factors'!Q$3</f>
        <v>35339.045065117614</v>
      </c>
      <c r="L42" s="64">
        <f>'PCPI Nominal'!M42/'CPI factors'!R$3</f>
        <v>35902.218522344083</v>
      </c>
      <c r="M42" s="64">
        <f>'PCPI Nominal'!N42/'CPI factors'!S$3</f>
        <v>35579.606596617719</v>
      </c>
      <c r="N42" s="64">
        <f>'PCPI Nominal'!O42/'CPI factors'!T$3</f>
        <v>34345.538308963565</v>
      </c>
      <c r="O42" s="64">
        <f>'PCPI Nominal'!P42/'CPI factors'!U$3</f>
        <v>34353.305427690771</v>
      </c>
      <c r="P42" s="64">
        <f>'PCPI Nominal'!Q42/'CPI factors'!V$3</f>
        <v>35010.226517519324</v>
      </c>
      <c r="Q42" s="64">
        <f>'PCPI Nominal'!R42/'CPI factors'!W$3</f>
        <v>35764.29065495768</v>
      </c>
      <c r="R42" s="64">
        <f>'PCPI Nominal'!S42/'CPI factors'!X$3</f>
        <v>35292</v>
      </c>
      <c r="S42" s="64">
        <f>'PCPI Nominal'!T42/'CPI factors'!Y$3</f>
        <v>36426.820996131937</v>
      </c>
    </row>
    <row r="43" spans="1:19">
      <c r="A43" t="s">
        <v>9</v>
      </c>
      <c r="B43" s="64">
        <f>'PCPI Nominal'!C43/'CPI factors'!H$3</f>
        <v>32860.272661579191</v>
      </c>
      <c r="C43" s="64">
        <f>'PCPI Nominal'!D43/'CPI factors'!I$3</f>
        <v>34710.472288226563</v>
      </c>
      <c r="D43" s="64">
        <f>'PCPI Nominal'!E43/'CPI factors'!J$3</f>
        <v>35457.645208604306</v>
      </c>
      <c r="E43" s="64">
        <f>'PCPI Nominal'!F43/'CPI factors'!K$3</f>
        <v>36267.112566423064</v>
      </c>
      <c r="F43" s="64">
        <f>'PCPI Nominal'!G43/'CPI factors'!L$3</f>
        <v>36620.95127512356</v>
      </c>
      <c r="G43" s="64">
        <f>'PCPI Nominal'!H43/'CPI factors'!M$3</f>
        <v>36076.862616753147</v>
      </c>
      <c r="H43" s="64">
        <f>'PCPI Nominal'!I43/'CPI factors'!N$3</f>
        <v>38332.757058876807</v>
      </c>
      <c r="I43" s="64">
        <f>'PCPI Nominal'!J43/'CPI factors'!O$3</f>
        <v>39667.391157969032</v>
      </c>
      <c r="J43" s="64">
        <f>'PCPI Nominal'!K43/'CPI factors'!P$3</f>
        <v>40289.266713895522</v>
      </c>
      <c r="K43" s="64">
        <f>'PCPI Nominal'!L43/'CPI factors'!Q$3</f>
        <v>40685.495746061926</v>
      </c>
      <c r="L43" s="64">
        <f>'PCPI Nominal'!M43/'CPI factors'!R$3</f>
        <v>43511.610375261735</v>
      </c>
      <c r="M43" s="64">
        <f>'PCPI Nominal'!N43/'CPI factors'!S$3</f>
        <v>44706.911461291318</v>
      </c>
      <c r="N43" s="64">
        <f>'PCPI Nominal'!O43/'CPI factors'!T$3</f>
        <v>42910.480674046972</v>
      </c>
      <c r="O43" s="64">
        <f>'PCPI Nominal'!P43/'CPI factors'!U$3</f>
        <v>43863.488208248324</v>
      </c>
      <c r="P43" s="64">
        <f>'PCPI Nominal'!Q43/'CPI factors'!V$3</f>
        <v>46220.458792564561</v>
      </c>
      <c r="Q43" s="64">
        <f>'PCPI Nominal'!R43/'CPI factors'!W$3</f>
        <v>45700.732393042126</v>
      </c>
      <c r="R43" s="64">
        <f>'PCPI Nominal'!S43/'CPI factors'!X$3</f>
        <v>44630</v>
      </c>
      <c r="S43" s="64">
        <f>'PCPI Nominal'!T43/'CPI factors'!Y$3</f>
        <v>45192.523017327898</v>
      </c>
    </row>
    <row r="44" spans="1:19">
      <c r="A44" t="s">
        <v>8</v>
      </c>
      <c r="B44" s="64">
        <f>'PCPI Nominal'!C44/'CPI factors'!H$3</f>
        <v>33823.848931111454</v>
      </c>
      <c r="C44" s="64">
        <f>'PCPI Nominal'!D44/'CPI factors'!I$3</f>
        <v>36028.066896886652</v>
      </c>
      <c r="D44" s="64">
        <f>'PCPI Nominal'!E44/'CPI factors'!J$3</f>
        <v>36219.769228114055</v>
      </c>
      <c r="E44" s="64">
        <f>'PCPI Nominal'!F44/'CPI factors'!K$3</f>
        <v>36735.19750181483</v>
      </c>
      <c r="F44" s="64">
        <f>'PCPI Nominal'!G44/'CPI factors'!L$3</f>
        <v>36385.425611202634</v>
      </c>
      <c r="G44" s="64">
        <f>'PCPI Nominal'!H44/'CPI factors'!M$3</f>
        <v>36379.920695885834</v>
      </c>
      <c r="H44" s="64">
        <f>'PCPI Nominal'!I44/'CPI factors'!N$3</f>
        <v>36766.682004981878</v>
      </c>
      <c r="I44" s="64">
        <f>'PCPI Nominal'!J44/'CPI factors'!O$3</f>
        <v>37555.035989677534</v>
      </c>
      <c r="J44" s="64">
        <f>'PCPI Nominal'!K44/'CPI factors'!P$3</f>
        <v>37506.048093632635</v>
      </c>
      <c r="K44" s="64">
        <f>'PCPI Nominal'!L44/'CPI factors'!Q$3</f>
        <v>38081.614772398389</v>
      </c>
      <c r="L44" s="64">
        <f>'PCPI Nominal'!M44/'CPI factors'!R$3</f>
        <v>38330.078524434008</v>
      </c>
      <c r="M44" s="64">
        <f>'PCPI Nominal'!N44/'CPI factors'!S$3</f>
        <v>38225.594312307418</v>
      </c>
      <c r="N44" s="64">
        <f>'PCPI Nominal'!O44/'CPI factors'!T$3</f>
        <v>37602.583193644794</v>
      </c>
      <c r="O44" s="64">
        <f>'PCPI Nominal'!P44/'CPI factors'!U$3</f>
        <v>38084.527313851337</v>
      </c>
      <c r="P44" s="64">
        <f>'PCPI Nominal'!Q44/'CPI factors'!V$3</f>
        <v>38793.576342051871</v>
      </c>
      <c r="Q44" s="64">
        <f>'PCPI Nominal'!R44/'CPI factors'!W$3</f>
        <v>39345.995886800636</v>
      </c>
      <c r="R44" s="64">
        <f>'PCPI Nominal'!S44/'CPI factors'!X$3</f>
        <v>38814</v>
      </c>
      <c r="S44" s="64">
        <f>'PCPI Nominal'!T44/'CPI factors'!Y$3</f>
        <v>39491.421433316653</v>
      </c>
    </row>
    <row r="45" spans="1:19">
      <c r="A45" t="s">
        <v>7</v>
      </c>
      <c r="B45" s="64">
        <f>'PCPI Nominal'!C45/'CPI factors'!H$3</f>
        <v>34574.10334579245</v>
      </c>
      <c r="C45" s="64">
        <f>'PCPI Nominal'!D45/'CPI factors'!I$3</f>
        <v>36348.176649966757</v>
      </c>
      <c r="D45" s="64">
        <f>'PCPI Nominal'!E45/'CPI factors'!J$3</f>
        <v>36787.516662831418</v>
      </c>
      <c r="E45" s="64">
        <f>'PCPI Nominal'!F45/'CPI factors'!K$3</f>
        <v>38075.868516188348</v>
      </c>
      <c r="F45" s="64">
        <f>'PCPI Nominal'!G45/'CPI factors'!L$3</f>
        <v>38676.208744645795</v>
      </c>
      <c r="G45" s="64">
        <f>'PCPI Nominal'!H45/'CPI factors'!M$3</f>
        <v>37822.684371756848</v>
      </c>
      <c r="H45" s="64">
        <f>'PCPI Nominal'!I45/'CPI factors'!N$3</f>
        <v>37713.669992300718</v>
      </c>
      <c r="I45" s="64">
        <f>'PCPI Nominal'!J45/'CPI factors'!O$3</f>
        <v>37673.416664608056</v>
      </c>
      <c r="J45" s="64">
        <f>'PCPI Nominal'!K45/'CPI factors'!P$3</f>
        <v>39121.340854813927</v>
      </c>
      <c r="K45" s="64">
        <f>'PCPI Nominal'!L45/'CPI factors'!Q$3</f>
        <v>40460.126553933922</v>
      </c>
      <c r="L45" s="64">
        <f>'PCPI Nominal'!M45/'CPI factors'!R$3</f>
        <v>41153.406699006882</v>
      </c>
      <c r="M45" s="64">
        <f>'PCPI Nominal'!N45/'CPI factors'!S$3</f>
        <v>42783.835726820718</v>
      </c>
      <c r="N45" s="64">
        <f>'PCPI Nominal'!O45/'CPI factors'!T$3</f>
        <v>39839.087347792578</v>
      </c>
      <c r="O45" s="64">
        <f>'PCPI Nominal'!P45/'CPI factors'!U$3</f>
        <v>40476.226656282917</v>
      </c>
      <c r="P45" s="64">
        <f>'PCPI Nominal'!Q45/'CPI factors'!V$3</f>
        <v>42281.756525196026</v>
      </c>
      <c r="Q45" s="64">
        <f>'PCPI Nominal'!R45/'CPI factors'!W$3</f>
        <v>43810.444334423584</v>
      </c>
      <c r="R45" s="64">
        <f>'PCPI Nominal'!S45/'CPI factors'!X$3</f>
        <v>43399</v>
      </c>
      <c r="S45" s="64">
        <f>'PCPI Nominal'!T45/'CPI factors'!Y$3</f>
        <v>45150.205156441916</v>
      </c>
    </row>
    <row r="46" spans="1:19">
      <c r="A46" t="s">
        <v>6</v>
      </c>
      <c r="B46" s="64">
        <f>'PCPI Nominal'!C46/'CPI factors'!H$3</f>
        <v>30809.770750661886</v>
      </c>
      <c r="C46" s="64">
        <f>'PCPI Nominal'!D46/'CPI factors'!I$3</f>
        <v>31750.886133633241</v>
      </c>
      <c r="D46" s="64">
        <f>'PCPI Nominal'!E46/'CPI factors'!J$3</f>
        <v>32146.251303651828</v>
      </c>
      <c r="E46" s="64">
        <f>'PCPI Nominal'!F46/'CPI factors'!K$3</f>
        <v>32655.012053428825</v>
      </c>
      <c r="F46" s="64">
        <f>'PCPI Nominal'!G46/'CPI factors'!L$3</f>
        <v>32627.541275123556</v>
      </c>
      <c r="G46" s="64">
        <f>'PCPI Nominal'!H46/'CPI factors'!M$3</f>
        <v>32486.789987027423</v>
      </c>
      <c r="H46" s="64">
        <f>'PCPI Nominal'!I46/'CPI factors'!N$3</f>
        <v>32482.447581068835</v>
      </c>
      <c r="I46" s="64">
        <f>'PCPI Nominal'!J46/'CPI factors'!O$3</f>
        <v>33160.153432881911</v>
      </c>
      <c r="J46" s="64">
        <f>'PCPI Nominal'!K46/'CPI factors'!P$3</f>
        <v>34308.865966626836</v>
      </c>
      <c r="K46" s="64">
        <f>'PCPI Nominal'!L46/'CPI factors'!Q$3</f>
        <v>36005.90672592714</v>
      </c>
      <c r="L46" s="64">
        <f>'PCPI Nominal'!M46/'CPI factors'!R$3</f>
        <v>37035.819050853446</v>
      </c>
      <c r="M46" s="64">
        <f>'PCPI Nominal'!N46/'CPI factors'!S$3</f>
        <v>36721.331357375442</v>
      </c>
      <c r="N46" s="64">
        <f>'PCPI Nominal'!O46/'CPI factors'!T$3</f>
        <v>34328.167402911931</v>
      </c>
      <c r="O46" s="64">
        <f>'PCPI Nominal'!P46/'CPI factors'!U$3</f>
        <v>33843.774125171847</v>
      </c>
      <c r="P46" s="64">
        <f>'PCPI Nominal'!Q46/'CPI factors'!V$3</f>
        <v>34907.693905247572</v>
      </c>
      <c r="Q46" s="64">
        <f>'PCPI Nominal'!R46/'CPI factors'!W$3</f>
        <v>36065.640925172229</v>
      </c>
      <c r="R46" s="64">
        <f>'PCPI Nominal'!S46/'CPI factors'!X$3</f>
        <v>36058</v>
      </c>
      <c r="S46" s="64">
        <f>'PCPI Nominal'!T46/'CPI factors'!Y$3</f>
        <v>37087.176453213164</v>
      </c>
    </row>
    <row r="47" spans="1:19">
      <c r="A47" t="s">
        <v>5</v>
      </c>
      <c r="B47" s="64">
        <f>'PCPI Nominal'!C47/'CPI factors'!H$3</f>
        <v>34484.130862793951</v>
      </c>
      <c r="C47" s="64">
        <f>'PCPI Nominal'!D47/'CPI factors'!I$3</f>
        <v>36412.484412862315</v>
      </c>
      <c r="D47" s="64">
        <f>'PCPI Nominal'!E47/'CPI factors'!J$3</f>
        <v>37689.479951975991</v>
      </c>
      <c r="E47" s="64">
        <f>'PCPI Nominal'!F47/'CPI factors'!K$3</f>
        <v>39102.679111455247</v>
      </c>
      <c r="F47" s="64">
        <f>'PCPI Nominal'!G47/'CPI factors'!L$3</f>
        <v>40138.046803953868</v>
      </c>
      <c r="G47" s="64">
        <f>'PCPI Nominal'!H47/'CPI factors'!M$3</f>
        <v>40263.985564770192</v>
      </c>
      <c r="H47" s="64">
        <f>'PCPI Nominal'!I47/'CPI factors'!N$3</f>
        <v>40766.06041666666</v>
      </c>
      <c r="I47" s="64">
        <f>'PCPI Nominal'!J47/'CPI factors'!O$3</f>
        <v>41981.979979266842</v>
      </c>
      <c r="J47" s="64">
        <f>'PCPI Nominal'!K47/'CPI factors'!P$3</f>
        <v>41358.175365312389</v>
      </c>
      <c r="K47" s="64">
        <f>'PCPI Nominal'!L47/'CPI factors'!Q$3</f>
        <v>42697.638122958604</v>
      </c>
      <c r="L47" s="64">
        <f>'PCPI Nominal'!M47/'CPI factors'!R$3</f>
        <v>43665.528385574704</v>
      </c>
      <c r="M47" s="64">
        <f>'PCPI Nominal'!N47/'CPI factors'!S$3</f>
        <v>44204.769007270857</v>
      </c>
      <c r="N47" s="64">
        <f>'PCPI Nominal'!O47/'CPI factors'!T$3</f>
        <v>43667.200768921248</v>
      </c>
      <c r="O47" s="64">
        <f>'PCPI Nominal'!P47/'CPI factors'!U$3</f>
        <v>43706.462838289663</v>
      </c>
      <c r="P47" s="64">
        <f>'PCPI Nominal'!Q47/'CPI factors'!V$3</f>
        <v>44981.781981685577</v>
      </c>
      <c r="Q47" s="64">
        <f>'PCPI Nominal'!R47/'CPI factors'!W$3</f>
        <v>45546.505992124235</v>
      </c>
      <c r="R47" s="64">
        <f>'PCPI Nominal'!S47/'CPI factors'!X$3</f>
        <v>45592</v>
      </c>
      <c r="S47" s="64">
        <f>'PCPI Nominal'!T47/'CPI factors'!Y$3</f>
        <v>46356.756259842194</v>
      </c>
    </row>
    <row r="48" spans="1:19">
      <c r="A48" t="s">
        <v>4</v>
      </c>
      <c r="B48" s="64">
        <f>'PCPI Nominal'!C48/'CPI factors'!H$3</f>
        <v>39690.925524061669</v>
      </c>
      <c r="C48" s="64">
        <f>'PCPI Nominal'!D48/'CPI factors'!I$3</f>
        <v>41428.489918715801</v>
      </c>
      <c r="D48" s="64">
        <f>'PCPI Nominal'!E48/'CPI factors'!J$3</f>
        <v>42832.768289144573</v>
      </c>
      <c r="E48" s="64">
        <f>'PCPI Nominal'!F48/'CPI factors'!K$3</f>
        <v>44255.671940666885</v>
      </c>
      <c r="F48" s="64">
        <f>'PCPI Nominal'!G48/'CPI factors'!L$3</f>
        <v>44820.928579901149</v>
      </c>
      <c r="G48" s="64">
        <f>'PCPI Nominal'!H48/'CPI factors'!M$3</f>
        <v>44505.50355263157</v>
      </c>
      <c r="H48" s="64">
        <f>'PCPI Nominal'!I48/'CPI factors'!N$3</f>
        <v>45587.090170289848</v>
      </c>
      <c r="I48" s="64">
        <f>'PCPI Nominal'!J48/'CPI factors'!O$3</f>
        <v>46940.403874012969</v>
      </c>
      <c r="J48" s="64">
        <f>'PCPI Nominal'!K48/'CPI factors'!P$3</f>
        <v>48099.696335353357</v>
      </c>
      <c r="K48" s="64">
        <f>'PCPI Nominal'!L48/'CPI factors'!Q$3</f>
        <v>49296.910364245239</v>
      </c>
      <c r="L48" s="64">
        <f>'PCPI Nominal'!M48/'CPI factors'!R$3</f>
        <v>50055.934536378722</v>
      </c>
      <c r="M48" s="64">
        <f>'PCPI Nominal'!N48/'CPI factors'!S$3</f>
        <v>49464.278331709284</v>
      </c>
      <c r="N48" s="64">
        <f>'PCPI Nominal'!O48/'CPI factors'!T$3</f>
        <v>48021.869779740053</v>
      </c>
      <c r="O48" s="64">
        <f>'PCPI Nominal'!P48/'CPI factors'!U$3</f>
        <v>48432.178734188419</v>
      </c>
      <c r="P48" s="64">
        <f>'PCPI Nominal'!Q48/'CPI factors'!V$3</f>
        <v>49244.65301310522</v>
      </c>
      <c r="Q48" s="64">
        <f>'PCPI Nominal'!R48/'CPI factors'!W$3</f>
        <v>50024.144855615166</v>
      </c>
      <c r="R48" s="64">
        <f>'PCPI Nominal'!S48/'CPI factors'!X$3</f>
        <v>48490</v>
      </c>
      <c r="S48" s="64">
        <f>'PCPI Nominal'!T48/'CPI factors'!Y$3</f>
        <v>49361.324382746789</v>
      </c>
    </row>
    <row r="49" spans="1:19">
      <c r="A49" t="s">
        <v>3</v>
      </c>
      <c r="B49" s="64">
        <f>'PCPI Nominal'!C49/'CPI factors'!H$3</f>
        <v>39612.56239370814</v>
      </c>
      <c r="C49" s="64">
        <f>'PCPI Nominal'!D49/'CPI factors'!I$3</f>
        <v>42048.702565308507</v>
      </c>
      <c r="D49" s="64">
        <f>'PCPI Nominal'!E49/'CPI factors'!J$3</f>
        <v>43413.101258129063</v>
      </c>
      <c r="E49" s="64">
        <f>'PCPI Nominal'!F49/'CPI factors'!K$3</f>
        <v>44426.130616560993</v>
      </c>
      <c r="F49" s="64">
        <f>'PCPI Nominal'!G49/'CPI factors'!L$3</f>
        <v>43644.616046128496</v>
      </c>
      <c r="G49" s="64">
        <f>'PCPI Nominal'!H49/'CPI factors'!M$3</f>
        <v>43392.995475815413</v>
      </c>
      <c r="H49" s="64">
        <f>'PCPI Nominal'!I49/'CPI factors'!N$3</f>
        <v>43641.207100090571</v>
      </c>
      <c r="I49" s="64">
        <f>'PCPI Nominal'!J49/'CPI factors'!O$3</f>
        <v>45206.620239093034</v>
      </c>
      <c r="J49" s="64">
        <f>'PCPI Nominal'!K49/'CPI factors'!P$3</f>
        <v>45045.671617019456</v>
      </c>
      <c r="K49" s="64">
        <f>'PCPI Nominal'!L49/'CPI factors'!Q$3</f>
        <v>46642.176854922051</v>
      </c>
      <c r="L49" s="64">
        <f>'PCPI Nominal'!M49/'CPI factors'!R$3</f>
        <v>48525.742346260035</v>
      </c>
      <c r="M49" s="64">
        <f>'PCPI Nominal'!N49/'CPI factors'!S$3</f>
        <v>48476.226477138851</v>
      </c>
      <c r="N49" s="64">
        <f>'PCPI Nominal'!O49/'CPI factors'!T$3</f>
        <v>45429.262051533791</v>
      </c>
      <c r="O49" s="64">
        <f>'PCPI Nominal'!P49/'CPI factors'!U$3</f>
        <v>45071.622177113946</v>
      </c>
      <c r="P49" s="64">
        <f>'PCPI Nominal'!Q49/'CPI factors'!V$3</f>
        <v>45779.257854910342</v>
      </c>
      <c r="Q49" s="64">
        <f>'PCPI Nominal'!R49/'CPI factors'!W$3</f>
        <v>48031.377412176196</v>
      </c>
      <c r="R49" s="64">
        <f>'PCPI Nominal'!S49/'CPI factors'!X$3</f>
        <v>47814</v>
      </c>
      <c r="S49" s="64">
        <f>'PCPI Nominal'!T49/'CPI factors'!Y$3</f>
        <v>50082.696290407803</v>
      </c>
    </row>
    <row r="50" spans="1:19">
      <c r="A50" t="s">
        <v>2</v>
      </c>
      <c r="B50" s="64">
        <f>'PCPI Nominal'!C50/'CPI factors'!H$3</f>
        <v>28318.113439235836</v>
      </c>
      <c r="C50" s="64">
        <f>'PCPI Nominal'!D50/'CPI factors'!I$3</f>
        <v>29122.842223301457</v>
      </c>
      <c r="D50" s="64">
        <f>'PCPI Nominal'!E50/'CPI factors'!J$3</f>
        <v>29343.872340170084</v>
      </c>
      <c r="E50" s="64">
        <f>'PCPI Nominal'!F50/'CPI factors'!K$3</f>
        <v>30141.423007307741</v>
      </c>
      <c r="F50" s="64">
        <f>'PCPI Nominal'!G50/'CPI factors'!L$3</f>
        <v>31020.966774299835</v>
      </c>
      <c r="G50" s="64">
        <f>'PCPI Nominal'!H50/'CPI factors'!M$3</f>
        <v>31705.832629262412</v>
      </c>
      <c r="H50" s="64">
        <f>'PCPI Nominal'!I50/'CPI factors'!N$3</f>
        <v>31440.507589673907</v>
      </c>
      <c r="I50" s="64">
        <f>'PCPI Nominal'!J50/'CPI factors'!O$3</f>
        <v>31562.014321319864</v>
      </c>
      <c r="J50" s="64">
        <f>'PCPI Nominal'!K50/'CPI factors'!P$3</f>
        <v>31724.874740099007</v>
      </c>
      <c r="K50" s="64">
        <f>'PCPI Nominal'!L50/'CPI factors'!Q$3</f>
        <v>32829.934726092521</v>
      </c>
      <c r="L50" s="64">
        <f>'PCPI Nominal'!M50/'CPI factors'!R$3</f>
        <v>32944.071652606573</v>
      </c>
      <c r="M50" s="64">
        <f>'PCPI Nominal'!N50/'CPI factors'!S$3</f>
        <v>33843.752078840094</v>
      </c>
      <c r="N50" s="64">
        <f>'PCPI Nominal'!O50/'CPI factors'!T$3</f>
        <v>34103.431305868929</v>
      </c>
      <c r="O50" s="64">
        <f>'PCPI Nominal'!P50/'CPI factors'!U$3</f>
        <v>34269.985843631075</v>
      </c>
      <c r="P50" s="64">
        <f>'PCPI Nominal'!Q50/'CPI factors'!V$3</f>
        <v>35212.184693206116</v>
      </c>
      <c r="Q50" s="64">
        <f>'PCPI Nominal'!R50/'CPI factors'!W$3</f>
        <v>35317.84581019538</v>
      </c>
      <c r="R50" s="64">
        <f>'PCPI Nominal'!S50/'CPI factors'!X$3</f>
        <v>34646</v>
      </c>
      <c r="S50" s="64">
        <f>'PCPI Nominal'!T50/'CPI factors'!Y$3</f>
        <v>35163.189987350575</v>
      </c>
    </row>
    <row r="51" spans="1:19">
      <c r="A51" t="s">
        <v>1</v>
      </c>
      <c r="B51" s="64">
        <f>'PCPI Nominal'!C51/'CPI factors'!H$3</f>
        <v>36727.638261433829</v>
      </c>
      <c r="C51" s="64">
        <f>'PCPI Nominal'!D51/'CPI factors'!I$3</f>
        <v>38553.21838658554</v>
      </c>
      <c r="D51" s="64">
        <f>'PCPI Nominal'!E51/'CPI factors'!J$3</f>
        <v>39142.409963481739</v>
      </c>
      <c r="E51" s="64">
        <f>'PCPI Nominal'!F51/'CPI factors'!K$3</f>
        <v>40155.193792769678</v>
      </c>
      <c r="F51" s="64">
        <f>'PCPI Nominal'!G51/'CPI factors'!L$3</f>
        <v>40670.940065897856</v>
      </c>
      <c r="G51" s="64">
        <f>'PCPI Nominal'!H51/'CPI factors'!M$3</f>
        <v>40845.494443105999</v>
      </c>
      <c r="H51" s="64">
        <f>'PCPI Nominal'!I51/'CPI factors'!N$3</f>
        <v>40614.137210144923</v>
      </c>
      <c r="I51" s="64">
        <f>'PCPI Nominal'!J51/'CPI factors'!O$3</f>
        <v>40996.707486876352</v>
      </c>
      <c r="J51" s="64">
        <f>'PCPI Nominal'!K51/'CPI factors'!P$3</f>
        <v>40767.651054540795</v>
      </c>
      <c r="K51" s="64">
        <f>'PCPI Nominal'!L51/'CPI factors'!Q$3</f>
        <v>41760.333431595471</v>
      </c>
      <c r="L51" s="64">
        <f>'PCPI Nominal'!M51/'CPI factors'!R$3</f>
        <v>42212.856945175685</v>
      </c>
      <c r="M51" s="64">
        <f>'PCPI Nominal'!N51/'CPI factors'!S$3</f>
        <v>42068.499170554511</v>
      </c>
      <c r="N51" s="64">
        <f>'PCPI Nominal'!O51/'CPI factors'!T$3</f>
        <v>41268.930052167634</v>
      </c>
      <c r="O51" s="64">
        <f>'PCPI Nominal'!P51/'CPI factors'!U$3</f>
        <v>41229.30751220711</v>
      </c>
      <c r="P51" s="64">
        <f>'PCPI Nominal'!Q51/'CPI factors'!V$3</f>
        <v>42203.044620825793</v>
      </c>
      <c r="Q51" s="64">
        <f>'PCPI Nominal'!R51/'CPI factors'!W$3</f>
        <v>43160.055367394882</v>
      </c>
      <c r="R51" s="64">
        <f>'PCPI Nominal'!S51/'CPI factors'!X$3</f>
        <v>42728</v>
      </c>
      <c r="S51" s="64">
        <f>'PCPI Nominal'!T51/'CPI factors'!Y$3</f>
        <v>43593.301530357712</v>
      </c>
    </row>
    <row r="52" spans="1:19">
      <c r="A52" t="s">
        <v>0</v>
      </c>
      <c r="B52" s="64">
        <f>'PCPI Nominal'!C52/'CPI factors'!H$3</f>
        <v>34780.169355240614</v>
      </c>
      <c r="C52" s="64">
        <f>'PCPI Nominal'!D52/'CPI factors'!I$3</f>
        <v>36313.879176422459</v>
      </c>
      <c r="D52" s="64">
        <f>'PCPI Nominal'!E52/'CPI factors'!J$3</f>
        <v>37964.963313156579</v>
      </c>
      <c r="E52" s="64">
        <f>'PCPI Nominal'!F52/'CPI factors'!K$3</f>
        <v>39186.555602768225</v>
      </c>
      <c r="F52" s="64">
        <f>'PCPI Nominal'!G52/'CPI factors'!L$3</f>
        <v>40369.625110378911</v>
      </c>
      <c r="G52" s="64">
        <f>'PCPI Nominal'!H52/'CPI factors'!M$3</f>
        <v>40687.489803558186</v>
      </c>
      <c r="H52" s="64">
        <f>'PCPI Nominal'!I52/'CPI factors'!N$3</f>
        <v>42113.11284782608</v>
      </c>
      <c r="I52" s="64">
        <f>'PCPI Nominal'!J52/'CPI factors'!O$3</f>
        <v>43127.559635625745</v>
      </c>
      <c r="J52" s="64">
        <f>'PCPI Nominal'!K52/'CPI factors'!P$3</f>
        <v>45609.950402867871</v>
      </c>
      <c r="K52" s="64">
        <f>'PCPI Nominal'!L52/'CPI factors'!Q$3</f>
        <v>49937.190017778135</v>
      </c>
      <c r="L52" s="64">
        <f>'PCPI Nominal'!M52/'CPI factors'!R$3</f>
        <v>50241.310242230102</v>
      </c>
      <c r="M52" s="64">
        <f>'PCPI Nominal'!N52/'CPI factors'!S$3</f>
        <v>52531.243234066998</v>
      </c>
      <c r="N52" s="64">
        <f>'PCPI Nominal'!O52/'CPI factors'!T$3</f>
        <v>47280.349227660954</v>
      </c>
      <c r="O52" s="64">
        <f>'PCPI Nominal'!P52/'CPI factors'!U$3</f>
        <v>48549.680711708505</v>
      </c>
      <c r="P52" s="64">
        <f>'PCPI Nominal'!Q52/'CPI factors'!V$3</f>
        <v>51247.663842737289</v>
      </c>
      <c r="Q52" s="64">
        <f>'PCPI Nominal'!R52/'CPI factors'!W$3</f>
        <v>53540.912655492699</v>
      </c>
      <c r="R52" s="64">
        <f>'PCPI Nominal'!S52/'CPI factors'!X$3</f>
        <v>52718</v>
      </c>
      <c r="S52" s="64">
        <f>'PCPI Nominal'!T52/'CPI factors'!Y$3</f>
        <v>55455.096350327949</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1" customWidth="1"/>
    <col min="2" max="252" width="8" style="1" customWidth="1"/>
    <col min="253" max="16384" width="8.83203125" style="1"/>
  </cols>
  <sheetData>
    <row r="1" spans="1:25" ht="17" thickBot="1">
      <c r="A1" s="72" t="s">
        <v>97</v>
      </c>
      <c r="B1" s="73"/>
      <c r="C1" s="73"/>
      <c r="D1" s="73"/>
      <c r="E1" s="73"/>
      <c r="F1" s="73"/>
    </row>
    <row r="2" spans="1:25" ht="16">
      <c r="A2" s="72" t="s">
        <v>96</v>
      </c>
      <c r="B2" s="73"/>
      <c r="C2" s="73"/>
      <c r="D2" s="73"/>
      <c r="E2" s="73"/>
      <c r="F2" s="73"/>
      <c r="H2" s="12">
        <v>1997</v>
      </c>
      <c r="I2" s="13">
        <v>1998</v>
      </c>
      <c r="J2" s="13">
        <v>1999</v>
      </c>
      <c r="K2" s="13">
        <v>2000</v>
      </c>
      <c r="L2" s="13">
        <v>2001</v>
      </c>
      <c r="M2" s="13">
        <v>2002</v>
      </c>
      <c r="N2" s="13">
        <v>2003</v>
      </c>
      <c r="O2" s="13">
        <v>2004</v>
      </c>
      <c r="P2" s="13">
        <v>2005</v>
      </c>
      <c r="Q2" s="13">
        <v>2006</v>
      </c>
      <c r="R2" s="13">
        <v>2007</v>
      </c>
      <c r="S2" s="13">
        <v>2008</v>
      </c>
      <c r="T2" s="13">
        <v>2009</v>
      </c>
      <c r="U2" s="13">
        <v>2010</v>
      </c>
      <c r="V2" s="13">
        <v>2011</v>
      </c>
      <c r="W2" s="13">
        <v>2012</v>
      </c>
      <c r="X2" s="13">
        <v>2013</v>
      </c>
      <c r="Y2" s="14">
        <v>2014</v>
      </c>
    </row>
    <row r="3" spans="1:25" ht="16" thickBot="1">
      <c r="A3" s="73"/>
      <c r="B3" s="73"/>
      <c r="C3" s="73"/>
      <c r="D3" s="73"/>
      <c r="E3" s="73"/>
      <c r="F3" s="73"/>
      <c r="H3" s="15">
        <v>0.68909957726783455</v>
      </c>
      <c r="I3" s="16">
        <v>0.69975999745294681</v>
      </c>
      <c r="J3" s="16">
        <v>0.71510670973285628</v>
      </c>
      <c r="K3" s="16">
        <v>0.73918208820460296</v>
      </c>
      <c r="L3" s="16">
        <v>0.76000210346545938</v>
      </c>
      <c r="M3" s="16">
        <v>0.77212922575657694</v>
      </c>
      <c r="N3" s="16">
        <v>0.78987274391703199</v>
      </c>
      <c r="O3" s="16">
        <v>0.81094317173257224</v>
      </c>
      <c r="P3" s="16">
        <v>0.83823814019311105</v>
      </c>
      <c r="Q3" s="16">
        <v>0.86524692287686844</v>
      </c>
      <c r="R3" s="16">
        <v>0.89008427097929566</v>
      </c>
      <c r="S3" s="16">
        <v>0.9240405711266455</v>
      </c>
      <c r="T3" s="16">
        <v>0.92108033699806169</v>
      </c>
      <c r="U3" s="16">
        <v>0.93615445732558711</v>
      </c>
      <c r="V3" s="16">
        <v>0.96554645206549228</v>
      </c>
      <c r="W3" s="16">
        <v>0.98556407395469736</v>
      </c>
      <c r="X3" s="16">
        <v>1</v>
      </c>
      <c r="Y3" s="17">
        <v>1.01611941387722</v>
      </c>
    </row>
    <row r="4" spans="1:25">
      <c r="A4" s="7" t="s">
        <v>95</v>
      </c>
      <c r="B4" s="74" t="s">
        <v>94</v>
      </c>
      <c r="C4" s="73"/>
      <c r="D4" s="73"/>
      <c r="E4" s="73"/>
      <c r="F4" s="73"/>
    </row>
    <row r="5" spans="1:25">
      <c r="A5" s="75" t="s">
        <v>93</v>
      </c>
      <c r="B5" s="73"/>
      <c r="C5" s="73"/>
      <c r="D5" s="73"/>
      <c r="E5" s="73"/>
      <c r="F5" s="73"/>
    </row>
    <row r="6" spans="1:25">
      <c r="A6" s="7" t="s">
        <v>92</v>
      </c>
      <c r="B6" s="74" t="s">
        <v>91</v>
      </c>
      <c r="C6" s="73"/>
      <c r="D6" s="73"/>
      <c r="E6" s="73"/>
      <c r="F6" s="73"/>
    </row>
    <row r="7" spans="1:25">
      <c r="A7" s="7" t="s">
        <v>90</v>
      </c>
      <c r="B7" s="74" t="s">
        <v>89</v>
      </c>
      <c r="C7" s="73"/>
      <c r="D7" s="73"/>
      <c r="E7" s="73"/>
      <c r="F7" s="73"/>
    </row>
    <row r="8" spans="1:25">
      <c r="A8" s="7" t="s">
        <v>88</v>
      </c>
      <c r="B8" s="74" t="s">
        <v>87</v>
      </c>
      <c r="C8" s="73"/>
      <c r="D8" s="73"/>
      <c r="E8" s="73"/>
      <c r="F8" s="73"/>
    </row>
    <row r="9" spans="1:25">
      <c r="A9" s="7" t="s">
        <v>86</v>
      </c>
      <c r="B9" s="74" t="s">
        <v>85</v>
      </c>
      <c r="C9" s="73"/>
      <c r="D9" s="73"/>
      <c r="E9" s="73"/>
      <c r="F9" s="73"/>
    </row>
    <row r="10" spans="1:25">
      <c r="A10" s="7" t="s">
        <v>84</v>
      </c>
      <c r="B10" s="76" t="s">
        <v>83</v>
      </c>
      <c r="C10" s="73"/>
      <c r="D10" s="73"/>
      <c r="E10" s="73"/>
      <c r="F10" s="73"/>
    </row>
    <row r="12" spans="1:25" ht="16" thickBot="1">
      <c r="A12" s="6" t="s">
        <v>82</v>
      </c>
      <c r="B12" s="6" t="s">
        <v>81</v>
      </c>
      <c r="C12" s="6" t="s">
        <v>80</v>
      </c>
      <c r="D12" s="6" t="s">
        <v>79</v>
      </c>
      <c r="E12" s="6" t="s">
        <v>78</v>
      </c>
      <c r="F12" s="6" t="s">
        <v>77</v>
      </c>
      <c r="G12" s="6" t="s">
        <v>76</v>
      </c>
      <c r="H12" s="6" t="s">
        <v>75</v>
      </c>
      <c r="I12" s="6" t="s">
        <v>74</v>
      </c>
      <c r="J12" s="6" t="s">
        <v>73</v>
      </c>
      <c r="K12" s="6" t="s">
        <v>72</v>
      </c>
      <c r="L12" s="6" t="s">
        <v>71</v>
      </c>
      <c r="M12" s="6" t="s">
        <v>70</v>
      </c>
      <c r="N12" s="6" t="s">
        <v>69</v>
      </c>
      <c r="O12" s="11" t="s">
        <v>98</v>
      </c>
    </row>
    <row r="13" spans="1:25" ht="16" thickTop="1">
      <c r="A13" s="3">
        <v>1997</v>
      </c>
      <c r="B13" s="5">
        <v>159.4</v>
      </c>
      <c r="C13" s="5">
        <v>159.69999999999999</v>
      </c>
      <c r="D13" s="5">
        <v>159.80000000000001</v>
      </c>
      <c r="E13" s="5">
        <v>159.9</v>
      </c>
      <c r="F13" s="5">
        <v>159.9</v>
      </c>
      <c r="G13" s="5">
        <v>160.19999999999999</v>
      </c>
      <c r="H13" s="5">
        <v>160.4</v>
      </c>
      <c r="I13" s="5">
        <v>160.80000000000001</v>
      </c>
      <c r="J13" s="5">
        <v>161.19999999999999</v>
      </c>
      <c r="K13" s="5">
        <v>161.5</v>
      </c>
      <c r="L13" s="5">
        <v>161.69999999999999</v>
      </c>
      <c r="M13" s="5">
        <v>161.80000000000001</v>
      </c>
      <c r="N13" s="8">
        <f>AVERAGE(B13:M13)</f>
        <v>160.52500000000001</v>
      </c>
      <c r="O13" s="1">
        <f>N13/$N$29</f>
        <v>0.68909957726783455</v>
      </c>
    </row>
    <row r="14" spans="1:25">
      <c r="A14" s="3">
        <v>1998</v>
      </c>
      <c r="B14" s="5">
        <v>162</v>
      </c>
      <c r="C14" s="5">
        <v>162</v>
      </c>
      <c r="D14" s="5">
        <v>162</v>
      </c>
      <c r="E14" s="5">
        <v>162.19999999999999</v>
      </c>
      <c r="F14" s="5">
        <v>162.6</v>
      </c>
      <c r="G14" s="5">
        <v>162.80000000000001</v>
      </c>
      <c r="H14" s="5">
        <v>163.19999999999999</v>
      </c>
      <c r="I14" s="5">
        <v>163.4</v>
      </c>
      <c r="J14" s="5">
        <v>163.5</v>
      </c>
      <c r="K14" s="5">
        <v>163.9</v>
      </c>
      <c r="L14" s="5">
        <v>164.1</v>
      </c>
      <c r="M14" s="5">
        <v>164.4</v>
      </c>
      <c r="N14" s="8">
        <f t="shared" ref="N14:N30" si="0">AVERAGE(B14:M14)</f>
        <v>163.00833333333335</v>
      </c>
      <c r="O14" s="9">
        <f t="shared" ref="O14:O30" si="1">N14/$N$29</f>
        <v>0.69975999745294681</v>
      </c>
    </row>
    <row r="15" spans="1:25">
      <c r="A15" s="3">
        <v>1999</v>
      </c>
      <c r="B15" s="5">
        <v>164.7</v>
      </c>
      <c r="C15" s="5">
        <v>164.7</v>
      </c>
      <c r="D15" s="5">
        <v>164.8</v>
      </c>
      <c r="E15" s="5">
        <v>165.9</v>
      </c>
      <c r="F15" s="5">
        <v>166</v>
      </c>
      <c r="G15" s="5">
        <v>166</v>
      </c>
      <c r="H15" s="5">
        <v>166.7</v>
      </c>
      <c r="I15" s="5">
        <v>167.1</v>
      </c>
      <c r="J15" s="5">
        <v>167.8</v>
      </c>
      <c r="K15" s="5">
        <v>168.1</v>
      </c>
      <c r="L15" s="5">
        <v>168.4</v>
      </c>
      <c r="M15" s="5">
        <v>168.8</v>
      </c>
      <c r="N15" s="8">
        <f t="shared" si="0"/>
        <v>166.58333333333331</v>
      </c>
      <c r="O15" s="9">
        <f t="shared" si="1"/>
        <v>0.71510670973285628</v>
      </c>
    </row>
    <row r="16" spans="1:25">
      <c r="A16" s="3">
        <v>2000</v>
      </c>
      <c r="B16" s="5">
        <v>169.3</v>
      </c>
      <c r="C16" s="5">
        <v>170</v>
      </c>
      <c r="D16" s="5">
        <v>171</v>
      </c>
      <c r="E16" s="5">
        <v>170.9</v>
      </c>
      <c r="F16" s="5">
        <v>171.2</v>
      </c>
      <c r="G16" s="5">
        <v>172.2</v>
      </c>
      <c r="H16" s="5">
        <v>172.7</v>
      </c>
      <c r="I16" s="5">
        <v>172.7</v>
      </c>
      <c r="J16" s="5">
        <v>173.6</v>
      </c>
      <c r="K16" s="5">
        <v>173.9</v>
      </c>
      <c r="L16" s="5">
        <v>174.2</v>
      </c>
      <c r="M16" s="5">
        <v>174.6</v>
      </c>
      <c r="N16" s="8">
        <f t="shared" si="0"/>
        <v>172.19166666666669</v>
      </c>
      <c r="O16" s="9">
        <f t="shared" si="1"/>
        <v>0.73918208820460296</v>
      </c>
    </row>
    <row r="17" spans="1:15">
      <c r="A17" s="3">
        <v>2001</v>
      </c>
      <c r="B17" s="5">
        <v>175.6</v>
      </c>
      <c r="C17" s="5">
        <v>176</v>
      </c>
      <c r="D17" s="5">
        <v>176.1</v>
      </c>
      <c r="E17" s="5">
        <v>176.4</v>
      </c>
      <c r="F17" s="5">
        <v>177.3</v>
      </c>
      <c r="G17" s="5">
        <v>177.7</v>
      </c>
      <c r="H17" s="5">
        <v>177.4</v>
      </c>
      <c r="I17" s="5">
        <v>177.4</v>
      </c>
      <c r="J17" s="5">
        <v>178.1</v>
      </c>
      <c r="K17" s="5">
        <v>177.6</v>
      </c>
      <c r="L17" s="5">
        <v>177.5</v>
      </c>
      <c r="M17" s="5">
        <v>177.4</v>
      </c>
      <c r="N17" s="8">
        <f t="shared" si="0"/>
        <v>177.04166666666666</v>
      </c>
      <c r="O17" s="9">
        <f t="shared" si="1"/>
        <v>0.76000210346545938</v>
      </c>
    </row>
    <row r="18" spans="1:15">
      <c r="A18" s="3">
        <v>2002</v>
      </c>
      <c r="B18" s="4">
        <v>177.7</v>
      </c>
      <c r="C18" s="4">
        <v>178</v>
      </c>
      <c r="D18" s="4">
        <v>178.5</v>
      </c>
      <c r="E18" s="4">
        <v>179.3</v>
      </c>
      <c r="F18" s="4">
        <v>179.5</v>
      </c>
      <c r="G18" s="4">
        <v>179.6</v>
      </c>
      <c r="H18" s="4">
        <v>180</v>
      </c>
      <c r="I18" s="4">
        <v>180.5</v>
      </c>
      <c r="J18" s="4">
        <v>180.8</v>
      </c>
      <c r="K18" s="4">
        <v>181.2</v>
      </c>
      <c r="L18" s="4">
        <v>181.5</v>
      </c>
      <c r="M18" s="4">
        <v>181.8</v>
      </c>
      <c r="N18" s="8">
        <f t="shared" si="0"/>
        <v>179.86666666666667</v>
      </c>
      <c r="O18" s="9">
        <f t="shared" si="1"/>
        <v>0.77212922575657694</v>
      </c>
    </row>
    <row r="19" spans="1:15">
      <c r="A19" s="3">
        <v>2003</v>
      </c>
      <c r="B19" s="4">
        <v>182.6</v>
      </c>
      <c r="C19" s="4">
        <v>183.6</v>
      </c>
      <c r="D19" s="4">
        <v>183.9</v>
      </c>
      <c r="E19" s="4">
        <v>183.2</v>
      </c>
      <c r="F19" s="4">
        <v>182.9</v>
      </c>
      <c r="G19" s="4">
        <v>183.1</v>
      </c>
      <c r="H19" s="4">
        <v>183.7</v>
      </c>
      <c r="I19" s="4">
        <v>184.5</v>
      </c>
      <c r="J19" s="4">
        <v>185.1</v>
      </c>
      <c r="K19" s="4">
        <v>184.9</v>
      </c>
      <c r="L19" s="4">
        <v>185</v>
      </c>
      <c r="M19" s="4">
        <v>185.5</v>
      </c>
      <c r="N19" s="8">
        <f t="shared" si="0"/>
        <v>184</v>
      </c>
      <c r="O19" s="9">
        <f t="shared" si="1"/>
        <v>0.78987274391703199</v>
      </c>
    </row>
    <row r="20" spans="1:15">
      <c r="A20" s="3">
        <v>2004</v>
      </c>
      <c r="B20" s="4">
        <v>186.3</v>
      </c>
      <c r="C20" s="4">
        <v>186.7</v>
      </c>
      <c r="D20" s="4">
        <v>187.1</v>
      </c>
      <c r="E20" s="4">
        <v>187.4</v>
      </c>
      <c r="F20" s="4">
        <v>188.2</v>
      </c>
      <c r="G20" s="4">
        <v>188.9</v>
      </c>
      <c r="H20" s="4">
        <v>189.1</v>
      </c>
      <c r="I20" s="4">
        <v>189.2</v>
      </c>
      <c r="J20" s="4">
        <v>189.8</v>
      </c>
      <c r="K20" s="4">
        <v>190.8</v>
      </c>
      <c r="L20" s="4">
        <v>191.7</v>
      </c>
      <c r="M20" s="4">
        <v>191.7</v>
      </c>
      <c r="N20" s="8">
        <f t="shared" si="0"/>
        <v>188.9083333333333</v>
      </c>
      <c r="O20" s="9">
        <f t="shared" si="1"/>
        <v>0.81094317173257224</v>
      </c>
    </row>
    <row r="21" spans="1:15">
      <c r="A21" s="3">
        <v>2005</v>
      </c>
      <c r="B21" s="4">
        <v>191.6</v>
      </c>
      <c r="C21" s="4">
        <v>192.4</v>
      </c>
      <c r="D21" s="4">
        <v>193.1</v>
      </c>
      <c r="E21" s="4">
        <v>193.7</v>
      </c>
      <c r="F21" s="4">
        <v>193.6</v>
      </c>
      <c r="G21" s="4">
        <v>193.7</v>
      </c>
      <c r="H21" s="4">
        <v>194.9</v>
      </c>
      <c r="I21" s="4">
        <v>196.1</v>
      </c>
      <c r="J21" s="4">
        <v>198.8</v>
      </c>
      <c r="K21" s="4">
        <v>199.1</v>
      </c>
      <c r="L21" s="4">
        <v>198.1</v>
      </c>
      <c r="M21" s="4">
        <v>198.1</v>
      </c>
      <c r="N21" s="8">
        <f>AVERAGE(B21:M21)</f>
        <v>195.26666666666665</v>
      </c>
      <c r="O21" s="9">
        <f t="shared" si="1"/>
        <v>0.83823814019311105</v>
      </c>
    </row>
    <row r="22" spans="1:15">
      <c r="A22" s="3">
        <v>2006</v>
      </c>
      <c r="B22" s="4">
        <v>199.3</v>
      </c>
      <c r="C22" s="4">
        <v>199.4</v>
      </c>
      <c r="D22" s="4">
        <v>199.7</v>
      </c>
      <c r="E22" s="4">
        <v>200.7</v>
      </c>
      <c r="F22" s="4">
        <v>201.3</v>
      </c>
      <c r="G22" s="4">
        <v>201.8</v>
      </c>
      <c r="H22" s="4">
        <v>202.9</v>
      </c>
      <c r="I22" s="4">
        <v>203.8</v>
      </c>
      <c r="J22" s="4">
        <v>202.8</v>
      </c>
      <c r="K22" s="4">
        <v>201.9</v>
      </c>
      <c r="L22" s="4">
        <v>202</v>
      </c>
      <c r="M22" s="4">
        <v>203.1</v>
      </c>
      <c r="N22" s="8">
        <f t="shared" si="0"/>
        <v>201.55833333333337</v>
      </c>
      <c r="O22" s="9">
        <f t="shared" si="1"/>
        <v>0.86524692287686844</v>
      </c>
    </row>
    <row r="23" spans="1:15">
      <c r="A23" s="3">
        <v>2007</v>
      </c>
      <c r="B23" s="2">
        <v>203.43700000000001</v>
      </c>
      <c r="C23" s="2">
        <v>204.226</v>
      </c>
      <c r="D23" s="2">
        <v>205.28800000000001</v>
      </c>
      <c r="E23" s="2">
        <v>205.904</v>
      </c>
      <c r="F23" s="2">
        <v>206.755</v>
      </c>
      <c r="G23" s="2">
        <v>207.23400000000001</v>
      </c>
      <c r="H23" s="2">
        <v>207.60300000000001</v>
      </c>
      <c r="I23" s="2">
        <v>207.667</v>
      </c>
      <c r="J23" s="2">
        <v>208.547</v>
      </c>
      <c r="K23" s="2">
        <v>209.19</v>
      </c>
      <c r="L23" s="2">
        <v>210.834</v>
      </c>
      <c r="M23" s="2">
        <v>211.44499999999999</v>
      </c>
      <c r="N23" s="8">
        <f t="shared" si="0"/>
        <v>207.34416666666667</v>
      </c>
      <c r="O23" s="9">
        <f t="shared" si="1"/>
        <v>0.89008427097929566</v>
      </c>
    </row>
    <row r="24" spans="1:15">
      <c r="A24" s="3">
        <v>2008</v>
      </c>
      <c r="B24" s="2">
        <v>212.17400000000001</v>
      </c>
      <c r="C24" s="2">
        <v>212.68700000000001</v>
      </c>
      <c r="D24" s="2">
        <v>213.44800000000001</v>
      </c>
      <c r="E24" s="2">
        <v>213.94200000000001</v>
      </c>
      <c r="F24" s="2">
        <v>215.208</v>
      </c>
      <c r="G24" s="2">
        <v>217.46299999999999</v>
      </c>
      <c r="H24" s="2">
        <v>219.01599999999999</v>
      </c>
      <c r="I24" s="2">
        <v>218.69</v>
      </c>
      <c r="J24" s="2">
        <v>218.87700000000001</v>
      </c>
      <c r="K24" s="2">
        <v>216.995</v>
      </c>
      <c r="L24" s="2">
        <v>213.15299999999999</v>
      </c>
      <c r="M24" s="2">
        <v>211.398</v>
      </c>
      <c r="N24" s="8">
        <f t="shared" si="0"/>
        <v>215.25424999999998</v>
      </c>
      <c r="O24" s="9">
        <f t="shared" si="1"/>
        <v>0.9240405711266455</v>
      </c>
    </row>
    <row r="25" spans="1:15">
      <c r="A25" s="3">
        <v>2009</v>
      </c>
      <c r="B25" s="2">
        <v>211.93299999999999</v>
      </c>
      <c r="C25" s="2">
        <v>212.70500000000001</v>
      </c>
      <c r="D25" s="2">
        <v>212.495</v>
      </c>
      <c r="E25" s="2">
        <v>212.709</v>
      </c>
      <c r="F25" s="2">
        <v>213.02199999999999</v>
      </c>
      <c r="G25" s="2">
        <v>214.79</v>
      </c>
      <c r="H25" s="2">
        <v>214.726</v>
      </c>
      <c r="I25" s="2">
        <v>215.44499999999999</v>
      </c>
      <c r="J25" s="2">
        <v>215.86099999999999</v>
      </c>
      <c r="K25" s="2">
        <v>216.50899999999999</v>
      </c>
      <c r="L25" s="2">
        <v>217.23400000000001</v>
      </c>
      <c r="M25" s="2">
        <v>217.34700000000001</v>
      </c>
      <c r="N25" s="8">
        <f t="shared" si="0"/>
        <v>214.56466666666668</v>
      </c>
      <c r="O25" s="9">
        <f t="shared" si="1"/>
        <v>0.92108033699806169</v>
      </c>
    </row>
    <row r="26" spans="1:15">
      <c r="A26" s="3">
        <v>2010</v>
      </c>
      <c r="B26" s="2">
        <v>217.488</v>
      </c>
      <c r="C26" s="2">
        <v>217.28100000000001</v>
      </c>
      <c r="D26" s="2">
        <v>217.35300000000001</v>
      </c>
      <c r="E26" s="2">
        <v>217.40299999999999</v>
      </c>
      <c r="F26" s="2">
        <v>217.29</v>
      </c>
      <c r="G26" s="2">
        <v>217.19900000000001</v>
      </c>
      <c r="H26" s="2">
        <v>217.60499999999999</v>
      </c>
      <c r="I26" s="2">
        <v>217.923</v>
      </c>
      <c r="J26" s="2">
        <v>218.27500000000001</v>
      </c>
      <c r="K26" s="2">
        <v>219.035</v>
      </c>
      <c r="L26" s="2">
        <v>219.59</v>
      </c>
      <c r="M26" s="2">
        <v>220.47200000000001</v>
      </c>
      <c r="N26" s="8">
        <f t="shared" si="0"/>
        <v>218.07616666666672</v>
      </c>
      <c r="O26" s="9">
        <f t="shared" si="1"/>
        <v>0.93615445732558711</v>
      </c>
    </row>
    <row r="27" spans="1:15">
      <c r="A27" s="3">
        <v>2011</v>
      </c>
      <c r="B27" s="2">
        <v>221.18700000000001</v>
      </c>
      <c r="C27" s="2">
        <v>221.898</v>
      </c>
      <c r="D27" s="2">
        <v>223.04599999999999</v>
      </c>
      <c r="E27" s="2">
        <v>224.09299999999999</v>
      </c>
      <c r="F27" s="2">
        <v>224.80600000000001</v>
      </c>
      <c r="G27" s="2">
        <v>224.80600000000001</v>
      </c>
      <c r="H27" s="2">
        <v>225.39500000000001</v>
      </c>
      <c r="I27" s="2">
        <v>226.10599999999999</v>
      </c>
      <c r="J27" s="2">
        <v>226.59700000000001</v>
      </c>
      <c r="K27" s="2">
        <v>226.75</v>
      </c>
      <c r="L27" s="2">
        <v>227.16900000000001</v>
      </c>
      <c r="M27" s="2">
        <v>227.22300000000001</v>
      </c>
      <c r="N27" s="8">
        <f t="shared" si="0"/>
        <v>224.923</v>
      </c>
      <c r="O27" s="9">
        <f t="shared" si="1"/>
        <v>0.96554645206549228</v>
      </c>
    </row>
    <row r="28" spans="1:15">
      <c r="A28" s="3">
        <v>2012</v>
      </c>
      <c r="B28" s="2">
        <v>227.84200000000001</v>
      </c>
      <c r="C28" s="2">
        <v>228.32900000000001</v>
      </c>
      <c r="D28" s="2">
        <v>228.80699999999999</v>
      </c>
      <c r="E28" s="2">
        <v>229.18700000000001</v>
      </c>
      <c r="F28" s="2">
        <v>228.71299999999999</v>
      </c>
      <c r="G28" s="2">
        <v>228.524</v>
      </c>
      <c r="H28" s="2">
        <v>228.59</v>
      </c>
      <c r="I28" s="2">
        <v>229.91800000000001</v>
      </c>
      <c r="J28" s="2">
        <v>231.01499999999999</v>
      </c>
      <c r="K28" s="2">
        <v>231.63800000000001</v>
      </c>
      <c r="L28" s="2">
        <v>231.249</v>
      </c>
      <c r="M28" s="2">
        <v>231.221</v>
      </c>
      <c r="N28" s="8">
        <f t="shared" si="0"/>
        <v>229.58608333333328</v>
      </c>
      <c r="O28" s="9">
        <f t="shared" si="1"/>
        <v>0.98556407395469736</v>
      </c>
    </row>
    <row r="29" spans="1:15">
      <c r="A29" s="3">
        <v>2013</v>
      </c>
      <c r="B29" s="2">
        <v>231.61199999999999</v>
      </c>
      <c r="C29" s="2">
        <v>232.98500000000001</v>
      </c>
      <c r="D29" s="2">
        <v>232.29900000000001</v>
      </c>
      <c r="E29" s="2">
        <v>231.79499999999999</v>
      </c>
      <c r="F29" s="2">
        <v>231.916</v>
      </c>
      <c r="G29" s="2">
        <v>232.374</v>
      </c>
      <c r="H29" s="2">
        <v>232.88900000000001</v>
      </c>
      <c r="I29" s="2">
        <v>233.32300000000001</v>
      </c>
      <c r="J29" s="2">
        <v>233.63200000000001</v>
      </c>
      <c r="K29" s="2">
        <v>233.71799999999999</v>
      </c>
      <c r="L29" s="2">
        <v>234.12100000000001</v>
      </c>
      <c r="M29" s="2">
        <v>234.72300000000001</v>
      </c>
      <c r="N29" s="8">
        <f t="shared" si="0"/>
        <v>232.94891666666663</v>
      </c>
      <c r="O29" s="9">
        <f t="shared" si="1"/>
        <v>1</v>
      </c>
    </row>
    <row r="30" spans="1:15">
      <c r="A30" s="3">
        <v>2014</v>
      </c>
      <c r="B30" s="2">
        <v>235.38499999999999</v>
      </c>
      <c r="C30" s="2">
        <v>235.672</v>
      </c>
      <c r="D30" s="2">
        <v>235.97800000000001</v>
      </c>
      <c r="E30" s="2">
        <v>236.471</v>
      </c>
      <c r="F30" s="2">
        <v>236.83199999999999</v>
      </c>
      <c r="G30" s="2">
        <v>237.029</v>
      </c>
      <c r="H30" s="2">
        <v>237.42400000000001</v>
      </c>
      <c r="I30" s="2">
        <v>237.256</v>
      </c>
      <c r="J30" s="2">
        <v>237.48599999999999</v>
      </c>
      <c r="K30" s="2">
        <v>237.506</v>
      </c>
      <c r="L30" s="2">
        <v>237.11799999999999</v>
      </c>
      <c r="M30" s="2">
        <v>236.29</v>
      </c>
      <c r="N30" s="8">
        <f t="shared" si="0"/>
        <v>236.70391666666669</v>
      </c>
      <c r="O30" s="9">
        <f t="shared" si="1"/>
        <v>1.01611941387722</v>
      </c>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52"/>
  <sheetViews>
    <sheetView zoomScale="160" zoomScaleNormal="160" workbookViewId="0">
      <selection activeCell="C2" sqref="C2"/>
    </sheetView>
  </sheetViews>
  <sheetFormatPr baseColWidth="10" defaultColWidth="8.83203125" defaultRowHeight="16"/>
  <cols>
    <col min="2" max="2" width="11" customWidth="1"/>
  </cols>
  <sheetData>
    <row r="1" spans="1:20">
      <c r="A1" t="s">
        <v>586</v>
      </c>
      <c r="B1" t="s">
        <v>67</v>
      </c>
      <c r="C1" t="s">
        <v>66</v>
      </c>
      <c r="D1" t="s">
        <v>65</v>
      </c>
      <c r="E1" t="s">
        <v>64</v>
      </c>
      <c r="F1" t="s">
        <v>63</v>
      </c>
      <c r="G1" t="s">
        <v>62</v>
      </c>
      <c r="H1" t="s">
        <v>61</v>
      </c>
      <c r="I1" t="s">
        <v>60</v>
      </c>
      <c r="J1" t="s">
        <v>59</v>
      </c>
      <c r="K1" t="s">
        <v>58</v>
      </c>
      <c r="L1" t="s">
        <v>57</v>
      </c>
      <c r="M1" t="s">
        <v>56</v>
      </c>
      <c r="N1" t="s">
        <v>55</v>
      </c>
      <c r="O1" t="s">
        <v>54</v>
      </c>
      <c r="P1" t="s">
        <v>53</v>
      </c>
      <c r="Q1" t="s">
        <v>52</v>
      </c>
      <c r="R1" t="s">
        <v>51</v>
      </c>
      <c r="S1" t="s">
        <v>50</v>
      </c>
      <c r="T1" t="s">
        <v>49</v>
      </c>
    </row>
    <row r="2" spans="1:20">
      <c r="A2" t="s">
        <v>589</v>
      </c>
      <c r="B2" t="s">
        <v>48</v>
      </c>
      <c r="C2">
        <v>21480</v>
      </c>
      <c r="D2">
        <v>22650</v>
      </c>
      <c r="E2">
        <v>23274</v>
      </c>
      <c r="F2">
        <v>24258</v>
      </c>
      <c r="G2">
        <v>25001</v>
      </c>
      <c r="H2">
        <v>25485</v>
      </c>
      <c r="I2">
        <v>26513</v>
      </c>
      <c r="J2">
        <v>28371</v>
      </c>
      <c r="K2">
        <v>29802</v>
      </c>
      <c r="L2">
        <v>31315</v>
      </c>
      <c r="M2">
        <v>32581</v>
      </c>
      <c r="N2">
        <v>33430</v>
      </c>
      <c r="O2">
        <v>32685</v>
      </c>
      <c r="P2">
        <v>33697</v>
      </c>
      <c r="Q2">
        <v>34708</v>
      </c>
      <c r="R2">
        <v>35482</v>
      </c>
      <c r="S2">
        <v>35778</v>
      </c>
      <c r="T2">
        <v>36879</v>
      </c>
    </row>
    <row r="3" spans="1:20">
      <c r="A3" t="s">
        <v>590</v>
      </c>
      <c r="B3" t="s">
        <v>99</v>
      </c>
      <c r="C3">
        <v>27812</v>
      </c>
      <c r="D3">
        <v>28771</v>
      </c>
      <c r="E3">
        <v>29498</v>
      </c>
      <c r="F3">
        <v>31651</v>
      </c>
      <c r="G3">
        <v>33108</v>
      </c>
      <c r="H3">
        <v>34271</v>
      </c>
      <c r="I3">
        <v>35591</v>
      </c>
      <c r="J3">
        <v>36791</v>
      </c>
      <c r="K3">
        <v>38876</v>
      </c>
      <c r="L3">
        <v>40845</v>
      </c>
      <c r="M3">
        <v>43723</v>
      </c>
      <c r="N3">
        <v>47791</v>
      </c>
      <c r="O3">
        <v>46834</v>
      </c>
      <c r="P3">
        <v>48613</v>
      </c>
      <c r="Q3">
        <v>51405</v>
      </c>
      <c r="R3">
        <v>52648</v>
      </c>
      <c r="S3">
        <v>51455</v>
      </c>
      <c r="T3">
        <v>54625</v>
      </c>
    </row>
    <row r="4" spans="1:20">
      <c r="A4" t="s">
        <v>590</v>
      </c>
      <c r="B4" t="s">
        <v>47</v>
      </c>
      <c r="C4">
        <v>22680</v>
      </c>
      <c r="D4">
        <v>24072</v>
      </c>
      <c r="E4">
        <v>24785</v>
      </c>
      <c r="F4">
        <v>26232</v>
      </c>
      <c r="G4">
        <v>26766</v>
      </c>
      <c r="H4">
        <v>27154</v>
      </c>
      <c r="I4">
        <v>28166</v>
      </c>
      <c r="J4">
        <v>29978</v>
      </c>
      <c r="K4">
        <v>32288</v>
      </c>
      <c r="L4">
        <v>34705</v>
      </c>
      <c r="M4">
        <v>35751</v>
      </c>
      <c r="N4">
        <v>35717</v>
      </c>
      <c r="O4">
        <v>33746</v>
      </c>
      <c r="P4">
        <v>33558</v>
      </c>
      <c r="Q4">
        <v>34921</v>
      </c>
      <c r="R4">
        <v>36066</v>
      </c>
      <c r="S4">
        <v>36558</v>
      </c>
      <c r="T4">
        <v>38050</v>
      </c>
    </row>
    <row r="5" spans="1:20">
      <c r="A5" t="s">
        <v>589</v>
      </c>
      <c r="B5" t="s">
        <v>46</v>
      </c>
      <c r="C5">
        <v>20149</v>
      </c>
      <c r="D5">
        <v>21189</v>
      </c>
      <c r="E5">
        <v>21832</v>
      </c>
      <c r="F5">
        <v>22784</v>
      </c>
      <c r="G5">
        <v>23854</v>
      </c>
      <c r="H5">
        <v>24237</v>
      </c>
      <c r="I5">
        <v>25467</v>
      </c>
      <c r="J5">
        <v>26807</v>
      </c>
      <c r="K5">
        <v>27952</v>
      </c>
      <c r="L5">
        <v>29308</v>
      </c>
      <c r="M5">
        <v>30972</v>
      </c>
      <c r="N5">
        <v>32141</v>
      </c>
      <c r="O5">
        <v>31372</v>
      </c>
      <c r="P5">
        <v>31798</v>
      </c>
      <c r="Q5">
        <v>33780</v>
      </c>
      <c r="R5">
        <v>36149</v>
      </c>
      <c r="S5">
        <v>35985</v>
      </c>
      <c r="T5">
        <v>37980</v>
      </c>
    </row>
    <row r="6" spans="1:20">
      <c r="A6" t="s">
        <v>590</v>
      </c>
      <c r="B6" t="s">
        <v>45</v>
      </c>
      <c r="C6">
        <v>27147</v>
      </c>
      <c r="D6">
        <v>29031</v>
      </c>
      <c r="E6">
        <v>30474</v>
      </c>
      <c r="F6">
        <v>33095</v>
      </c>
      <c r="G6">
        <v>33671</v>
      </c>
      <c r="H6">
        <v>33901</v>
      </c>
      <c r="I6">
        <v>35234</v>
      </c>
      <c r="J6">
        <v>37551</v>
      </c>
      <c r="K6">
        <v>39521</v>
      </c>
      <c r="L6">
        <v>42334</v>
      </c>
      <c r="M6">
        <v>43692</v>
      </c>
      <c r="N6">
        <v>44162</v>
      </c>
      <c r="O6">
        <v>42224</v>
      </c>
      <c r="P6">
        <v>43317</v>
      </c>
      <c r="Q6">
        <v>45849</v>
      </c>
      <c r="R6">
        <v>48369</v>
      </c>
      <c r="S6">
        <v>48570</v>
      </c>
      <c r="T6">
        <v>51344</v>
      </c>
    </row>
    <row r="7" spans="1:20">
      <c r="A7" t="s">
        <v>590</v>
      </c>
      <c r="B7" t="s">
        <v>44</v>
      </c>
      <c r="C7">
        <v>27388</v>
      </c>
      <c r="D7">
        <v>29670</v>
      </c>
      <c r="E7">
        <v>31263</v>
      </c>
      <c r="F7">
        <v>34026</v>
      </c>
      <c r="G7">
        <v>34931</v>
      </c>
      <c r="H7">
        <v>34805</v>
      </c>
      <c r="I7">
        <v>35132</v>
      </c>
      <c r="J7">
        <v>35947</v>
      </c>
      <c r="K7">
        <v>38025</v>
      </c>
      <c r="L7">
        <v>40143</v>
      </c>
      <c r="M7">
        <v>41996</v>
      </c>
      <c r="N7">
        <v>42663</v>
      </c>
      <c r="O7">
        <v>39838</v>
      </c>
      <c r="P7">
        <v>39926</v>
      </c>
      <c r="Q7">
        <v>42955</v>
      </c>
      <c r="R7">
        <v>45089</v>
      </c>
      <c r="S7">
        <v>46824</v>
      </c>
      <c r="T7">
        <v>49952</v>
      </c>
    </row>
    <row r="8" spans="1:20">
      <c r="A8" t="s">
        <v>588</v>
      </c>
      <c r="B8" t="s">
        <v>43</v>
      </c>
      <c r="C8">
        <v>35214</v>
      </c>
      <c r="D8">
        <v>37870</v>
      </c>
      <c r="E8">
        <v>39825</v>
      </c>
      <c r="F8">
        <v>43287</v>
      </c>
      <c r="G8">
        <v>45272</v>
      </c>
      <c r="H8">
        <v>45017</v>
      </c>
      <c r="I8">
        <v>45468</v>
      </c>
      <c r="J8">
        <v>47710</v>
      </c>
      <c r="K8">
        <v>50226</v>
      </c>
      <c r="L8">
        <v>54191</v>
      </c>
      <c r="M8">
        <v>57919</v>
      </c>
      <c r="N8">
        <v>61232</v>
      </c>
      <c r="O8">
        <v>60428</v>
      </c>
      <c r="P8">
        <v>62126</v>
      </c>
      <c r="Q8">
        <v>63849</v>
      </c>
      <c r="R8">
        <v>65032</v>
      </c>
      <c r="S8">
        <v>64131</v>
      </c>
      <c r="T8">
        <v>66558</v>
      </c>
    </row>
    <row r="9" spans="1:20">
      <c r="A9" t="s">
        <v>589</v>
      </c>
      <c r="B9" t="s">
        <v>42</v>
      </c>
      <c r="C9">
        <v>27097</v>
      </c>
      <c r="D9">
        <v>29643</v>
      </c>
      <c r="E9">
        <v>31496</v>
      </c>
      <c r="F9">
        <v>34430</v>
      </c>
      <c r="G9">
        <v>37417</v>
      </c>
      <c r="H9">
        <v>37850</v>
      </c>
      <c r="I9">
        <v>38187</v>
      </c>
      <c r="J9">
        <v>39000</v>
      </c>
      <c r="K9">
        <v>39469</v>
      </c>
      <c r="L9">
        <v>41343</v>
      </c>
      <c r="M9">
        <v>41834</v>
      </c>
      <c r="N9">
        <v>41832</v>
      </c>
      <c r="O9">
        <v>41317</v>
      </c>
      <c r="P9">
        <v>41088</v>
      </c>
      <c r="Q9">
        <v>43712</v>
      </c>
      <c r="R9">
        <v>43571</v>
      </c>
      <c r="S9">
        <v>43836</v>
      </c>
      <c r="T9">
        <v>45110</v>
      </c>
    </row>
    <row r="10" spans="1:20">
      <c r="A10" t="s">
        <v>589</v>
      </c>
      <c r="B10" t="s">
        <v>41</v>
      </c>
      <c r="C10">
        <v>35596</v>
      </c>
      <c r="D10">
        <v>37960</v>
      </c>
      <c r="E10">
        <v>39182</v>
      </c>
      <c r="F10">
        <v>42903</v>
      </c>
      <c r="G10">
        <v>44752</v>
      </c>
      <c r="H10">
        <v>45551</v>
      </c>
      <c r="I10">
        <v>46452</v>
      </c>
      <c r="J10">
        <v>51060</v>
      </c>
      <c r="K10">
        <v>53870</v>
      </c>
      <c r="L10">
        <v>57025</v>
      </c>
      <c r="M10">
        <v>60325</v>
      </c>
      <c r="N10">
        <v>62103</v>
      </c>
      <c r="O10">
        <v>59998</v>
      </c>
      <c r="P10">
        <v>61860</v>
      </c>
      <c r="Q10">
        <v>65775</v>
      </c>
      <c r="R10">
        <v>66595</v>
      </c>
      <c r="S10">
        <v>66540</v>
      </c>
      <c r="T10">
        <v>70041</v>
      </c>
    </row>
    <row r="11" spans="1:20">
      <c r="A11" t="s">
        <v>589</v>
      </c>
      <c r="B11" t="s">
        <v>40</v>
      </c>
      <c r="C11">
        <v>25551</v>
      </c>
      <c r="D11">
        <v>27092</v>
      </c>
      <c r="E11">
        <v>27995</v>
      </c>
      <c r="F11">
        <v>29744</v>
      </c>
      <c r="G11">
        <v>30790</v>
      </c>
      <c r="H11">
        <v>31319</v>
      </c>
      <c r="I11">
        <v>32144</v>
      </c>
      <c r="J11">
        <v>34063</v>
      </c>
      <c r="K11">
        <v>36268</v>
      </c>
      <c r="L11">
        <v>38738</v>
      </c>
      <c r="M11">
        <v>39788</v>
      </c>
      <c r="N11">
        <v>39655</v>
      </c>
      <c r="O11">
        <v>37065</v>
      </c>
      <c r="P11">
        <v>38626</v>
      </c>
      <c r="Q11">
        <v>40494</v>
      </c>
      <c r="R11">
        <v>41000</v>
      </c>
      <c r="S11">
        <v>40797</v>
      </c>
      <c r="T11">
        <v>43064</v>
      </c>
    </row>
    <row r="12" spans="1:20">
      <c r="A12" t="s">
        <v>589</v>
      </c>
      <c r="B12" t="s">
        <v>39</v>
      </c>
      <c r="C12">
        <v>24289</v>
      </c>
      <c r="D12">
        <v>26043</v>
      </c>
      <c r="E12">
        <v>27144</v>
      </c>
      <c r="F12">
        <v>28740</v>
      </c>
      <c r="G12">
        <v>29666</v>
      </c>
      <c r="H12">
        <v>29930</v>
      </c>
      <c r="I12">
        <v>30647</v>
      </c>
      <c r="J12">
        <v>31856</v>
      </c>
      <c r="K12">
        <v>33266</v>
      </c>
      <c r="L12">
        <v>34665</v>
      </c>
      <c r="M12">
        <v>35516</v>
      </c>
      <c r="N12">
        <v>35306</v>
      </c>
      <c r="O12">
        <v>34361</v>
      </c>
      <c r="P12">
        <v>34643</v>
      </c>
      <c r="Q12">
        <v>36669</v>
      </c>
      <c r="R12">
        <v>36863</v>
      </c>
      <c r="S12">
        <v>37172</v>
      </c>
      <c r="T12">
        <v>39129</v>
      </c>
    </row>
    <row r="13" spans="1:20">
      <c r="A13" t="s">
        <v>590</v>
      </c>
      <c r="B13" t="s">
        <v>100</v>
      </c>
      <c r="C13">
        <v>26239</v>
      </c>
      <c r="D13">
        <v>26703</v>
      </c>
      <c r="E13">
        <v>27799</v>
      </c>
      <c r="F13">
        <v>29403</v>
      </c>
      <c r="G13">
        <v>30356</v>
      </c>
      <c r="H13">
        <v>31399</v>
      </c>
      <c r="I13">
        <v>32581</v>
      </c>
      <c r="J13">
        <v>34511</v>
      </c>
      <c r="K13">
        <v>36528</v>
      </c>
      <c r="L13">
        <v>38648</v>
      </c>
      <c r="M13">
        <v>40441</v>
      </c>
      <c r="N13">
        <v>42073</v>
      </c>
      <c r="O13">
        <v>41473</v>
      </c>
      <c r="P13">
        <v>41724</v>
      </c>
      <c r="Q13">
        <v>42872</v>
      </c>
      <c r="R13">
        <v>44428</v>
      </c>
      <c r="S13">
        <v>44639</v>
      </c>
      <c r="T13">
        <v>46685</v>
      </c>
    </row>
    <row r="14" spans="1:20">
      <c r="A14" t="s">
        <v>590</v>
      </c>
      <c r="B14" t="s">
        <v>38</v>
      </c>
      <c r="C14">
        <v>21300</v>
      </c>
      <c r="D14">
        <v>22635</v>
      </c>
      <c r="E14">
        <v>23645</v>
      </c>
      <c r="F14">
        <v>25087</v>
      </c>
      <c r="G14">
        <v>25808</v>
      </c>
      <c r="H14">
        <v>26182</v>
      </c>
      <c r="I14">
        <v>26689</v>
      </c>
      <c r="J14">
        <v>28355</v>
      </c>
      <c r="K14">
        <v>29311</v>
      </c>
      <c r="L14">
        <v>31357</v>
      </c>
      <c r="M14">
        <v>32580</v>
      </c>
      <c r="N14">
        <v>33031</v>
      </c>
      <c r="O14">
        <v>31436</v>
      </c>
      <c r="P14">
        <v>31726</v>
      </c>
      <c r="Q14">
        <v>33296</v>
      </c>
      <c r="R14">
        <v>34695</v>
      </c>
      <c r="S14">
        <v>35720</v>
      </c>
      <c r="T14">
        <v>37186</v>
      </c>
    </row>
    <row r="15" spans="1:20">
      <c r="A15" t="s">
        <v>587</v>
      </c>
      <c r="B15" t="s">
        <v>37</v>
      </c>
      <c r="C15">
        <v>28423</v>
      </c>
      <c r="D15">
        <v>29952</v>
      </c>
      <c r="E15">
        <v>31023</v>
      </c>
      <c r="F15">
        <v>33202</v>
      </c>
      <c r="G15">
        <v>34133</v>
      </c>
      <c r="H15">
        <v>34483</v>
      </c>
      <c r="I15">
        <v>34984</v>
      </c>
      <c r="J15">
        <v>36228</v>
      </c>
      <c r="K15">
        <v>37648</v>
      </c>
      <c r="L15">
        <v>40124</v>
      </c>
      <c r="M15">
        <v>42265</v>
      </c>
      <c r="N15">
        <v>43358</v>
      </c>
      <c r="O15">
        <v>40994</v>
      </c>
      <c r="P15">
        <v>41698</v>
      </c>
      <c r="Q15">
        <v>43724</v>
      </c>
      <c r="R15">
        <v>45654</v>
      </c>
      <c r="S15">
        <v>46646</v>
      </c>
      <c r="T15">
        <v>48866</v>
      </c>
    </row>
    <row r="16" spans="1:20">
      <c r="A16" t="s">
        <v>587</v>
      </c>
      <c r="B16" t="s">
        <v>36</v>
      </c>
      <c r="C16">
        <v>23968</v>
      </c>
      <c r="D16">
        <v>25699</v>
      </c>
      <c r="E16">
        <v>26573</v>
      </c>
      <c r="F16">
        <v>28159</v>
      </c>
      <c r="G16">
        <v>28704</v>
      </c>
      <c r="H16">
        <v>28941</v>
      </c>
      <c r="I16">
        <v>29406</v>
      </c>
      <c r="J16">
        <v>30479</v>
      </c>
      <c r="K16">
        <v>31077</v>
      </c>
      <c r="L16">
        <v>32747</v>
      </c>
      <c r="M16">
        <v>33717</v>
      </c>
      <c r="N16">
        <v>35139</v>
      </c>
      <c r="O16">
        <v>34084</v>
      </c>
      <c r="P16">
        <v>35081</v>
      </c>
      <c r="Q16">
        <v>37259</v>
      </c>
      <c r="R16">
        <v>38816</v>
      </c>
      <c r="S16">
        <v>39148</v>
      </c>
      <c r="T16">
        <v>40469</v>
      </c>
    </row>
    <row r="17" spans="1:20">
      <c r="A17" t="s">
        <v>587</v>
      </c>
      <c r="B17" t="s">
        <v>35</v>
      </c>
      <c r="C17">
        <v>24253</v>
      </c>
      <c r="D17">
        <v>25300</v>
      </c>
      <c r="E17">
        <v>25837</v>
      </c>
      <c r="F17">
        <v>27512</v>
      </c>
      <c r="G17">
        <v>28276</v>
      </c>
      <c r="H17">
        <v>28956</v>
      </c>
      <c r="I17">
        <v>29478</v>
      </c>
      <c r="J17">
        <v>31866</v>
      </c>
      <c r="K17">
        <v>32609</v>
      </c>
      <c r="L17">
        <v>34434</v>
      </c>
      <c r="M17">
        <v>36681</v>
      </c>
      <c r="N17">
        <v>38787</v>
      </c>
      <c r="O17">
        <v>37365</v>
      </c>
      <c r="P17">
        <v>37946</v>
      </c>
      <c r="Q17">
        <v>40857</v>
      </c>
      <c r="R17">
        <v>42580</v>
      </c>
      <c r="S17">
        <v>43189</v>
      </c>
      <c r="T17">
        <v>44315</v>
      </c>
    </row>
    <row r="18" spans="1:20">
      <c r="A18" t="s">
        <v>587</v>
      </c>
      <c r="B18" t="s">
        <v>34</v>
      </c>
      <c r="C18">
        <v>24986</v>
      </c>
      <c r="D18">
        <v>26321</v>
      </c>
      <c r="E18">
        <v>27032</v>
      </c>
      <c r="F18">
        <v>28404</v>
      </c>
      <c r="G18">
        <v>29268</v>
      </c>
      <c r="H18">
        <v>29385</v>
      </c>
      <c r="I18">
        <v>30147</v>
      </c>
      <c r="J18">
        <v>30669</v>
      </c>
      <c r="K18">
        <v>32268</v>
      </c>
      <c r="L18">
        <v>35353</v>
      </c>
      <c r="M18">
        <v>37865</v>
      </c>
      <c r="N18">
        <v>41179</v>
      </c>
      <c r="O18">
        <v>39204</v>
      </c>
      <c r="P18">
        <v>39206</v>
      </c>
      <c r="Q18">
        <v>42521</v>
      </c>
      <c r="R18">
        <v>44811</v>
      </c>
      <c r="S18">
        <v>45867</v>
      </c>
      <c r="T18">
        <v>46568</v>
      </c>
    </row>
    <row r="19" spans="1:20">
      <c r="A19" t="s">
        <v>589</v>
      </c>
      <c r="B19" t="s">
        <v>33</v>
      </c>
      <c r="C19">
        <v>21325</v>
      </c>
      <c r="D19">
        <v>22405</v>
      </c>
      <c r="E19">
        <v>23162</v>
      </c>
      <c r="F19">
        <v>24819</v>
      </c>
      <c r="G19">
        <v>25535</v>
      </c>
      <c r="H19">
        <v>25965</v>
      </c>
      <c r="I19">
        <v>26483</v>
      </c>
      <c r="J19">
        <v>27906</v>
      </c>
      <c r="K19">
        <v>29013</v>
      </c>
      <c r="L19">
        <v>30440</v>
      </c>
      <c r="M19">
        <v>31583</v>
      </c>
      <c r="N19">
        <v>32966</v>
      </c>
      <c r="O19">
        <v>32304</v>
      </c>
      <c r="P19">
        <v>33026</v>
      </c>
      <c r="Q19">
        <v>34483</v>
      </c>
      <c r="R19">
        <v>35577</v>
      </c>
      <c r="S19">
        <v>35585</v>
      </c>
      <c r="T19">
        <v>36999</v>
      </c>
    </row>
    <row r="20" spans="1:20">
      <c r="A20" t="s">
        <v>589</v>
      </c>
      <c r="B20" t="s">
        <v>32</v>
      </c>
      <c r="C20">
        <v>21173</v>
      </c>
      <c r="D20">
        <v>22079</v>
      </c>
      <c r="E20">
        <v>22486</v>
      </c>
      <c r="F20">
        <v>23692</v>
      </c>
      <c r="G20">
        <v>25290</v>
      </c>
      <c r="H20">
        <v>25868</v>
      </c>
      <c r="I20">
        <v>26503</v>
      </c>
      <c r="J20">
        <v>27493</v>
      </c>
      <c r="K20">
        <v>29422</v>
      </c>
      <c r="L20">
        <v>33276</v>
      </c>
      <c r="M20">
        <v>35776</v>
      </c>
      <c r="N20">
        <v>37796</v>
      </c>
      <c r="O20">
        <v>36284</v>
      </c>
      <c r="P20">
        <v>37226</v>
      </c>
      <c r="Q20">
        <v>38148</v>
      </c>
      <c r="R20">
        <v>40019</v>
      </c>
      <c r="S20">
        <v>40103</v>
      </c>
      <c r="T20">
        <v>42012</v>
      </c>
    </row>
    <row r="21" spans="1:20">
      <c r="A21" t="s">
        <v>588</v>
      </c>
      <c r="B21" t="s">
        <v>31</v>
      </c>
      <c r="C21">
        <v>22999</v>
      </c>
      <c r="D21">
        <v>24522</v>
      </c>
      <c r="E21">
        <v>25622</v>
      </c>
      <c r="F21">
        <v>27345</v>
      </c>
      <c r="G21">
        <v>28661</v>
      </c>
      <c r="H21">
        <v>29442</v>
      </c>
      <c r="I21">
        <v>30668</v>
      </c>
      <c r="J21">
        <v>32072</v>
      </c>
      <c r="K21">
        <v>32669</v>
      </c>
      <c r="L21">
        <v>34302</v>
      </c>
      <c r="M21">
        <v>35558</v>
      </c>
      <c r="N21">
        <v>36998</v>
      </c>
      <c r="O21">
        <v>36952</v>
      </c>
      <c r="P21">
        <v>37528</v>
      </c>
      <c r="Q21">
        <v>38935</v>
      </c>
      <c r="R21">
        <v>39791</v>
      </c>
      <c r="S21">
        <v>39670</v>
      </c>
      <c r="T21">
        <v>41153</v>
      </c>
    </row>
    <row r="22" spans="1:20">
      <c r="A22" t="s">
        <v>589</v>
      </c>
      <c r="B22" t="s">
        <v>30</v>
      </c>
      <c r="C22">
        <v>29335</v>
      </c>
      <c r="D22">
        <v>31336</v>
      </c>
      <c r="E22">
        <v>32990</v>
      </c>
      <c r="F22">
        <v>35487</v>
      </c>
      <c r="G22">
        <v>37025</v>
      </c>
      <c r="H22">
        <v>37792</v>
      </c>
      <c r="I22">
        <v>39069</v>
      </c>
      <c r="J22">
        <v>41550</v>
      </c>
      <c r="K22">
        <v>43302</v>
      </c>
      <c r="L22">
        <v>45832</v>
      </c>
      <c r="M22">
        <v>47365</v>
      </c>
      <c r="N22">
        <v>49428</v>
      </c>
      <c r="O22">
        <v>48845</v>
      </c>
      <c r="P22">
        <v>49880</v>
      </c>
      <c r="Q22">
        <v>52089</v>
      </c>
      <c r="R22">
        <v>53341</v>
      </c>
      <c r="S22">
        <v>52666</v>
      </c>
      <c r="T22">
        <v>54063</v>
      </c>
    </row>
    <row r="23" spans="1:20">
      <c r="A23" t="s">
        <v>588</v>
      </c>
      <c r="B23" t="s">
        <v>29</v>
      </c>
      <c r="C23">
        <v>31152</v>
      </c>
      <c r="D23">
        <v>32909</v>
      </c>
      <c r="E23">
        <v>34849</v>
      </c>
      <c r="F23">
        <v>38547</v>
      </c>
      <c r="G23">
        <v>39944</v>
      </c>
      <c r="H23">
        <v>39856</v>
      </c>
      <c r="I23">
        <v>40805</v>
      </c>
      <c r="J23">
        <v>42856</v>
      </c>
      <c r="K23">
        <v>44842</v>
      </c>
      <c r="L23">
        <v>48307</v>
      </c>
      <c r="M23">
        <v>50417</v>
      </c>
      <c r="N23">
        <v>52283</v>
      </c>
      <c r="O23">
        <v>51412</v>
      </c>
      <c r="P23">
        <v>53054</v>
      </c>
      <c r="Q23">
        <v>55232</v>
      </c>
      <c r="R23">
        <v>57192</v>
      </c>
      <c r="S23">
        <v>57182</v>
      </c>
      <c r="T23">
        <v>59296</v>
      </c>
    </row>
    <row r="24" spans="1:20">
      <c r="A24" t="s">
        <v>587</v>
      </c>
      <c r="B24" t="s">
        <v>28</v>
      </c>
      <c r="C24">
        <v>25874</v>
      </c>
      <c r="D24">
        <v>27348</v>
      </c>
      <c r="E24">
        <v>28640</v>
      </c>
      <c r="F24">
        <v>30391</v>
      </c>
      <c r="G24">
        <v>30786</v>
      </c>
      <c r="H24">
        <v>30729</v>
      </c>
      <c r="I24">
        <v>31306</v>
      </c>
      <c r="J24">
        <v>32167</v>
      </c>
      <c r="K24">
        <v>32813</v>
      </c>
      <c r="L24">
        <v>33638</v>
      </c>
      <c r="M24">
        <v>34691</v>
      </c>
      <c r="N24">
        <v>35644</v>
      </c>
      <c r="O24">
        <v>33966</v>
      </c>
      <c r="P24">
        <v>35204</v>
      </c>
      <c r="Q24">
        <v>37400</v>
      </c>
      <c r="R24">
        <v>38699</v>
      </c>
      <c r="S24">
        <v>39214</v>
      </c>
      <c r="T24">
        <v>40830</v>
      </c>
    </row>
    <row r="25" spans="1:20">
      <c r="A25" t="s">
        <v>587</v>
      </c>
      <c r="B25" t="s">
        <v>27</v>
      </c>
      <c r="C25">
        <v>26938</v>
      </c>
      <c r="D25">
        <v>29010</v>
      </c>
      <c r="E25">
        <v>30134</v>
      </c>
      <c r="F25">
        <v>32247</v>
      </c>
      <c r="G25">
        <v>33204</v>
      </c>
      <c r="H25">
        <v>33754</v>
      </c>
      <c r="I25">
        <v>35174</v>
      </c>
      <c r="J25">
        <v>37048</v>
      </c>
      <c r="K25">
        <v>37775</v>
      </c>
      <c r="L25">
        <v>39407</v>
      </c>
      <c r="M25">
        <v>41258</v>
      </c>
      <c r="N25">
        <v>42980</v>
      </c>
      <c r="O25">
        <v>40739</v>
      </c>
      <c r="P25">
        <v>42119</v>
      </c>
      <c r="Q25">
        <v>44617</v>
      </c>
      <c r="R25">
        <v>47213</v>
      </c>
      <c r="S25">
        <v>47253</v>
      </c>
      <c r="T25">
        <v>49243</v>
      </c>
    </row>
    <row r="26" spans="1:20">
      <c r="A26" t="s">
        <v>589</v>
      </c>
      <c r="B26" t="s">
        <v>26</v>
      </c>
      <c r="C26">
        <v>19129</v>
      </c>
      <c r="D26">
        <v>20069</v>
      </c>
      <c r="E26">
        <v>20563</v>
      </c>
      <c r="F26">
        <v>21535</v>
      </c>
      <c r="G26">
        <v>22752</v>
      </c>
      <c r="H26">
        <v>23055</v>
      </c>
      <c r="I26">
        <v>23862</v>
      </c>
      <c r="J26">
        <v>25061</v>
      </c>
      <c r="K26">
        <v>26574</v>
      </c>
      <c r="L26">
        <v>27711</v>
      </c>
      <c r="M26">
        <v>29237</v>
      </c>
      <c r="N26">
        <v>30563</v>
      </c>
      <c r="O26">
        <v>29801</v>
      </c>
      <c r="P26">
        <v>30569</v>
      </c>
      <c r="Q26">
        <v>31757</v>
      </c>
      <c r="R26">
        <v>32920</v>
      </c>
      <c r="S26">
        <v>33327</v>
      </c>
      <c r="T26">
        <v>34213</v>
      </c>
    </row>
    <row r="27" spans="1:20">
      <c r="A27" t="s">
        <v>587</v>
      </c>
      <c r="B27" t="s">
        <v>25</v>
      </c>
      <c r="C27">
        <v>24496</v>
      </c>
      <c r="D27">
        <v>25524</v>
      </c>
      <c r="E27">
        <v>26382</v>
      </c>
      <c r="F27">
        <v>27982</v>
      </c>
      <c r="G27">
        <v>28733</v>
      </c>
      <c r="H27">
        <v>29162</v>
      </c>
      <c r="I27">
        <v>30138</v>
      </c>
      <c r="J27">
        <v>31586</v>
      </c>
      <c r="K27">
        <v>32430</v>
      </c>
      <c r="L27">
        <v>34144</v>
      </c>
      <c r="M27">
        <v>35562</v>
      </c>
      <c r="N27">
        <v>37289</v>
      </c>
      <c r="O27">
        <v>36425</v>
      </c>
      <c r="P27">
        <v>36732</v>
      </c>
      <c r="Q27">
        <v>38117</v>
      </c>
      <c r="R27">
        <v>39851</v>
      </c>
      <c r="S27">
        <v>39854</v>
      </c>
      <c r="T27">
        <v>41122</v>
      </c>
    </row>
    <row r="28" spans="1:20">
      <c r="A28" t="s">
        <v>590</v>
      </c>
      <c r="B28" t="s">
        <v>24</v>
      </c>
      <c r="C28">
        <v>20278</v>
      </c>
      <c r="D28">
        <v>21602</v>
      </c>
      <c r="E28">
        <v>22020</v>
      </c>
      <c r="F28">
        <v>23315</v>
      </c>
      <c r="G28">
        <v>24316</v>
      </c>
      <c r="H28">
        <v>24928</v>
      </c>
      <c r="I28">
        <v>26383</v>
      </c>
      <c r="J28">
        <v>28128</v>
      </c>
      <c r="K28">
        <v>29765</v>
      </c>
      <c r="L28">
        <v>31809</v>
      </c>
      <c r="M28">
        <v>33803</v>
      </c>
      <c r="N28">
        <v>35448</v>
      </c>
      <c r="O28">
        <v>34318</v>
      </c>
      <c r="P28">
        <v>35458</v>
      </c>
      <c r="Q28">
        <v>37781</v>
      </c>
      <c r="R28">
        <v>39820</v>
      </c>
      <c r="S28">
        <v>39509</v>
      </c>
      <c r="T28">
        <v>40745</v>
      </c>
    </row>
    <row r="29" spans="1:20">
      <c r="A29" t="s">
        <v>587</v>
      </c>
      <c r="B29" t="s">
        <v>23</v>
      </c>
      <c r="C29">
        <v>24868</v>
      </c>
      <c r="D29">
        <v>26396</v>
      </c>
      <c r="E29">
        <v>27449</v>
      </c>
      <c r="F29">
        <v>28890</v>
      </c>
      <c r="G29">
        <v>30032</v>
      </c>
      <c r="H29">
        <v>30534</v>
      </c>
      <c r="I29">
        <v>32253</v>
      </c>
      <c r="J29">
        <v>33444</v>
      </c>
      <c r="K29">
        <v>34130</v>
      </c>
      <c r="L29">
        <v>35512</v>
      </c>
      <c r="M29">
        <v>38082</v>
      </c>
      <c r="N29">
        <v>40248</v>
      </c>
      <c r="O29">
        <v>39226</v>
      </c>
      <c r="P29">
        <v>40518</v>
      </c>
      <c r="Q29">
        <v>44866</v>
      </c>
      <c r="R29">
        <v>46066</v>
      </c>
      <c r="S29">
        <v>45876</v>
      </c>
      <c r="T29">
        <v>48419</v>
      </c>
    </row>
    <row r="30" spans="1:20">
      <c r="A30" t="s">
        <v>590</v>
      </c>
      <c r="B30" t="s">
        <v>22</v>
      </c>
      <c r="C30">
        <v>27500</v>
      </c>
      <c r="D30">
        <v>29071</v>
      </c>
      <c r="E30">
        <v>30259</v>
      </c>
      <c r="F30">
        <v>31903</v>
      </c>
      <c r="G30">
        <v>32552</v>
      </c>
      <c r="H30">
        <v>32441</v>
      </c>
      <c r="I30">
        <v>33405</v>
      </c>
      <c r="J30">
        <v>35679</v>
      </c>
      <c r="K30">
        <v>38637</v>
      </c>
      <c r="L30">
        <v>39930</v>
      </c>
      <c r="M30">
        <v>40137</v>
      </c>
      <c r="N30">
        <v>38815</v>
      </c>
      <c r="O30">
        <v>36280</v>
      </c>
      <c r="P30">
        <v>36820</v>
      </c>
      <c r="Q30">
        <v>37986</v>
      </c>
      <c r="R30">
        <v>39211</v>
      </c>
      <c r="S30">
        <v>38939</v>
      </c>
      <c r="T30">
        <v>40718</v>
      </c>
    </row>
    <row r="31" spans="1:20">
      <c r="A31" t="s">
        <v>588</v>
      </c>
      <c r="B31" t="s">
        <v>21</v>
      </c>
      <c r="C31">
        <v>28027</v>
      </c>
      <c r="D31">
        <v>30342</v>
      </c>
      <c r="E31">
        <v>31923</v>
      </c>
      <c r="F31">
        <v>35460</v>
      </c>
      <c r="G31">
        <v>36820</v>
      </c>
      <c r="H31">
        <v>37131</v>
      </c>
      <c r="I31">
        <v>37603</v>
      </c>
      <c r="J31">
        <v>39613</v>
      </c>
      <c r="K31">
        <v>40922</v>
      </c>
      <c r="L31">
        <v>43763</v>
      </c>
      <c r="M31">
        <v>45199</v>
      </c>
      <c r="N31">
        <v>46365</v>
      </c>
      <c r="O31">
        <v>45742</v>
      </c>
      <c r="P31">
        <v>47148</v>
      </c>
      <c r="Q31">
        <v>49557</v>
      </c>
      <c r="R31">
        <v>51834</v>
      </c>
      <c r="S31">
        <v>51608</v>
      </c>
      <c r="T31">
        <v>52398</v>
      </c>
    </row>
    <row r="32" spans="1:20">
      <c r="A32" t="s">
        <v>588</v>
      </c>
      <c r="B32" t="s">
        <v>20</v>
      </c>
      <c r="C32">
        <v>32830</v>
      </c>
      <c r="D32">
        <v>34711</v>
      </c>
      <c r="E32">
        <v>36075</v>
      </c>
      <c r="F32">
        <v>39411</v>
      </c>
      <c r="G32">
        <v>40585</v>
      </c>
      <c r="H32">
        <v>41308</v>
      </c>
      <c r="I32">
        <v>42211</v>
      </c>
      <c r="J32">
        <v>43907</v>
      </c>
      <c r="K32">
        <v>45354</v>
      </c>
      <c r="L32">
        <v>48360</v>
      </c>
      <c r="M32">
        <v>50570</v>
      </c>
      <c r="N32">
        <v>52330</v>
      </c>
      <c r="O32">
        <v>50567</v>
      </c>
      <c r="P32">
        <v>51330</v>
      </c>
      <c r="Q32">
        <v>53583</v>
      </c>
      <c r="R32">
        <v>55291</v>
      </c>
      <c r="S32">
        <v>55515</v>
      </c>
      <c r="T32">
        <v>57634</v>
      </c>
    </row>
    <row r="33" spans="1:20">
      <c r="A33" t="s">
        <v>590</v>
      </c>
      <c r="B33" t="s">
        <v>19</v>
      </c>
      <c r="C33">
        <v>20356</v>
      </c>
      <c r="D33">
        <v>21165</v>
      </c>
      <c r="E33">
        <v>21476</v>
      </c>
      <c r="F33">
        <v>22973</v>
      </c>
      <c r="G33">
        <v>24613</v>
      </c>
      <c r="H33">
        <v>25074</v>
      </c>
      <c r="I33">
        <v>25861</v>
      </c>
      <c r="J33">
        <v>27182</v>
      </c>
      <c r="K33">
        <v>28755</v>
      </c>
      <c r="L33">
        <v>30364</v>
      </c>
      <c r="M33">
        <v>31703</v>
      </c>
      <c r="N33">
        <v>33447</v>
      </c>
      <c r="O33">
        <v>32523</v>
      </c>
      <c r="P33">
        <v>33109</v>
      </c>
      <c r="Q33">
        <v>34737</v>
      </c>
      <c r="R33">
        <v>35427</v>
      </c>
      <c r="S33">
        <v>34752</v>
      </c>
      <c r="T33">
        <v>36770</v>
      </c>
    </row>
    <row r="34" spans="1:20">
      <c r="A34" t="s">
        <v>588</v>
      </c>
      <c r="B34" t="s">
        <v>18</v>
      </c>
      <c r="C34">
        <v>30462</v>
      </c>
      <c r="D34">
        <v>31985</v>
      </c>
      <c r="E34">
        <v>33634</v>
      </c>
      <c r="F34">
        <v>35924</v>
      </c>
      <c r="G34">
        <v>37185</v>
      </c>
      <c r="H34">
        <v>37096</v>
      </c>
      <c r="I34">
        <v>37755</v>
      </c>
      <c r="J34">
        <v>39622</v>
      </c>
      <c r="K34">
        <v>41457</v>
      </c>
      <c r="L34">
        <v>44448</v>
      </c>
      <c r="M34">
        <v>47467</v>
      </c>
      <c r="N34">
        <v>48296</v>
      </c>
      <c r="O34">
        <v>46916</v>
      </c>
      <c r="P34">
        <v>48152</v>
      </c>
      <c r="Q34">
        <v>50788</v>
      </c>
      <c r="R34">
        <v>53751</v>
      </c>
      <c r="S34">
        <v>54496</v>
      </c>
      <c r="T34">
        <v>56268</v>
      </c>
    </row>
    <row r="35" spans="1:20">
      <c r="A35" t="s">
        <v>589</v>
      </c>
      <c r="B35" t="s">
        <v>17</v>
      </c>
      <c r="C35">
        <v>24138</v>
      </c>
      <c r="D35">
        <v>25323</v>
      </c>
      <c r="E35">
        <v>26149</v>
      </c>
      <c r="F35">
        <v>27373</v>
      </c>
      <c r="G35">
        <v>27759</v>
      </c>
      <c r="H35">
        <v>27777</v>
      </c>
      <c r="I35">
        <v>28535</v>
      </c>
      <c r="J35">
        <v>30611</v>
      </c>
      <c r="K35">
        <v>32238</v>
      </c>
      <c r="L35">
        <v>34112</v>
      </c>
      <c r="M35">
        <v>36013</v>
      </c>
      <c r="N35">
        <v>37810</v>
      </c>
      <c r="O35">
        <v>35840</v>
      </c>
      <c r="P35">
        <v>35331</v>
      </c>
      <c r="Q35">
        <v>36474</v>
      </c>
      <c r="R35">
        <v>38600</v>
      </c>
      <c r="S35">
        <v>37813</v>
      </c>
      <c r="T35">
        <v>39558</v>
      </c>
    </row>
    <row r="36" spans="1:20">
      <c r="A36" t="s">
        <v>587</v>
      </c>
      <c r="B36" t="s">
        <v>16</v>
      </c>
      <c r="C36">
        <v>21253</v>
      </c>
      <c r="D36">
        <v>23392</v>
      </c>
      <c r="E36">
        <v>23803</v>
      </c>
      <c r="F36">
        <v>26004</v>
      </c>
      <c r="G36">
        <v>26659</v>
      </c>
      <c r="H36">
        <v>27309</v>
      </c>
      <c r="I36">
        <v>29616</v>
      </c>
      <c r="J36">
        <v>29775</v>
      </c>
      <c r="K36">
        <v>31521</v>
      </c>
      <c r="L36">
        <v>32801</v>
      </c>
      <c r="M36">
        <v>36325</v>
      </c>
      <c r="N36">
        <v>41213</v>
      </c>
      <c r="O36">
        <v>40134</v>
      </c>
      <c r="P36">
        <v>43661</v>
      </c>
      <c r="Q36">
        <v>48589</v>
      </c>
      <c r="R36">
        <v>56188</v>
      </c>
      <c r="S36">
        <v>55657</v>
      </c>
      <c r="T36">
        <v>58104</v>
      </c>
    </row>
    <row r="37" spans="1:20">
      <c r="A37" t="s">
        <v>587</v>
      </c>
      <c r="B37" t="s">
        <v>15</v>
      </c>
      <c r="C37">
        <v>25037</v>
      </c>
      <c r="D37">
        <v>26376</v>
      </c>
      <c r="E37">
        <v>27179</v>
      </c>
      <c r="F37">
        <v>28509</v>
      </c>
      <c r="G37">
        <v>29237</v>
      </c>
      <c r="H37">
        <v>29577</v>
      </c>
      <c r="I37">
        <v>30393</v>
      </c>
      <c r="J37">
        <v>31671</v>
      </c>
      <c r="K37">
        <v>32523</v>
      </c>
      <c r="L37">
        <v>34148</v>
      </c>
      <c r="M37">
        <v>35488</v>
      </c>
      <c r="N37">
        <v>36681</v>
      </c>
      <c r="O37">
        <v>35610</v>
      </c>
      <c r="P37">
        <v>36355</v>
      </c>
      <c r="Q37">
        <v>38816</v>
      </c>
      <c r="R37">
        <v>40269</v>
      </c>
      <c r="S37">
        <v>40687</v>
      </c>
      <c r="T37">
        <v>42197</v>
      </c>
    </row>
    <row r="38" spans="1:20">
      <c r="A38" t="s">
        <v>589</v>
      </c>
      <c r="B38" t="s">
        <v>14</v>
      </c>
      <c r="C38">
        <v>21011</v>
      </c>
      <c r="D38">
        <v>21910</v>
      </c>
      <c r="E38">
        <v>22282</v>
      </c>
      <c r="F38">
        <v>23983</v>
      </c>
      <c r="G38">
        <v>25355</v>
      </c>
      <c r="H38">
        <v>25697</v>
      </c>
      <c r="I38">
        <v>26720</v>
      </c>
      <c r="J38">
        <v>28676</v>
      </c>
      <c r="K38">
        <v>31062</v>
      </c>
      <c r="L38">
        <v>34019</v>
      </c>
      <c r="M38">
        <v>35133</v>
      </c>
      <c r="N38">
        <v>38744</v>
      </c>
      <c r="O38">
        <v>34920</v>
      </c>
      <c r="P38">
        <v>35911</v>
      </c>
      <c r="Q38">
        <v>38459</v>
      </c>
      <c r="R38">
        <v>41098</v>
      </c>
      <c r="S38">
        <v>42684</v>
      </c>
      <c r="T38">
        <v>45186</v>
      </c>
    </row>
    <row r="39" spans="1:20">
      <c r="A39" t="s">
        <v>590</v>
      </c>
      <c r="B39" t="s">
        <v>13</v>
      </c>
      <c r="C39">
        <v>24946</v>
      </c>
      <c r="D39">
        <v>26018</v>
      </c>
      <c r="E39">
        <v>26780</v>
      </c>
      <c r="F39">
        <v>28596</v>
      </c>
      <c r="G39">
        <v>28932</v>
      </c>
      <c r="H39">
        <v>28915</v>
      </c>
      <c r="I39">
        <v>29832</v>
      </c>
      <c r="J39">
        <v>31436</v>
      </c>
      <c r="K39">
        <v>32421</v>
      </c>
      <c r="L39">
        <v>34721</v>
      </c>
      <c r="M39">
        <v>35858</v>
      </c>
      <c r="N39">
        <v>37149</v>
      </c>
      <c r="O39">
        <v>35409</v>
      </c>
      <c r="P39">
        <v>35692</v>
      </c>
      <c r="Q39">
        <v>37392</v>
      </c>
      <c r="R39">
        <v>39109</v>
      </c>
      <c r="S39">
        <v>39521</v>
      </c>
      <c r="T39">
        <v>41785</v>
      </c>
    </row>
    <row r="40" spans="1:20">
      <c r="A40" t="s">
        <v>588</v>
      </c>
      <c r="B40" t="s">
        <v>12</v>
      </c>
      <c r="C40">
        <v>25998</v>
      </c>
      <c r="D40">
        <v>27343</v>
      </c>
      <c r="E40">
        <v>28458</v>
      </c>
      <c r="F40">
        <v>30381</v>
      </c>
      <c r="G40">
        <v>31359</v>
      </c>
      <c r="H40">
        <v>31908</v>
      </c>
      <c r="I40">
        <v>32963</v>
      </c>
      <c r="J40">
        <v>34916</v>
      </c>
      <c r="K40">
        <v>36247</v>
      </c>
      <c r="L40">
        <v>38060</v>
      </c>
      <c r="M40">
        <v>40302</v>
      </c>
      <c r="N40">
        <v>41932</v>
      </c>
      <c r="O40">
        <v>40696</v>
      </c>
      <c r="P40">
        <v>42001</v>
      </c>
      <c r="Q40">
        <v>44021</v>
      </c>
      <c r="R40">
        <v>45871</v>
      </c>
      <c r="S40">
        <v>46121</v>
      </c>
      <c r="T40">
        <v>47977</v>
      </c>
    </row>
    <row r="41" spans="1:20">
      <c r="A41" t="s">
        <v>588</v>
      </c>
      <c r="B41" t="s">
        <v>11</v>
      </c>
      <c r="C41">
        <v>25798</v>
      </c>
      <c r="D41">
        <v>27421</v>
      </c>
      <c r="E41">
        <v>28394</v>
      </c>
      <c r="F41">
        <v>30284</v>
      </c>
      <c r="G41">
        <v>31679</v>
      </c>
      <c r="H41">
        <v>32730</v>
      </c>
      <c r="I41">
        <v>34272</v>
      </c>
      <c r="J41">
        <v>35757</v>
      </c>
      <c r="K41">
        <v>36927</v>
      </c>
      <c r="L41">
        <v>39106</v>
      </c>
      <c r="M41">
        <v>40912</v>
      </c>
      <c r="N41">
        <v>41977</v>
      </c>
      <c r="O41">
        <v>40936</v>
      </c>
      <c r="P41">
        <v>42744</v>
      </c>
      <c r="Q41">
        <v>44316</v>
      </c>
      <c r="R41">
        <v>46159</v>
      </c>
      <c r="S41">
        <v>46316</v>
      </c>
      <c r="T41">
        <v>47845</v>
      </c>
    </row>
    <row r="42" spans="1:20">
      <c r="A42" t="s">
        <v>589</v>
      </c>
      <c r="B42" t="s">
        <v>10</v>
      </c>
      <c r="C42">
        <v>21574</v>
      </c>
      <c r="D42">
        <v>22765</v>
      </c>
      <c r="E42">
        <v>23564</v>
      </c>
      <c r="F42">
        <v>24921</v>
      </c>
      <c r="G42">
        <v>25527</v>
      </c>
      <c r="H42">
        <v>25948</v>
      </c>
      <c r="I42">
        <v>26575</v>
      </c>
      <c r="J42">
        <v>27814</v>
      </c>
      <c r="K42">
        <v>28958</v>
      </c>
      <c r="L42">
        <v>30577</v>
      </c>
      <c r="M42">
        <v>31956</v>
      </c>
      <c r="N42">
        <v>32877</v>
      </c>
      <c r="O42">
        <v>31635</v>
      </c>
      <c r="P42">
        <v>32160</v>
      </c>
      <c r="Q42">
        <v>33804</v>
      </c>
      <c r="R42">
        <v>35248</v>
      </c>
      <c r="S42">
        <v>35292</v>
      </c>
      <c r="T42">
        <v>37014</v>
      </c>
    </row>
    <row r="43" spans="1:20">
      <c r="A43" t="s">
        <v>587</v>
      </c>
      <c r="B43" t="s">
        <v>9</v>
      </c>
      <c r="C43">
        <v>22644</v>
      </c>
      <c r="D43">
        <v>24289</v>
      </c>
      <c r="E43">
        <v>25356</v>
      </c>
      <c r="F43">
        <v>26808</v>
      </c>
      <c r="G43">
        <v>27832</v>
      </c>
      <c r="H43">
        <v>27856</v>
      </c>
      <c r="I43">
        <v>30278</v>
      </c>
      <c r="J43">
        <v>32168</v>
      </c>
      <c r="K43">
        <v>33772</v>
      </c>
      <c r="L43">
        <v>35203</v>
      </c>
      <c r="M43">
        <v>38729</v>
      </c>
      <c r="N43">
        <v>41311</v>
      </c>
      <c r="O43">
        <v>39524</v>
      </c>
      <c r="P43">
        <v>41063</v>
      </c>
      <c r="Q43">
        <v>44628</v>
      </c>
      <c r="R43">
        <v>45041</v>
      </c>
      <c r="S43">
        <v>44630</v>
      </c>
      <c r="T43">
        <v>45921</v>
      </c>
    </row>
    <row r="44" spans="1:20">
      <c r="A44" t="s">
        <v>589</v>
      </c>
      <c r="B44" t="s">
        <v>8</v>
      </c>
      <c r="C44">
        <v>23308</v>
      </c>
      <c r="D44">
        <v>25211</v>
      </c>
      <c r="E44">
        <v>25901</v>
      </c>
      <c r="F44">
        <v>27154</v>
      </c>
      <c r="G44">
        <v>27653</v>
      </c>
      <c r="H44">
        <v>28090</v>
      </c>
      <c r="I44">
        <v>29041</v>
      </c>
      <c r="J44">
        <v>30455</v>
      </c>
      <c r="K44">
        <v>31439</v>
      </c>
      <c r="L44">
        <v>32950</v>
      </c>
      <c r="M44">
        <v>34117</v>
      </c>
      <c r="N44">
        <v>35322</v>
      </c>
      <c r="O44">
        <v>34635</v>
      </c>
      <c r="P44">
        <v>35653</v>
      </c>
      <c r="Q44">
        <v>37457</v>
      </c>
      <c r="R44">
        <v>38778</v>
      </c>
      <c r="S44">
        <v>38814</v>
      </c>
      <c r="T44">
        <v>40128</v>
      </c>
    </row>
    <row r="45" spans="1:20">
      <c r="A45" t="s">
        <v>589</v>
      </c>
      <c r="B45" t="s">
        <v>7</v>
      </c>
      <c r="C45">
        <v>23825</v>
      </c>
      <c r="D45">
        <v>25435</v>
      </c>
      <c r="E45">
        <v>26307</v>
      </c>
      <c r="F45">
        <v>28145</v>
      </c>
      <c r="G45">
        <v>29394</v>
      </c>
      <c r="H45">
        <v>29204</v>
      </c>
      <c r="I45">
        <v>29789</v>
      </c>
      <c r="J45">
        <v>30551</v>
      </c>
      <c r="K45">
        <v>32793</v>
      </c>
      <c r="L45">
        <v>35008</v>
      </c>
      <c r="M45">
        <v>36630</v>
      </c>
      <c r="N45">
        <v>39534</v>
      </c>
      <c r="O45">
        <v>36695</v>
      </c>
      <c r="P45">
        <v>37892</v>
      </c>
      <c r="Q45">
        <v>40825</v>
      </c>
      <c r="R45">
        <v>43178</v>
      </c>
      <c r="S45">
        <v>43399</v>
      </c>
      <c r="T45">
        <v>45878</v>
      </c>
    </row>
    <row r="46" spans="1:20">
      <c r="A46" t="s">
        <v>590</v>
      </c>
      <c r="B46" t="s">
        <v>6</v>
      </c>
      <c r="C46">
        <v>21231</v>
      </c>
      <c r="D46">
        <v>22218</v>
      </c>
      <c r="E46">
        <v>22988</v>
      </c>
      <c r="F46">
        <v>24138</v>
      </c>
      <c r="G46">
        <v>24797</v>
      </c>
      <c r="H46">
        <v>25084</v>
      </c>
      <c r="I46">
        <v>25657</v>
      </c>
      <c r="J46">
        <v>26891</v>
      </c>
      <c r="K46">
        <v>28759</v>
      </c>
      <c r="L46">
        <v>31154</v>
      </c>
      <c r="M46">
        <v>32965</v>
      </c>
      <c r="N46">
        <v>33932</v>
      </c>
      <c r="O46">
        <v>31619</v>
      </c>
      <c r="P46">
        <v>31683</v>
      </c>
      <c r="Q46">
        <v>33705</v>
      </c>
      <c r="R46">
        <v>35545</v>
      </c>
      <c r="S46">
        <v>36058</v>
      </c>
      <c r="T46">
        <v>37685</v>
      </c>
    </row>
    <row r="47" spans="1:20">
      <c r="A47" t="s">
        <v>588</v>
      </c>
      <c r="B47" t="s">
        <v>5</v>
      </c>
      <c r="C47">
        <v>23763</v>
      </c>
      <c r="D47">
        <v>25480</v>
      </c>
      <c r="E47">
        <v>26952</v>
      </c>
      <c r="F47">
        <v>28904</v>
      </c>
      <c r="G47">
        <v>30505</v>
      </c>
      <c r="H47">
        <v>31089</v>
      </c>
      <c r="I47">
        <v>32200</v>
      </c>
      <c r="J47">
        <v>34045</v>
      </c>
      <c r="K47">
        <v>34668</v>
      </c>
      <c r="L47">
        <v>36944</v>
      </c>
      <c r="M47">
        <v>38866</v>
      </c>
      <c r="N47">
        <v>40847</v>
      </c>
      <c r="O47">
        <v>40221</v>
      </c>
      <c r="P47">
        <v>40916</v>
      </c>
      <c r="Q47">
        <v>43432</v>
      </c>
      <c r="R47">
        <v>44889</v>
      </c>
      <c r="S47">
        <v>45592</v>
      </c>
      <c r="T47">
        <v>47104</v>
      </c>
    </row>
    <row r="48" spans="1:20">
      <c r="A48" t="s">
        <v>589</v>
      </c>
      <c r="B48" t="s">
        <v>4</v>
      </c>
      <c r="C48">
        <v>27351</v>
      </c>
      <c r="D48">
        <v>28990</v>
      </c>
      <c r="E48">
        <v>30630</v>
      </c>
      <c r="F48">
        <v>32713</v>
      </c>
      <c r="G48">
        <v>34064</v>
      </c>
      <c r="H48">
        <v>34364</v>
      </c>
      <c r="I48">
        <v>36008</v>
      </c>
      <c r="J48">
        <v>38066</v>
      </c>
      <c r="K48">
        <v>40319</v>
      </c>
      <c r="L48">
        <v>42654</v>
      </c>
      <c r="M48">
        <v>44554</v>
      </c>
      <c r="N48">
        <v>45707</v>
      </c>
      <c r="O48">
        <v>44232</v>
      </c>
      <c r="P48">
        <v>45340</v>
      </c>
      <c r="Q48">
        <v>47548</v>
      </c>
      <c r="R48">
        <v>49302</v>
      </c>
      <c r="S48">
        <v>48490</v>
      </c>
      <c r="T48">
        <v>50157</v>
      </c>
    </row>
    <row r="49" spans="1:20">
      <c r="A49" t="s">
        <v>590</v>
      </c>
      <c r="B49" t="s">
        <v>3</v>
      </c>
      <c r="C49">
        <v>27297</v>
      </c>
      <c r="D49">
        <v>29424</v>
      </c>
      <c r="E49">
        <v>31045</v>
      </c>
      <c r="F49">
        <v>32839</v>
      </c>
      <c r="G49">
        <v>33170</v>
      </c>
      <c r="H49">
        <v>33505</v>
      </c>
      <c r="I49">
        <v>34471</v>
      </c>
      <c r="J49">
        <v>36660</v>
      </c>
      <c r="K49">
        <v>37759</v>
      </c>
      <c r="L49">
        <v>40357</v>
      </c>
      <c r="M49">
        <v>43192</v>
      </c>
      <c r="N49">
        <v>44794</v>
      </c>
      <c r="O49">
        <v>41844</v>
      </c>
      <c r="P49">
        <v>42194</v>
      </c>
      <c r="Q49">
        <v>44202</v>
      </c>
      <c r="R49">
        <v>47338</v>
      </c>
      <c r="S49">
        <v>47814</v>
      </c>
      <c r="T49">
        <v>50890</v>
      </c>
    </row>
    <row r="50" spans="1:20">
      <c r="A50" t="s">
        <v>589</v>
      </c>
      <c r="B50" t="s">
        <v>2</v>
      </c>
      <c r="C50">
        <v>19514</v>
      </c>
      <c r="D50">
        <v>20379</v>
      </c>
      <c r="E50">
        <v>20984</v>
      </c>
      <c r="F50">
        <v>22280</v>
      </c>
      <c r="G50">
        <v>23576</v>
      </c>
      <c r="H50">
        <v>24481</v>
      </c>
      <c r="I50">
        <v>24834</v>
      </c>
      <c r="J50">
        <v>25595</v>
      </c>
      <c r="K50">
        <v>26593</v>
      </c>
      <c r="L50">
        <v>28406</v>
      </c>
      <c r="M50">
        <v>29323</v>
      </c>
      <c r="N50">
        <v>31273</v>
      </c>
      <c r="O50">
        <v>31412</v>
      </c>
      <c r="P50">
        <v>32082</v>
      </c>
      <c r="Q50">
        <v>33999</v>
      </c>
      <c r="R50">
        <v>34808</v>
      </c>
      <c r="S50">
        <v>34646</v>
      </c>
      <c r="T50">
        <v>35730</v>
      </c>
    </row>
    <row r="51" spans="1:20">
      <c r="A51" t="s">
        <v>587</v>
      </c>
      <c r="B51" t="s">
        <v>1</v>
      </c>
      <c r="C51">
        <v>25309</v>
      </c>
      <c r="D51">
        <v>26978</v>
      </c>
      <c r="E51">
        <v>27991</v>
      </c>
      <c r="F51">
        <v>29682</v>
      </c>
      <c r="G51">
        <v>30910</v>
      </c>
      <c r="H51">
        <v>31538</v>
      </c>
      <c r="I51">
        <v>32080</v>
      </c>
      <c r="J51">
        <v>33246</v>
      </c>
      <c r="K51">
        <v>34173</v>
      </c>
      <c r="L51">
        <v>36133</v>
      </c>
      <c r="M51">
        <v>37573</v>
      </c>
      <c r="N51">
        <v>38873</v>
      </c>
      <c r="O51">
        <v>38012</v>
      </c>
      <c r="P51">
        <v>38597</v>
      </c>
      <c r="Q51">
        <v>40749</v>
      </c>
      <c r="R51">
        <v>42537</v>
      </c>
      <c r="S51">
        <v>42728</v>
      </c>
      <c r="T51">
        <v>44296</v>
      </c>
    </row>
    <row r="52" spans="1:20">
      <c r="A52" t="s">
        <v>590</v>
      </c>
      <c r="B52" t="s">
        <v>0</v>
      </c>
      <c r="C52">
        <v>23967</v>
      </c>
      <c r="D52">
        <v>25411</v>
      </c>
      <c r="E52">
        <v>27149</v>
      </c>
      <c r="F52">
        <v>28966</v>
      </c>
      <c r="G52">
        <v>30681</v>
      </c>
      <c r="H52">
        <v>31416</v>
      </c>
      <c r="I52">
        <v>33264</v>
      </c>
      <c r="J52">
        <v>34974</v>
      </c>
      <c r="K52">
        <v>38232</v>
      </c>
      <c r="L52">
        <v>43208</v>
      </c>
      <c r="M52">
        <v>44719</v>
      </c>
      <c r="N52">
        <v>48541</v>
      </c>
      <c r="O52">
        <v>43549</v>
      </c>
      <c r="P52">
        <v>45450</v>
      </c>
      <c r="Q52">
        <v>49482</v>
      </c>
      <c r="R52">
        <v>52768</v>
      </c>
      <c r="S52">
        <v>52718</v>
      </c>
      <c r="T52">
        <v>56349</v>
      </c>
    </row>
  </sheetData>
  <pageMargins left="0.7" right="0.7" top="0.75" bottom="0.75" header="0.5" footer="0.5"/>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0" customWidth="1"/>
    <col min="2" max="2" width="17.6640625" style="18" customWidth="1"/>
    <col min="3" max="3" width="8.1640625" style="18" customWidth="1"/>
    <col min="4" max="5" width="10.6640625" style="10" customWidth="1"/>
    <col min="6" max="6" width="8.1640625" style="10" customWidth="1"/>
    <col min="7" max="7" width="10.6640625" style="10" customWidth="1"/>
    <col min="8" max="8" width="8.1640625" style="10" customWidth="1"/>
    <col min="9" max="9" width="8.83203125" style="10"/>
    <col min="10" max="10" width="8.1640625" style="10" customWidth="1"/>
    <col min="11" max="16384" width="8.83203125" style="10"/>
  </cols>
  <sheetData>
    <row r="1" spans="1:10">
      <c r="A1" s="10" t="s">
        <v>166</v>
      </c>
    </row>
    <row r="3" spans="1:10">
      <c r="A3" s="25" t="s">
        <v>165</v>
      </c>
      <c r="B3" s="24"/>
      <c r="C3" s="24"/>
      <c r="D3" s="24"/>
      <c r="E3" s="24"/>
      <c r="F3" s="24"/>
      <c r="G3" s="24"/>
      <c r="H3" s="24"/>
      <c r="I3" s="24"/>
      <c r="J3" s="24"/>
    </row>
    <row r="4" spans="1:10">
      <c r="A4" s="25" t="s">
        <v>164</v>
      </c>
      <c r="B4" s="24"/>
      <c r="C4" s="24"/>
      <c r="D4" s="24"/>
      <c r="E4" s="24"/>
      <c r="F4" s="24"/>
      <c r="G4" s="24"/>
      <c r="H4" s="24"/>
      <c r="I4" s="24"/>
      <c r="J4" s="24"/>
    </row>
    <row r="5" spans="1:10" ht="9" customHeight="1">
      <c r="A5" s="25"/>
      <c r="B5" s="24"/>
      <c r="C5" s="24"/>
      <c r="D5" s="24"/>
      <c r="E5" s="24"/>
      <c r="F5" s="24"/>
      <c r="G5" s="24"/>
      <c r="H5" s="24"/>
      <c r="I5" s="24"/>
      <c r="J5" s="24"/>
    </row>
    <row r="6" spans="1:10" ht="12.75" customHeight="1">
      <c r="A6" s="77" t="s">
        <v>163</v>
      </c>
      <c r="B6" s="77" t="s">
        <v>162</v>
      </c>
      <c r="C6" s="77" t="s">
        <v>82</v>
      </c>
      <c r="D6" s="77" t="s">
        <v>161</v>
      </c>
      <c r="E6" s="22" t="s">
        <v>160</v>
      </c>
      <c r="F6" s="22"/>
      <c r="G6" s="22"/>
      <c r="H6" s="22"/>
      <c r="I6" s="22"/>
      <c r="J6" s="22"/>
    </row>
    <row r="7" spans="1:10">
      <c r="A7" s="79"/>
      <c r="B7" s="79"/>
      <c r="C7" s="79"/>
      <c r="D7" s="79"/>
      <c r="E7" s="77" t="s">
        <v>156</v>
      </c>
      <c r="F7" s="78" t="s">
        <v>157</v>
      </c>
      <c r="G7" s="22" t="s">
        <v>159</v>
      </c>
      <c r="H7" s="22"/>
      <c r="I7" s="23" t="s">
        <v>158</v>
      </c>
      <c r="J7" s="22"/>
    </row>
    <row r="8" spans="1:10">
      <c r="A8" s="79"/>
      <c r="B8" s="79"/>
      <c r="C8" s="79"/>
      <c r="D8" s="79"/>
      <c r="E8" s="77"/>
      <c r="F8" s="77"/>
      <c r="G8" s="77" t="s">
        <v>156</v>
      </c>
      <c r="H8" s="78" t="s">
        <v>157</v>
      </c>
      <c r="I8" s="77" t="s">
        <v>156</v>
      </c>
      <c r="J8" s="77" t="s">
        <v>155</v>
      </c>
    </row>
    <row r="9" spans="1:10">
      <c r="A9" s="79"/>
      <c r="B9" s="79"/>
      <c r="C9" s="79"/>
      <c r="D9" s="79"/>
      <c r="E9" s="77"/>
      <c r="F9" s="77"/>
      <c r="G9" s="77" t="s">
        <v>154</v>
      </c>
      <c r="H9" s="78"/>
      <c r="I9" s="77" t="s">
        <v>153</v>
      </c>
      <c r="J9" s="77" t="s">
        <v>152</v>
      </c>
    </row>
    <row r="10" spans="1:10">
      <c r="A10" s="21" t="s">
        <v>151</v>
      </c>
      <c r="B10" s="18" t="s">
        <v>48</v>
      </c>
      <c r="C10" s="21" t="s">
        <v>66</v>
      </c>
      <c r="D10" s="20">
        <v>3310672</v>
      </c>
      <c r="E10" s="20">
        <v>2133573</v>
      </c>
      <c r="F10" s="19">
        <v>64.400000000000006</v>
      </c>
      <c r="G10" s="20">
        <v>2027064</v>
      </c>
      <c r="H10" s="19">
        <v>61.2</v>
      </c>
      <c r="I10" s="20">
        <v>106509</v>
      </c>
      <c r="J10" s="19">
        <v>5</v>
      </c>
    </row>
    <row r="11" spans="1:10">
      <c r="A11" s="21" t="s">
        <v>150</v>
      </c>
      <c r="B11" s="18" t="s">
        <v>99</v>
      </c>
      <c r="C11" s="21" t="s">
        <v>66</v>
      </c>
      <c r="D11" s="20">
        <v>423636</v>
      </c>
      <c r="E11" s="20">
        <v>313217</v>
      </c>
      <c r="F11" s="19">
        <v>73.900000000000006</v>
      </c>
      <c r="G11" s="20">
        <v>290845</v>
      </c>
      <c r="H11" s="19">
        <v>68.7</v>
      </c>
      <c r="I11" s="20">
        <v>22372</v>
      </c>
      <c r="J11" s="19">
        <v>7.1</v>
      </c>
    </row>
    <row r="12" spans="1:10">
      <c r="A12" s="21" t="s">
        <v>149</v>
      </c>
      <c r="B12" s="18" t="s">
        <v>47</v>
      </c>
      <c r="C12" s="21" t="s">
        <v>66</v>
      </c>
      <c r="D12" s="20">
        <v>3584266</v>
      </c>
      <c r="E12" s="20">
        <v>2308569</v>
      </c>
      <c r="F12" s="19">
        <v>64.400000000000006</v>
      </c>
      <c r="G12" s="20">
        <v>2202911</v>
      </c>
      <c r="H12" s="19">
        <v>61.5</v>
      </c>
      <c r="I12" s="20">
        <v>105658</v>
      </c>
      <c r="J12" s="19">
        <v>4.5999999999999996</v>
      </c>
    </row>
    <row r="13" spans="1:10">
      <c r="A13" s="21" t="s">
        <v>148</v>
      </c>
      <c r="B13" s="18" t="s">
        <v>46</v>
      </c>
      <c r="C13" s="21" t="s">
        <v>66</v>
      </c>
      <c r="D13" s="20">
        <v>1963265</v>
      </c>
      <c r="E13" s="20">
        <v>1242594</v>
      </c>
      <c r="F13" s="19">
        <v>63.3</v>
      </c>
      <c r="G13" s="20">
        <v>1177521</v>
      </c>
      <c r="H13" s="19">
        <v>60</v>
      </c>
      <c r="I13" s="20">
        <v>65073</v>
      </c>
      <c r="J13" s="19">
        <v>5.2</v>
      </c>
    </row>
    <row r="14" spans="1:10">
      <c r="A14" s="21" t="s">
        <v>147</v>
      </c>
      <c r="B14" s="18" t="s">
        <v>45</v>
      </c>
      <c r="C14" s="21" t="s">
        <v>66</v>
      </c>
      <c r="D14" s="20">
        <v>23829617</v>
      </c>
      <c r="E14" s="20">
        <v>15790063</v>
      </c>
      <c r="F14" s="19">
        <v>66.3</v>
      </c>
      <c r="G14" s="20">
        <v>14784636</v>
      </c>
      <c r="H14" s="19">
        <v>62</v>
      </c>
      <c r="I14" s="20">
        <v>1005427</v>
      </c>
      <c r="J14" s="19">
        <v>6.4</v>
      </c>
    </row>
    <row r="15" spans="1:10">
      <c r="A15" s="21" t="s">
        <v>146</v>
      </c>
      <c r="B15" s="18" t="s">
        <v>44</v>
      </c>
      <c r="C15" s="21" t="s">
        <v>66</v>
      </c>
      <c r="D15" s="20">
        <v>3042964</v>
      </c>
      <c r="E15" s="20">
        <v>2217553</v>
      </c>
      <c r="F15" s="19">
        <v>72.900000000000006</v>
      </c>
      <c r="G15" s="20">
        <v>2140797</v>
      </c>
      <c r="H15" s="19">
        <v>70.400000000000006</v>
      </c>
      <c r="I15" s="20">
        <v>76756</v>
      </c>
      <c r="J15" s="19">
        <v>3.5</v>
      </c>
    </row>
    <row r="16" spans="1:10">
      <c r="A16" s="21" t="s">
        <v>145</v>
      </c>
      <c r="B16" s="18" t="s">
        <v>43</v>
      </c>
      <c r="C16" s="21" t="s">
        <v>66</v>
      </c>
      <c r="D16" s="20">
        <v>2566658</v>
      </c>
      <c r="E16" s="20">
        <v>1752540</v>
      </c>
      <c r="F16" s="19">
        <v>68.3</v>
      </c>
      <c r="G16" s="20">
        <v>1664912</v>
      </c>
      <c r="H16" s="19">
        <v>64.900000000000006</v>
      </c>
      <c r="I16" s="20">
        <v>87628</v>
      </c>
      <c r="J16" s="19">
        <v>5</v>
      </c>
    </row>
    <row r="17" spans="1:10">
      <c r="A17" s="21" t="s">
        <v>144</v>
      </c>
      <c r="B17" s="18" t="s">
        <v>42</v>
      </c>
      <c r="C17" s="21" t="s">
        <v>66</v>
      </c>
      <c r="D17" s="20">
        <v>573467</v>
      </c>
      <c r="E17" s="20">
        <v>387597</v>
      </c>
      <c r="F17" s="19">
        <v>67.599999999999994</v>
      </c>
      <c r="G17" s="20">
        <v>372144</v>
      </c>
      <c r="H17" s="19">
        <v>64.900000000000006</v>
      </c>
      <c r="I17" s="20">
        <v>15453</v>
      </c>
      <c r="J17" s="19">
        <v>4</v>
      </c>
    </row>
    <row r="18" spans="1:10">
      <c r="A18" s="21" t="s">
        <v>143</v>
      </c>
      <c r="B18" s="18" t="s">
        <v>41</v>
      </c>
      <c r="C18" s="21" t="s">
        <v>66</v>
      </c>
      <c r="D18" s="20">
        <v>450837</v>
      </c>
      <c r="E18" s="20">
        <v>282744</v>
      </c>
      <c r="F18" s="19">
        <v>62.7</v>
      </c>
      <c r="G18" s="20">
        <v>260105</v>
      </c>
      <c r="H18" s="19">
        <v>57.7</v>
      </c>
      <c r="I18" s="20">
        <v>22639</v>
      </c>
      <c r="J18" s="19">
        <v>8</v>
      </c>
    </row>
    <row r="19" spans="1:10">
      <c r="A19" s="21" t="s">
        <v>142</v>
      </c>
      <c r="B19" s="18" t="s">
        <v>40</v>
      </c>
      <c r="C19" s="21" t="s">
        <v>66</v>
      </c>
      <c r="D19" s="20">
        <v>11821564</v>
      </c>
      <c r="E19" s="20">
        <v>7368111</v>
      </c>
      <c r="F19" s="19">
        <v>62.3</v>
      </c>
      <c r="G19" s="20">
        <v>7015836</v>
      </c>
      <c r="H19" s="19">
        <v>59.3</v>
      </c>
      <c r="I19" s="20">
        <v>352275</v>
      </c>
      <c r="J19" s="19">
        <v>4.8</v>
      </c>
    </row>
    <row r="20" spans="1:10">
      <c r="A20" s="21" t="s">
        <v>141</v>
      </c>
      <c r="B20" s="18" t="s">
        <v>39</v>
      </c>
      <c r="C20" s="21" t="s">
        <v>66</v>
      </c>
      <c r="D20" s="20">
        <v>5727317</v>
      </c>
      <c r="E20" s="20">
        <v>3960492</v>
      </c>
      <c r="F20" s="19">
        <v>69.2</v>
      </c>
      <c r="G20" s="20">
        <v>3779217</v>
      </c>
      <c r="H20" s="19">
        <v>66</v>
      </c>
      <c r="I20" s="20">
        <v>181275</v>
      </c>
      <c r="J20" s="19">
        <v>4.5999999999999996</v>
      </c>
    </row>
    <row r="21" spans="1:10">
      <c r="A21" s="21" t="s">
        <v>140</v>
      </c>
      <c r="B21" s="18" t="s">
        <v>100</v>
      </c>
      <c r="C21" s="21" t="s">
        <v>66</v>
      </c>
      <c r="D21" s="20">
        <v>888620</v>
      </c>
      <c r="E21" s="20">
        <v>600954</v>
      </c>
      <c r="F21" s="19">
        <v>67.599999999999994</v>
      </c>
      <c r="G21" s="20">
        <v>563580</v>
      </c>
      <c r="H21" s="19">
        <v>63.4</v>
      </c>
      <c r="I21" s="20">
        <v>37374</v>
      </c>
      <c r="J21" s="19">
        <v>6.2</v>
      </c>
    </row>
    <row r="22" spans="1:10">
      <c r="A22" s="21" t="s">
        <v>139</v>
      </c>
      <c r="B22" s="18" t="s">
        <v>38</v>
      </c>
      <c r="C22" s="21" t="s">
        <v>66</v>
      </c>
      <c r="D22" s="20">
        <v>899095</v>
      </c>
      <c r="E22" s="20">
        <v>633725</v>
      </c>
      <c r="F22" s="19">
        <v>70.5</v>
      </c>
      <c r="G22" s="20">
        <v>601135</v>
      </c>
      <c r="H22" s="19">
        <v>66.900000000000006</v>
      </c>
      <c r="I22" s="20">
        <v>32590</v>
      </c>
      <c r="J22" s="19">
        <v>5.0999999999999996</v>
      </c>
    </row>
    <row r="23" spans="1:10">
      <c r="A23" s="21" t="s">
        <v>138</v>
      </c>
      <c r="B23" s="18" t="s">
        <v>37</v>
      </c>
      <c r="C23" s="21" t="s">
        <v>66</v>
      </c>
      <c r="D23" s="20">
        <v>9161360</v>
      </c>
      <c r="E23" s="20">
        <v>6300928</v>
      </c>
      <c r="F23" s="19">
        <v>68.8</v>
      </c>
      <c r="G23" s="20">
        <v>5999611</v>
      </c>
      <c r="H23" s="19">
        <v>65.5</v>
      </c>
      <c r="I23" s="20">
        <v>301317</v>
      </c>
      <c r="J23" s="19">
        <v>4.8</v>
      </c>
    </row>
    <row r="24" spans="1:10">
      <c r="A24" s="21" t="s">
        <v>137</v>
      </c>
      <c r="B24" s="18" t="s">
        <v>36</v>
      </c>
      <c r="C24" s="21" t="s">
        <v>66</v>
      </c>
      <c r="D24" s="20">
        <v>4510432</v>
      </c>
      <c r="E24" s="20">
        <v>3120608</v>
      </c>
      <c r="F24" s="19">
        <v>69.2</v>
      </c>
      <c r="G24" s="20">
        <v>3011304</v>
      </c>
      <c r="H24" s="19">
        <v>66.8</v>
      </c>
      <c r="I24" s="20">
        <v>109304</v>
      </c>
      <c r="J24" s="19">
        <v>3.5</v>
      </c>
    </row>
    <row r="25" spans="1:10">
      <c r="A25" s="21" t="s">
        <v>136</v>
      </c>
      <c r="B25" s="18" t="s">
        <v>35</v>
      </c>
      <c r="C25" s="21" t="s">
        <v>66</v>
      </c>
      <c r="D25" s="20">
        <v>2203777</v>
      </c>
      <c r="E25" s="20">
        <v>1602935</v>
      </c>
      <c r="F25" s="19">
        <v>72.7</v>
      </c>
      <c r="G25" s="20">
        <v>1552946</v>
      </c>
      <c r="H25" s="19">
        <v>70.5</v>
      </c>
      <c r="I25" s="20">
        <v>49989</v>
      </c>
      <c r="J25" s="19">
        <v>3.1</v>
      </c>
    </row>
    <row r="26" spans="1:10">
      <c r="A26" s="21" t="s">
        <v>135</v>
      </c>
      <c r="B26" s="18" t="s">
        <v>34</v>
      </c>
      <c r="C26" s="21" t="s">
        <v>66</v>
      </c>
      <c r="D26" s="20">
        <v>1956819</v>
      </c>
      <c r="E26" s="20">
        <v>1381702</v>
      </c>
      <c r="F26" s="19">
        <v>70.599999999999994</v>
      </c>
      <c r="G26" s="20">
        <v>1329751</v>
      </c>
      <c r="H26" s="19">
        <v>68</v>
      </c>
      <c r="I26" s="20">
        <v>51951</v>
      </c>
      <c r="J26" s="19">
        <v>3.8</v>
      </c>
    </row>
    <row r="27" spans="1:10">
      <c r="A27" s="21" t="s">
        <v>134</v>
      </c>
      <c r="B27" s="18" t="s">
        <v>33</v>
      </c>
      <c r="C27" s="21" t="s">
        <v>66</v>
      </c>
      <c r="D27" s="20">
        <v>3005922</v>
      </c>
      <c r="E27" s="20">
        <v>1916745</v>
      </c>
      <c r="F27" s="19">
        <v>63.8</v>
      </c>
      <c r="G27" s="20">
        <v>1814492</v>
      </c>
      <c r="H27" s="19">
        <v>60.4</v>
      </c>
      <c r="I27" s="20">
        <v>102253</v>
      </c>
      <c r="J27" s="19">
        <v>5.3</v>
      </c>
    </row>
    <row r="28" spans="1:10">
      <c r="A28" s="21" t="s">
        <v>133</v>
      </c>
      <c r="B28" s="18" t="s">
        <v>32</v>
      </c>
      <c r="C28" s="21" t="s">
        <v>66</v>
      </c>
      <c r="D28" s="20">
        <v>3244010</v>
      </c>
      <c r="E28" s="20">
        <v>2021240</v>
      </c>
      <c r="F28" s="19">
        <v>62.3</v>
      </c>
      <c r="G28" s="20">
        <v>1899922</v>
      </c>
      <c r="H28" s="19">
        <v>58.6</v>
      </c>
      <c r="I28" s="20">
        <v>121318</v>
      </c>
      <c r="J28" s="19">
        <v>6</v>
      </c>
    </row>
    <row r="29" spans="1:10">
      <c r="A29" s="21" t="s">
        <v>132</v>
      </c>
      <c r="B29" s="18" t="s">
        <v>31</v>
      </c>
      <c r="C29" s="21" t="s">
        <v>66</v>
      </c>
      <c r="D29" s="20">
        <v>970403</v>
      </c>
      <c r="E29" s="20">
        <v>656709</v>
      </c>
      <c r="F29" s="19">
        <v>67.7</v>
      </c>
      <c r="G29" s="20">
        <v>623530</v>
      </c>
      <c r="H29" s="19">
        <v>64.3</v>
      </c>
      <c r="I29" s="20">
        <v>33179</v>
      </c>
      <c r="J29" s="19">
        <v>5.0999999999999996</v>
      </c>
    </row>
    <row r="30" spans="1:10">
      <c r="A30" s="21" t="s">
        <v>131</v>
      </c>
      <c r="B30" s="18" t="s">
        <v>30</v>
      </c>
      <c r="C30" s="21" t="s">
        <v>66</v>
      </c>
      <c r="D30" s="20">
        <v>3889216</v>
      </c>
      <c r="E30" s="20">
        <v>2766990</v>
      </c>
      <c r="F30" s="19">
        <v>71.099999999999994</v>
      </c>
      <c r="G30" s="20">
        <v>2629577</v>
      </c>
      <c r="H30" s="19">
        <v>67.599999999999994</v>
      </c>
      <c r="I30" s="20">
        <v>137413</v>
      </c>
      <c r="J30" s="19">
        <v>5</v>
      </c>
    </row>
    <row r="31" spans="1:10">
      <c r="A31" s="21" t="s">
        <v>130</v>
      </c>
      <c r="B31" s="18" t="s">
        <v>29</v>
      </c>
      <c r="C31" s="21" t="s">
        <v>66</v>
      </c>
      <c r="D31" s="20">
        <v>4819768</v>
      </c>
      <c r="E31" s="20">
        <v>3305660</v>
      </c>
      <c r="F31" s="19">
        <v>68.599999999999994</v>
      </c>
      <c r="G31" s="20">
        <v>3176134</v>
      </c>
      <c r="H31" s="19">
        <v>65.900000000000006</v>
      </c>
      <c r="I31" s="20">
        <v>129526</v>
      </c>
      <c r="J31" s="19">
        <v>3.9</v>
      </c>
    </row>
    <row r="32" spans="1:10">
      <c r="A32" s="21" t="s">
        <v>129</v>
      </c>
      <c r="B32" s="18" t="s">
        <v>28</v>
      </c>
      <c r="C32" s="21" t="s">
        <v>66</v>
      </c>
      <c r="D32" s="20">
        <v>7402329</v>
      </c>
      <c r="E32" s="20">
        <v>4954558</v>
      </c>
      <c r="F32" s="19">
        <v>66.900000000000006</v>
      </c>
      <c r="G32" s="20">
        <v>4743163</v>
      </c>
      <c r="H32" s="19">
        <v>64.099999999999994</v>
      </c>
      <c r="I32" s="20">
        <v>211395</v>
      </c>
      <c r="J32" s="19">
        <v>4.3</v>
      </c>
    </row>
    <row r="33" spans="1:10">
      <c r="A33" s="21" t="s">
        <v>128</v>
      </c>
      <c r="B33" s="18" t="s">
        <v>27</v>
      </c>
      <c r="C33" s="21" t="s">
        <v>66</v>
      </c>
      <c r="D33" s="20">
        <v>3585081</v>
      </c>
      <c r="E33" s="20">
        <v>2679234</v>
      </c>
      <c r="F33" s="19">
        <v>74.7</v>
      </c>
      <c r="G33" s="20">
        <v>2591975</v>
      </c>
      <c r="H33" s="19">
        <v>72.3</v>
      </c>
      <c r="I33" s="20">
        <v>87259</v>
      </c>
      <c r="J33" s="19">
        <v>3.3</v>
      </c>
    </row>
    <row r="34" spans="1:10">
      <c r="A34" s="21" t="s">
        <v>127</v>
      </c>
      <c r="B34" s="18" t="s">
        <v>26</v>
      </c>
      <c r="C34" s="21" t="s">
        <v>66</v>
      </c>
      <c r="D34" s="20">
        <v>2046888</v>
      </c>
      <c r="E34" s="20">
        <v>1272802</v>
      </c>
      <c r="F34" s="19">
        <v>62.2</v>
      </c>
      <c r="G34" s="20">
        <v>1200208</v>
      </c>
      <c r="H34" s="19">
        <v>58.6</v>
      </c>
      <c r="I34" s="20">
        <v>72594</v>
      </c>
      <c r="J34" s="19">
        <v>5.7</v>
      </c>
    </row>
    <row r="35" spans="1:10">
      <c r="A35" s="21" t="s">
        <v>126</v>
      </c>
      <c r="B35" s="18" t="s">
        <v>25</v>
      </c>
      <c r="C35" s="21" t="s">
        <v>66</v>
      </c>
      <c r="D35" s="20">
        <v>4132214</v>
      </c>
      <c r="E35" s="20">
        <v>2927870</v>
      </c>
      <c r="F35" s="19">
        <v>70.900000000000006</v>
      </c>
      <c r="G35" s="20">
        <v>2800544</v>
      </c>
      <c r="H35" s="19">
        <v>67.8</v>
      </c>
      <c r="I35" s="20">
        <v>127326</v>
      </c>
      <c r="J35" s="19">
        <v>4.3</v>
      </c>
    </row>
    <row r="36" spans="1:10">
      <c r="A36" s="21" t="s">
        <v>125</v>
      </c>
      <c r="B36" s="18" t="s">
        <v>24</v>
      </c>
      <c r="C36" s="21" t="s">
        <v>66</v>
      </c>
      <c r="D36" s="20">
        <v>673364</v>
      </c>
      <c r="E36" s="20">
        <v>452708</v>
      </c>
      <c r="F36" s="19">
        <v>67.2</v>
      </c>
      <c r="G36" s="20">
        <v>428555</v>
      </c>
      <c r="H36" s="19">
        <v>63.6</v>
      </c>
      <c r="I36" s="20">
        <v>24153</v>
      </c>
      <c r="J36" s="19">
        <v>5.3</v>
      </c>
    </row>
    <row r="37" spans="1:10">
      <c r="A37" s="21" t="s">
        <v>124</v>
      </c>
      <c r="B37" s="18" t="s">
        <v>23</v>
      </c>
      <c r="C37" s="21" t="s">
        <v>66</v>
      </c>
      <c r="D37" s="20">
        <v>1257727</v>
      </c>
      <c r="E37" s="20">
        <v>921312</v>
      </c>
      <c r="F37" s="19">
        <v>73.3</v>
      </c>
      <c r="G37" s="20">
        <v>898310</v>
      </c>
      <c r="H37" s="19">
        <v>71.400000000000006</v>
      </c>
      <c r="I37" s="20">
        <v>23002</v>
      </c>
      <c r="J37" s="19">
        <v>2.5</v>
      </c>
    </row>
    <row r="38" spans="1:10">
      <c r="A38" s="21" t="s">
        <v>123</v>
      </c>
      <c r="B38" s="18" t="s">
        <v>22</v>
      </c>
      <c r="C38" s="21" t="s">
        <v>66</v>
      </c>
      <c r="D38" s="20">
        <v>1354018</v>
      </c>
      <c r="E38" s="20">
        <v>939780</v>
      </c>
      <c r="F38" s="19">
        <v>69.400000000000006</v>
      </c>
      <c r="G38" s="20">
        <v>898496</v>
      </c>
      <c r="H38" s="19">
        <v>66.400000000000006</v>
      </c>
      <c r="I38" s="20">
        <v>41284</v>
      </c>
      <c r="J38" s="19">
        <v>4.4000000000000004</v>
      </c>
    </row>
    <row r="39" spans="1:10">
      <c r="A39" s="21" t="s">
        <v>122</v>
      </c>
      <c r="B39" s="18" t="s">
        <v>21</v>
      </c>
      <c r="C39" s="21" t="s">
        <v>66</v>
      </c>
      <c r="D39" s="20">
        <v>908163</v>
      </c>
      <c r="E39" s="20">
        <v>649244</v>
      </c>
      <c r="F39" s="19">
        <v>71.5</v>
      </c>
      <c r="G39" s="20">
        <v>627666</v>
      </c>
      <c r="H39" s="19">
        <v>69.099999999999994</v>
      </c>
      <c r="I39" s="20">
        <v>21578</v>
      </c>
      <c r="J39" s="19">
        <v>3.3</v>
      </c>
    </row>
    <row r="40" spans="1:10">
      <c r="A40" s="21" t="s">
        <v>121</v>
      </c>
      <c r="B40" s="18" t="s">
        <v>20</v>
      </c>
      <c r="C40" s="21" t="s">
        <v>66</v>
      </c>
      <c r="D40" s="20">
        <v>6301880</v>
      </c>
      <c r="E40" s="20">
        <v>4263767</v>
      </c>
      <c r="F40" s="19">
        <v>67.7</v>
      </c>
      <c r="G40" s="20">
        <v>4039773</v>
      </c>
      <c r="H40" s="19">
        <v>64.099999999999994</v>
      </c>
      <c r="I40" s="20">
        <v>223994</v>
      </c>
      <c r="J40" s="19">
        <v>5.3</v>
      </c>
    </row>
    <row r="41" spans="1:10">
      <c r="A41" s="21" t="s">
        <v>120</v>
      </c>
      <c r="B41" s="18" t="s">
        <v>19</v>
      </c>
      <c r="C41" s="21" t="s">
        <v>66</v>
      </c>
      <c r="D41" s="20">
        <v>1299541</v>
      </c>
      <c r="E41" s="20">
        <v>823101</v>
      </c>
      <c r="F41" s="19">
        <v>63.3</v>
      </c>
      <c r="G41" s="20">
        <v>771069</v>
      </c>
      <c r="H41" s="19">
        <v>59.3</v>
      </c>
      <c r="I41" s="20">
        <v>52032</v>
      </c>
      <c r="J41" s="19">
        <v>6.3</v>
      </c>
    </row>
    <row r="42" spans="1:10">
      <c r="A42" s="21" t="s">
        <v>119</v>
      </c>
      <c r="B42" s="18" t="s">
        <v>18</v>
      </c>
      <c r="C42" s="21" t="s">
        <v>66</v>
      </c>
      <c r="D42" s="20">
        <v>14294487</v>
      </c>
      <c r="E42" s="20">
        <v>9012217</v>
      </c>
      <c r="F42" s="19">
        <v>63</v>
      </c>
      <c r="G42" s="20">
        <v>8432577</v>
      </c>
      <c r="H42" s="19">
        <v>59</v>
      </c>
      <c r="I42" s="20">
        <v>579640</v>
      </c>
      <c r="J42" s="19">
        <v>6.4</v>
      </c>
    </row>
    <row r="43" spans="1:10">
      <c r="A43" s="21" t="s">
        <v>118</v>
      </c>
      <c r="B43" s="18" t="s">
        <v>17</v>
      </c>
      <c r="C43" s="21" t="s">
        <v>66</v>
      </c>
      <c r="D43" s="20">
        <v>5831164</v>
      </c>
      <c r="E43" s="20">
        <v>3983679</v>
      </c>
      <c r="F43" s="19">
        <v>68.3</v>
      </c>
      <c r="G43" s="20">
        <v>3834296</v>
      </c>
      <c r="H43" s="19">
        <v>65.8</v>
      </c>
      <c r="I43" s="20">
        <v>149383</v>
      </c>
      <c r="J43" s="19">
        <v>3.7</v>
      </c>
    </row>
    <row r="44" spans="1:10">
      <c r="A44" s="21" t="s">
        <v>117</v>
      </c>
      <c r="B44" s="18" t="s">
        <v>16</v>
      </c>
      <c r="C44" s="21" t="s">
        <v>66</v>
      </c>
      <c r="D44" s="20">
        <v>485764</v>
      </c>
      <c r="E44" s="20">
        <v>351391</v>
      </c>
      <c r="F44" s="19">
        <v>72.3</v>
      </c>
      <c r="G44" s="20">
        <v>341823</v>
      </c>
      <c r="H44" s="19">
        <v>70.400000000000006</v>
      </c>
      <c r="I44" s="20">
        <v>9568</v>
      </c>
      <c r="J44" s="19">
        <v>2.7</v>
      </c>
    </row>
    <row r="45" spans="1:10">
      <c r="A45" s="21" t="s">
        <v>116</v>
      </c>
      <c r="B45" s="18" t="s">
        <v>15</v>
      </c>
      <c r="C45" s="21" t="s">
        <v>66</v>
      </c>
      <c r="D45" s="20">
        <v>8547942</v>
      </c>
      <c r="E45" s="20">
        <v>5695177</v>
      </c>
      <c r="F45" s="19">
        <v>66.599999999999994</v>
      </c>
      <c r="G45" s="20">
        <v>5431051</v>
      </c>
      <c r="H45" s="19">
        <v>63.5</v>
      </c>
      <c r="I45" s="20">
        <v>264126</v>
      </c>
      <c r="J45" s="19">
        <v>4.5999999999999996</v>
      </c>
    </row>
    <row r="46" spans="1:10">
      <c r="A46" s="21" t="s">
        <v>115</v>
      </c>
      <c r="B46" s="18" t="s">
        <v>14</v>
      </c>
      <c r="C46" s="21" t="s">
        <v>66</v>
      </c>
      <c r="D46" s="20">
        <v>2509419</v>
      </c>
      <c r="E46" s="20">
        <v>1609954</v>
      </c>
      <c r="F46" s="19">
        <v>64.2</v>
      </c>
      <c r="G46" s="20">
        <v>1544175</v>
      </c>
      <c r="H46" s="19">
        <v>61.5</v>
      </c>
      <c r="I46" s="20">
        <v>65779</v>
      </c>
      <c r="J46" s="19">
        <v>4.0999999999999996</v>
      </c>
    </row>
    <row r="47" spans="1:10">
      <c r="A47" s="21" t="s">
        <v>114</v>
      </c>
      <c r="B47" s="18" t="s">
        <v>13</v>
      </c>
      <c r="C47" s="21" t="s">
        <v>66</v>
      </c>
      <c r="D47" s="20">
        <v>2544480</v>
      </c>
      <c r="E47" s="20">
        <v>1750280</v>
      </c>
      <c r="F47" s="19">
        <v>68.8</v>
      </c>
      <c r="G47" s="20">
        <v>1651241</v>
      </c>
      <c r="H47" s="19">
        <v>64.900000000000006</v>
      </c>
      <c r="I47" s="20">
        <v>99039</v>
      </c>
      <c r="J47" s="19">
        <v>5.7</v>
      </c>
    </row>
    <row r="48" spans="1:10">
      <c r="A48" s="21" t="s">
        <v>113</v>
      </c>
      <c r="B48" s="18" t="s">
        <v>12</v>
      </c>
      <c r="C48" s="21" t="s">
        <v>66</v>
      </c>
      <c r="D48" s="20">
        <v>9420957</v>
      </c>
      <c r="E48" s="20">
        <v>6056001</v>
      </c>
      <c r="F48" s="19">
        <v>64.3</v>
      </c>
      <c r="G48" s="20">
        <v>5746071</v>
      </c>
      <c r="H48" s="19">
        <v>61</v>
      </c>
      <c r="I48" s="20">
        <v>309930</v>
      </c>
      <c r="J48" s="19">
        <v>5.0999999999999996</v>
      </c>
    </row>
    <row r="49" spans="1:10">
      <c r="A49" s="21" t="s">
        <v>112</v>
      </c>
      <c r="B49" s="18" t="s">
        <v>11</v>
      </c>
      <c r="C49" s="21" t="s">
        <v>66</v>
      </c>
      <c r="D49" s="20">
        <v>794188</v>
      </c>
      <c r="E49" s="20">
        <v>527878</v>
      </c>
      <c r="F49" s="19">
        <v>66.5</v>
      </c>
      <c r="G49" s="20">
        <v>500704</v>
      </c>
      <c r="H49" s="19">
        <v>63</v>
      </c>
      <c r="I49" s="20">
        <v>27174</v>
      </c>
      <c r="J49" s="19">
        <v>5.0999999999999996</v>
      </c>
    </row>
    <row r="50" spans="1:10">
      <c r="A50" s="21" t="s">
        <v>111</v>
      </c>
      <c r="B50" s="18" t="s">
        <v>10</v>
      </c>
      <c r="C50" s="21" t="s">
        <v>66</v>
      </c>
      <c r="D50" s="20">
        <v>2897839</v>
      </c>
      <c r="E50" s="20">
        <v>1911635</v>
      </c>
      <c r="F50" s="19">
        <v>66</v>
      </c>
      <c r="G50" s="20">
        <v>1824147</v>
      </c>
      <c r="H50" s="19">
        <v>62.9</v>
      </c>
      <c r="I50" s="20">
        <v>87488</v>
      </c>
      <c r="J50" s="19">
        <v>4.5999999999999996</v>
      </c>
    </row>
    <row r="51" spans="1:10">
      <c r="A51" s="21" t="s">
        <v>110</v>
      </c>
      <c r="B51" s="18" t="s">
        <v>9</v>
      </c>
      <c r="C51" s="21" t="s">
        <v>66</v>
      </c>
      <c r="D51" s="20">
        <v>548956</v>
      </c>
      <c r="E51" s="20">
        <v>393649</v>
      </c>
      <c r="F51" s="19">
        <v>71.7</v>
      </c>
      <c r="G51" s="20">
        <v>382116</v>
      </c>
      <c r="H51" s="19">
        <v>69.599999999999994</v>
      </c>
      <c r="I51" s="20">
        <v>11533</v>
      </c>
      <c r="J51" s="19">
        <v>2.9</v>
      </c>
    </row>
    <row r="52" spans="1:10">
      <c r="A52" s="21" t="s">
        <v>109</v>
      </c>
      <c r="B52" s="18" t="s">
        <v>8</v>
      </c>
      <c r="C52" s="21" t="s">
        <v>66</v>
      </c>
      <c r="D52" s="20">
        <v>4218938</v>
      </c>
      <c r="E52" s="20">
        <v>2786082</v>
      </c>
      <c r="F52" s="19">
        <v>66</v>
      </c>
      <c r="G52" s="20">
        <v>2639198</v>
      </c>
      <c r="H52" s="19">
        <v>62.6</v>
      </c>
      <c r="I52" s="20">
        <v>146884</v>
      </c>
      <c r="J52" s="19">
        <v>5.3</v>
      </c>
    </row>
    <row r="53" spans="1:10">
      <c r="A53" s="21" t="s">
        <v>108</v>
      </c>
      <c r="B53" s="18" t="s">
        <v>7</v>
      </c>
      <c r="C53" s="21" t="s">
        <v>66</v>
      </c>
      <c r="D53" s="20">
        <v>14351589</v>
      </c>
      <c r="E53" s="20">
        <v>9922250</v>
      </c>
      <c r="F53" s="19">
        <v>69.099999999999994</v>
      </c>
      <c r="G53" s="20">
        <v>9395537</v>
      </c>
      <c r="H53" s="19">
        <v>65.5</v>
      </c>
      <c r="I53" s="20">
        <v>526713</v>
      </c>
      <c r="J53" s="19">
        <v>5.3</v>
      </c>
    </row>
    <row r="54" spans="1:10">
      <c r="A54" s="21" t="s">
        <v>107</v>
      </c>
      <c r="B54" s="18" t="s">
        <v>6</v>
      </c>
      <c r="C54" s="21" t="s">
        <v>66</v>
      </c>
      <c r="D54" s="20">
        <v>1491332</v>
      </c>
      <c r="E54" s="20">
        <v>1070223</v>
      </c>
      <c r="F54" s="19">
        <v>71.8</v>
      </c>
      <c r="G54" s="20">
        <v>1036156</v>
      </c>
      <c r="H54" s="19">
        <v>69.5</v>
      </c>
      <c r="I54" s="20">
        <v>34067</v>
      </c>
      <c r="J54" s="19">
        <v>3.2</v>
      </c>
    </row>
    <row r="55" spans="1:10">
      <c r="A55" s="21" t="s">
        <v>106</v>
      </c>
      <c r="B55" s="18" t="s">
        <v>5</v>
      </c>
      <c r="C55" s="21" t="s">
        <v>66</v>
      </c>
      <c r="D55" s="20">
        <v>458789</v>
      </c>
      <c r="E55" s="20">
        <v>327878</v>
      </c>
      <c r="F55" s="19">
        <v>71.5</v>
      </c>
      <c r="G55" s="20">
        <v>315053</v>
      </c>
      <c r="H55" s="19">
        <v>68.7</v>
      </c>
      <c r="I55" s="20">
        <v>12825</v>
      </c>
      <c r="J55" s="19">
        <v>3.9</v>
      </c>
    </row>
    <row r="56" spans="1:10">
      <c r="A56" s="21" t="s">
        <v>105</v>
      </c>
      <c r="B56" s="18" t="s">
        <v>4</v>
      </c>
      <c r="C56" s="21" t="s">
        <v>66</v>
      </c>
      <c r="D56" s="20">
        <v>5116552</v>
      </c>
      <c r="E56" s="20">
        <v>3446323</v>
      </c>
      <c r="F56" s="19">
        <v>67.400000000000006</v>
      </c>
      <c r="G56" s="20">
        <v>3314344</v>
      </c>
      <c r="H56" s="19">
        <v>64.8</v>
      </c>
      <c r="I56" s="20">
        <v>131979</v>
      </c>
      <c r="J56" s="19">
        <v>3.8</v>
      </c>
    </row>
    <row r="57" spans="1:10">
      <c r="A57" s="21" t="s">
        <v>104</v>
      </c>
      <c r="B57" s="18" t="s">
        <v>3</v>
      </c>
      <c r="C57" s="21" t="s">
        <v>66</v>
      </c>
      <c r="D57" s="20">
        <v>4273176</v>
      </c>
      <c r="E57" s="20">
        <v>2981747</v>
      </c>
      <c r="F57" s="19">
        <v>69.8</v>
      </c>
      <c r="G57" s="20">
        <v>2835517</v>
      </c>
      <c r="H57" s="19">
        <v>66.400000000000006</v>
      </c>
      <c r="I57" s="20">
        <v>146230</v>
      </c>
      <c r="J57" s="19">
        <v>4.9000000000000004</v>
      </c>
    </row>
    <row r="58" spans="1:10">
      <c r="A58" s="21" t="s">
        <v>103</v>
      </c>
      <c r="B58" s="18" t="s">
        <v>2</v>
      </c>
      <c r="C58" s="21" t="s">
        <v>66</v>
      </c>
      <c r="D58" s="20">
        <v>1436405</v>
      </c>
      <c r="E58" s="20">
        <v>796507</v>
      </c>
      <c r="F58" s="19">
        <v>55.5</v>
      </c>
      <c r="G58" s="20">
        <v>741865</v>
      </c>
      <c r="H58" s="19">
        <v>51.6</v>
      </c>
      <c r="I58" s="20">
        <v>54642</v>
      </c>
      <c r="J58" s="19">
        <v>6.9</v>
      </c>
    </row>
    <row r="59" spans="1:10">
      <c r="A59" s="21" t="s">
        <v>102</v>
      </c>
      <c r="B59" s="18" t="s">
        <v>1</v>
      </c>
      <c r="C59" s="21" t="s">
        <v>66</v>
      </c>
      <c r="D59" s="20">
        <v>3987222</v>
      </c>
      <c r="E59" s="20">
        <v>2970086</v>
      </c>
      <c r="F59" s="19">
        <v>74.5</v>
      </c>
      <c r="G59" s="20">
        <v>2864372</v>
      </c>
      <c r="H59" s="19">
        <v>71.8</v>
      </c>
      <c r="I59" s="20">
        <v>105714</v>
      </c>
      <c r="J59" s="19">
        <v>3.6</v>
      </c>
    </row>
    <row r="60" spans="1:10">
      <c r="A60" s="21" t="s">
        <v>101</v>
      </c>
      <c r="B60" s="18" t="s">
        <v>0</v>
      </c>
      <c r="C60" s="21" t="s">
        <v>66</v>
      </c>
      <c r="D60" s="20">
        <v>365527</v>
      </c>
      <c r="E60" s="20">
        <v>253828</v>
      </c>
      <c r="F60" s="19">
        <v>69.400000000000006</v>
      </c>
      <c r="G60" s="20">
        <v>241684</v>
      </c>
      <c r="H60" s="19">
        <v>66.099999999999994</v>
      </c>
      <c r="I60" s="20">
        <v>12144</v>
      </c>
      <c r="J60" s="19">
        <v>4.8</v>
      </c>
    </row>
    <row r="61" spans="1:10">
      <c r="A61" s="21" t="s">
        <v>151</v>
      </c>
      <c r="B61" s="18" t="s">
        <v>48</v>
      </c>
      <c r="C61" s="21" t="s">
        <v>65</v>
      </c>
      <c r="D61" s="20">
        <v>3342047</v>
      </c>
      <c r="E61" s="20">
        <v>2136177</v>
      </c>
      <c r="F61" s="19">
        <v>63.9</v>
      </c>
      <c r="G61" s="20">
        <v>2042291</v>
      </c>
      <c r="H61" s="19">
        <v>61.1</v>
      </c>
      <c r="I61" s="20">
        <v>93886</v>
      </c>
      <c r="J61" s="19">
        <v>4.4000000000000004</v>
      </c>
    </row>
    <row r="62" spans="1:10">
      <c r="A62" s="21" t="s">
        <v>150</v>
      </c>
      <c r="B62" s="18" t="s">
        <v>99</v>
      </c>
      <c r="C62" s="21" t="s">
        <v>65</v>
      </c>
      <c r="D62" s="20">
        <v>426700</v>
      </c>
      <c r="E62" s="20">
        <v>315870</v>
      </c>
      <c r="F62" s="19">
        <v>74</v>
      </c>
      <c r="G62" s="20">
        <v>295823</v>
      </c>
      <c r="H62" s="19">
        <v>69.3</v>
      </c>
      <c r="I62" s="20">
        <v>20047</v>
      </c>
      <c r="J62" s="19">
        <v>6.3</v>
      </c>
    </row>
    <row r="63" spans="1:10">
      <c r="A63" s="21" t="s">
        <v>149</v>
      </c>
      <c r="B63" s="18" t="s">
        <v>47</v>
      </c>
      <c r="C63" s="21" t="s">
        <v>65</v>
      </c>
      <c r="D63" s="20">
        <v>3680505</v>
      </c>
      <c r="E63" s="20">
        <v>2387027</v>
      </c>
      <c r="F63" s="19">
        <v>64.900000000000006</v>
      </c>
      <c r="G63" s="20">
        <v>2284323</v>
      </c>
      <c r="H63" s="19">
        <v>62.1</v>
      </c>
      <c r="I63" s="20">
        <v>102704</v>
      </c>
      <c r="J63" s="19">
        <v>4.3</v>
      </c>
    </row>
    <row r="64" spans="1:10">
      <c r="A64" s="21" t="s">
        <v>148</v>
      </c>
      <c r="B64" s="18" t="s">
        <v>46</v>
      </c>
      <c r="C64" s="21" t="s">
        <v>65</v>
      </c>
      <c r="D64" s="20">
        <v>1981707</v>
      </c>
      <c r="E64" s="20">
        <v>1241352</v>
      </c>
      <c r="F64" s="19">
        <v>62.6</v>
      </c>
      <c r="G64" s="20">
        <v>1177122</v>
      </c>
      <c r="H64" s="19">
        <v>59.4</v>
      </c>
      <c r="I64" s="20">
        <v>64230</v>
      </c>
      <c r="J64" s="19">
        <v>5.2</v>
      </c>
    </row>
    <row r="65" spans="1:10">
      <c r="A65" s="21" t="s">
        <v>147</v>
      </c>
      <c r="B65" s="18" t="s">
        <v>45</v>
      </c>
      <c r="C65" s="21" t="s">
        <v>65</v>
      </c>
      <c r="D65" s="20">
        <v>24271632</v>
      </c>
      <c r="E65" s="20">
        <v>16144564</v>
      </c>
      <c r="F65" s="19">
        <v>66.5</v>
      </c>
      <c r="G65" s="20">
        <v>15184470</v>
      </c>
      <c r="H65" s="19">
        <v>62.6</v>
      </c>
      <c r="I65" s="20">
        <v>960094</v>
      </c>
      <c r="J65" s="19">
        <v>5.9</v>
      </c>
    </row>
    <row r="66" spans="1:10">
      <c r="A66" s="21" t="s">
        <v>146</v>
      </c>
      <c r="B66" s="18" t="s">
        <v>44</v>
      </c>
      <c r="C66" s="21" t="s">
        <v>65</v>
      </c>
      <c r="D66" s="20">
        <v>3111611</v>
      </c>
      <c r="E66" s="20">
        <v>2311582</v>
      </c>
      <c r="F66" s="19">
        <v>74.3</v>
      </c>
      <c r="G66" s="20">
        <v>2227846</v>
      </c>
      <c r="H66" s="19">
        <v>71.599999999999994</v>
      </c>
      <c r="I66" s="20">
        <v>83736</v>
      </c>
      <c r="J66" s="19">
        <v>3.6</v>
      </c>
    </row>
    <row r="67" spans="1:10">
      <c r="A67" s="21" t="s">
        <v>145</v>
      </c>
      <c r="B67" s="18" t="s">
        <v>43</v>
      </c>
      <c r="C67" s="21" t="s">
        <v>65</v>
      </c>
      <c r="D67" s="20">
        <v>2573215</v>
      </c>
      <c r="E67" s="20">
        <v>1742196</v>
      </c>
      <c r="F67" s="19">
        <v>67.7</v>
      </c>
      <c r="G67" s="20">
        <v>1682342</v>
      </c>
      <c r="H67" s="19">
        <v>65.400000000000006</v>
      </c>
      <c r="I67" s="20">
        <v>59854</v>
      </c>
      <c r="J67" s="19">
        <v>3.4</v>
      </c>
    </row>
    <row r="68" spans="1:10">
      <c r="A68" s="21" t="s">
        <v>144</v>
      </c>
      <c r="B68" s="18" t="s">
        <v>42</v>
      </c>
      <c r="C68" s="21" t="s">
        <v>65</v>
      </c>
      <c r="D68" s="20">
        <v>581547</v>
      </c>
      <c r="E68" s="20">
        <v>394889</v>
      </c>
      <c r="F68" s="19">
        <v>67.900000000000006</v>
      </c>
      <c r="G68" s="20">
        <v>380250</v>
      </c>
      <c r="H68" s="19">
        <v>65.400000000000006</v>
      </c>
      <c r="I68" s="20">
        <v>14639</v>
      </c>
      <c r="J68" s="19">
        <v>3.7</v>
      </c>
    </row>
    <row r="69" spans="1:10">
      <c r="A69" s="21" t="s">
        <v>143</v>
      </c>
      <c r="B69" s="18" t="s">
        <v>41</v>
      </c>
      <c r="C69" s="21" t="s">
        <v>65</v>
      </c>
      <c r="D69" s="20">
        <v>452808</v>
      </c>
      <c r="E69" s="20">
        <v>291902</v>
      </c>
      <c r="F69" s="19">
        <v>64.5</v>
      </c>
      <c r="G69" s="20">
        <v>267312</v>
      </c>
      <c r="H69" s="19">
        <v>59</v>
      </c>
      <c r="I69" s="20">
        <v>24590</v>
      </c>
      <c r="J69" s="19">
        <v>8.4</v>
      </c>
    </row>
    <row r="70" spans="1:10">
      <c r="A70" s="21" t="s">
        <v>142</v>
      </c>
      <c r="B70" s="18" t="s">
        <v>40</v>
      </c>
      <c r="C70" s="21" t="s">
        <v>65</v>
      </c>
      <c r="D70" s="20">
        <v>12056827</v>
      </c>
      <c r="E70" s="20">
        <v>7521469</v>
      </c>
      <c r="F70" s="19">
        <v>62.4</v>
      </c>
      <c r="G70" s="20">
        <v>7196659</v>
      </c>
      <c r="H70" s="19">
        <v>59.7</v>
      </c>
      <c r="I70" s="20">
        <v>324810</v>
      </c>
      <c r="J70" s="19">
        <v>4.3</v>
      </c>
    </row>
    <row r="71" spans="1:10">
      <c r="A71" s="21" t="s">
        <v>141</v>
      </c>
      <c r="B71" s="18" t="s">
        <v>39</v>
      </c>
      <c r="C71" s="21" t="s">
        <v>65</v>
      </c>
      <c r="D71" s="20">
        <v>5852865</v>
      </c>
      <c r="E71" s="20">
        <v>4072762</v>
      </c>
      <c r="F71" s="19">
        <v>69.599999999999994</v>
      </c>
      <c r="G71" s="20">
        <v>3898825</v>
      </c>
      <c r="H71" s="19">
        <v>66.599999999999994</v>
      </c>
      <c r="I71" s="20">
        <v>173937</v>
      </c>
      <c r="J71" s="19">
        <v>4.3</v>
      </c>
    </row>
    <row r="72" spans="1:10">
      <c r="A72" s="21" t="s">
        <v>140</v>
      </c>
      <c r="B72" s="18" t="s">
        <v>100</v>
      </c>
      <c r="C72" s="21" t="s">
        <v>65</v>
      </c>
      <c r="D72" s="20">
        <v>895694</v>
      </c>
      <c r="E72" s="20">
        <v>601583</v>
      </c>
      <c r="F72" s="19">
        <v>67.2</v>
      </c>
      <c r="G72" s="20">
        <v>564957</v>
      </c>
      <c r="H72" s="19">
        <v>63.1</v>
      </c>
      <c r="I72" s="20">
        <v>36626</v>
      </c>
      <c r="J72" s="19">
        <v>6.1</v>
      </c>
    </row>
    <row r="73" spans="1:10">
      <c r="A73" s="21" t="s">
        <v>139</v>
      </c>
      <c r="B73" s="18" t="s">
        <v>38</v>
      </c>
      <c r="C73" s="21" t="s">
        <v>65</v>
      </c>
      <c r="D73" s="20">
        <v>916680</v>
      </c>
      <c r="E73" s="20">
        <v>649435</v>
      </c>
      <c r="F73" s="19">
        <v>70.8</v>
      </c>
      <c r="G73" s="20">
        <v>616282</v>
      </c>
      <c r="H73" s="19">
        <v>67.2</v>
      </c>
      <c r="I73" s="20">
        <v>33153</v>
      </c>
      <c r="J73" s="19">
        <v>5.0999999999999996</v>
      </c>
    </row>
    <row r="74" spans="1:10">
      <c r="A74" s="21" t="s">
        <v>138</v>
      </c>
      <c r="B74" s="18" t="s">
        <v>37</v>
      </c>
      <c r="C74" s="21" t="s">
        <v>65</v>
      </c>
      <c r="D74" s="20">
        <v>9230764</v>
      </c>
      <c r="E74" s="20">
        <v>6347005</v>
      </c>
      <c r="F74" s="19">
        <v>68.8</v>
      </c>
      <c r="G74" s="20">
        <v>6066484</v>
      </c>
      <c r="H74" s="19">
        <v>65.7</v>
      </c>
      <c r="I74" s="20">
        <v>280521</v>
      </c>
      <c r="J74" s="19">
        <v>4.4000000000000004</v>
      </c>
    </row>
    <row r="75" spans="1:10">
      <c r="A75" s="21" t="s">
        <v>137</v>
      </c>
      <c r="B75" s="18" t="s">
        <v>36</v>
      </c>
      <c r="C75" s="21" t="s">
        <v>65</v>
      </c>
      <c r="D75" s="20">
        <v>4539240</v>
      </c>
      <c r="E75" s="20">
        <v>3123160</v>
      </c>
      <c r="F75" s="19">
        <v>68.8</v>
      </c>
      <c r="G75" s="20">
        <v>3026444</v>
      </c>
      <c r="H75" s="19">
        <v>66.7</v>
      </c>
      <c r="I75" s="20">
        <v>96716</v>
      </c>
      <c r="J75" s="19">
        <v>3.1</v>
      </c>
    </row>
    <row r="76" spans="1:10">
      <c r="A76" s="21" t="s">
        <v>136</v>
      </c>
      <c r="B76" s="18" t="s">
        <v>35</v>
      </c>
      <c r="C76" s="21" t="s">
        <v>65</v>
      </c>
      <c r="D76" s="20">
        <v>2213630</v>
      </c>
      <c r="E76" s="20">
        <v>1595942</v>
      </c>
      <c r="F76" s="19">
        <v>72.099999999999994</v>
      </c>
      <c r="G76" s="20">
        <v>1552120</v>
      </c>
      <c r="H76" s="19">
        <v>70.099999999999994</v>
      </c>
      <c r="I76" s="20">
        <v>43822</v>
      </c>
      <c r="J76" s="19">
        <v>2.7</v>
      </c>
    </row>
    <row r="77" spans="1:10">
      <c r="A77" s="21" t="s">
        <v>135</v>
      </c>
      <c r="B77" s="18" t="s">
        <v>34</v>
      </c>
      <c r="C77" s="21" t="s">
        <v>65</v>
      </c>
      <c r="D77" s="20">
        <v>1974711</v>
      </c>
      <c r="E77" s="20">
        <v>1416392</v>
      </c>
      <c r="F77" s="19">
        <v>71.7</v>
      </c>
      <c r="G77" s="20">
        <v>1366403</v>
      </c>
      <c r="H77" s="19">
        <v>69.2</v>
      </c>
      <c r="I77" s="20">
        <v>49989</v>
      </c>
      <c r="J77" s="19">
        <v>3.5</v>
      </c>
    </row>
    <row r="78" spans="1:10">
      <c r="A78" s="21" t="s">
        <v>134</v>
      </c>
      <c r="B78" s="18" t="s">
        <v>33</v>
      </c>
      <c r="C78" s="21" t="s">
        <v>65</v>
      </c>
      <c r="D78" s="20">
        <v>3034769</v>
      </c>
      <c r="E78" s="20">
        <v>1932757</v>
      </c>
      <c r="F78" s="19">
        <v>63.7</v>
      </c>
      <c r="G78" s="20">
        <v>1844022</v>
      </c>
      <c r="H78" s="19">
        <v>60.8</v>
      </c>
      <c r="I78" s="20">
        <v>88735</v>
      </c>
      <c r="J78" s="19">
        <v>4.5999999999999996</v>
      </c>
    </row>
    <row r="79" spans="1:10">
      <c r="A79" s="21" t="s">
        <v>133</v>
      </c>
      <c r="B79" s="18" t="s">
        <v>32</v>
      </c>
      <c r="C79" s="21" t="s">
        <v>65</v>
      </c>
      <c r="D79" s="20">
        <v>3262933</v>
      </c>
      <c r="E79" s="20">
        <v>2048904</v>
      </c>
      <c r="F79" s="19">
        <v>62.8</v>
      </c>
      <c r="G79" s="20">
        <v>1932134</v>
      </c>
      <c r="H79" s="19">
        <v>59.2</v>
      </c>
      <c r="I79" s="20">
        <v>116770</v>
      </c>
      <c r="J79" s="19">
        <v>5.7</v>
      </c>
    </row>
    <row r="80" spans="1:10">
      <c r="A80" s="21" t="s">
        <v>132</v>
      </c>
      <c r="B80" s="18" t="s">
        <v>31</v>
      </c>
      <c r="C80" s="21" t="s">
        <v>65</v>
      </c>
      <c r="D80" s="20">
        <v>975875</v>
      </c>
      <c r="E80" s="20">
        <v>653210</v>
      </c>
      <c r="F80" s="19">
        <v>66.900000000000006</v>
      </c>
      <c r="G80" s="20">
        <v>623793</v>
      </c>
      <c r="H80" s="19">
        <v>63.9</v>
      </c>
      <c r="I80" s="20">
        <v>29417</v>
      </c>
      <c r="J80" s="19">
        <v>4.5</v>
      </c>
    </row>
    <row r="81" spans="1:10">
      <c r="A81" s="21" t="s">
        <v>131</v>
      </c>
      <c r="B81" s="18" t="s">
        <v>30</v>
      </c>
      <c r="C81" s="21" t="s">
        <v>65</v>
      </c>
      <c r="D81" s="20">
        <v>3919446</v>
      </c>
      <c r="E81" s="20">
        <v>2764180</v>
      </c>
      <c r="F81" s="19">
        <v>70.5</v>
      </c>
      <c r="G81" s="20">
        <v>2642210</v>
      </c>
      <c r="H81" s="19">
        <v>67.400000000000006</v>
      </c>
      <c r="I81" s="20">
        <v>121970</v>
      </c>
      <c r="J81" s="19">
        <v>4.4000000000000004</v>
      </c>
    </row>
    <row r="82" spans="1:10">
      <c r="A82" s="21" t="s">
        <v>130</v>
      </c>
      <c r="B82" s="18" t="s">
        <v>29</v>
      </c>
      <c r="C82" s="21" t="s">
        <v>65</v>
      </c>
      <c r="D82" s="20">
        <v>4854899</v>
      </c>
      <c r="E82" s="20">
        <v>3340628</v>
      </c>
      <c r="F82" s="19">
        <v>68.8</v>
      </c>
      <c r="G82" s="20">
        <v>3230442</v>
      </c>
      <c r="H82" s="19">
        <v>66.5</v>
      </c>
      <c r="I82" s="20">
        <v>110186</v>
      </c>
      <c r="J82" s="19">
        <v>3.3</v>
      </c>
    </row>
    <row r="83" spans="1:10">
      <c r="A83" s="21" t="s">
        <v>129</v>
      </c>
      <c r="B83" s="18" t="s">
        <v>28</v>
      </c>
      <c r="C83" s="21" t="s">
        <v>65</v>
      </c>
      <c r="D83" s="20">
        <v>7433309</v>
      </c>
      <c r="E83" s="20">
        <v>5019762</v>
      </c>
      <c r="F83" s="19">
        <v>67.5</v>
      </c>
      <c r="G83" s="20">
        <v>4824324</v>
      </c>
      <c r="H83" s="19">
        <v>64.900000000000006</v>
      </c>
      <c r="I83" s="20">
        <v>195438</v>
      </c>
      <c r="J83" s="19">
        <v>3.9</v>
      </c>
    </row>
    <row r="84" spans="1:10">
      <c r="A84" s="21" t="s">
        <v>128</v>
      </c>
      <c r="B84" s="18" t="s">
        <v>27</v>
      </c>
      <c r="C84" s="21" t="s">
        <v>65</v>
      </c>
      <c r="D84" s="20">
        <v>3626469</v>
      </c>
      <c r="E84" s="20">
        <v>2711784</v>
      </c>
      <c r="F84" s="19">
        <v>74.8</v>
      </c>
      <c r="G84" s="20">
        <v>2638721</v>
      </c>
      <c r="H84" s="19">
        <v>72.8</v>
      </c>
      <c r="I84" s="20">
        <v>73063</v>
      </c>
      <c r="J84" s="19">
        <v>2.7</v>
      </c>
    </row>
    <row r="85" spans="1:10">
      <c r="A85" s="21" t="s">
        <v>127</v>
      </c>
      <c r="B85" s="18" t="s">
        <v>26</v>
      </c>
      <c r="C85" s="21" t="s">
        <v>65</v>
      </c>
      <c r="D85" s="20">
        <v>2067694</v>
      </c>
      <c r="E85" s="20">
        <v>1274790</v>
      </c>
      <c r="F85" s="19">
        <v>61.7</v>
      </c>
      <c r="G85" s="20">
        <v>1207745</v>
      </c>
      <c r="H85" s="19">
        <v>58.4</v>
      </c>
      <c r="I85" s="20">
        <v>67045</v>
      </c>
      <c r="J85" s="19">
        <v>5.3</v>
      </c>
    </row>
    <row r="86" spans="1:10">
      <c r="A86" s="21" t="s">
        <v>126</v>
      </c>
      <c r="B86" s="18" t="s">
        <v>25</v>
      </c>
      <c r="C86" s="21" t="s">
        <v>65</v>
      </c>
      <c r="D86" s="20">
        <v>4165026</v>
      </c>
      <c r="E86" s="20">
        <v>2916610</v>
      </c>
      <c r="F86" s="19">
        <v>70</v>
      </c>
      <c r="G86" s="20">
        <v>2794971</v>
      </c>
      <c r="H86" s="19">
        <v>67.099999999999994</v>
      </c>
      <c r="I86" s="20">
        <v>121639</v>
      </c>
      <c r="J86" s="19">
        <v>4.2</v>
      </c>
    </row>
    <row r="87" spans="1:10">
      <c r="A87" s="21" t="s">
        <v>125</v>
      </c>
      <c r="B87" s="18" t="s">
        <v>24</v>
      </c>
      <c r="C87" s="21" t="s">
        <v>65</v>
      </c>
      <c r="D87" s="20">
        <v>676543</v>
      </c>
      <c r="E87" s="20">
        <v>460394</v>
      </c>
      <c r="F87" s="19">
        <v>68.099999999999994</v>
      </c>
      <c r="G87" s="20">
        <v>434868</v>
      </c>
      <c r="H87" s="19">
        <v>64.3</v>
      </c>
      <c r="I87" s="20">
        <v>25526</v>
      </c>
      <c r="J87" s="19">
        <v>5.5</v>
      </c>
    </row>
    <row r="88" spans="1:10">
      <c r="A88" s="21" t="s">
        <v>124</v>
      </c>
      <c r="B88" s="18" t="s">
        <v>23</v>
      </c>
      <c r="C88" s="21" t="s">
        <v>65</v>
      </c>
      <c r="D88" s="20">
        <v>1266318</v>
      </c>
      <c r="E88" s="20">
        <v>930952</v>
      </c>
      <c r="F88" s="19">
        <v>73.5</v>
      </c>
      <c r="G88" s="20">
        <v>907202</v>
      </c>
      <c r="H88" s="19">
        <v>71.599999999999994</v>
      </c>
      <c r="I88" s="20">
        <v>23750</v>
      </c>
      <c r="J88" s="19">
        <v>2.6</v>
      </c>
    </row>
    <row r="89" spans="1:10">
      <c r="A89" s="21" t="s">
        <v>123</v>
      </c>
      <c r="B89" s="18" t="s">
        <v>22</v>
      </c>
      <c r="C89" s="21" t="s">
        <v>65</v>
      </c>
      <c r="D89" s="20">
        <v>1413959</v>
      </c>
      <c r="E89" s="20">
        <v>978737</v>
      </c>
      <c r="F89" s="19">
        <v>69.2</v>
      </c>
      <c r="G89" s="20">
        <v>937387</v>
      </c>
      <c r="H89" s="19">
        <v>66.3</v>
      </c>
      <c r="I89" s="20">
        <v>41350</v>
      </c>
      <c r="J89" s="19">
        <v>4.2</v>
      </c>
    </row>
    <row r="90" spans="1:10">
      <c r="A90" s="21" t="s">
        <v>122</v>
      </c>
      <c r="B90" s="18" t="s">
        <v>21</v>
      </c>
      <c r="C90" s="21" t="s">
        <v>65</v>
      </c>
      <c r="D90" s="20">
        <v>920645</v>
      </c>
      <c r="E90" s="20">
        <v>661664</v>
      </c>
      <c r="F90" s="19">
        <v>71.900000000000006</v>
      </c>
      <c r="G90" s="20">
        <v>643056</v>
      </c>
      <c r="H90" s="19">
        <v>69.8</v>
      </c>
      <c r="I90" s="20">
        <v>18608</v>
      </c>
      <c r="J90" s="19">
        <v>2.8</v>
      </c>
    </row>
    <row r="91" spans="1:10">
      <c r="A91" s="21" t="s">
        <v>121</v>
      </c>
      <c r="B91" s="18" t="s">
        <v>20</v>
      </c>
      <c r="C91" s="21" t="s">
        <v>65</v>
      </c>
      <c r="D91" s="20">
        <v>6352436</v>
      </c>
      <c r="E91" s="20">
        <v>4246417</v>
      </c>
      <c r="F91" s="19">
        <v>66.8</v>
      </c>
      <c r="G91" s="20">
        <v>4051531</v>
      </c>
      <c r="H91" s="19">
        <v>63.8</v>
      </c>
      <c r="I91" s="20">
        <v>194886</v>
      </c>
      <c r="J91" s="19">
        <v>4.5999999999999996</v>
      </c>
    </row>
    <row r="92" spans="1:10">
      <c r="A92" s="21" t="s">
        <v>120</v>
      </c>
      <c r="B92" s="18" t="s">
        <v>19</v>
      </c>
      <c r="C92" s="21" t="s">
        <v>65</v>
      </c>
      <c r="D92" s="20">
        <v>1316837</v>
      </c>
      <c r="E92" s="20">
        <v>834554</v>
      </c>
      <c r="F92" s="19">
        <v>63.4</v>
      </c>
      <c r="G92" s="20">
        <v>783831</v>
      </c>
      <c r="H92" s="19">
        <v>59.5</v>
      </c>
      <c r="I92" s="20">
        <v>50723</v>
      </c>
      <c r="J92" s="19">
        <v>6.1</v>
      </c>
    </row>
    <row r="93" spans="1:10">
      <c r="A93" s="21" t="s">
        <v>119</v>
      </c>
      <c r="B93" s="18" t="s">
        <v>18</v>
      </c>
      <c r="C93" s="21" t="s">
        <v>65</v>
      </c>
      <c r="D93" s="20">
        <v>14384124</v>
      </c>
      <c r="E93" s="20">
        <v>9071814</v>
      </c>
      <c r="F93" s="19">
        <v>63.1</v>
      </c>
      <c r="G93" s="20">
        <v>8562174</v>
      </c>
      <c r="H93" s="19">
        <v>59.5</v>
      </c>
      <c r="I93" s="20">
        <v>509640</v>
      </c>
      <c r="J93" s="19">
        <v>5.6</v>
      </c>
    </row>
    <row r="94" spans="1:10">
      <c r="A94" s="21" t="s">
        <v>118</v>
      </c>
      <c r="B94" s="18" t="s">
        <v>17</v>
      </c>
      <c r="C94" s="21" t="s">
        <v>65</v>
      </c>
      <c r="D94" s="20">
        <v>5941176</v>
      </c>
      <c r="E94" s="20">
        <v>3990054</v>
      </c>
      <c r="F94" s="19">
        <v>67.2</v>
      </c>
      <c r="G94" s="20">
        <v>3851970</v>
      </c>
      <c r="H94" s="19">
        <v>64.8</v>
      </c>
      <c r="I94" s="20">
        <v>138084</v>
      </c>
      <c r="J94" s="19">
        <v>3.5</v>
      </c>
    </row>
    <row r="95" spans="1:10">
      <c r="A95" s="21" t="s">
        <v>117</v>
      </c>
      <c r="B95" s="18" t="s">
        <v>16</v>
      </c>
      <c r="C95" s="21" t="s">
        <v>65</v>
      </c>
      <c r="D95" s="20">
        <v>486378</v>
      </c>
      <c r="E95" s="20">
        <v>349505</v>
      </c>
      <c r="F95" s="19">
        <v>71.900000000000006</v>
      </c>
      <c r="G95" s="20">
        <v>339414</v>
      </c>
      <c r="H95" s="19">
        <v>69.8</v>
      </c>
      <c r="I95" s="20">
        <v>10091</v>
      </c>
      <c r="J95" s="19">
        <v>2.9</v>
      </c>
    </row>
    <row r="96" spans="1:10">
      <c r="A96" s="21" t="s">
        <v>116</v>
      </c>
      <c r="B96" s="18" t="s">
        <v>15</v>
      </c>
      <c r="C96" s="21" t="s">
        <v>65</v>
      </c>
      <c r="D96" s="20">
        <v>8573928</v>
      </c>
      <c r="E96" s="20">
        <v>5707110</v>
      </c>
      <c r="F96" s="19">
        <v>66.599999999999994</v>
      </c>
      <c r="G96" s="20">
        <v>5460917</v>
      </c>
      <c r="H96" s="19">
        <v>63.7</v>
      </c>
      <c r="I96" s="20">
        <v>246193</v>
      </c>
      <c r="J96" s="19">
        <v>4.3</v>
      </c>
    </row>
    <row r="97" spans="1:10">
      <c r="A97" s="21" t="s">
        <v>115</v>
      </c>
      <c r="B97" s="18" t="s">
        <v>14</v>
      </c>
      <c r="C97" s="21" t="s">
        <v>65</v>
      </c>
      <c r="D97" s="20">
        <v>2535351</v>
      </c>
      <c r="E97" s="20">
        <v>1637452</v>
      </c>
      <c r="F97" s="19">
        <v>64.599999999999994</v>
      </c>
      <c r="G97" s="20">
        <v>1567803</v>
      </c>
      <c r="H97" s="19">
        <v>61.8</v>
      </c>
      <c r="I97" s="20">
        <v>69649</v>
      </c>
      <c r="J97" s="19">
        <v>4.3</v>
      </c>
    </row>
    <row r="98" spans="1:10">
      <c r="A98" s="21" t="s">
        <v>114</v>
      </c>
      <c r="B98" s="18" t="s">
        <v>13</v>
      </c>
      <c r="C98" s="21" t="s">
        <v>65</v>
      </c>
      <c r="D98" s="20">
        <v>2581476</v>
      </c>
      <c r="E98" s="20">
        <v>1779976</v>
      </c>
      <c r="F98" s="19">
        <v>69</v>
      </c>
      <c r="G98" s="20">
        <v>1677740</v>
      </c>
      <c r="H98" s="19">
        <v>65</v>
      </c>
      <c r="I98" s="20">
        <v>102236</v>
      </c>
      <c r="J98" s="19">
        <v>5.7</v>
      </c>
    </row>
    <row r="99" spans="1:10">
      <c r="A99" s="21" t="s">
        <v>113</v>
      </c>
      <c r="B99" s="18" t="s">
        <v>12</v>
      </c>
      <c r="C99" s="21" t="s">
        <v>65</v>
      </c>
      <c r="D99" s="20">
        <v>9439610</v>
      </c>
      <c r="E99" s="20">
        <v>6063130</v>
      </c>
      <c r="F99" s="19">
        <v>64.2</v>
      </c>
      <c r="G99" s="20">
        <v>5783197</v>
      </c>
      <c r="H99" s="19">
        <v>61.3</v>
      </c>
      <c r="I99" s="20">
        <v>279933</v>
      </c>
      <c r="J99" s="19">
        <v>4.5999999999999996</v>
      </c>
    </row>
    <row r="100" spans="1:10">
      <c r="A100" s="21" t="s">
        <v>112</v>
      </c>
      <c r="B100" s="18" t="s">
        <v>11</v>
      </c>
      <c r="C100" s="21" t="s">
        <v>65</v>
      </c>
      <c r="D100" s="20">
        <v>800630</v>
      </c>
      <c r="E100" s="20">
        <v>532609</v>
      </c>
      <c r="F100" s="19">
        <v>66.5</v>
      </c>
      <c r="G100" s="20">
        <v>508064</v>
      </c>
      <c r="H100" s="19">
        <v>63.5</v>
      </c>
      <c r="I100" s="20">
        <v>24545</v>
      </c>
      <c r="J100" s="19">
        <v>4.5999999999999996</v>
      </c>
    </row>
    <row r="101" spans="1:10">
      <c r="A101" s="21" t="s">
        <v>111</v>
      </c>
      <c r="B101" s="18" t="s">
        <v>10</v>
      </c>
      <c r="C101" s="21" t="s">
        <v>65</v>
      </c>
      <c r="D101" s="20">
        <v>2945825</v>
      </c>
      <c r="E101" s="20">
        <v>1941200</v>
      </c>
      <c r="F101" s="19">
        <v>65.900000000000006</v>
      </c>
      <c r="G101" s="20">
        <v>1867808</v>
      </c>
      <c r="H101" s="19">
        <v>63.4</v>
      </c>
      <c r="I101" s="20">
        <v>73392</v>
      </c>
      <c r="J101" s="19">
        <v>3.8</v>
      </c>
    </row>
    <row r="102" spans="1:10">
      <c r="A102" s="21" t="s">
        <v>110</v>
      </c>
      <c r="B102" s="18" t="s">
        <v>9</v>
      </c>
      <c r="C102" s="21" t="s">
        <v>65</v>
      </c>
      <c r="D102" s="20">
        <v>551772</v>
      </c>
      <c r="E102" s="20">
        <v>399442</v>
      </c>
      <c r="F102" s="19">
        <v>72.400000000000006</v>
      </c>
      <c r="G102" s="20">
        <v>388291</v>
      </c>
      <c r="H102" s="19">
        <v>70.400000000000006</v>
      </c>
      <c r="I102" s="20">
        <v>11151</v>
      </c>
      <c r="J102" s="19">
        <v>2.8</v>
      </c>
    </row>
    <row r="103" spans="1:10">
      <c r="A103" s="21" t="s">
        <v>109</v>
      </c>
      <c r="B103" s="18" t="s">
        <v>8</v>
      </c>
      <c r="C103" s="21" t="s">
        <v>65</v>
      </c>
      <c r="D103" s="20">
        <v>4272662</v>
      </c>
      <c r="E103" s="20">
        <v>2812390</v>
      </c>
      <c r="F103" s="19">
        <v>65.8</v>
      </c>
      <c r="G103" s="20">
        <v>2691517</v>
      </c>
      <c r="H103" s="19">
        <v>63</v>
      </c>
      <c r="I103" s="20">
        <v>120873</v>
      </c>
      <c r="J103" s="19">
        <v>4.3</v>
      </c>
    </row>
    <row r="104" spans="1:10">
      <c r="A104" s="21" t="s">
        <v>108</v>
      </c>
      <c r="B104" s="18" t="s">
        <v>7</v>
      </c>
      <c r="C104" s="21" t="s">
        <v>65</v>
      </c>
      <c r="D104" s="20">
        <v>14638305</v>
      </c>
      <c r="E104" s="20">
        <v>10095846</v>
      </c>
      <c r="F104" s="19">
        <v>69</v>
      </c>
      <c r="G104" s="20">
        <v>9603021</v>
      </c>
      <c r="H104" s="19">
        <v>65.599999999999994</v>
      </c>
      <c r="I104" s="20">
        <v>492825</v>
      </c>
      <c r="J104" s="19">
        <v>4.9000000000000004</v>
      </c>
    </row>
    <row r="105" spans="1:10">
      <c r="A105" s="21" t="s">
        <v>107</v>
      </c>
      <c r="B105" s="18" t="s">
        <v>6</v>
      </c>
      <c r="C105" s="21" t="s">
        <v>65</v>
      </c>
      <c r="D105" s="20">
        <v>1524880</v>
      </c>
      <c r="E105" s="20">
        <v>1100830</v>
      </c>
      <c r="F105" s="19">
        <v>72.2</v>
      </c>
      <c r="G105" s="20">
        <v>1060663</v>
      </c>
      <c r="H105" s="19">
        <v>69.599999999999994</v>
      </c>
      <c r="I105" s="20">
        <v>40167</v>
      </c>
      <c r="J105" s="19">
        <v>3.6</v>
      </c>
    </row>
    <row r="106" spans="1:10">
      <c r="A106" s="21" t="s">
        <v>106</v>
      </c>
      <c r="B106" s="18" t="s">
        <v>5</v>
      </c>
      <c r="C106" s="21" t="s">
        <v>65</v>
      </c>
      <c r="D106" s="20">
        <v>463498</v>
      </c>
      <c r="E106" s="20">
        <v>333732</v>
      </c>
      <c r="F106" s="19">
        <v>72</v>
      </c>
      <c r="G106" s="20">
        <v>322398</v>
      </c>
      <c r="H106" s="19">
        <v>69.599999999999994</v>
      </c>
      <c r="I106" s="20">
        <v>11334</v>
      </c>
      <c r="J106" s="19">
        <v>3.4</v>
      </c>
    </row>
    <row r="107" spans="1:10">
      <c r="A107" s="21" t="s">
        <v>105</v>
      </c>
      <c r="B107" s="18" t="s">
        <v>4</v>
      </c>
      <c r="C107" s="21" t="s">
        <v>65</v>
      </c>
      <c r="D107" s="20">
        <v>5171501</v>
      </c>
      <c r="E107" s="20">
        <v>3485097</v>
      </c>
      <c r="F107" s="19">
        <v>67.400000000000006</v>
      </c>
      <c r="G107" s="20">
        <v>3383752</v>
      </c>
      <c r="H107" s="19">
        <v>65.400000000000006</v>
      </c>
      <c r="I107" s="20">
        <v>101345</v>
      </c>
      <c r="J107" s="19">
        <v>2.9</v>
      </c>
    </row>
    <row r="108" spans="1:10">
      <c r="A108" s="21" t="s">
        <v>104</v>
      </c>
      <c r="B108" s="18" t="s">
        <v>3</v>
      </c>
      <c r="C108" s="21" t="s">
        <v>65</v>
      </c>
      <c r="D108" s="20">
        <v>4348345</v>
      </c>
      <c r="E108" s="20">
        <v>3050487</v>
      </c>
      <c r="F108" s="19">
        <v>70.2</v>
      </c>
      <c r="G108" s="20">
        <v>2904286</v>
      </c>
      <c r="H108" s="19">
        <v>66.8</v>
      </c>
      <c r="I108" s="20">
        <v>146201</v>
      </c>
      <c r="J108" s="19">
        <v>4.8</v>
      </c>
    </row>
    <row r="109" spans="1:10">
      <c r="A109" s="21" t="s">
        <v>103</v>
      </c>
      <c r="B109" s="18" t="s">
        <v>2</v>
      </c>
      <c r="C109" s="21" t="s">
        <v>65</v>
      </c>
      <c r="D109" s="20">
        <v>1434423</v>
      </c>
      <c r="E109" s="20">
        <v>795145</v>
      </c>
      <c r="F109" s="19">
        <v>55.4</v>
      </c>
      <c r="G109" s="20">
        <v>742528</v>
      </c>
      <c r="H109" s="19">
        <v>51.8</v>
      </c>
      <c r="I109" s="20">
        <v>52617</v>
      </c>
      <c r="J109" s="19">
        <v>6.6</v>
      </c>
    </row>
    <row r="110" spans="1:10">
      <c r="A110" s="21" t="s">
        <v>102</v>
      </c>
      <c r="B110" s="18" t="s">
        <v>1</v>
      </c>
      <c r="C110" s="21" t="s">
        <v>65</v>
      </c>
      <c r="D110" s="20">
        <v>4014688</v>
      </c>
      <c r="E110" s="20">
        <v>2969590</v>
      </c>
      <c r="F110" s="19">
        <v>74</v>
      </c>
      <c r="G110" s="20">
        <v>2870031</v>
      </c>
      <c r="H110" s="19">
        <v>71.5</v>
      </c>
      <c r="I110" s="20">
        <v>99559</v>
      </c>
      <c r="J110" s="19">
        <v>3.4</v>
      </c>
    </row>
    <row r="111" spans="1:10">
      <c r="A111" s="21" t="s">
        <v>101</v>
      </c>
      <c r="B111" s="18" t="s">
        <v>0</v>
      </c>
      <c r="C111" s="21" t="s">
        <v>65</v>
      </c>
      <c r="D111" s="20">
        <v>366952</v>
      </c>
      <c r="E111" s="20">
        <v>257589</v>
      </c>
      <c r="F111" s="19">
        <v>70.2</v>
      </c>
      <c r="G111" s="20">
        <v>245490</v>
      </c>
      <c r="H111" s="19">
        <v>66.900000000000006</v>
      </c>
      <c r="I111" s="20">
        <v>12099</v>
      </c>
      <c r="J111" s="19">
        <v>4.7</v>
      </c>
    </row>
    <row r="112" spans="1:10">
      <c r="A112" s="21" t="s">
        <v>151</v>
      </c>
      <c r="B112" s="18" t="s">
        <v>48</v>
      </c>
      <c r="C112" s="21" t="s">
        <v>64</v>
      </c>
      <c r="D112" s="20">
        <v>3361672</v>
      </c>
      <c r="E112" s="20">
        <v>2140296</v>
      </c>
      <c r="F112" s="19">
        <v>63.7</v>
      </c>
      <c r="G112" s="20">
        <v>2038889</v>
      </c>
      <c r="H112" s="19">
        <v>60.7</v>
      </c>
      <c r="I112" s="20">
        <v>101407</v>
      </c>
      <c r="J112" s="19">
        <v>4.7</v>
      </c>
    </row>
    <row r="113" spans="1:10">
      <c r="A113" s="21" t="s">
        <v>150</v>
      </c>
      <c r="B113" s="18" t="s">
        <v>99</v>
      </c>
      <c r="C113" s="21" t="s">
        <v>64</v>
      </c>
      <c r="D113" s="20">
        <v>432679</v>
      </c>
      <c r="E113" s="20">
        <v>317943</v>
      </c>
      <c r="F113" s="19">
        <v>73.5</v>
      </c>
      <c r="G113" s="20">
        <v>297354</v>
      </c>
      <c r="H113" s="19">
        <v>68.7</v>
      </c>
      <c r="I113" s="20">
        <v>20589</v>
      </c>
      <c r="J113" s="19">
        <v>6.5</v>
      </c>
    </row>
    <row r="114" spans="1:10">
      <c r="A114" s="21" t="s">
        <v>149</v>
      </c>
      <c r="B114" s="18" t="s">
        <v>47</v>
      </c>
      <c r="C114" s="21" t="s">
        <v>64</v>
      </c>
      <c r="D114" s="20">
        <v>3767577</v>
      </c>
      <c r="E114" s="20">
        <v>2473013</v>
      </c>
      <c r="F114" s="19">
        <v>65.599999999999994</v>
      </c>
      <c r="G114" s="20">
        <v>2363084</v>
      </c>
      <c r="H114" s="19">
        <v>62.7</v>
      </c>
      <c r="I114" s="20">
        <v>109929</v>
      </c>
      <c r="J114" s="19">
        <v>4.4000000000000004</v>
      </c>
    </row>
    <row r="115" spans="1:10">
      <c r="A115" s="21" t="s">
        <v>148</v>
      </c>
      <c r="B115" s="18" t="s">
        <v>46</v>
      </c>
      <c r="C115" s="21" t="s">
        <v>64</v>
      </c>
      <c r="D115" s="20">
        <v>2004231</v>
      </c>
      <c r="E115" s="20">
        <v>1255032</v>
      </c>
      <c r="F115" s="19">
        <v>62.6</v>
      </c>
      <c r="G115" s="20">
        <v>1197320</v>
      </c>
      <c r="H115" s="19">
        <v>59.7</v>
      </c>
      <c r="I115" s="20">
        <v>57712</v>
      </c>
      <c r="J115" s="19">
        <v>4.5999999999999996</v>
      </c>
    </row>
    <row r="116" spans="1:10">
      <c r="A116" s="21" t="s">
        <v>147</v>
      </c>
      <c r="B116" s="18" t="s">
        <v>45</v>
      </c>
      <c r="C116" s="21" t="s">
        <v>64</v>
      </c>
      <c r="D116" s="20">
        <v>24710730</v>
      </c>
      <c r="E116" s="20">
        <v>16416600</v>
      </c>
      <c r="F116" s="19">
        <v>66.400000000000006</v>
      </c>
      <c r="G116" s="20">
        <v>15555278</v>
      </c>
      <c r="H116" s="19">
        <v>62.9</v>
      </c>
      <c r="I116" s="20">
        <v>861322</v>
      </c>
      <c r="J116" s="19">
        <v>5.2</v>
      </c>
    </row>
    <row r="117" spans="1:10">
      <c r="A117" s="21" t="s">
        <v>146</v>
      </c>
      <c r="B117" s="18" t="s">
        <v>44</v>
      </c>
      <c r="C117" s="21" t="s">
        <v>64</v>
      </c>
      <c r="D117" s="20">
        <v>3191591</v>
      </c>
      <c r="E117" s="20">
        <v>2344282</v>
      </c>
      <c r="F117" s="19">
        <v>73.5</v>
      </c>
      <c r="G117" s="20">
        <v>2272197</v>
      </c>
      <c r="H117" s="19">
        <v>71.2</v>
      </c>
      <c r="I117" s="20">
        <v>72085</v>
      </c>
      <c r="J117" s="19">
        <v>3.1</v>
      </c>
    </row>
    <row r="118" spans="1:10">
      <c r="A118" s="21" t="s">
        <v>145</v>
      </c>
      <c r="B118" s="18" t="s">
        <v>43</v>
      </c>
      <c r="C118" s="21" t="s">
        <v>64</v>
      </c>
      <c r="D118" s="20">
        <v>2582772</v>
      </c>
      <c r="E118" s="20">
        <v>1754565</v>
      </c>
      <c r="F118" s="19">
        <v>67.900000000000006</v>
      </c>
      <c r="G118" s="20">
        <v>1704134</v>
      </c>
      <c r="H118" s="19">
        <v>66</v>
      </c>
      <c r="I118" s="20">
        <v>50431</v>
      </c>
      <c r="J118" s="19">
        <v>2.9</v>
      </c>
    </row>
    <row r="119" spans="1:10">
      <c r="A119" s="21" t="s">
        <v>144</v>
      </c>
      <c r="B119" s="18" t="s">
        <v>42</v>
      </c>
      <c r="C119" s="21" t="s">
        <v>64</v>
      </c>
      <c r="D119" s="20">
        <v>589543</v>
      </c>
      <c r="E119" s="20">
        <v>398783</v>
      </c>
      <c r="F119" s="19">
        <v>67.599999999999994</v>
      </c>
      <c r="G119" s="20">
        <v>385190</v>
      </c>
      <c r="H119" s="19">
        <v>65.3</v>
      </c>
      <c r="I119" s="20">
        <v>13593</v>
      </c>
      <c r="J119" s="19">
        <v>3.4</v>
      </c>
    </row>
    <row r="120" spans="1:10">
      <c r="A120" s="21" t="s">
        <v>143</v>
      </c>
      <c r="B120" s="18" t="s">
        <v>41</v>
      </c>
      <c r="C120" s="21" t="s">
        <v>64</v>
      </c>
      <c r="D120" s="20">
        <v>456862</v>
      </c>
      <c r="E120" s="20">
        <v>306131</v>
      </c>
      <c r="F120" s="19">
        <v>67</v>
      </c>
      <c r="G120" s="20">
        <v>286650</v>
      </c>
      <c r="H120" s="19">
        <v>62.7</v>
      </c>
      <c r="I120" s="20">
        <v>19481</v>
      </c>
      <c r="J120" s="19">
        <v>6.4</v>
      </c>
    </row>
    <row r="121" spans="1:10">
      <c r="A121" s="21" t="s">
        <v>142</v>
      </c>
      <c r="B121" s="18" t="s">
        <v>40</v>
      </c>
      <c r="C121" s="21" t="s">
        <v>64</v>
      </c>
      <c r="D121" s="20">
        <v>12281589</v>
      </c>
      <c r="E121" s="20">
        <v>7657159</v>
      </c>
      <c r="F121" s="19">
        <v>62.3</v>
      </c>
      <c r="G121" s="20">
        <v>7359460</v>
      </c>
      <c r="H121" s="19">
        <v>59.9</v>
      </c>
      <c r="I121" s="20">
        <v>297699</v>
      </c>
      <c r="J121" s="19">
        <v>3.9</v>
      </c>
    </row>
    <row r="122" spans="1:10">
      <c r="A122" s="21" t="s">
        <v>141</v>
      </c>
      <c r="B122" s="18" t="s">
        <v>39</v>
      </c>
      <c r="C122" s="21" t="s">
        <v>64</v>
      </c>
      <c r="D122" s="20">
        <v>5974745</v>
      </c>
      <c r="E122" s="20">
        <v>4153499</v>
      </c>
      <c r="F122" s="19">
        <v>69.5</v>
      </c>
      <c r="G122" s="20">
        <v>3990393</v>
      </c>
      <c r="H122" s="19">
        <v>66.8</v>
      </c>
      <c r="I122" s="20">
        <v>163106</v>
      </c>
      <c r="J122" s="19">
        <v>3.9</v>
      </c>
    </row>
    <row r="123" spans="1:10">
      <c r="A123" s="21" t="s">
        <v>140</v>
      </c>
      <c r="B123" s="18" t="s">
        <v>100</v>
      </c>
      <c r="C123" s="21" t="s">
        <v>64</v>
      </c>
      <c r="D123" s="20">
        <v>899768</v>
      </c>
      <c r="E123" s="20">
        <v>602907</v>
      </c>
      <c r="F123" s="19">
        <v>67</v>
      </c>
      <c r="G123" s="20">
        <v>570394</v>
      </c>
      <c r="H123" s="19">
        <v>63.4</v>
      </c>
      <c r="I123" s="20">
        <v>32513</v>
      </c>
      <c r="J123" s="19">
        <v>5.4</v>
      </c>
    </row>
    <row r="124" spans="1:10">
      <c r="A124" s="21" t="s">
        <v>139</v>
      </c>
      <c r="B124" s="18" t="s">
        <v>38</v>
      </c>
      <c r="C124" s="21" t="s">
        <v>64</v>
      </c>
      <c r="D124" s="20">
        <v>933848</v>
      </c>
      <c r="E124" s="20">
        <v>651207</v>
      </c>
      <c r="F124" s="19">
        <v>69.7</v>
      </c>
      <c r="G124" s="20">
        <v>619237</v>
      </c>
      <c r="H124" s="19">
        <v>66.3</v>
      </c>
      <c r="I124" s="20">
        <v>31970</v>
      </c>
      <c r="J124" s="19">
        <v>4.9000000000000004</v>
      </c>
    </row>
    <row r="125" spans="1:10">
      <c r="A125" s="21" t="s">
        <v>138</v>
      </c>
      <c r="B125" s="18" t="s">
        <v>37</v>
      </c>
      <c r="C125" s="21" t="s">
        <v>64</v>
      </c>
      <c r="D125" s="20">
        <v>9298418</v>
      </c>
      <c r="E125" s="20">
        <v>6467988</v>
      </c>
      <c r="F125" s="19">
        <v>69.599999999999994</v>
      </c>
      <c r="G125" s="20">
        <v>6186543</v>
      </c>
      <c r="H125" s="19">
        <v>66.5</v>
      </c>
      <c r="I125" s="20">
        <v>281445</v>
      </c>
      <c r="J125" s="19">
        <v>4.4000000000000004</v>
      </c>
    </row>
    <row r="126" spans="1:10">
      <c r="A126" s="21" t="s">
        <v>137</v>
      </c>
      <c r="B126" s="18" t="s">
        <v>36</v>
      </c>
      <c r="C126" s="21" t="s">
        <v>64</v>
      </c>
      <c r="D126" s="20">
        <v>4569132</v>
      </c>
      <c r="E126" s="20">
        <v>3124851</v>
      </c>
      <c r="F126" s="19">
        <v>68.400000000000006</v>
      </c>
      <c r="G126" s="20">
        <v>3029834</v>
      </c>
      <c r="H126" s="19">
        <v>66.3</v>
      </c>
      <c r="I126" s="20">
        <v>95017</v>
      </c>
      <c r="J126" s="19">
        <v>3</v>
      </c>
    </row>
    <row r="127" spans="1:10">
      <c r="A127" s="21" t="s">
        <v>136</v>
      </c>
      <c r="B127" s="18" t="s">
        <v>35</v>
      </c>
      <c r="C127" s="21" t="s">
        <v>64</v>
      </c>
      <c r="D127" s="20">
        <v>2224318</v>
      </c>
      <c r="E127" s="20">
        <v>1596414</v>
      </c>
      <c r="F127" s="19">
        <v>71.8</v>
      </c>
      <c r="G127" s="20">
        <v>1555090</v>
      </c>
      <c r="H127" s="19">
        <v>69.900000000000006</v>
      </c>
      <c r="I127" s="20">
        <v>41324</v>
      </c>
      <c r="J127" s="19">
        <v>2.6</v>
      </c>
    </row>
    <row r="128" spans="1:10">
      <c r="A128" s="21" t="s">
        <v>135</v>
      </c>
      <c r="B128" s="18" t="s">
        <v>34</v>
      </c>
      <c r="C128" s="21" t="s">
        <v>64</v>
      </c>
      <c r="D128" s="20">
        <v>1989686</v>
      </c>
      <c r="E128" s="20">
        <v>1425599</v>
      </c>
      <c r="F128" s="19">
        <v>71.599999999999994</v>
      </c>
      <c r="G128" s="20">
        <v>1378867</v>
      </c>
      <c r="H128" s="19">
        <v>69.3</v>
      </c>
      <c r="I128" s="20">
        <v>46732</v>
      </c>
      <c r="J128" s="19">
        <v>3.3</v>
      </c>
    </row>
    <row r="129" spans="1:10">
      <c r="A129" s="21" t="s">
        <v>134</v>
      </c>
      <c r="B129" s="18" t="s">
        <v>33</v>
      </c>
      <c r="C129" s="21" t="s">
        <v>64</v>
      </c>
      <c r="D129" s="20">
        <v>3062200</v>
      </c>
      <c r="E129" s="20">
        <v>1959402</v>
      </c>
      <c r="F129" s="19">
        <v>64</v>
      </c>
      <c r="G129" s="20">
        <v>1870873</v>
      </c>
      <c r="H129" s="19">
        <v>61.1</v>
      </c>
      <c r="I129" s="20">
        <v>88529</v>
      </c>
      <c r="J129" s="19">
        <v>4.5</v>
      </c>
    </row>
    <row r="130" spans="1:10">
      <c r="A130" s="21" t="s">
        <v>133</v>
      </c>
      <c r="B130" s="18" t="s">
        <v>32</v>
      </c>
      <c r="C130" s="21" t="s">
        <v>64</v>
      </c>
      <c r="D130" s="20">
        <v>3280605</v>
      </c>
      <c r="E130" s="20">
        <v>2039045</v>
      </c>
      <c r="F130" s="19">
        <v>62.2</v>
      </c>
      <c r="G130" s="20">
        <v>1935457</v>
      </c>
      <c r="H130" s="19">
        <v>59</v>
      </c>
      <c r="I130" s="20">
        <v>103588</v>
      </c>
      <c r="J130" s="19">
        <v>5.0999999999999996</v>
      </c>
    </row>
    <row r="131" spans="1:10">
      <c r="A131" s="21" t="s">
        <v>132</v>
      </c>
      <c r="B131" s="18" t="s">
        <v>31</v>
      </c>
      <c r="C131" s="21" t="s">
        <v>64</v>
      </c>
      <c r="D131" s="20">
        <v>984264</v>
      </c>
      <c r="E131" s="20">
        <v>668497</v>
      </c>
      <c r="F131" s="19">
        <v>67.900000000000006</v>
      </c>
      <c r="G131" s="20">
        <v>642085</v>
      </c>
      <c r="H131" s="19">
        <v>65.2</v>
      </c>
      <c r="I131" s="20">
        <v>26412</v>
      </c>
      <c r="J131" s="19">
        <v>4</v>
      </c>
    </row>
    <row r="132" spans="1:10">
      <c r="A132" s="21" t="s">
        <v>131</v>
      </c>
      <c r="B132" s="18" t="s">
        <v>30</v>
      </c>
      <c r="C132" s="21" t="s">
        <v>64</v>
      </c>
      <c r="D132" s="20">
        <v>3954592</v>
      </c>
      <c r="E132" s="20">
        <v>2766119</v>
      </c>
      <c r="F132" s="19">
        <v>69.900000000000006</v>
      </c>
      <c r="G132" s="20">
        <v>2667341</v>
      </c>
      <c r="H132" s="19">
        <v>67.400000000000006</v>
      </c>
      <c r="I132" s="20">
        <v>98778</v>
      </c>
      <c r="J132" s="19">
        <v>3.6</v>
      </c>
    </row>
    <row r="133" spans="1:10">
      <c r="A133" s="21" t="s">
        <v>130</v>
      </c>
      <c r="B133" s="18" t="s">
        <v>29</v>
      </c>
      <c r="C133" s="21" t="s">
        <v>64</v>
      </c>
      <c r="D133" s="20">
        <v>4894363</v>
      </c>
      <c r="E133" s="20">
        <v>3353865</v>
      </c>
      <c r="F133" s="19">
        <v>68.5</v>
      </c>
      <c r="G133" s="20">
        <v>3247012</v>
      </c>
      <c r="H133" s="19">
        <v>66.3</v>
      </c>
      <c r="I133" s="20">
        <v>106853</v>
      </c>
      <c r="J133" s="19">
        <v>3.2</v>
      </c>
    </row>
    <row r="134" spans="1:10">
      <c r="A134" s="21" t="s">
        <v>129</v>
      </c>
      <c r="B134" s="18" t="s">
        <v>28</v>
      </c>
      <c r="C134" s="21" t="s">
        <v>64</v>
      </c>
      <c r="D134" s="20">
        <v>7471040</v>
      </c>
      <c r="E134" s="20">
        <v>5115757</v>
      </c>
      <c r="F134" s="19">
        <v>68.5</v>
      </c>
      <c r="G134" s="20">
        <v>4925999</v>
      </c>
      <c r="H134" s="19">
        <v>65.900000000000006</v>
      </c>
      <c r="I134" s="20">
        <v>189758</v>
      </c>
      <c r="J134" s="19">
        <v>3.7</v>
      </c>
    </row>
    <row r="135" spans="1:10">
      <c r="A135" s="21" t="s">
        <v>128</v>
      </c>
      <c r="B135" s="18" t="s">
        <v>27</v>
      </c>
      <c r="C135" s="21" t="s">
        <v>64</v>
      </c>
      <c r="D135" s="20">
        <v>3678689</v>
      </c>
      <c r="E135" s="20">
        <v>2756145</v>
      </c>
      <c r="F135" s="19">
        <v>74.900000000000006</v>
      </c>
      <c r="G135" s="20">
        <v>2680029</v>
      </c>
      <c r="H135" s="19">
        <v>72.900000000000006</v>
      </c>
      <c r="I135" s="20">
        <v>76116</v>
      </c>
      <c r="J135" s="19">
        <v>2.8</v>
      </c>
    </row>
    <row r="136" spans="1:10">
      <c r="A136" s="21" t="s">
        <v>127</v>
      </c>
      <c r="B136" s="18" t="s">
        <v>26</v>
      </c>
      <c r="C136" s="21" t="s">
        <v>64</v>
      </c>
      <c r="D136" s="20">
        <v>2084667</v>
      </c>
      <c r="E136" s="20">
        <v>1286502</v>
      </c>
      <c r="F136" s="19">
        <v>61.7</v>
      </c>
      <c r="G136" s="20">
        <v>1220702</v>
      </c>
      <c r="H136" s="19">
        <v>58.6</v>
      </c>
      <c r="I136" s="20">
        <v>65800</v>
      </c>
      <c r="J136" s="19">
        <v>5.0999999999999996</v>
      </c>
    </row>
    <row r="137" spans="1:10">
      <c r="A137" s="21" t="s">
        <v>126</v>
      </c>
      <c r="B137" s="18" t="s">
        <v>25</v>
      </c>
      <c r="C137" s="21" t="s">
        <v>64</v>
      </c>
      <c r="D137" s="20">
        <v>4201421</v>
      </c>
      <c r="E137" s="20">
        <v>2904971</v>
      </c>
      <c r="F137" s="19">
        <v>69.099999999999994</v>
      </c>
      <c r="G137" s="20">
        <v>2809325</v>
      </c>
      <c r="H137" s="19">
        <v>66.900000000000006</v>
      </c>
      <c r="I137" s="20">
        <v>95646</v>
      </c>
      <c r="J137" s="19">
        <v>3.3</v>
      </c>
    </row>
    <row r="138" spans="1:10">
      <c r="A138" s="21" t="s">
        <v>125</v>
      </c>
      <c r="B138" s="18" t="s">
        <v>24</v>
      </c>
      <c r="C138" s="21" t="s">
        <v>64</v>
      </c>
      <c r="D138" s="20">
        <v>680888</v>
      </c>
      <c r="E138" s="20">
        <v>464373</v>
      </c>
      <c r="F138" s="19">
        <v>68.2</v>
      </c>
      <c r="G138" s="20">
        <v>439993</v>
      </c>
      <c r="H138" s="19">
        <v>64.599999999999994</v>
      </c>
      <c r="I138" s="20">
        <v>24380</v>
      </c>
      <c r="J138" s="19">
        <v>5.3</v>
      </c>
    </row>
    <row r="139" spans="1:10">
      <c r="A139" s="21" t="s">
        <v>124</v>
      </c>
      <c r="B139" s="18" t="s">
        <v>23</v>
      </c>
      <c r="C139" s="21" t="s">
        <v>64</v>
      </c>
      <c r="D139" s="20">
        <v>1275410</v>
      </c>
      <c r="E139" s="20">
        <v>937559</v>
      </c>
      <c r="F139" s="19">
        <v>73.5</v>
      </c>
      <c r="G139" s="20">
        <v>911444</v>
      </c>
      <c r="H139" s="19">
        <v>71.5</v>
      </c>
      <c r="I139" s="20">
        <v>26115</v>
      </c>
      <c r="J139" s="19">
        <v>2.8</v>
      </c>
    </row>
    <row r="140" spans="1:10">
      <c r="A140" s="21" t="s">
        <v>123</v>
      </c>
      <c r="B140" s="18" t="s">
        <v>22</v>
      </c>
      <c r="C140" s="21" t="s">
        <v>64</v>
      </c>
      <c r="D140" s="20">
        <v>1469316</v>
      </c>
      <c r="E140" s="20">
        <v>1020300</v>
      </c>
      <c r="F140" s="19">
        <v>69.400000000000006</v>
      </c>
      <c r="G140" s="20">
        <v>979646</v>
      </c>
      <c r="H140" s="19">
        <v>66.7</v>
      </c>
      <c r="I140" s="20">
        <v>40654</v>
      </c>
      <c r="J140" s="19">
        <v>4</v>
      </c>
    </row>
    <row r="141" spans="1:10">
      <c r="A141" s="21" t="s">
        <v>122</v>
      </c>
      <c r="B141" s="18" t="s">
        <v>21</v>
      </c>
      <c r="C141" s="21" t="s">
        <v>64</v>
      </c>
      <c r="D141" s="20">
        <v>935044</v>
      </c>
      <c r="E141" s="20">
        <v>675195</v>
      </c>
      <c r="F141" s="19">
        <v>72.2</v>
      </c>
      <c r="G141" s="20">
        <v>656962</v>
      </c>
      <c r="H141" s="19">
        <v>70.3</v>
      </c>
      <c r="I141" s="20">
        <v>18233</v>
      </c>
      <c r="J141" s="19">
        <v>2.7</v>
      </c>
    </row>
    <row r="142" spans="1:10">
      <c r="A142" s="21" t="s">
        <v>121</v>
      </c>
      <c r="B142" s="18" t="s">
        <v>20</v>
      </c>
      <c r="C142" s="21" t="s">
        <v>64</v>
      </c>
      <c r="D142" s="20">
        <v>6398991</v>
      </c>
      <c r="E142" s="20">
        <v>4287886</v>
      </c>
      <c r="F142" s="19">
        <v>67</v>
      </c>
      <c r="G142" s="20">
        <v>4094559</v>
      </c>
      <c r="H142" s="19">
        <v>64</v>
      </c>
      <c r="I142" s="20">
        <v>193327</v>
      </c>
      <c r="J142" s="19">
        <v>4.5</v>
      </c>
    </row>
    <row r="143" spans="1:10">
      <c r="A143" s="21" t="s">
        <v>120</v>
      </c>
      <c r="B143" s="18" t="s">
        <v>19</v>
      </c>
      <c r="C143" s="21" t="s">
        <v>64</v>
      </c>
      <c r="D143" s="20">
        <v>1330634</v>
      </c>
      <c r="E143" s="20">
        <v>836237</v>
      </c>
      <c r="F143" s="19">
        <v>62.8</v>
      </c>
      <c r="G143" s="20">
        <v>789677</v>
      </c>
      <c r="H143" s="19">
        <v>59.3</v>
      </c>
      <c r="I143" s="20">
        <v>46560</v>
      </c>
      <c r="J143" s="19">
        <v>5.6</v>
      </c>
    </row>
    <row r="144" spans="1:10">
      <c r="A144" s="21" t="s">
        <v>119</v>
      </c>
      <c r="B144" s="18" t="s">
        <v>18</v>
      </c>
      <c r="C144" s="21" t="s">
        <v>64</v>
      </c>
      <c r="D144" s="20">
        <v>14473178</v>
      </c>
      <c r="E144" s="20">
        <v>9126567</v>
      </c>
      <c r="F144" s="19">
        <v>63.1</v>
      </c>
      <c r="G144" s="20">
        <v>8654586</v>
      </c>
      <c r="H144" s="19">
        <v>59.8</v>
      </c>
      <c r="I144" s="20">
        <v>471981</v>
      </c>
      <c r="J144" s="19">
        <v>5.2</v>
      </c>
    </row>
    <row r="145" spans="1:10">
      <c r="A145" s="21" t="s">
        <v>118</v>
      </c>
      <c r="B145" s="18" t="s">
        <v>17</v>
      </c>
      <c r="C145" s="21" t="s">
        <v>64</v>
      </c>
      <c r="D145" s="20">
        <v>6040021</v>
      </c>
      <c r="E145" s="20">
        <v>4057006</v>
      </c>
      <c r="F145" s="19">
        <v>67.2</v>
      </c>
      <c r="G145" s="20">
        <v>3927179</v>
      </c>
      <c r="H145" s="19">
        <v>65</v>
      </c>
      <c r="I145" s="20">
        <v>129827</v>
      </c>
      <c r="J145" s="19">
        <v>3.2</v>
      </c>
    </row>
    <row r="146" spans="1:10">
      <c r="A146" s="21" t="s">
        <v>117</v>
      </c>
      <c r="B146" s="18" t="s">
        <v>16</v>
      </c>
      <c r="C146" s="21" t="s">
        <v>64</v>
      </c>
      <c r="D146" s="20">
        <v>485659</v>
      </c>
      <c r="E146" s="20">
        <v>343452</v>
      </c>
      <c r="F146" s="19">
        <v>70.7</v>
      </c>
      <c r="G146" s="20">
        <v>332180</v>
      </c>
      <c r="H146" s="19">
        <v>68.400000000000006</v>
      </c>
      <c r="I146" s="20">
        <v>11272</v>
      </c>
      <c r="J146" s="19">
        <v>3.3</v>
      </c>
    </row>
    <row r="147" spans="1:10">
      <c r="A147" s="21" t="s">
        <v>116</v>
      </c>
      <c r="B147" s="18" t="s">
        <v>15</v>
      </c>
      <c r="C147" s="21" t="s">
        <v>64</v>
      </c>
      <c r="D147" s="20">
        <v>8596747</v>
      </c>
      <c r="E147" s="20">
        <v>5754992</v>
      </c>
      <c r="F147" s="19">
        <v>66.900000000000006</v>
      </c>
      <c r="G147" s="20">
        <v>5508439</v>
      </c>
      <c r="H147" s="19">
        <v>64.099999999999994</v>
      </c>
      <c r="I147" s="20">
        <v>246553</v>
      </c>
      <c r="J147" s="19">
        <v>4.3</v>
      </c>
    </row>
    <row r="148" spans="1:10">
      <c r="A148" s="21" t="s">
        <v>115</v>
      </c>
      <c r="B148" s="18" t="s">
        <v>14</v>
      </c>
      <c r="C148" s="21" t="s">
        <v>64</v>
      </c>
      <c r="D148" s="20">
        <v>2561616</v>
      </c>
      <c r="E148" s="20">
        <v>1656205</v>
      </c>
      <c r="F148" s="19">
        <v>64.7</v>
      </c>
      <c r="G148" s="20">
        <v>1597894</v>
      </c>
      <c r="H148" s="19">
        <v>62.4</v>
      </c>
      <c r="I148" s="20">
        <v>58311</v>
      </c>
      <c r="J148" s="19">
        <v>3.5</v>
      </c>
    </row>
    <row r="149" spans="1:10">
      <c r="A149" s="21" t="s">
        <v>114</v>
      </c>
      <c r="B149" s="18" t="s">
        <v>13</v>
      </c>
      <c r="C149" s="21" t="s">
        <v>64</v>
      </c>
      <c r="D149" s="20">
        <v>2613722</v>
      </c>
      <c r="E149" s="20">
        <v>1793699</v>
      </c>
      <c r="F149" s="19">
        <v>68.599999999999994</v>
      </c>
      <c r="G149" s="20">
        <v>1694881</v>
      </c>
      <c r="H149" s="19">
        <v>64.8</v>
      </c>
      <c r="I149" s="20">
        <v>98818</v>
      </c>
      <c r="J149" s="19">
        <v>5.5</v>
      </c>
    </row>
    <row r="150" spans="1:10">
      <c r="A150" s="21" t="s">
        <v>113</v>
      </c>
      <c r="B150" s="18" t="s">
        <v>12</v>
      </c>
      <c r="C150" s="21" t="s">
        <v>64</v>
      </c>
      <c r="D150" s="20">
        <v>9466514</v>
      </c>
      <c r="E150" s="20">
        <v>6076778</v>
      </c>
      <c r="F150" s="19">
        <v>64.2</v>
      </c>
      <c r="G150" s="20">
        <v>5810162</v>
      </c>
      <c r="H150" s="19">
        <v>61.4</v>
      </c>
      <c r="I150" s="20">
        <v>266616</v>
      </c>
      <c r="J150" s="19">
        <v>4.4000000000000004</v>
      </c>
    </row>
    <row r="151" spans="1:10">
      <c r="A151" s="21" t="s">
        <v>112</v>
      </c>
      <c r="B151" s="18" t="s">
        <v>11</v>
      </c>
      <c r="C151" s="21" t="s">
        <v>64</v>
      </c>
      <c r="D151" s="20">
        <v>806406</v>
      </c>
      <c r="E151" s="20">
        <v>538096</v>
      </c>
      <c r="F151" s="19">
        <v>66.7</v>
      </c>
      <c r="G151" s="20">
        <v>515760</v>
      </c>
      <c r="H151" s="19">
        <v>64</v>
      </c>
      <c r="I151" s="20">
        <v>22336</v>
      </c>
      <c r="J151" s="19">
        <v>4.2</v>
      </c>
    </row>
    <row r="152" spans="1:10">
      <c r="A152" s="21" t="s">
        <v>111</v>
      </c>
      <c r="B152" s="18" t="s">
        <v>10</v>
      </c>
      <c r="C152" s="21" t="s">
        <v>64</v>
      </c>
      <c r="D152" s="20">
        <v>2989560</v>
      </c>
      <c r="E152" s="20">
        <v>1981546</v>
      </c>
      <c r="F152" s="19">
        <v>66.3</v>
      </c>
      <c r="G152" s="20">
        <v>1897056</v>
      </c>
      <c r="H152" s="19">
        <v>63.5</v>
      </c>
      <c r="I152" s="20">
        <v>84490</v>
      </c>
      <c r="J152" s="19">
        <v>4.3</v>
      </c>
    </row>
    <row r="153" spans="1:10">
      <c r="A153" s="21" t="s">
        <v>110</v>
      </c>
      <c r="B153" s="18" t="s">
        <v>9</v>
      </c>
      <c r="C153" s="21" t="s">
        <v>64</v>
      </c>
      <c r="D153" s="20">
        <v>556421</v>
      </c>
      <c r="E153" s="20">
        <v>406105</v>
      </c>
      <c r="F153" s="19">
        <v>73</v>
      </c>
      <c r="G153" s="20">
        <v>395047</v>
      </c>
      <c r="H153" s="19">
        <v>71</v>
      </c>
      <c r="I153" s="20">
        <v>11058</v>
      </c>
      <c r="J153" s="19">
        <v>2.7</v>
      </c>
    </row>
    <row r="154" spans="1:10">
      <c r="A154" s="21" t="s">
        <v>109</v>
      </c>
      <c r="B154" s="18" t="s">
        <v>8</v>
      </c>
      <c r="C154" s="21" t="s">
        <v>64</v>
      </c>
      <c r="D154" s="20">
        <v>4317553</v>
      </c>
      <c r="E154" s="20">
        <v>2852445</v>
      </c>
      <c r="F154" s="19">
        <v>66.099999999999994</v>
      </c>
      <c r="G154" s="20">
        <v>2739189</v>
      </c>
      <c r="H154" s="19">
        <v>63.4</v>
      </c>
      <c r="I154" s="20">
        <v>113256</v>
      </c>
      <c r="J154" s="19">
        <v>4</v>
      </c>
    </row>
    <row r="155" spans="1:10">
      <c r="A155" s="21" t="s">
        <v>108</v>
      </c>
      <c r="B155" s="18" t="s">
        <v>7</v>
      </c>
      <c r="C155" s="21" t="s">
        <v>64</v>
      </c>
      <c r="D155" s="20">
        <v>14925355</v>
      </c>
      <c r="E155" s="20">
        <v>10245857</v>
      </c>
      <c r="F155" s="19">
        <v>68.599999999999994</v>
      </c>
      <c r="G155" s="20">
        <v>9767851</v>
      </c>
      <c r="H155" s="19">
        <v>65.400000000000006</v>
      </c>
      <c r="I155" s="20">
        <v>478006</v>
      </c>
      <c r="J155" s="19">
        <v>4.7</v>
      </c>
    </row>
    <row r="156" spans="1:10">
      <c r="A156" s="21" t="s">
        <v>107</v>
      </c>
      <c r="B156" s="18" t="s">
        <v>6</v>
      </c>
      <c r="C156" s="21" t="s">
        <v>64</v>
      </c>
      <c r="D156" s="20">
        <v>1554094</v>
      </c>
      <c r="E156" s="20">
        <v>1120920</v>
      </c>
      <c r="F156" s="19">
        <v>72.099999999999994</v>
      </c>
      <c r="G156" s="20">
        <v>1081276</v>
      </c>
      <c r="H156" s="19">
        <v>69.599999999999994</v>
      </c>
      <c r="I156" s="20">
        <v>39644</v>
      </c>
      <c r="J156" s="19">
        <v>3.5</v>
      </c>
    </row>
    <row r="157" spans="1:10">
      <c r="A157" s="21" t="s">
        <v>106</v>
      </c>
      <c r="B157" s="18" t="s">
        <v>5</v>
      </c>
      <c r="C157" s="21" t="s">
        <v>64</v>
      </c>
      <c r="D157" s="20">
        <v>468457</v>
      </c>
      <c r="E157" s="20">
        <v>336946</v>
      </c>
      <c r="F157" s="19">
        <v>71.900000000000006</v>
      </c>
      <c r="G157" s="20">
        <v>326979</v>
      </c>
      <c r="H157" s="19">
        <v>69.8</v>
      </c>
      <c r="I157" s="20">
        <v>9967</v>
      </c>
      <c r="J157" s="19">
        <v>3</v>
      </c>
    </row>
    <row r="158" spans="1:10">
      <c r="A158" s="21" t="s">
        <v>105</v>
      </c>
      <c r="B158" s="18" t="s">
        <v>4</v>
      </c>
      <c r="C158" s="21" t="s">
        <v>64</v>
      </c>
      <c r="D158" s="20">
        <v>5240616</v>
      </c>
      <c r="E158" s="20">
        <v>3540081</v>
      </c>
      <c r="F158" s="19">
        <v>67.599999999999994</v>
      </c>
      <c r="G158" s="20">
        <v>3443020</v>
      </c>
      <c r="H158" s="19">
        <v>65.7</v>
      </c>
      <c r="I158" s="20">
        <v>97061</v>
      </c>
      <c r="J158" s="19">
        <v>2.7</v>
      </c>
    </row>
    <row r="159" spans="1:10">
      <c r="A159" s="21" t="s">
        <v>104</v>
      </c>
      <c r="B159" s="18" t="s">
        <v>3</v>
      </c>
      <c r="C159" s="21" t="s">
        <v>64</v>
      </c>
      <c r="D159" s="20">
        <v>4409013</v>
      </c>
      <c r="E159" s="20">
        <v>3085544</v>
      </c>
      <c r="F159" s="19">
        <v>70</v>
      </c>
      <c r="G159" s="20">
        <v>2935202</v>
      </c>
      <c r="H159" s="19">
        <v>66.599999999999994</v>
      </c>
      <c r="I159" s="20">
        <v>150342</v>
      </c>
      <c r="J159" s="19">
        <v>4.9000000000000004</v>
      </c>
    </row>
    <row r="160" spans="1:10">
      <c r="A160" s="21" t="s">
        <v>103</v>
      </c>
      <c r="B160" s="18" t="s">
        <v>2</v>
      </c>
      <c r="C160" s="21" t="s">
        <v>64</v>
      </c>
      <c r="D160" s="20">
        <v>1432275</v>
      </c>
      <c r="E160" s="20">
        <v>804343</v>
      </c>
      <c r="F160" s="19">
        <v>56.2</v>
      </c>
      <c r="G160" s="20">
        <v>752379</v>
      </c>
      <c r="H160" s="19">
        <v>52.5</v>
      </c>
      <c r="I160" s="20">
        <v>51964</v>
      </c>
      <c r="J160" s="19">
        <v>6.5</v>
      </c>
    </row>
    <row r="161" spans="1:10">
      <c r="A161" s="21" t="s">
        <v>102</v>
      </c>
      <c r="B161" s="18" t="s">
        <v>1</v>
      </c>
      <c r="C161" s="21" t="s">
        <v>64</v>
      </c>
      <c r="D161" s="20">
        <v>4047570</v>
      </c>
      <c r="E161" s="20">
        <v>2947247</v>
      </c>
      <c r="F161" s="19">
        <v>72.8</v>
      </c>
      <c r="G161" s="20">
        <v>2855212</v>
      </c>
      <c r="H161" s="19">
        <v>70.5</v>
      </c>
      <c r="I161" s="20">
        <v>92035</v>
      </c>
      <c r="J161" s="19">
        <v>3.1</v>
      </c>
    </row>
    <row r="162" spans="1:10">
      <c r="A162" s="21" t="s">
        <v>101</v>
      </c>
      <c r="B162" s="18" t="s">
        <v>0</v>
      </c>
      <c r="C162" s="21" t="s">
        <v>64</v>
      </c>
      <c r="D162" s="20">
        <v>369959</v>
      </c>
      <c r="E162" s="20">
        <v>262758</v>
      </c>
      <c r="F162" s="19">
        <v>71</v>
      </c>
      <c r="G162" s="20">
        <v>250605</v>
      </c>
      <c r="H162" s="19">
        <v>67.7</v>
      </c>
      <c r="I162" s="20">
        <v>12153</v>
      </c>
      <c r="J162" s="19">
        <v>4.5999999999999996</v>
      </c>
    </row>
    <row r="163" spans="1:10">
      <c r="A163" s="21" t="s">
        <v>151</v>
      </c>
      <c r="B163" s="18" t="s">
        <v>48</v>
      </c>
      <c r="C163" s="21" t="s">
        <v>63</v>
      </c>
      <c r="D163" s="20">
        <v>3378393</v>
      </c>
      <c r="E163" s="20">
        <v>2133223</v>
      </c>
      <c r="F163" s="19">
        <v>63.1</v>
      </c>
      <c r="G163" s="20">
        <v>2035594</v>
      </c>
      <c r="H163" s="19">
        <v>60.3</v>
      </c>
      <c r="I163" s="20">
        <v>97629</v>
      </c>
      <c r="J163" s="19">
        <v>4.5999999999999996</v>
      </c>
    </row>
    <row r="164" spans="1:10">
      <c r="A164" s="21" t="s">
        <v>150</v>
      </c>
      <c r="B164" s="18" t="s">
        <v>99</v>
      </c>
      <c r="C164" s="21" t="s">
        <v>63</v>
      </c>
      <c r="D164" s="20">
        <v>436112</v>
      </c>
      <c r="E164" s="20">
        <v>319511</v>
      </c>
      <c r="F164" s="19">
        <v>73.3</v>
      </c>
      <c r="G164" s="20">
        <v>299146</v>
      </c>
      <c r="H164" s="19">
        <v>68.599999999999994</v>
      </c>
      <c r="I164" s="20">
        <v>20365</v>
      </c>
      <c r="J164" s="19">
        <v>6.4</v>
      </c>
    </row>
    <row r="165" spans="1:10">
      <c r="A165" s="21" t="s">
        <v>149</v>
      </c>
      <c r="B165" s="18" t="s">
        <v>47</v>
      </c>
      <c r="C165" s="21" t="s">
        <v>63</v>
      </c>
      <c r="D165" s="20">
        <v>3849206</v>
      </c>
      <c r="E165" s="20">
        <v>2509883</v>
      </c>
      <c r="F165" s="19">
        <v>65.2</v>
      </c>
      <c r="G165" s="20">
        <v>2410581</v>
      </c>
      <c r="H165" s="19">
        <v>62.6</v>
      </c>
      <c r="I165" s="20">
        <v>99302</v>
      </c>
      <c r="J165" s="19">
        <v>4</v>
      </c>
    </row>
    <row r="166" spans="1:10">
      <c r="A166" s="21" t="s">
        <v>148</v>
      </c>
      <c r="B166" s="18" t="s">
        <v>46</v>
      </c>
      <c r="C166" s="21" t="s">
        <v>63</v>
      </c>
      <c r="D166" s="20">
        <v>2026044</v>
      </c>
      <c r="E166" s="20">
        <v>1258301</v>
      </c>
      <c r="F166" s="19">
        <v>62.1</v>
      </c>
      <c r="G166" s="20">
        <v>1204695</v>
      </c>
      <c r="H166" s="19">
        <v>59.5</v>
      </c>
      <c r="I166" s="20">
        <v>53606</v>
      </c>
      <c r="J166" s="19">
        <v>4.3</v>
      </c>
    </row>
    <row r="167" spans="1:10">
      <c r="A167" s="21" t="s">
        <v>147</v>
      </c>
      <c r="B167" s="18" t="s">
        <v>45</v>
      </c>
      <c r="C167" s="21" t="s">
        <v>63</v>
      </c>
      <c r="D167" s="20">
        <v>25116226</v>
      </c>
      <c r="E167" s="20">
        <v>16867808</v>
      </c>
      <c r="F167" s="19">
        <v>67.2</v>
      </c>
      <c r="G167" s="20">
        <v>16033179</v>
      </c>
      <c r="H167" s="19">
        <v>63.8</v>
      </c>
      <c r="I167" s="20">
        <v>834629</v>
      </c>
      <c r="J167" s="19">
        <v>4.9000000000000004</v>
      </c>
    </row>
    <row r="168" spans="1:10">
      <c r="A168" s="21" t="s">
        <v>146</v>
      </c>
      <c r="B168" s="18" t="s">
        <v>44</v>
      </c>
      <c r="C168" s="21" t="s">
        <v>63</v>
      </c>
      <c r="D168" s="20">
        <v>3264672</v>
      </c>
      <c r="E168" s="20">
        <v>2359515</v>
      </c>
      <c r="F168" s="19">
        <v>72.3</v>
      </c>
      <c r="G168" s="20">
        <v>2294408</v>
      </c>
      <c r="H168" s="19">
        <v>70.3</v>
      </c>
      <c r="I168" s="20">
        <v>65107</v>
      </c>
      <c r="J168" s="19">
        <v>2.8</v>
      </c>
    </row>
    <row r="169" spans="1:10">
      <c r="A169" s="21" t="s">
        <v>145</v>
      </c>
      <c r="B169" s="18" t="s">
        <v>43</v>
      </c>
      <c r="C169" s="21" t="s">
        <v>63</v>
      </c>
      <c r="D169" s="20">
        <v>2594807</v>
      </c>
      <c r="E169" s="20">
        <v>1764126</v>
      </c>
      <c r="F169" s="19">
        <v>68</v>
      </c>
      <c r="G169" s="20">
        <v>1721913</v>
      </c>
      <c r="H169" s="19">
        <v>66.400000000000006</v>
      </c>
      <c r="I169" s="20">
        <v>42213</v>
      </c>
      <c r="J169" s="19">
        <v>2.4</v>
      </c>
    </row>
    <row r="170" spans="1:10">
      <c r="A170" s="21" t="s">
        <v>144</v>
      </c>
      <c r="B170" s="18" t="s">
        <v>42</v>
      </c>
      <c r="C170" s="21" t="s">
        <v>63</v>
      </c>
      <c r="D170" s="20">
        <v>597082</v>
      </c>
      <c r="E170" s="20">
        <v>413500</v>
      </c>
      <c r="F170" s="19">
        <v>69.3</v>
      </c>
      <c r="G170" s="20">
        <v>398027</v>
      </c>
      <c r="H170" s="19">
        <v>66.7</v>
      </c>
      <c r="I170" s="20">
        <v>15473</v>
      </c>
      <c r="J170" s="19">
        <v>3.7</v>
      </c>
    </row>
    <row r="171" spans="1:10">
      <c r="A171" s="21" t="s">
        <v>143</v>
      </c>
      <c r="B171" s="18" t="s">
        <v>41</v>
      </c>
      <c r="C171" s="21" t="s">
        <v>63</v>
      </c>
      <c r="D171" s="20">
        <v>458027</v>
      </c>
      <c r="E171" s="20">
        <v>310469</v>
      </c>
      <c r="F171" s="19">
        <v>67.8</v>
      </c>
      <c r="G171" s="20">
        <v>293086</v>
      </c>
      <c r="H171" s="19">
        <v>64</v>
      </c>
      <c r="I171" s="20">
        <v>17383</v>
      </c>
      <c r="J171" s="19">
        <v>5.6</v>
      </c>
    </row>
    <row r="172" spans="1:10">
      <c r="A172" s="21" t="s">
        <v>142</v>
      </c>
      <c r="B172" s="18" t="s">
        <v>40</v>
      </c>
      <c r="C172" s="21" t="s">
        <v>63</v>
      </c>
      <c r="D172" s="20">
        <v>12489280</v>
      </c>
      <c r="E172" s="20">
        <v>7856895</v>
      </c>
      <c r="F172" s="19">
        <v>62.9</v>
      </c>
      <c r="G172" s="20">
        <v>7565981</v>
      </c>
      <c r="H172" s="19">
        <v>60.6</v>
      </c>
      <c r="I172" s="20">
        <v>290914</v>
      </c>
      <c r="J172" s="19">
        <v>3.7</v>
      </c>
    </row>
    <row r="173" spans="1:10">
      <c r="A173" s="21" t="s">
        <v>141</v>
      </c>
      <c r="B173" s="18" t="s">
        <v>39</v>
      </c>
      <c r="C173" s="21" t="s">
        <v>63</v>
      </c>
      <c r="D173" s="20">
        <v>6094409</v>
      </c>
      <c r="E173" s="20">
        <v>4222253</v>
      </c>
      <c r="F173" s="19">
        <v>69.3</v>
      </c>
      <c r="G173" s="20">
        <v>4071557</v>
      </c>
      <c r="H173" s="19">
        <v>66.8</v>
      </c>
      <c r="I173" s="20">
        <v>150696</v>
      </c>
      <c r="J173" s="19">
        <v>3.6</v>
      </c>
    </row>
    <row r="174" spans="1:10">
      <c r="A174" s="21" t="s">
        <v>140</v>
      </c>
      <c r="B174" s="18" t="s">
        <v>100</v>
      </c>
      <c r="C174" s="21" t="s">
        <v>63</v>
      </c>
      <c r="D174" s="20">
        <v>900554</v>
      </c>
      <c r="E174" s="20">
        <v>605947</v>
      </c>
      <c r="F174" s="19">
        <v>67.3</v>
      </c>
      <c r="G174" s="20">
        <v>580214</v>
      </c>
      <c r="H174" s="19">
        <v>64.400000000000006</v>
      </c>
      <c r="I174" s="20">
        <v>25733</v>
      </c>
      <c r="J174" s="19">
        <v>4.2</v>
      </c>
    </row>
    <row r="175" spans="1:10">
      <c r="A175" s="21" t="s">
        <v>139</v>
      </c>
      <c r="B175" s="18" t="s">
        <v>38</v>
      </c>
      <c r="C175" s="21" t="s">
        <v>63</v>
      </c>
      <c r="D175" s="20">
        <v>951079</v>
      </c>
      <c r="E175" s="20">
        <v>659824</v>
      </c>
      <c r="F175" s="19">
        <v>69.400000000000006</v>
      </c>
      <c r="G175" s="20">
        <v>628844</v>
      </c>
      <c r="H175" s="19">
        <v>66.099999999999994</v>
      </c>
      <c r="I175" s="20">
        <v>30980</v>
      </c>
      <c r="J175" s="19">
        <v>4.7</v>
      </c>
    </row>
    <row r="176" spans="1:10">
      <c r="A176" s="21" t="s">
        <v>138</v>
      </c>
      <c r="B176" s="18" t="s">
        <v>37</v>
      </c>
      <c r="C176" s="21" t="s">
        <v>63</v>
      </c>
      <c r="D176" s="20">
        <v>9346902</v>
      </c>
      <c r="E176" s="20">
        <v>6493466</v>
      </c>
      <c r="F176" s="19">
        <v>69.5</v>
      </c>
      <c r="G176" s="20">
        <v>6211404</v>
      </c>
      <c r="H176" s="19">
        <v>66.5</v>
      </c>
      <c r="I176" s="20">
        <v>282062</v>
      </c>
      <c r="J176" s="19">
        <v>4.3</v>
      </c>
    </row>
    <row r="177" spans="1:10">
      <c r="A177" s="21" t="s">
        <v>137</v>
      </c>
      <c r="B177" s="18" t="s">
        <v>36</v>
      </c>
      <c r="C177" s="21" t="s">
        <v>63</v>
      </c>
      <c r="D177" s="20">
        <v>4600535</v>
      </c>
      <c r="E177" s="20">
        <v>3126379</v>
      </c>
      <c r="F177" s="19">
        <v>68</v>
      </c>
      <c r="G177" s="20">
        <v>3029073</v>
      </c>
      <c r="H177" s="19">
        <v>65.8</v>
      </c>
      <c r="I177" s="20">
        <v>97306</v>
      </c>
      <c r="J177" s="19">
        <v>3.1</v>
      </c>
    </row>
    <row r="178" spans="1:10">
      <c r="A178" s="21" t="s">
        <v>136</v>
      </c>
      <c r="B178" s="18" t="s">
        <v>35</v>
      </c>
      <c r="C178" s="21" t="s">
        <v>63</v>
      </c>
      <c r="D178" s="20">
        <v>2233091</v>
      </c>
      <c r="E178" s="20">
        <v>1590453</v>
      </c>
      <c r="F178" s="19">
        <v>71.2</v>
      </c>
      <c r="G178" s="20">
        <v>1548636</v>
      </c>
      <c r="H178" s="19">
        <v>69.3</v>
      </c>
      <c r="I178" s="20">
        <v>41817</v>
      </c>
      <c r="J178" s="19">
        <v>2.6</v>
      </c>
    </row>
    <row r="179" spans="1:10">
      <c r="A179" s="21" t="s">
        <v>135</v>
      </c>
      <c r="B179" s="18" t="s">
        <v>34</v>
      </c>
      <c r="C179" s="21" t="s">
        <v>63</v>
      </c>
      <c r="D179" s="20">
        <v>2001406</v>
      </c>
      <c r="E179" s="20">
        <v>1406580</v>
      </c>
      <c r="F179" s="19">
        <v>70.3</v>
      </c>
      <c r="G179" s="20">
        <v>1356147</v>
      </c>
      <c r="H179" s="19">
        <v>67.8</v>
      </c>
      <c r="I179" s="20">
        <v>50433</v>
      </c>
      <c r="J179" s="19">
        <v>3.6</v>
      </c>
    </row>
    <row r="180" spans="1:10">
      <c r="A180" s="21" t="s">
        <v>134</v>
      </c>
      <c r="B180" s="18" t="s">
        <v>33</v>
      </c>
      <c r="C180" s="21" t="s">
        <v>63</v>
      </c>
      <c r="D180" s="20">
        <v>3086153</v>
      </c>
      <c r="E180" s="20">
        <v>1965688</v>
      </c>
      <c r="F180" s="19">
        <v>63.7</v>
      </c>
      <c r="G180" s="20">
        <v>1883714</v>
      </c>
      <c r="H180" s="19">
        <v>61</v>
      </c>
      <c r="I180" s="20">
        <v>81974</v>
      </c>
      <c r="J180" s="19">
        <v>4.2</v>
      </c>
    </row>
    <row r="181" spans="1:10">
      <c r="A181" s="21" t="s">
        <v>133</v>
      </c>
      <c r="B181" s="18" t="s">
        <v>32</v>
      </c>
      <c r="C181" s="21" t="s">
        <v>63</v>
      </c>
      <c r="D181" s="20">
        <v>3289644</v>
      </c>
      <c r="E181" s="20">
        <v>2037075</v>
      </c>
      <c r="F181" s="19">
        <v>61.9</v>
      </c>
      <c r="G181" s="20">
        <v>1929056</v>
      </c>
      <c r="H181" s="19">
        <v>58.6</v>
      </c>
      <c r="I181" s="20">
        <v>108019</v>
      </c>
      <c r="J181" s="19">
        <v>5.3</v>
      </c>
    </row>
    <row r="182" spans="1:10">
      <c r="A182" s="21" t="s">
        <v>132</v>
      </c>
      <c r="B182" s="18" t="s">
        <v>31</v>
      </c>
      <c r="C182" s="21" t="s">
        <v>63</v>
      </c>
      <c r="D182" s="20">
        <v>994236</v>
      </c>
      <c r="E182" s="20">
        <v>678164</v>
      </c>
      <c r="F182" s="19">
        <v>68.2</v>
      </c>
      <c r="G182" s="20">
        <v>655349</v>
      </c>
      <c r="H182" s="19">
        <v>65.900000000000006</v>
      </c>
      <c r="I182" s="20">
        <v>22815</v>
      </c>
      <c r="J182" s="19">
        <v>3.4</v>
      </c>
    </row>
    <row r="183" spans="1:10">
      <c r="A183" s="21" t="s">
        <v>131</v>
      </c>
      <c r="B183" s="18" t="s">
        <v>30</v>
      </c>
      <c r="C183" s="21" t="s">
        <v>63</v>
      </c>
      <c r="D183" s="20">
        <v>3994408</v>
      </c>
      <c r="E183" s="20">
        <v>2803685</v>
      </c>
      <c r="F183" s="19">
        <v>70.2</v>
      </c>
      <c r="G183" s="20">
        <v>2703284</v>
      </c>
      <c r="H183" s="19">
        <v>67.7</v>
      </c>
      <c r="I183" s="20">
        <v>100401</v>
      </c>
      <c r="J183" s="19">
        <v>3.6</v>
      </c>
    </row>
    <row r="184" spans="1:10">
      <c r="A184" s="21" t="s">
        <v>130</v>
      </c>
      <c r="B184" s="18" t="s">
        <v>29</v>
      </c>
      <c r="C184" s="21" t="s">
        <v>63</v>
      </c>
      <c r="D184" s="20">
        <v>4928941</v>
      </c>
      <c r="E184" s="20">
        <v>3330177</v>
      </c>
      <c r="F184" s="19">
        <v>67.599999999999994</v>
      </c>
      <c r="G184" s="20">
        <v>3240245</v>
      </c>
      <c r="H184" s="19">
        <v>65.7</v>
      </c>
      <c r="I184" s="20">
        <v>89932</v>
      </c>
      <c r="J184" s="19">
        <v>2.7</v>
      </c>
    </row>
    <row r="185" spans="1:10">
      <c r="A185" s="21" t="s">
        <v>129</v>
      </c>
      <c r="B185" s="18" t="s">
        <v>28</v>
      </c>
      <c r="C185" s="21" t="s">
        <v>63</v>
      </c>
      <c r="D185" s="20">
        <v>7516639</v>
      </c>
      <c r="E185" s="20">
        <v>5162774</v>
      </c>
      <c r="F185" s="19">
        <v>68.7</v>
      </c>
      <c r="G185" s="20">
        <v>4976322</v>
      </c>
      <c r="H185" s="19">
        <v>66.2</v>
      </c>
      <c r="I185" s="20">
        <v>186452</v>
      </c>
      <c r="J185" s="19">
        <v>3.6</v>
      </c>
    </row>
    <row r="186" spans="1:10">
      <c r="A186" s="21" t="s">
        <v>128</v>
      </c>
      <c r="B186" s="18" t="s">
        <v>27</v>
      </c>
      <c r="C186" s="21" t="s">
        <v>63</v>
      </c>
      <c r="D186" s="20">
        <v>3730567</v>
      </c>
      <c r="E186" s="20">
        <v>2812947</v>
      </c>
      <c r="F186" s="19">
        <v>75.400000000000006</v>
      </c>
      <c r="G186" s="20">
        <v>2724118</v>
      </c>
      <c r="H186" s="19">
        <v>73</v>
      </c>
      <c r="I186" s="20">
        <v>88829</v>
      </c>
      <c r="J186" s="19">
        <v>3.2</v>
      </c>
    </row>
    <row r="187" spans="1:10">
      <c r="A187" s="21" t="s">
        <v>127</v>
      </c>
      <c r="B187" s="18" t="s">
        <v>26</v>
      </c>
      <c r="C187" s="21" t="s">
        <v>63</v>
      </c>
      <c r="D187" s="20">
        <v>2096381</v>
      </c>
      <c r="E187" s="20">
        <v>1319266</v>
      </c>
      <c r="F187" s="19">
        <v>62.9</v>
      </c>
      <c r="G187" s="20">
        <v>1248240</v>
      </c>
      <c r="H187" s="19">
        <v>59.5</v>
      </c>
      <c r="I187" s="20">
        <v>71026</v>
      </c>
      <c r="J187" s="19">
        <v>5.4</v>
      </c>
    </row>
    <row r="188" spans="1:10">
      <c r="A188" s="21" t="s">
        <v>126</v>
      </c>
      <c r="B188" s="18" t="s">
        <v>25</v>
      </c>
      <c r="C188" s="21" t="s">
        <v>63</v>
      </c>
      <c r="D188" s="20">
        <v>4235660</v>
      </c>
      <c r="E188" s="20">
        <v>2959946</v>
      </c>
      <c r="F188" s="19">
        <v>69.900000000000006</v>
      </c>
      <c r="G188" s="20">
        <v>2853891</v>
      </c>
      <c r="H188" s="19">
        <v>67.400000000000006</v>
      </c>
      <c r="I188" s="20">
        <v>106055</v>
      </c>
      <c r="J188" s="19">
        <v>3.6</v>
      </c>
    </row>
    <row r="189" spans="1:10">
      <c r="A189" s="21" t="s">
        <v>125</v>
      </c>
      <c r="B189" s="18" t="s">
        <v>24</v>
      </c>
      <c r="C189" s="21" t="s">
        <v>63</v>
      </c>
      <c r="D189" s="20">
        <v>686936</v>
      </c>
      <c r="E189" s="20">
        <v>467293</v>
      </c>
      <c r="F189" s="19">
        <v>68</v>
      </c>
      <c r="G189" s="20">
        <v>444137</v>
      </c>
      <c r="H189" s="19">
        <v>64.7</v>
      </c>
      <c r="I189" s="20">
        <v>23156</v>
      </c>
      <c r="J189" s="19">
        <v>5</v>
      </c>
    </row>
    <row r="190" spans="1:10">
      <c r="A190" s="21" t="s">
        <v>124</v>
      </c>
      <c r="B190" s="18" t="s">
        <v>23</v>
      </c>
      <c r="C190" s="21" t="s">
        <v>63</v>
      </c>
      <c r="D190" s="20">
        <v>1283772</v>
      </c>
      <c r="E190" s="20">
        <v>944973</v>
      </c>
      <c r="F190" s="19">
        <v>73.599999999999994</v>
      </c>
      <c r="G190" s="20">
        <v>918370</v>
      </c>
      <c r="H190" s="19">
        <v>71.5</v>
      </c>
      <c r="I190" s="20">
        <v>26603</v>
      </c>
      <c r="J190" s="19">
        <v>2.8</v>
      </c>
    </row>
    <row r="191" spans="1:10">
      <c r="A191" s="21" t="s">
        <v>123</v>
      </c>
      <c r="B191" s="18" t="s">
        <v>22</v>
      </c>
      <c r="C191" s="21" t="s">
        <v>63</v>
      </c>
      <c r="D191" s="20">
        <v>1522648</v>
      </c>
      <c r="E191" s="20">
        <v>1067022</v>
      </c>
      <c r="F191" s="19">
        <v>70.099999999999994</v>
      </c>
      <c r="G191" s="20">
        <v>1022462</v>
      </c>
      <c r="H191" s="19">
        <v>67.2</v>
      </c>
      <c r="I191" s="20">
        <v>44560</v>
      </c>
      <c r="J191" s="19">
        <v>4.2</v>
      </c>
    </row>
    <row r="192" spans="1:10">
      <c r="A192" s="21" t="s">
        <v>122</v>
      </c>
      <c r="B192" s="18" t="s">
        <v>21</v>
      </c>
      <c r="C192" s="21" t="s">
        <v>63</v>
      </c>
      <c r="D192" s="20">
        <v>949844</v>
      </c>
      <c r="E192" s="20">
        <v>687908</v>
      </c>
      <c r="F192" s="19">
        <v>72.400000000000006</v>
      </c>
      <c r="G192" s="20">
        <v>669621</v>
      </c>
      <c r="H192" s="19">
        <v>70.5</v>
      </c>
      <c r="I192" s="20">
        <v>18287</v>
      </c>
      <c r="J192" s="19">
        <v>2.7</v>
      </c>
    </row>
    <row r="193" spans="1:10">
      <c r="A193" s="21" t="s">
        <v>121</v>
      </c>
      <c r="B193" s="18" t="s">
        <v>20</v>
      </c>
      <c r="C193" s="21" t="s">
        <v>63</v>
      </c>
      <c r="D193" s="20">
        <v>6440442</v>
      </c>
      <c r="E193" s="20">
        <v>4282069</v>
      </c>
      <c r="F193" s="19">
        <v>66.5</v>
      </c>
      <c r="G193" s="20">
        <v>4123717</v>
      </c>
      <c r="H193" s="19">
        <v>64</v>
      </c>
      <c r="I193" s="20">
        <v>158352</v>
      </c>
      <c r="J193" s="19">
        <v>3.7</v>
      </c>
    </row>
    <row r="194" spans="1:10">
      <c r="A194" s="21" t="s">
        <v>120</v>
      </c>
      <c r="B194" s="18" t="s">
        <v>19</v>
      </c>
      <c r="C194" s="21" t="s">
        <v>63</v>
      </c>
      <c r="D194" s="20">
        <v>1342045</v>
      </c>
      <c r="E194" s="20">
        <v>845755</v>
      </c>
      <c r="F194" s="19">
        <v>63</v>
      </c>
      <c r="G194" s="20">
        <v>804103</v>
      </c>
      <c r="H194" s="19">
        <v>59.9</v>
      </c>
      <c r="I194" s="20">
        <v>41652</v>
      </c>
      <c r="J194" s="19">
        <v>4.9000000000000004</v>
      </c>
    </row>
    <row r="195" spans="1:10">
      <c r="A195" s="21" t="s">
        <v>119</v>
      </c>
      <c r="B195" s="18" t="s">
        <v>18</v>
      </c>
      <c r="C195" s="21" t="s">
        <v>63</v>
      </c>
      <c r="D195" s="20">
        <v>14547332</v>
      </c>
      <c r="E195" s="20">
        <v>9133869</v>
      </c>
      <c r="F195" s="19">
        <v>62.8</v>
      </c>
      <c r="G195" s="20">
        <v>8718749</v>
      </c>
      <c r="H195" s="19">
        <v>59.9</v>
      </c>
      <c r="I195" s="20">
        <v>415120</v>
      </c>
      <c r="J195" s="19">
        <v>4.5</v>
      </c>
    </row>
    <row r="196" spans="1:10">
      <c r="A196" s="21" t="s">
        <v>118</v>
      </c>
      <c r="B196" s="18" t="s">
        <v>17</v>
      </c>
      <c r="C196" s="21" t="s">
        <v>63</v>
      </c>
      <c r="D196" s="20">
        <v>6114876</v>
      </c>
      <c r="E196" s="20">
        <v>4138190</v>
      </c>
      <c r="F196" s="19">
        <v>67.7</v>
      </c>
      <c r="G196" s="20">
        <v>3986151</v>
      </c>
      <c r="H196" s="19">
        <v>65.2</v>
      </c>
      <c r="I196" s="20">
        <v>152039</v>
      </c>
      <c r="J196" s="19">
        <v>3.7</v>
      </c>
    </row>
    <row r="197" spans="1:10">
      <c r="A197" s="21" t="s">
        <v>117</v>
      </c>
      <c r="B197" s="18" t="s">
        <v>16</v>
      </c>
      <c r="C197" s="21" t="s">
        <v>63</v>
      </c>
      <c r="D197" s="20">
        <v>485026</v>
      </c>
      <c r="E197" s="20">
        <v>342568</v>
      </c>
      <c r="F197" s="19">
        <v>70.599999999999994</v>
      </c>
      <c r="G197" s="20">
        <v>332407</v>
      </c>
      <c r="H197" s="19">
        <v>68.5</v>
      </c>
      <c r="I197" s="20">
        <v>10161</v>
      </c>
      <c r="J197" s="19">
        <v>3</v>
      </c>
    </row>
    <row r="198" spans="1:10">
      <c r="A198" s="21" t="s">
        <v>116</v>
      </c>
      <c r="B198" s="18" t="s">
        <v>15</v>
      </c>
      <c r="C198" s="21" t="s">
        <v>63</v>
      </c>
      <c r="D198" s="20">
        <v>8623110</v>
      </c>
      <c r="E198" s="20">
        <v>5787343</v>
      </c>
      <c r="F198" s="19">
        <v>67.099999999999994</v>
      </c>
      <c r="G198" s="20">
        <v>5556757</v>
      </c>
      <c r="H198" s="19">
        <v>64.400000000000006</v>
      </c>
      <c r="I198" s="20">
        <v>230586</v>
      </c>
      <c r="J198" s="19">
        <v>4</v>
      </c>
    </row>
    <row r="199" spans="1:10">
      <c r="A199" s="21" t="s">
        <v>115</v>
      </c>
      <c r="B199" s="18" t="s">
        <v>14</v>
      </c>
      <c r="C199" s="21" t="s">
        <v>63</v>
      </c>
      <c r="D199" s="20">
        <v>2579973</v>
      </c>
      <c r="E199" s="20">
        <v>1660528</v>
      </c>
      <c r="F199" s="19">
        <v>64.400000000000006</v>
      </c>
      <c r="G199" s="20">
        <v>1610099</v>
      </c>
      <c r="H199" s="19">
        <v>62.4</v>
      </c>
      <c r="I199" s="20">
        <v>50429</v>
      </c>
      <c r="J199" s="19">
        <v>3</v>
      </c>
    </row>
    <row r="200" spans="1:10">
      <c r="A200" s="21" t="s">
        <v>114</v>
      </c>
      <c r="B200" s="18" t="s">
        <v>13</v>
      </c>
      <c r="C200" s="21" t="s">
        <v>63</v>
      </c>
      <c r="D200" s="20">
        <v>2642542</v>
      </c>
      <c r="E200" s="20">
        <v>1818559</v>
      </c>
      <c r="F200" s="19">
        <v>68.8</v>
      </c>
      <c r="G200" s="20">
        <v>1725744</v>
      </c>
      <c r="H200" s="19">
        <v>65.3</v>
      </c>
      <c r="I200" s="20">
        <v>92815</v>
      </c>
      <c r="J200" s="19">
        <v>5.0999999999999996</v>
      </c>
    </row>
    <row r="201" spans="1:10">
      <c r="A201" s="21" t="s">
        <v>113</v>
      </c>
      <c r="B201" s="18" t="s">
        <v>12</v>
      </c>
      <c r="C201" s="21" t="s">
        <v>63</v>
      </c>
      <c r="D201" s="20">
        <v>9486292</v>
      </c>
      <c r="E201" s="20">
        <v>6106892</v>
      </c>
      <c r="F201" s="19">
        <v>64.400000000000006</v>
      </c>
      <c r="G201" s="20">
        <v>5854551</v>
      </c>
      <c r="H201" s="19">
        <v>61.7</v>
      </c>
      <c r="I201" s="20">
        <v>252341</v>
      </c>
      <c r="J201" s="19">
        <v>4.0999999999999996</v>
      </c>
    </row>
    <row r="202" spans="1:10">
      <c r="A202" s="21" t="s">
        <v>112</v>
      </c>
      <c r="B202" s="18" t="s">
        <v>11</v>
      </c>
      <c r="C202" s="21" t="s">
        <v>63</v>
      </c>
      <c r="D202" s="20">
        <v>812627</v>
      </c>
      <c r="E202" s="20">
        <v>543561</v>
      </c>
      <c r="F202" s="19">
        <v>66.900000000000006</v>
      </c>
      <c r="G202" s="20">
        <v>521313</v>
      </c>
      <c r="H202" s="19">
        <v>64.2</v>
      </c>
      <c r="I202" s="20">
        <v>22248</v>
      </c>
      <c r="J202" s="19">
        <v>4.0999999999999996</v>
      </c>
    </row>
    <row r="203" spans="1:10">
      <c r="A203" s="21" t="s">
        <v>111</v>
      </c>
      <c r="B203" s="18" t="s">
        <v>10</v>
      </c>
      <c r="C203" s="21" t="s">
        <v>63</v>
      </c>
      <c r="D203" s="20">
        <v>3027367</v>
      </c>
      <c r="E203" s="20">
        <v>1993562</v>
      </c>
      <c r="F203" s="19">
        <v>65.900000000000006</v>
      </c>
      <c r="G203" s="20">
        <v>1918583</v>
      </c>
      <c r="H203" s="19">
        <v>63.4</v>
      </c>
      <c r="I203" s="20">
        <v>74979</v>
      </c>
      <c r="J203" s="19">
        <v>3.8</v>
      </c>
    </row>
    <row r="204" spans="1:10">
      <c r="A204" s="21" t="s">
        <v>110</v>
      </c>
      <c r="B204" s="18" t="s">
        <v>9</v>
      </c>
      <c r="C204" s="21" t="s">
        <v>63</v>
      </c>
      <c r="D204" s="20">
        <v>561564</v>
      </c>
      <c r="E204" s="20">
        <v>408658</v>
      </c>
      <c r="F204" s="19">
        <v>72.8</v>
      </c>
      <c r="G204" s="20">
        <v>398618</v>
      </c>
      <c r="H204" s="19">
        <v>71</v>
      </c>
      <c r="I204" s="20">
        <v>10040</v>
      </c>
      <c r="J204" s="19">
        <v>2.5</v>
      </c>
    </row>
    <row r="205" spans="1:10">
      <c r="A205" s="21" t="s">
        <v>109</v>
      </c>
      <c r="B205" s="18" t="s">
        <v>8</v>
      </c>
      <c r="C205" s="21" t="s">
        <v>63</v>
      </c>
      <c r="D205" s="20">
        <v>4358399</v>
      </c>
      <c r="E205" s="20">
        <v>2843069</v>
      </c>
      <c r="F205" s="19">
        <v>65.2</v>
      </c>
      <c r="G205" s="20">
        <v>2733281</v>
      </c>
      <c r="H205" s="19">
        <v>62.7</v>
      </c>
      <c r="I205" s="20">
        <v>109788</v>
      </c>
      <c r="J205" s="19">
        <v>3.9</v>
      </c>
    </row>
    <row r="206" spans="1:10">
      <c r="A206" s="21" t="s">
        <v>108</v>
      </c>
      <c r="B206" s="18" t="s">
        <v>7</v>
      </c>
      <c r="C206" s="21" t="s">
        <v>63</v>
      </c>
      <c r="D206" s="20">
        <v>15200557</v>
      </c>
      <c r="E206" s="20">
        <v>10374053</v>
      </c>
      <c r="F206" s="19">
        <v>68.2</v>
      </c>
      <c r="G206" s="20">
        <v>9929387</v>
      </c>
      <c r="H206" s="19">
        <v>65.3</v>
      </c>
      <c r="I206" s="20">
        <v>444666</v>
      </c>
      <c r="J206" s="19">
        <v>4.3</v>
      </c>
    </row>
    <row r="207" spans="1:10">
      <c r="A207" s="21" t="s">
        <v>107</v>
      </c>
      <c r="B207" s="18" t="s">
        <v>6</v>
      </c>
      <c r="C207" s="21" t="s">
        <v>63</v>
      </c>
      <c r="D207" s="20">
        <v>1583059</v>
      </c>
      <c r="E207" s="20">
        <v>1142044</v>
      </c>
      <c r="F207" s="19">
        <v>72.099999999999994</v>
      </c>
      <c r="G207" s="20">
        <v>1103807</v>
      </c>
      <c r="H207" s="19">
        <v>69.7</v>
      </c>
      <c r="I207" s="20">
        <v>38237</v>
      </c>
      <c r="J207" s="19">
        <v>3.3</v>
      </c>
    </row>
    <row r="208" spans="1:10">
      <c r="A208" s="21" t="s">
        <v>106</v>
      </c>
      <c r="B208" s="18" t="s">
        <v>5</v>
      </c>
      <c r="C208" s="21" t="s">
        <v>63</v>
      </c>
      <c r="D208" s="20">
        <v>473915</v>
      </c>
      <c r="E208" s="20">
        <v>331404</v>
      </c>
      <c r="F208" s="19">
        <v>69.900000000000006</v>
      </c>
      <c r="G208" s="20">
        <v>322129</v>
      </c>
      <c r="H208" s="19">
        <v>68</v>
      </c>
      <c r="I208" s="20">
        <v>9275</v>
      </c>
      <c r="J208" s="19">
        <v>2.8</v>
      </c>
    </row>
    <row r="209" spans="1:10">
      <c r="A209" s="21" t="s">
        <v>105</v>
      </c>
      <c r="B209" s="18" t="s">
        <v>4</v>
      </c>
      <c r="C209" s="21" t="s">
        <v>63</v>
      </c>
      <c r="D209" s="20">
        <v>5304549</v>
      </c>
      <c r="E209" s="20">
        <v>3605811</v>
      </c>
      <c r="F209" s="19">
        <v>68</v>
      </c>
      <c r="G209" s="20">
        <v>3522865</v>
      </c>
      <c r="H209" s="19">
        <v>66.400000000000006</v>
      </c>
      <c r="I209" s="20">
        <v>82946</v>
      </c>
      <c r="J209" s="19">
        <v>2.2999999999999998</v>
      </c>
    </row>
    <row r="210" spans="1:10">
      <c r="A210" s="21" t="s">
        <v>104</v>
      </c>
      <c r="B210" s="18" t="s">
        <v>3</v>
      </c>
      <c r="C210" s="21" t="s">
        <v>63</v>
      </c>
      <c r="D210" s="20">
        <v>4465692</v>
      </c>
      <c r="E210" s="20">
        <v>3059339</v>
      </c>
      <c r="F210" s="19">
        <v>68.5</v>
      </c>
      <c r="G210" s="20">
        <v>2901492</v>
      </c>
      <c r="H210" s="19">
        <v>65</v>
      </c>
      <c r="I210" s="20">
        <v>157847</v>
      </c>
      <c r="J210" s="19">
        <v>5.2</v>
      </c>
    </row>
    <row r="211" spans="1:10">
      <c r="A211" s="21" t="s">
        <v>103</v>
      </c>
      <c r="B211" s="18" t="s">
        <v>2</v>
      </c>
      <c r="C211" s="21" t="s">
        <v>63</v>
      </c>
      <c r="D211" s="20">
        <v>1430170</v>
      </c>
      <c r="E211" s="20">
        <v>809063</v>
      </c>
      <c r="F211" s="19">
        <v>56.6</v>
      </c>
      <c r="G211" s="20">
        <v>764711</v>
      </c>
      <c r="H211" s="19">
        <v>53.5</v>
      </c>
      <c r="I211" s="20">
        <v>44352</v>
      </c>
      <c r="J211" s="19">
        <v>5.5</v>
      </c>
    </row>
    <row r="212" spans="1:10">
      <c r="A212" s="21" t="s">
        <v>102</v>
      </c>
      <c r="B212" s="18" t="s">
        <v>1</v>
      </c>
      <c r="C212" s="21" t="s">
        <v>63</v>
      </c>
      <c r="D212" s="20">
        <v>4086373</v>
      </c>
      <c r="E212" s="20">
        <v>2973221</v>
      </c>
      <c r="F212" s="19">
        <v>72.8</v>
      </c>
      <c r="G212" s="20">
        <v>2868382</v>
      </c>
      <c r="H212" s="19">
        <v>70.2</v>
      </c>
      <c r="I212" s="20">
        <v>104839</v>
      </c>
      <c r="J212" s="19">
        <v>3.5</v>
      </c>
    </row>
    <row r="213" spans="1:10">
      <c r="A213" s="21" t="s">
        <v>101</v>
      </c>
      <c r="B213" s="18" t="s">
        <v>0</v>
      </c>
      <c r="C213" s="21" t="s">
        <v>63</v>
      </c>
      <c r="D213" s="20">
        <v>372818</v>
      </c>
      <c r="E213" s="20">
        <v>266808</v>
      </c>
      <c r="F213" s="19">
        <v>71.599999999999994</v>
      </c>
      <c r="G213" s="20">
        <v>256414</v>
      </c>
      <c r="H213" s="19">
        <v>68.8</v>
      </c>
      <c r="I213" s="20">
        <v>10394</v>
      </c>
      <c r="J213" s="19">
        <v>3.9</v>
      </c>
    </row>
    <row r="214" spans="1:10">
      <c r="A214" s="21" t="s">
        <v>151</v>
      </c>
      <c r="B214" s="18" t="s">
        <v>48</v>
      </c>
      <c r="C214" s="21" t="s">
        <v>62</v>
      </c>
      <c r="D214" s="20">
        <v>3392313</v>
      </c>
      <c r="E214" s="20">
        <v>2115401</v>
      </c>
      <c r="F214" s="19">
        <v>62.4</v>
      </c>
      <c r="G214" s="20">
        <v>2006884</v>
      </c>
      <c r="H214" s="19">
        <v>59.2</v>
      </c>
      <c r="I214" s="20">
        <v>108517</v>
      </c>
      <c r="J214" s="19">
        <v>5.0999999999999996</v>
      </c>
    </row>
    <row r="215" spans="1:10">
      <c r="A215" s="21" t="s">
        <v>150</v>
      </c>
      <c r="B215" s="18" t="s">
        <v>99</v>
      </c>
      <c r="C215" s="21" t="s">
        <v>62</v>
      </c>
      <c r="D215" s="20">
        <v>443270</v>
      </c>
      <c r="E215" s="20">
        <v>321393</v>
      </c>
      <c r="F215" s="19">
        <v>72.5</v>
      </c>
      <c r="G215" s="20">
        <v>300731</v>
      </c>
      <c r="H215" s="19">
        <v>67.8</v>
      </c>
      <c r="I215" s="20">
        <v>20662</v>
      </c>
      <c r="J215" s="19">
        <v>6.4</v>
      </c>
    </row>
    <row r="216" spans="1:10">
      <c r="A216" s="21" t="s">
        <v>149</v>
      </c>
      <c r="B216" s="18" t="s">
        <v>47</v>
      </c>
      <c r="C216" s="21" t="s">
        <v>62</v>
      </c>
      <c r="D216" s="20">
        <v>3953194</v>
      </c>
      <c r="E216" s="20">
        <v>2585284</v>
      </c>
      <c r="F216" s="19">
        <v>65.400000000000006</v>
      </c>
      <c r="G216" s="20">
        <v>2461498</v>
      </c>
      <c r="H216" s="19">
        <v>62.3</v>
      </c>
      <c r="I216" s="20">
        <v>123786</v>
      </c>
      <c r="J216" s="19">
        <v>4.8</v>
      </c>
    </row>
    <row r="217" spans="1:10">
      <c r="A217" s="21" t="s">
        <v>148</v>
      </c>
      <c r="B217" s="18" t="s">
        <v>46</v>
      </c>
      <c r="C217" s="21" t="s">
        <v>62</v>
      </c>
      <c r="D217" s="20">
        <v>2039774</v>
      </c>
      <c r="E217" s="20">
        <v>1253456</v>
      </c>
      <c r="F217" s="19">
        <v>61.5</v>
      </c>
      <c r="G217" s="20">
        <v>1191273</v>
      </c>
      <c r="H217" s="19">
        <v>58.4</v>
      </c>
      <c r="I217" s="20">
        <v>62183</v>
      </c>
      <c r="J217" s="19">
        <v>5</v>
      </c>
    </row>
    <row r="218" spans="1:10">
      <c r="A218" s="21" t="s">
        <v>147</v>
      </c>
      <c r="B218" s="18" t="s">
        <v>45</v>
      </c>
      <c r="C218" s="21" t="s">
        <v>62</v>
      </c>
      <c r="D218" s="20">
        <v>25526368</v>
      </c>
      <c r="E218" s="20">
        <v>17128430</v>
      </c>
      <c r="F218" s="19">
        <v>67.099999999999994</v>
      </c>
      <c r="G218" s="20">
        <v>16197671</v>
      </c>
      <c r="H218" s="19">
        <v>63.5</v>
      </c>
      <c r="I218" s="20">
        <v>930759</v>
      </c>
      <c r="J218" s="19">
        <v>5.4</v>
      </c>
    </row>
    <row r="219" spans="1:10">
      <c r="A219" s="21" t="s">
        <v>146</v>
      </c>
      <c r="B219" s="18" t="s">
        <v>44</v>
      </c>
      <c r="C219" s="21" t="s">
        <v>62</v>
      </c>
      <c r="D219" s="20">
        <v>3345497</v>
      </c>
      <c r="E219" s="20">
        <v>2391048</v>
      </c>
      <c r="F219" s="19">
        <v>71.5</v>
      </c>
      <c r="G219" s="20">
        <v>2300113</v>
      </c>
      <c r="H219" s="19">
        <v>68.8</v>
      </c>
      <c r="I219" s="20">
        <v>90935</v>
      </c>
      <c r="J219" s="19">
        <v>3.8</v>
      </c>
    </row>
    <row r="220" spans="1:10">
      <c r="A220" s="21" t="s">
        <v>145</v>
      </c>
      <c r="B220" s="18" t="s">
        <v>43</v>
      </c>
      <c r="C220" s="21" t="s">
        <v>62</v>
      </c>
      <c r="D220" s="20">
        <v>2611577</v>
      </c>
      <c r="E220" s="20">
        <v>1759829</v>
      </c>
      <c r="F220" s="19">
        <v>67.400000000000006</v>
      </c>
      <c r="G220" s="20">
        <v>1704774</v>
      </c>
      <c r="H220" s="19">
        <v>65.3</v>
      </c>
      <c r="I220" s="20">
        <v>55055</v>
      </c>
      <c r="J220" s="19">
        <v>3.1</v>
      </c>
    </row>
    <row r="221" spans="1:10">
      <c r="A221" s="21" t="s">
        <v>144</v>
      </c>
      <c r="B221" s="18" t="s">
        <v>42</v>
      </c>
      <c r="C221" s="21" t="s">
        <v>62</v>
      </c>
      <c r="D221" s="20">
        <v>604807</v>
      </c>
      <c r="E221" s="20">
        <v>421786</v>
      </c>
      <c r="F221" s="19">
        <v>69.7</v>
      </c>
      <c r="G221" s="20">
        <v>407033</v>
      </c>
      <c r="H221" s="19">
        <v>67.3</v>
      </c>
      <c r="I221" s="20">
        <v>14753</v>
      </c>
      <c r="J221" s="19">
        <v>3.5</v>
      </c>
    </row>
    <row r="222" spans="1:10">
      <c r="A222" s="21" t="s">
        <v>143</v>
      </c>
      <c r="B222" s="18" t="s">
        <v>41</v>
      </c>
      <c r="C222" s="21" t="s">
        <v>62</v>
      </c>
      <c r="D222" s="20">
        <v>460926</v>
      </c>
      <c r="E222" s="20">
        <v>310515</v>
      </c>
      <c r="F222" s="19">
        <v>67.400000000000006</v>
      </c>
      <c r="G222" s="20">
        <v>290811</v>
      </c>
      <c r="H222" s="19">
        <v>63.1</v>
      </c>
      <c r="I222" s="20">
        <v>19704</v>
      </c>
      <c r="J222" s="19">
        <v>6.3</v>
      </c>
    </row>
    <row r="223" spans="1:10">
      <c r="A223" s="21" t="s">
        <v>142</v>
      </c>
      <c r="B223" s="18" t="s">
        <v>40</v>
      </c>
      <c r="C223" s="21" t="s">
        <v>62</v>
      </c>
      <c r="D223" s="20">
        <v>12730444</v>
      </c>
      <c r="E223" s="20">
        <v>8043714</v>
      </c>
      <c r="F223" s="19">
        <v>63.2</v>
      </c>
      <c r="G223" s="20">
        <v>7669117</v>
      </c>
      <c r="H223" s="19">
        <v>60.2</v>
      </c>
      <c r="I223" s="20">
        <v>374597</v>
      </c>
      <c r="J223" s="19">
        <v>4.7</v>
      </c>
    </row>
    <row r="224" spans="1:10">
      <c r="A224" s="21" t="s">
        <v>141</v>
      </c>
      <c r="B224" s="18" t="s">
        <v>39</v>
      </c>
      <c r="C224" s="21" t="s">
        <v>62</v>
      </c>
      <c r="D224" s="20">
        <v>6226566</v>
      </c>
      <c r="E224" s="20">
        <v>4262041</v>
      </c>
      <c r="F224" s="19">
        <v>68.400000000000006</v>
      </c>
      <c r="G224" s="20">
        <v>4089559</v>
      </c>
      <c r="H224" s="19">
        <v>65.7</v>
      </c>
      <c r="I224" s="20">
        <v>172482</v>
      </c>
      <c r="J224" s="19">
        <v>4</v>
      </c>
    </row>
    <row r="225" spans="1:10">
      <c r="A225" s="21" t="s">
        <v>140</v>
      </c>
      <c r="B225" s="18" t="s">
        <v>100</v>
      </c>
      <c r="C225" s="21" t="s">
        <v>62</v>
      </c>
      <c r="D225" s="20">
        <v>907051</v>
      </c>
      <c r="E225" s="20">
        <v>610630</v>
      </c>
      <c r="F225" s="19">
        <v>67.3</v>
      </c>
      <c r="G225" s="20">
        <v>583187</v>
      </c>
      <c r="H225" s="19">
        <v>64.3</v>
      </c>
      <c r="I225" s="20">
        <v>27443</v>
      </c>
      <c r="J225" s="19">
        <v>4.5</v>
      </c>
    </row>
    <row r="226" spans="1:10">
      <c r="A226" s="21" t="s">
        <v>139</v>
      </c>
      <c r="B226" s="18" t="s">
        <v>38</v>
      </c>
      <c r="C226" s="21" t="s">
        <v>62</v>
      </c>
      <c r="D226" s="20">
        <v>969340</v>
      </c>
      <c r="E226" s="20">
        <v>677665</v>
      </c>
      <c r="F226" s="19">
        <v>69.900000000000006</v>
      </c>
      <c r="G226" s="20">
        <v>643280</v>
      </c>
      <c r="H226" s="19">
        <v>66.400000000000006</v>
      </c>
      <c r="I226" s="20">
        <v>34385</v>
      </c>
      <c r="J226" s="19">
        <v>5.0999999999999996</v>
      </c>
    </row>
    <row r="227" spans="1:10">
      <c r="A227" s="21" t="s">
        <v>138</v>
      </c>
      <c r="B227" s="18" t="s">
        <v>37</v>
      </c>
      <c r="C227" s="21" t="s">
        <v>62</v>
      </c>
      <c r="D227" s="20">
        <v>9408241</v>
      </c>
      <c r="E227" s="20">
        <v>6457922</v>
      </c>
      <c r="F227" s="19">
        <v>68.599999999999994</v>
      </c>
      <c r="G227" s="20">
        <v>6113677</v>
      </c>
      <c r="H227" s="19">
        <v>65</v>
      </c>
      <c r="I227" s="20">
        <v>344245</v>
      </c>
      <c r="J227" s="19">
        <v>5.3</v>
      </c>
    </row>
    <row r="228" spans="1:10">
      <c r="A228" s="21" t="s">
        <v>137</v>
      </c>
      <c r="B228" s="18" t="s">
        <v>36</v>
      </c>
      <c r="C228" s="21" t="s">
        <v>62</v>
      </c>
      <c r="D228" s="20">
        <v>4630123</v>
      </c>
      <c r="E228" s="20">
        <v>3140899</v>
      </c>
      <c r="F228" s="19">
        <v>67.8</v>
      </c>
      <c r="G228" s="20">
        <v>3007507</v>
      </c>
      <c r="H228" s="19">
        <v>65</v>
      </c>
      <c r="I228" s="20">
        <v>133392</v>
      </c>
      <c r="J228" s="19">
        <v>4.2</v>
      </c>
    </row>
    <row r="229" spans="1:10">
      <c r="A229" s="21" t="s">
        <v>136</v>
      </c>
      <c r="B229" s="18" t="s">
        <v>35</v>
      </c>
      <c r="C229" s="21" t="s">
        <v>62</v>
      </c>
      <c r="D229" s="20">
        <v>2240136</v>
      </c>
      <c r="E229" s="20">
        <v>1612964</v>
      </c>
      <c r="F229" s="19">
        <v>72</v>
      </c>
      <c r="G229" s="20">
        <v>1559241</v>
      </c>
      <c r="H229" s="19">
        <v>69.599999999999994</v>
      </c>
      <c r="I229" s="20">
        <v>53723</v>
      </c>
      <c r="J229" s="19">
        <v>3.3</v>
      </c>
    </row>
    <row r="230" spans="1:10">
      <c r="A230" s="21" t="s">
        <v>135</v>
      </c>
      <c r="B230" s="18" t="s">
        <v>34</v>
      </c>
      <c r="C230" s="21" t="s">
        <v>62</v>
      </c>
      <c r="D230" s="20">
        <v>2014243</v>
      </c>
      <c r="E230" s="20">
        <v>1390620</v>
      </c>
      <c r="F230" s="19">
        <v>69</v>
      </c>
      <c r="G230" s="20">
        <v>1332034</v>
      </c>
      <c r="H230" s="19">
        <v>66.099999999999994</v>
      </c>
      <c r="I230" s="20">
        <v>58586</v>
      </c>
      <c r="J230" s="19">
        <v>4.2</v>
      </c>
    </row>
    <row r="231" spans="1:10">
      <c r="A231" s="21" t="s">
        <v>134</v>
      </c>
      <c r="B231" s="18" t="s">
        <v>33</v>
      </c>
      <c r="C231" s="21" t="s">
        <v>62</v>
      </c>
      <c r="D231" s="20">
        <v>3106382</v>
      </c>
      <c r="E231" s="20">
        <v>1958409</v>
      </c>
      <c r="F231" s="19">
        <v>63</v>
      </c>
      <c r="G231" s="20">
        <v>1857238</v>
      </c>
      <c r="H231" s="19">
        <v>59.8</v>
      </c>
      <c r="I231" s="20">
        <v>101171</v>
      </c>
      <c r="J231" s="19">
        <v>5.2</v>
      </c>
    </row>
    <row r="232" spans="1:10">
      <c r="A232" s="21" t="s">
        <v>133</v>
      </c>
      <c r="B232" s="18" t="s">
        <v>32</v>
      </c>
      <c r="C232" s="21" t="s">
        <v>62</v>
      </c>
      <c r="D232" s="20">
        <v>3296432</v>
      </c>
      <c r="E232" s="20">
        <v>2028302</v>
      </c>
      <c r="F232" s="19">
        <v>61.5</v>
      </c>
      <c r="G232" s="20">
        <v>1911818</v>
      </c>
      <c r="H232" s="19">
        <v>58</v>
      </c>
      <c r="I232" s="20">
        <v>116484</v>
      </c>
      <c r="J232" s="19">
        <v>5.7</v>
      </c>
    </row>
    <row r="233" spans="1:10">
      <c r="A233" s="21" t="s">
        <v>132</v>
      </c>
      <c r="B233" s="18" t="s">
        <v>31</v>
      </c>
      <c r="C233" s="21" t="s">
        <v>62</v>
      </c>
      <c r="D233" s="20">
        <v>1004670</v>
      </c>
      <c r="E233" s="20">
        <v>674319</v>
      </c>
      <c r="F233" s="19">
        <v>67.099999999999994</v>
      </c>
      <c r="G233" s="20">
        <v>648545</v>
      </c>
      <c r="H233" s="19">
        <v>64.599999999999994</v>
      </c>
      <c r="I233" s="20">
        <v>25774</v>
      </c>
      <c r="J233" s="19">
        <v>3.8</v>
      </c>
    </row>
    <row r="234" spans="1:10">
      <c r="A234" s="21" t="s">
        <v>131</v>
      </c>
      <c r="B234" s="18" t="s">
        <v>30</v>
      </c>
      <c r="C234" s="21" t="s">
        <v>62</v>
      </c>
      <c r="D234" s="20">
        <v>4049596</v>
      </c>
      <c r="E234" s="20">
        <v>2837985</v>
      </c>
      <c r="F234" s="19">
        <v>70.099999999999994</v>
      </c>
      <c r="G234" s="20">
        <v>2724184</v>
      </c>
      <c r="H234" s="19">
        <v>67.3</v>
      </c>
      <c r="I234" s="20">
        <v>113801</v>
      </c>
      <c r="J234" s="19">
        <v>4</v>
      </c>
    </row>
    <row r="235" spans="1:10">
      <c r="A235" s="21" t="s">
        <v>130</v>
      </c>
      <c r="B235" s="18" t="s">
        <v>29</v>
      </c>
      <c r="C235" s="21" t="s">
        <v>62</v>
      </c>
      <c r="D235" s="20">
        <v>4972559</v>
      </c>
      <c r="E235" s="20">
        <v>3381287</v>
      </c>
      <c r="F235" s="19">
        <v>68</v>
      </c>
      <c r="G235" s="20">
        <v>3255134</v>
      </c>
      <c r="H235" s="19">
        <v>65.5</v>
      </c>
      <c r="I235" s="20">
        <v>126153</v>
      </c>
      <c r="J235" s="19">
        <v>3.7</v>
      </c>
    </row>
    <row r="236" spans="1:10">
      <c r="A236" s="21" t="s">
        <v>129</v>
      </c>
      <c r="B236" s="18" t="s">
        <v>28</v>
      </c>
      <c r="C236" s="21" t="s">
        <v>62</v>
      </c>
      <c r="D236" s="20">
        <v>7573057</v>
      </c>
      <c r="E236" s="20">
        <v>5119956</v>
      </c>
      <c r="F236" s="19">
        <v>67.599999999999994</v>
      </c>
      <c r="G236" s="20">
        <v>4854630</v>
      </c>
      <c r="H236" s="19">
        <v>64.099999999999994</v>
      </c>
      <c r="I236" s="20">
        <v>265326</v>
      </c>
      <c r="J236" s="19">
        <v>5.2</v>
      </c>
    </row>
    <row r="237" spans="1:10">
      <c r="A237" s="21" t="s">
        <v>128</v>
      </c>
      <c r="B237" s="18" t="s">
        <v>27</v>
      </c>
      <c r="C237" s="21" t="s">
        <v>62</v>
      </c>
      <c r="D237" s="20">
        <v>3780198</v>
      </c>
      <c r="E237" s="20">
        <v>2845203</v>
      </c>
      <c r="F237" s="19">
        <v>75.3</v>
      </c>
      <c r="G237" s="20">
        <v>2737961</v>
      </c>
      <c r="H237" s="19">
        <v>72.400000000000006</v>
      </c>
      <c r="I237" s="20">
        <v>107242</v>
      </c>
      <c r="J237" s="19">
        <v>3.8</v>
      </c>
    </row>
    <row r="238" spans="1:10">
      <c r="A238" s="21" t="s">
        <v>127</v>
      </c>
      <c r="B238" s="18" t="s">
        <v>26</v>
      </c>
      <c r="C238" s="21" t="s">
        <v>62</v>
      </c>
      <c r="D238" s="20">
        <v>2104190</v>
      </c>
      <c r="E238" s="20">
        <v>1294134</v>
      </c>
      <c r="F238" s="19">
        <v>61.5</v>
      </c>
      <c r="G238" s="20">
        <v>1222500</v>
      </c>
      <c r="H238" s="19">
        <v>58.1</v>
      </c>
      <c r="I238" s="20">
        <v>71634</v>
      </c>
      <c r="J238" s="19">
        <v>5.5</v>
      </c>
    </row>
    <row r="239" spans="1:10">
      <c r="A239" s="21" t="s">
        <v>126</v>
      </c>
      <c r="B239" s="18" t="s">
        <v>25</v>
      </c>
      <c r="C239" s="21" t="s">
        <v>62</v>
      </c>
      <c r="D239" s="20">
        <v>4272691</v>
      </c>
      <c r="E239" s="20">
        <v>3001465</v>
      </c>
      <c r="F239" s="19">
        <v>70.2</v>
      </c>
      <c r="G239" s="20">
        <v>2862838</v>
      </c>
      <c r="H239" s="19">
        <v>67</v>
      </c>
      <c r="I239" s="20">
        <v>138627</v>
      </c>
      <c r="J239" s="19">
        <v>4.5999999999999996</v>
      </c>
    </row>
    <row r="240" spans="1:10">
      <c r="A240" s="21" t="s">
        <v>125</v>
      </c>
      <c r="B240" s="18" t="s">
        <v>24</v>
      </c>
      <c r="C240" s="21" t="s">
        <v>62</v>
      </c>
      <c r="D240" s="20">
        <v>693174</v>
      </c>
      <c r="E240" s="20">
        <v>466063</v>
      </c>
      <c r="F240" s="19">
        <v>67.2</v>
      </c>
      <c r="G240" s="20">
        <v>444909</v>
      </c>
      <c r="H240" s="19">
        <v>64.2</v>
      </c>
      <c r="I240" s="20">
        <v>21154</v>
      </c>
      <c r="J240" s="19">
        <v>4.5</v>
      </c>
    </row>
    <row r="241" spans="1:10">
      <c r="A241" s="21" t="s">
        <v>124</v>
      </c>
      <c r="B241" s="18" t="s">
        <v>23</v>
      </c>
      <c r="C241" s="21" t="s">
        <v>62</v>
      </c>
      <c r="D241" s="20">
        <v>1290958</v>
      </c>
      <c r="E241" s="20">
        <v>950764</v>
      </c>
      <c r="F241" s="19">
        <v>73.599999999999994</v>
      </c>
      <c r="G241" s="20">
        <v>921003</v>
      </c>
      <c r="H241" s="19">
        <v>71.3</v>
      </c>
      <c r="I241" s="20">
        <v>29761</v>
      </c>
      <c r="J241" s="19">
        <v>3.1</v>
      </c>
    </row>
    <row r="242" spans="1:10">
      <c r="A242" s="21" t="s">
        <v>123</v>
      </c>
      <c r="B242" s="18" t="s">
        <v>22</v>
      </c>
      <c r="C242" s="21" t="s">
        <v>62</v>
      </c>
      <c r="D242" s="20">
        <v>1579709</v>
      </c>
      <c r="E242" s="20">
        <v>1112079</v>
      </c>
      <c r="F242" s="19">
        <v>70.400000000000006</v>
      </c>
      <c r="G242" s="20">
        <v>1054262</v>
      </c>
      <c r="H242" s="19">
        <v>66.7</v>
      </c>
      <c r="I242" s="20">
        <v>57817</v>
      </c>
      <c r="J242" s="19">
        <v>5.2</v>
      </c>
    </row>
    <row r="243" spans="1:10">
      <c r="A243" s="21" t="s">
        <v>122</v>
      </c>
      <c r="B243" s="18" t="s">
        <v>21</v>
      </c>
      <c r="C243" s="21" t="s">
        <v>62</v>
      </c>
      <c r="D243" s="20">
        <v>965420</v>
      </c>
      <c r="E243" s="20">
        <v>697760</v>
      </c>
      <c r="F243" s="19">
        <v>72.3</v>
      </c>
      <c r="G243" s="20">
        <v>673778</v>
      </c>
      <c r="H243" s="19">
        <v>69.8</v>
      </c>
      <c r="I243" s="20">
        <v>23982</v>
      </c>
      <c r="J243" s="19">
        <v>3.4</v>
      </c>
    </row>
    <row r="244" spans="1:10">
      <c r="A244" s="21" t="s">
        <v>121</v>
      </c>
      <c r="B244" s="18" t="s">
        <v>20</v>
      </c>
      <c r="C244" s="21" t="s">
        <v>62</v>
      </c>
      <c r="D244" s="20">
        <v>6488919</v>
      </c>
      <c r="E244" s="20">
        <v>4288826</v>
      </c>
      <c r="F244" s="19">
        <v>66.099999999999994</v>
      </c>
      <c r="G244" s="20">
        <v>4106225</v>
      </c>
      <c r="H244" s="19">
        <v>63.3</v>
      </c>
      <c r="I244" s="20">
        <v>182601</v>
      </c>
      <c r="J244" s="19">
        <v>4.3</v>
      </c>
    </row>
    <row r="245" spans="1:10">
      <c r="A245" s="21" t="s">
        <v>120</v>
      </c>
      <c r="B245" s="18" t="s">
        <v>19</v>
      </c>
      <c r="C245" s="21" t="s">
        <v>62</v>
      </c>
      <c r="D245" s="20">
        <v>1353307</v>
      </c>
      <c r="E245" s="20">
        <v>857949</v>
      </c>
      <c r="F245" s="19">
        <v>63.4</v>
      </c>
      <c r="G245" s="20">
        <v>815642</v>
      </c>
      <c r="H245" s="19">
        <v>60.3</v>
      </c>
      <c r="I245" s="20">
        <v>42307</v>
      </c>
      <c r="J245" s="19">
        <v>4.9000000000000004</v>
      </c>
    </row>
    <row r="246" spans="1:10">
      <c r="A246" s="21" t="s">
        <v>119</v>
      </c>
      <c r="B246" s="18" t="s">
        <v>18</v>
      </c>
      <c r="C246" s="21" t="s">
        <v>62</v>
      </c>
      <c r="D246" s="20">
        <v>14642218</v>
      </c>
      <c r="E246" s="20">
        <v>9151745</v>
      </c>
      <c r="F246" s="19">
        <v>62.5</v>
      </c>
      <c r="G246" s="20">
        <v>8709897</v>
      </c>
      <c r="H246" s="19">
        <v>59.5</v>
      </c>
      <c r="I246" s="20">
        <v>441848</v>
      </c>
      <c r="J246" s="19">
        <v>4.8</v>
      </c>
    </row>
    <row r="247" spans="1:10">
      <c r="A247" s="21" t="s">
        <v>118</v>
      </c>
      <c r="B247" s="18" t="s">
        <v>17</v>
      </c>
      <c r="C247" s="21" t="s">
        <v>62</v>
      </c>
      <c r="D247" s="20">
        <v>6202734</v>
      </c>
      <c r="E247" s="20">
        <v>4198338</v>
      </c>
      <c r="F247" s="19">
        <v>67.7</v>
      </c>
      <c r="G247" s="20">
        <v>3966798</v>
      </c>
      <c r="H247" s="19">
        <v>64</v>
      </c>
      <c r="I247" s="20">
        <v>231540</v>
      </c>
      <c r="J247" s="19">
        <v>5.5</v>
      </c>
    </row>
    <row r="248" spans="1:10">
      <c r="A248" s="21" t="s">
        <v>117</v>
      </c>
      <c r="B248" s="18" t="s">
        <v>16</v>
      </c>
      <c r="C248" s="21" t="s">
        <v>62</v>
      </c>
      <c r="D248" s="20">
        <v>484467</v>
      </c>
      <c r="E248" s="20">
        <v>341816</v>
      </c>
      <c r="F248" s="19">
        <v>70.599999999999994</v>
      </c>
      <c r="G248" s="20">
        <v>331820</v>
      </c>
      <c r="H248" s="19">
        <v>68.5</v>
      </c>
      <c r="I248" s="20">
        <v>9996</v>
      </c>
      <c r="J248" s="19">
        <v>2.9</v>
      </c>
    </row>
    <row r="249" spans="1:10">
      <c r="A249" s="21" t="s">
        <v>116</v>
      </c>
      <c r="B249" s="18" t="s">
        <v>15</v>
      </c>
      <c r="C249" s="21" t="s">
        <v>62</v>
      </c>
      <c r="D249" s="20">
        <v>8667199</v>
      </c>
      <c r="E249" s="20">
        <v>5816832</v>
      </c>
      <c r="F249" s="19">
        <v>67.099999999999994</v>
      </c>
      <c r="G249" s="20">
        <v>5567130</v>
      </c>
      <c r="H249" s="19">
        <v>64.2</v>
      </c>
      <c r="I249" s="20">
        <v>249702</v>
      </c>
      <c r="J249" s="19">
        <v>4.3</v>
      </c>
    </row>
    <row r="250" spans="1:10">
      <c r="A250" s="21" t="s">
        <v>115</v>
      </c>
      <c r="B250" s="18" t="s">
        <v>14</v>
      </c>
      <c r="C250" s="21" t="s">
        <v>62</v>
      </c>
      <c r="D250" s="20">
        <v>2593587</v>
      </c>
      <c r="E250" s="20">
        <v>1675935</v>
      </c>
      <c r="F250" s="19">
        <v>64.599999999999994</v>
      </c>
      <c r="G250" s="20">
        <v>1614572</v>
      </c>
      <c r="H250" s="19">
        <v>62.3</v>
      </c>
      <c r="I250" s="20">
        <v>61363</v>
      </c>
      <c r="J250" s="19">
        <v>3.7</v>
      </c>
    </row>
    <row r="251" spans="1:10">
      <c r="A251" s="21" t="s">
        <v>114</v>
      </c>
      <c r="B251" s="18" t="s">
        <v>13</v>
      </c>
      <c r="C251" s="21" t="s">
        <v>62</v>
      </c>
      <c r="D251" s="20">
        <v>2679820</v>
      </c>
      <c r="E251" s="20">
        <v>1823916</v>
      </c>
      <c r="F251" s="19">
        <v>68.099999999999994</v>
      </c>
      <c r="G251" s="20">
        <v>1706904</v>
      </c>
      <c r="H251" s="19">
        <v>63.7</v>
      </c>
      <c r="I251" s="20">
        <v>117012</v>
      </c>
      <c r="J251" s="19">
        <v>6.4</v>
      </c>
    </row>
    <row r="252" spans="1:10">
      <c r="A252" s="21" t="s">
        <v>113</v>
      </c>
      <c r="B252" s="18" t="s">
        <v>12</v>
      </c>
      <c r="C252" s="21" t="s">
        <v>62</v>
      </c>
      <c r="D252" s="20">
        <v>9515842</v>
      </c>
      <c r="E252" s="20">
        <v>6178617</v>
      </c>
      <c r="F252" s="19">
        <v>64.900000000000006</v>
      </c>
      <c r="G252" s="20">
        <v>5881688</v>
      </c>
      <c r="H252" s="19">
        <v>61.8</v>
      </c>
      <c r="I252" s="20">
        <v>296929</v>
      </c>
      <c r="J252" s="19">
        <v>4.8</v>
      </c>
    </row>
    <row r="253" spans="1:10">
      <c r="A253" s="21" t="s">
        <v>112</v>
      </c>
      <c r="B253" s="18" t="s">
        <v>11</v>
      </c>
      <c r="C253" s="21" t="s">
        <v>62</v>
      </c>
      <c r="D253" s="20">
        <v>819602</v>
      </c>
      <c r="E253" s="20">
        <v>543862</v>
      </c>
      <c r="F253" s="19">
        <v>66.400000000000006</v>
      </c>
      <c r="G253" s="20">
        <v>519044</v>
      </c>
      <c r="H253" s="19">
        <v>63.3</v>
      </c>
      <c r="I253" s="20">
        <v>24818</v>
      </c>
      <c r="J253" s="19">
        <v>4.5999999999999996</v>
      </c>
    </row>
    <row r="254" spans="1:10">
      <c r="A254" s="21" t="s">
        <v>111</v>
      </c>
      <c r="B254" s="18" t="s">
        <v>10</v>
      </c>
      <c r="C254" s="21" t="s">
        <v>62</v>
      </c>
      <c r="D254" s="20">
        <v>3064191</v>
      </c>
      <c r="E254" s="20">
        <v>1949685</v>
      </c>
      <c r="F254" s="19">
        <v>63.6</v>
      </c>
      <c r="G254" s="20">
        <v>1847939</v>
      </c>
      <c r="H254" s="19">
        <v>60.3</v>
      </c>
      <c r="I254" s="20">
        <v>101746</v>
      </c>
      <c r="J254" s="19">
        <v>5.2</v>
      </c>
    </row>
    <row r="255" spans="1:10">
      <c r="A255" s="21" t="s">
        <v>110</v>
      </c>
      <c r="B255" s="18" t="s">
        <v>9</v>
      </c>
      <c r="C255" s="21" t="s">
        <v>62</v>
      </c>
      <c r="D255" s="20">
        <v>566359</v>
      </c>
      <c r="E255" s="20">
        <v>412778</v>
      </c>
      <c r="F255" s="19">
        <v>72.900000000000006</v>
      </c>
      <c r="G255" s="20">
        <v>400031</v>
      </c>
      <c r="H255" s="19">
        <v>70.599999999999994</v>
      </c>
      <c r="I255" s="20">
        <v>12747</v>
      </c>
      <c r="J255" s="19">
        <v>3.1</v>
      </c>
    </row>
    <row r="256" spans="1:10">
      <c r="A256" s="21" t="s">
        <v>109</v>
      </c>
      <c r="B256" s="18" t="s">
        <v>8</v>
      </c>
      <c r="C256" s="21" t="s">
        <v>62</v>
      </c>
      <c r="D256" s="20">
        <v>4401204</v>
      </c>
      <c r="E256" s="20">
        <v>2861343</v>
      </c>
      <c r="F256" s="19">
        <v>65</v>
      </c>
      <c r="G256" s="20">
        <v>2730988</v>
      </c>
      <c r="H256" s="19">
        <v>62.1</v>
      </c>
      <c r="I256" s="20">
        <v>130355</v>
      </c>
      <c r="J256" s="19">
        <v>4.5999999999999996</v>
      </c>
    </row>
    <row r="257" spans="1:10">
      <c r="A257" s="21" t="s">
        <v>108</v>
      </c>
      <c r="B257" s="18" t="s">
        <v>7</v>
      </c>
      <c r="C257" s="21" t="s">
        <v>62</v>
      </c>
      <c r="D257" s="20">
        <v>15494857</v>
      </c>
      <c r="E257" s="20">
        <v>10532732</v>
      </c>
      <c r="F257" s="19">
        <v>68</v>
      </c>
      <c r="G257" s="20">
        <v>10011046</v>
      </c>
      <c r="H257" s="19">
        <v>64.599999999999994</v>
      </c>
      <c r="I257" s="20">
        <v>521686</v>
      </c>
      <c r="J257" s="19">
        <v>5</v>
      </c>
    </row>
    <row r="258" spans="1:10">
      <c r="A258" s="21" t="s">
        <v>107</v>
      </c>
      <c r="B258" s="18" t="s">
        <v>6</v>
      </c>
      <c r="C258" s="21" t="s">
        <v>62</v>
      </c>
      <c r="D258" s="20">
        <v>1620083</v>
      </c>
      <c r="E258" s="20">
        <v>1164077</v>
      </c>
      <c r="F258" s="19">
        <v>71.900000000000006</v>
      </c>
      <c r="G258" s="20">
        <v>1112607</v>
      </c>
      <c r="H258" s="19">
        <v>68.7</v>
      </c>
      <c r="I258" s="20">
        <v>51470</v>
      </c>
      <c r="J258" s="19">
        <v>4.4000000000000004</v>
      </c>
    </row>
    <row r="259" spans="1:10">
      <c r="A259" s="21" t="s">
        <v>106</v>
      </c>
      <c r="B259" s="18" t="s">
        <v>5</v>
      </c>
      <c r="C259" s="21" t="s">
        <v>62</v>
      </c>
      <c r="D259" s="20">
        <v>478732</v>
      </c>
      <c r="E259" s="20">
        <v>337065</v>
      </c>
      <c r="F259" s="19">
        <v>70.400000000000006</v>
      </c>
      <c r="G259" s="20">
        <v>325889</v>
      </c>
      <c r="H259" s="19">
        <v>68.099999999999994</v>
      </c>
      <c r="I259" s="20">
        <v>11176</v>
      </c>
      <c r="J259" s="19">
        <v>3.3</v>
      </c>
    </row>
    <row r="260" spans="1:10">
      <c r="A260" s="21" t="s">
        <v>105</v>
      </c>
      <c r="B260" s="18" t="s">
        <v>4</v>
      </c>
      <c r="C260" s="21" t="s">
        <v>62</v>
      </c>
      <c r="D260" s="20">
        <v>5379278</v>
      </c>
      <c r="E260" s="20">
        <v>3670137</v>
      </c>
      <c r="F260" s="19">
        <v>68.2</v>
      </c>
      <c r="G260" s="20">
        <v>3551375</v>
      </c>
      <c r="H260" s="19">
        <v>66</v>
      </c>
      <c r="I260" s="20">
        <v>118762</v>
      </c>
      <c r="J260" s="19">
        <v>3.2</v>
      </c>
    </row>
    <row r="261" spans="1:10">
      <c r="A261" s="21" t="s">
        <v>104</v>
      </c>
      <c r="B261" s="18" t="s">
        <v>3</v>
      </c>
      <c r="C261" s="21" t="s">
        <v>62</v>
      </c>
      <c r="D261" s="20">
        <v>4534286</v>
      </c>
      <c r="E261" s="20">
        <v>3039367</v>
      </c>
      <c r="F261" s="19">
        <v>67</v>
      </c>
      <c r="G261" s="20">
        <v>2847875</v>
      </c>
      <c r="H261" s="19">
        <v>62.8</v>
      </c>
      <c r="I261" s="20">
        <v>191492</v>
      </c>
      <c r="J261" s="19">
        <v>6.3</v>
      </c>
    </row>
    <row r="262" spans="1:10">
      <c r="A262" s="21" t="s">
        <v>103</v>
      </c>
      <c r="B262" s="18" t="s">
        <v>2</v>
      </c>
      <c r="C262" s="21" t="s">
        <v>62</v>
      </c>
      <c r="D262" s="20">
        <v>1426973</v>
      </c>
      <c r="E262" s="20">
        <v>809128</v>
      </c>
      <c r="F262" s="19">
        <v>56.7</v>
      </c>
      <c r="G262" s="20">
        <v>768661</v>
      </c>
      <c r="H262" s="19">
        <v>53.9</v>
      </c>
      <c r="I262" s="20">
        <v>40467</v>
      </c>
      <c r="J262" s="19">
        <v>5</v>
      </c>
    </row>
    <row r="263" spans="1:10">
      <c r="A263" s="21" t="s">
        <v>102</v>
      </c>
      <c r="B263" s="18" t="s">
        <v>1</v>
      </c>
      <c r="C263" s="21" t="s">
        <v>62</v>
      </c>
      <c r="D263" s="20">
        <v>4127721</v>
      </c>
      <c r="E263" s="20">
        <v>3011703</v>
      </c>
      <c r="F263" s="19">
        <v>73</v>
      </c>
      <c r="G263" s="20">
        <v>2875585</v>
      </c>
      <c r="H263" s="19">
        <v>69.7</v>
      </c>
      <c r="I263" s="20">
        <v>136118</v>
      </c>
      <c r="J263" s="19">
        <v>4.5</v>
      </c>
    </row>
    <row r="264" spans="1:10">
      <c r="A264" s="21" t="s">
        <v>101</v>
      </c>
      <c r="B264" s="18" t="s">
        <v>0</v>
      </c>
      <c r="C264" s="21" t="s">
        <v>62</v>
      </c>
      <c r="D264" s="20">
        <v>375043</v>
      </c>
      <c r="E264" s="20">
        <v>269359</v>
      </c>
      <c r="F264" s="19">
        <v>71.8</v>
      </c>
      <c r="G264" s="20">
        <v>259089</v>
      </c>
      <c r="H264" s="19">
        <v>69.099999999999994</v>
      </c>
      <c r="I264" s="20">
        <v>10270</v>
      </c>
      <c r="J264" s="19">
        <v>3.8</v>
      </c>
    </row>
    <row r="265" spans="1:10">
      <c r="A265" s="21" t="s">
        <v>151</v>
      </c>
      <c r="B265" s="18" t="s">
        <v>48</v>
      </c>
      <c r="C265" s="21" t="s">
        <v>61</v>
      </c>
      <c r="D265" s="20">
        <v>3404450</v>
      </c>
      <c r="E265" s="20">
        <v>2106161</v>
      </c>
      <c r="F265" s="19">
        <v>61.9</v>
      </c>
      <c r="G265" s="20">
        <v>1981919</v>
      </c>
      <c r="H265" s="19">
        <v>58.2</v>
      </c>
      <c r="I265" s="20">
        <v>124242</v>
      </c>
      <c r="J265" s="19">
        <v>5.9</v>
      </c>
    </row>
    <row r="266" spans="1:10">
      <c r="A266" s="21" t="s">
        <v>150</v>
      </c>
      <c r="B266" s="18" t="s">
        <v>99</v>
      </c>
      <c r="C266" s="21" t="s">
        <v>61</v>
      </c>
      <c r="D266" s="20">
        <v>452064</v>
      </c>
      <c r="E266" s="20">
        <v>326401</v>
      </c>
      <c r="F266" s="19">
        <v>72.2</v>
      </c>
      <c r="G266" s="20">
        <v>302580</v>
      </c>
      <c r="H266" s="19">
        <v>66.900000000000006</v>
      </c>
      <c r="I266" s="20">
        <v>23821</v>
      </c>
      <c r="J266" s="19">
        <v>7.3</v>
      </c>
    </row>
    <row r="267" spans="1:10">
      <c r="A267" s="21" t="s">
        <v>149</v>
      </c>
      <c r="B267" s="18" t="s">
        <v>47</v>
      </c>
      <c r="C267" s="21" t="s">
        <v>61</v>
      </c>
      <c r="D267" s="20">
        <v>4064603</v>
      </c>
      <c r="E267" s="20">
        <v>2679421</v>
      </c>
      <c r="F267" s="19">
        <v>65.900000000000006</v>
      </c>
      <c r="G267" s="20">
        <v>2516006</v>
      </c>
      <c r="H267" s="19">
        <v>61.9</v>
      </c>
      <c r="I267" s="20">
        <v>163415</v>
      </c>
      <c r="J267" s="19">
        <v>6.1</v>
      </c>
    </row>
    <row r="268" spans="1:10">
      <c r="A268" s="21" t="s">
        <v>148</v>
      </c>
      <c r="B268" s="18" t="s">
        <v>46</v>
      </c>
      <c r="C268" s="21" t="s">
        <v>61</v>
      </c>
      <c r="D268" s="20">
        <v>2053079</v>
      </c>
      <c r="E268" s="20">
        <v>1270997</v>
      </c>
      <c r="F268" s="19">
        <v>61.9</v>
      </c>
      <c r="G268" s="20">
        <v>1201422</v>
      </c>
      <c r="H268" s="19">
        <v>58.5</v>
      </c>
      <c r="I268" s="20">
        <v>69575</v>
      </c>
      <c r="J268" s="19">
        <v>5.5</v>
      </c>
    </row>
    <row r="269" spans="1:10">
      <c r="A269" s="21" t="s">
        <v>147</v>
      </c>
      <c r="B269" s="18" t="s">
        <v>45</v>
      </c>
      <c r="C269" s="21" t="s">
        <v>61</v>
      </c>
      <c r="D269" s="20">
        <v>25882406</v>
      </c>
      <c r="E269" s="20">
        <v>17257097</v>
      </c>
      <c r="F269" s="19">
        <v>66.7</v>
      </c>
      <c r="G269" s="20">
        <v>16108685</v>
      </c>
      <c r="H269" s="19">
        <v>62.2</v>
      </c>
      <c r="I269" s="20">
        <v>1148412</v>
      </c>
      <c r="J269" s="19">
        <v>6.7</v>
      </c>
    </row>
    <row r="270" spans="1:10">
      <c r="A270" s="21" t="s">
        <v>146</v>
      </c>
      <c r="B270" s="18" t="s">
        <v>44</v>
      </c>
      <c r="C270" s="21" t="s">
        <v>61</v>
      </c>
      <c r="D270" s="20">
        <v>3405964</v>
      </c>
      <c r="E270" s="20">
        <v>2442992</v>
      </c>
      <c r="F270" s="19">
        <v>71.7</v>
      </c>
      <c r="G270" s="20">
        <v>2307685</v>
      </c>
      <c r="H270" s="19">
        <v>67.8</v>
      </c>
      <c r="I270" s="20">
        <v>135307</v>
      </c>
      <c r="J270" s="19">
        <v>5.5</v>
      </c>
    </row>
    <row r="271" spans="1:10">
      <c r="A271" s="21" t="s">
        <v>145</v>
      </c>
      <c r="B271" s="18" t="s">
        <v>43</v>
      </c>
      <c r="C271" s="21" t="s">
        <v>61</v>
      </c>
      <c r="D271" s="20">
        <v>2632063</v>
      </c>
      <c r="E271" s="20">
        <v>1774152</v>
      </c>
      <c r="F271" s="19">
        <v>67.400000000000006</v>
      </c>
      <c r="G271" s="20">
        <v>1697127</v>
      </c>
      <c r="H271" s="19">
        <v>64.5</v>
      </c>
      <c r="I271" s="20">
        <v>77025</v>
      </c>
      <c r="J271" s="19">
        <v>4.3</v>
      </c>
    </row>
    <row r="272" spans="1:10">
      <c r="A272" s="21" t="s">
        <v>144</v>
      </c>
      <c r="B272" s="18" t="s">
        <v>42</v>
      </c>
      <c r="C272" s="21" t="s">
        <v>61</v>
      </c>
      <c r="D272" s="20">
        <v>613177</v>
      </c>
      <c r="E272" s="20">
        <v>416783</v>
      </c>
      <c r="F272" s="19">
        <v>68</v>
      </c>
      <c r="G272" s="20">
        <v>400019</v>
      </c>
      <c r="H272" s="19">
        <v>65.2</v>
      </c>
      <c r="I272" s="20">
        <v>16764</v>
      </c>
      <c r="J272" s="19">
        <v>4</v>
      </c>
    </row>
    <row r="273" spans="1:10">
      <c r="A273" s="21" t="s">
        <v>143</v>
      </c>
      <c r="B273" s="18" t="s">
        <v>41</v>
      </c>
      <c r="C273" s="21" t="s">
        <v>61</v>
      </c>
      <c r="D273" s="20">
        <v>461676</v>
      </c>
      <c r="E273" s="20">
        <v>306099</v>
      </c>
      <c r="F273" s="19">
        <v>66.3</v>
      </c>
      <c r="G273" s="20">
        <v>286496</v>
      </c>
      <c r="H273" s="19">
        <v>62.1</v>
      </c>
      <c r="I273" s="20">
        <v>19603</v>
      </c>
      <c r="J273" s="19">
        <v>6.4</v>
      </c>
    </row>
    <row r="274" spans="1:10">
      <c r="A274" s="21" t="s">
        <v>142</v>
      </c>
      <c r="B274" s="18" t="s">
        <v>40</v>
      </c>
      <c r="C274" s="21" t="s">
        <v>61</v>
      </c>
      <c r="D274" s="20">
        <v>12994202</v>
      </c>
      <c r="E274" s="20">
        <v>8114409</v>
      </c>
      <c r="F274" s="19">
        <v>62.4</v>
      </c>
      <c r="G274" s="20">
        <v>7656349</v>
      </c>
      <c r="H274" s="19">
        <v>58.9</v>
      </c>
      <c r="I274" s="20">
        <v>458060</v>
      </c>
      <c r="J274" s="19">
        <v>5.6</v>
      </c>
    </row>
    <row r="275" spans="1:10">
      <c r="A275" s="21" t="s">
        <v>141</v>
      </c>
      <c r="B275" s="18" t="s">
        <v>39</v>
      </c>
      <c r="C275" s="21" t="s">
        <v>61</v>
      </c>
      <c r="D275" s="20">
        <v>6350716</v>
      </c>
      <c r="E275" s="20">
        <v>4327691</v>
      </c>
      <c r="F275" s="19">
        <v>68.099999999999994</v>
      </c>
      <c r="G275" s="20">
        <v>4110874</v>
      </c>
      <c r="H275" s="19">
        <v>64.7</v>
      </c>
      <c r="I275" s="20">
        <v>216817</v>
      </c>
      <c r="J275" s="19">
        <v>5</v>
      </c>
    </row>
    <row r="276" spans="1:10">
      <c r="A276" s="21" t="s">
        <v>140</v>
      </c>
      <c r="B276" s="18" t="s">
        <v>100</v>
      </c>
      <c r="C276" s="21" t="s">
        <v>61</v>
      </c>
      <c r="D276" s="20">
        <v>914847</v>
      </c>
      <c r="E276" s="20">
        <v>600924</v>
      </c>
      <c r="F276" s="19">
        <v>65.7</v>
      </c>
      <c r="G276" s="20">
        <v>575594</v>
      </c>
      <c r="H276" s="19">
        <v>62.9</v>
      </c>
      <c r="I276" s="20">
        <v>25330</v>
      </c>
      <c r="J276" s="19">
        <v>4.2</v>
      </c>
    </row>
    <row r="277" spans="1:10">
      <c r="A277" s="21" t="s">
        <v>139</v>
      </c>
      <c r="B277" s="18" t="s">
        <v>38</v>
      </c>
      <c r="C277" s="21" t="s">
        <v>61</v>
      </c>
      <c r="D277" s="20">
        <v>988250</v>
      </c>
      <c r="E277" s="20">
        <v>684591</v>
      </c>
      <c r="F277" s="19">
        <v>69.3</v>
      </c>
      <c r="G277" s="20">
        <v>646549</v>
      </c>
      <c r="H277" s="19">
        <v>65.400000000000006</v>
      </c>
      <c r="I277" s="20">
        <v>38042</v>
      </c>
      <c r="J277" s="19">
        <v>5.6</v>
      </c>
    </row>
    <row r="278" spans="1:10">
      <c r="A278" s="21" t="s">
        <v>138</v>
      </c>
      <c r="B278" s="18" t="s">
        <v>37</v>
      </c>
      <c r="C278" s="21" t="s">
        <v>61</v>
      </c>
      <c r="D278" s="20">
        <v>9465460</v>
      </c>
      <c r="E278" s="20">
        <v>6349239</v>
      </c>
      <c r="F278" s="19">
        <v>67.099999999999994</v>
      </c>
      <c r="G278" s="20">
        <v>5933897</v>
      </c>
      <c r="H278" s="19">
        <v>62.7</v>
      </c>
      <c r="I278" s="20">
        <v>415342</v>
      </c>
      <c r="J278" s="19">
        <v>6.5</v>
      </c>
    </row>
    <row r="279" spans="1:10">
      <c r="A279" s="21" t="s">
        <v>137</v>
      </c>
      <c r="B279" s="18" t="s">
        <v>36</v>
      </c>
      <c r="C279" s="21" t="s">
        <v>61</v>
      </c>
      <c r="D279" s="20">
        <v>4657190</v>
      </c>
      <c r="E279" s="20">
        <v>3171168</v>
      </c>
      <c r="F279" s="19">
        <v>68.099999999999994</v>
      </c>
      <c r="G279" s="20">
        <v>3006811</v>
      </c>
      <c r="H279" s="19">
        <v>64.599999999999994</v>
      </c>
      <c r="I279" s="20">
        <v>164357</v>
      </c>
      <c r="J279" s="19">
        <v>5.2</v>
      </c>
    </row>
    <row r="280" spans="1:10">
      <c r="A280" s="21" t="s">
        <v>136</v>
      </c>
      <c r="B280" s="18" t="s">
        <v>35</v>
      </c>
      <c r="C280" s="21" t="s">
        <v>61</v>
      </c>
      <c r="D280" s="20">
        <v>2246553</v>
      </c>
      <c r="E280" s="20">
        <v>1637909</v>
      </c>
      <c r="F280" s="19">
        <v>72.900000000000006</v>
      </c>
      <c r="G280" s="20">
        <v>1572560</v>
      </c>
      <c r="H280" s="19">
        <v>70</v>
      </c>
      <c r="I280" s="20">
        <v>65349</v>
      </c>
      <c r="J280" s="19">
        <v>4</v>
      </c>
    </row>
    <row r="281" spans="1:10">
      <c r="A281" s="21" t="s">
        <v>135</v>
      </c>
      <c r="B281" s="18" t="s">
        <v>34</v>
      </c>
      <c r="C281" s="21" t="s">
        <v>61</v>
      </c>
      <c r="D281" s="20">
        <v>2028297</v>
      </c>
      <c r="E281" s="20">
        <v>1413014</v>
      </c>
      <c r="F281" s="19">
        <v>69.7</v>
      </c>
      <c r="G281" s="20">
        <v>1341603</v>
      </c>
      <c r="H281" s="19">
        <v>66.099999999999994</v>
      </c>
      <c r="I281" s="20">
        <v>71411</v>
      </c>
      <c r="J281" s="19">
        <v>5.0999999999999996</v>
      </c>
    </row>
    <row r="282" spans="1:10">
      <c r="A282" s="21" t="s">
        <v>134</v>
      </c>
      <c r="B282" s="18" t="s">
        <v>33</v>
      </c>
      <c r="C282" s="21" t="s">
        <v>61</v>
      </c>
      <c r="D282" s="20">
        <v>3129417</v>
      </c>
      <c r="E282" s="20">
        <v>1944020</v>
      </c>
      <c r="F282" s="19">
        <v>62.1</v>
      </c>
      <c r="G282" s="20">
        <v>1833535</v>
      </c>
      <c r="H282" s="19">
        <v>58.6</v>
      </c>
      <c r="I282" s="20">
        <v>110485</v>
      </c>
      <c r="J282" s="19">
        <v>5.7</v>
      </c>
    </row>
    <row r="283" spans="1:10">
      <c r="A283" s="21" t="s">
        <v>133</v>
      </c>
      <c r="B283" s="18" t="s">
        <v>32</v>
      </c>
      <c r="C283" s="21" t="s">
        <v>61</v>
      </c>
      <c r="D283" s="20">
        <v>3309707</v>
      </c>
      <c r="E283" s="20">
        <v>2004222</v>
      </c>
      <c r="F283" s="19">
        <v>60.6</v>
      </c>
      <c r="G283" s="20">
        <v>1881146</v>
      </c>
      <c r="H283" s="19">
        <v>56.8</v>
      </c>
      <c r="I283" s="20">
        <v>123076</v>
      </c>
      <c r="J283" s="19">
        <v>6.1</v>
      </c>
    </row>
    <row r="284" spans="1:10">
      <c r="A284" s="21" t="s">
        <v>132</v>
      </c>
      <c r="B284" s="18" t="s">
        <v>31</v>
      </c>
      <c r="C284" s="21" t="s">
        <v>61</v>
      </c>
      <c r="D284" s="20">
        <v>1015879</v>
      </c>
      <c r="E284" s="20">
        <v>675232</v>
      </c>
      <c r="F284" s="19">
        <v>66.5</v>
      </c>
      <c r="G284" s="20">
        <v>645935</v>
      </c>
      <c r="H284" s="19">
        <v>63.6</v>
      </c>
      <c r="I284" s="20">
        <v>29297</v>
      </c>
      <c r="J284" s="19">
        <v>4.3</v>
      </c>
    </row>
    <row r="285" spans="1:10">
      <c r="A285" s="21" t="s">
        <v>131</v>
      </c>
      <c r="B285" s="18" t="s">
        <v>30</v>
      </c>
      <c r="C285" s="21" t="s">
        <v>61</v>
      </c>
      <c r="D285" s="20">
        <v>4106699</v>
      </c>
      <c r="E285" s="20">
        <v>2869954</v>
      </c>
      <c r="F285" s="19">
        <v>69.900000000000006</v>
      </c>
      <c r="G285" s="20">
        <v>2742501</v>
      </c>
      <c r="H285" s="19">
        <v>66.8</v>
      </c>
      <c r="I285" s="20">
        <v>127453</v>
      </c>
      <c r="J285" s="19">
        <v>4.4000000000000004</v>
      </c>
    </row>
    <row r="286" spans="1:10">
      <c r="A286" s="21" t="s">
        <v>130</v>
      </c>
      <c r="B286" s="18" t="s">
        <v>29</v>
      </c>
      <c r="C286" s="21" t="s">
        <v>61</v>
      </c>
      <c r="D286" s="20">
        <v>5006050</v>
      </c>
      <c r="E286" s="20">
        <v>3431082</v>
      </c>
      <c r="F286" s="19">
        <v>68.5</v>
      </c>
      <c r="G286" s="20">
        <v>3250085</v>
      </c>
      <c r="H286" s="19">
        <v>64.900000000000006</v>
      </c>
      <c r="I286" s="20">
        <v>180997</v>
      </c>
      <c r="J286" s="19">
        <v>5.3</v>
      </c>
    </row>
    <row r="287" spans="1:10">
      <c r="A287" s="21" t="s">
        <v>129</v>
      </c>
      <c r="B287" s="18" t="s">
        <v>28</v>
      </c>
      <c r="C287" s="21" t="s">
        <v>61</v>
      </c>
      <c r="D287" s="20">
        <v>7621515</v>
      </c>
      <c r="E287" s="20">
        <v>5017141</v>
      </c>
      <c r="F287" s="19">
        <v>65.8</v>
      </c>
      <c r="G287" s="20">
        <v>4702399</v>
      </c>
      <c r="H287" s="19">
        <v>61.7</v>
      </c>
      <c r="I287" s="20">
        <v>314742</v>
      </c>
      <c r="J287" s="19">
        <v>6.3</v>
      </c>
    </row>
    <row r="288" spans="1:10">
      <c r="A288" s="21" t="s">
        <v>128</v>
      </c>
      <c r="B288" s="18" t="s">
        <v>27</v>
      </c>
      <c r="C288" s="21" t="s">
        <v>61</v>
      </c>
      <c r="D288" s="20">
        <v>3823098</v>
      </c>
      <c r="E288" s="20">
        <v>2859602</v>
      </c>
      <c r="F288" s="19">
        <v>74.8</v>
      </c>
      <c r="G288" s="20">
        <v>2731080</v>
      </c>
      <c r="H288" s="19">
        <v>71.400000000000006</v>
      </c>
      <c r="I288" s="20">
        <v>128522</v>
      </c>
      <c r="J288" s="19">
        <v>4.5</v>
      </c>
    </row>
    <row r="289" spans="1:10">
      <c r="A289" s="21" t="s">
        <v>127</v>
      </c>
      <c r="B289" s="18" t="s">
        <v>26</v>
      </c>
      <c r="C289" s="21" t="s">
        <v>61</v>
      </c>
      <c r="D289" s="20">
        <v>2111954</v>
      </c>
      <c r="E289" s="20">
        <v>1286236</v>
      </c>
      <c r="F289" s="19">
        <v>60.9</v>
      </c>
      <c r="G289" s="20">
        <v>1201191</v>
      </c>
      <c r="H289" s="19">
        <v>56.9</v>
      </c>
      <c r="I289" s="20">
        <v>85045</v>
      </c>
      <c r="J289" s="19">
        <v>6.6</v>
      </c>
    </row>
    <row r="290" spans="1:10">
      <c r="A290" s="21" t="s">
        <v>126</v>
      </c>
      <c r="B290" s="18" t="s">
        <v>25</v>
      </c>
      <c r="C290" s="21" t="s">
        <v>61</v>
      </c>
      <c r="D290" s="20">
        <v>4310430</v>
      </c>
      <c r="E290" s="20">
        <v>3000908</v>
      </c>
      <c r="F290" s="19">
        <v>69.599999999999994</v>
      </c>
      <c r="G290" s="20">
        <v>2839467</v>
      </c>
      <c r="H290" s="19">
        <v>65.900000000000006</v>
      </c>
      <c r="I290" s="20">
        <v>161441</v>
      </c>
      <c r="J290" s="19">
        <v>5.4</v>
      </c>
    </row>
    <row r="291" spans="1:10">
      <c r="A291" s="21" t="s">
        <v>125</v>
      </c>
      <c r="B291" s="18" t="s">
        <v>24</v>
      </c>
      <c r="C291" s="21" t="s">
        <v>61</v>
      </c>
      <c r="D291" s="20">
        <v>700096</v>
      </c>
      <c r="E291" s="20">
        <v>467203</v>
      </c>
      <c r="F291" s="19">
        <v>66.7</v>
      </c>
      <c r="G291" s="20">
        <v>446640</v>
      </c>
      <c r="H291" s="19">
        <v>63.8</v>
      </c>
      <c r="I291" s="20">
        <v>20563</v>
      </c>
      <c r="J291" s="19">
        <v>4.4000000000000004</v>
      </c>
    </row>
    <row r="292" spans="1:10">
      <c r="A292" s="21" t="s">
        <v>124</v>
      </c>
      <c r="B292" s="18" t="s">
        <v>23</v>
      </c>
      <c r="C292" s="21" t="s">
        <v>61</v>
      </c>
      <c r="D292" s="20">
        <v>1298974</v>
      </c>
      <c r="E292" s="20">
        <v>954224</v>
      </c>
      <c r="F292" s="19">
        <v>73.5</v>
      </c>
      <c r="G292" s="20">
        <v>919401</v>
      </c>
      <c r="H292" s="19">
        <v>70.8</v>
      </c>
      <c r="I292" s="20">
        <v>34823</v>
      </c>
      <c r="J292" s="19">
        <v>3.6</v>
      </c>
    </row>
    <row r="293" spans="1:10">
      <c r="A293" s="21" t="s">
        <v>123</v>
      </c>
      <c r="B293" s="18" t="s">
        <v>22</v>
      </c>
      <c r="C293" s="21" t="s">
        <v>61</v>
      </c>
      <c r="D293" s="20">
        <v>1634790</v>
      </c>
      <c r="E293" s="20">
        <v>1129668</v>
      </c>
      <c r="F293" s="19">
        <v>69.099999999999994</v>
      </c>
      <c r="G293" s="20">
        <v>1066121</v>
      </c>
      <c r="H293" s="19">
        <v>65.2</v>
      </c>
      <c r="I293" s="20">
        <v>63547</v>
      </c>
      <c r="J293" s="19">
        <v>5.6</v>
      </c>
    </row>
    <row r="294" spans="1:10">
      <c r="A294" s="21" t="s">
        <v>122</v>
      </c>
      <c r="B294" s="18" t="s">
        <v>21</v>
      </c>
      <c r="C294" s="21" t="s">
        <v>61</v>
      </c>
      <c r="D294" s="20">
        <v>980304</v>
      </c>
      <c r="E294" s="20">
        <v>702280</v>
      </c>
      <c r="F294" s="19">
        <v>71.599999999999994</v>
      </c>
      <c r="G294" s="20">
        <v>670880</v>
      </c>
      <c r="H294" s="19">
        <v>68.400000000000006</v>
      </c>
      <c r="I294" s="20">
        <v>31400</v>
      </c>
      <c r="J294" s="19">
        <v>4.5</v>
      </c>
    </row>
    <row r="295" spans="1:10">
      <c r="A295" s="21" t="s">
        <v>121</v>
      </c>
      <c r="B295" s="18" t="s">
        <v>20</v>
      </c>
      <c r="C295" s="21" t="s">
        <v>61</v>
      </c>
      <c r="D295" s="20">
        <v>6535944</v>
      </c>
      <c r="E295" s="20">
        <v>4346237</v>
      </c>
      <c r="F295" s="19">
        <v>66.5</v>
      </c>
      <c r="G295" s="20">
        <v>4095174</v>
      </c>
      <c r="H295" s="19">
        <v>62.7</v>
      </c>
      <c r="I295" s="20">
        <v>251063</v>
      </c>
      <c r="J295" s="19">
        <v>5.8</v>
      </c>
    </row>
    <row r="296" spans="1:10">
      <c r="A296" s="21" t="s">
        <v>120</v>
      </c>
      <c r="B296" s="18" t="s">
        <v>19</v>
      </c>
      <c r="C296" s="21" t="s">
        <v>61</v>
      </c>
      <c r="D296" s="20">
        <v>1372721</v>
      </c>
      <c r="E296" s="20">
        <v>874496</v>
      </c>
      <c r="F296" s="19">
        <v>63.7</v>
      </c>
      <c r="G296" s="20">
        <v>826086</v>
      </c>
      <c r="H296" s="19">
        <v>60.2</v>
      </c>
      <c r="I296" s="20">
        <v>48410</v>
      </c>
      <c r="J296" s="19">
        <v>5.5</v>
      </c>
    </row>
    <row r="297" spans="1:10">
      <c r="A297" s="21" t="s">
        <v>119</v>
      </c>
      <c r="B297" s="18" t="s">
        <v>18</v>
      </c>
      <c r="C297" s="21" t="s">
        <v>61</v>
      </c>
      <c r="D297" s="20">
        <v>14735313</v>
      </c>
      <c r="E297" s="20">
        <v>9275515</v>
      </c>
      <c r="F297" s="19">
        <v>62.9</v>
      </c>
      <c r="G297" s="20">
        <v>8705352</v>
      </c>
      <c r="H297" s="19">
        <v>59.1</v>
      </c>
      <c r="I297" s="20">
        <v>570163</v>
      </c>
      <c r="J297" s="19">
        <v>6.1</v>
      </c>
    </row>
    <row r="298" spans="1:10">
      <c r="A298" s="21" t="s">
        <v>118</v>
      </c>
      <c r="B298" s="18" t="s">
        <v>17</v>
      </c>
      <c r="C298" s="21" t="s">
        <v>61</v>
      </c>
      <c r="D298" s="20">
        <v>6286161</v>
      </c>
      <c r="E298" s="20">
        <v>4184713</v>
      </c>
      <c r="F298" s="19">
        <v>66.599999999999994</v>
      </c>
      <c r="G298" s="20">
        <v>3906570</v>
      </c>
      <c r="H298" s="19">
        <v>62.1</v>
      </c>
      <c r="I298" s="20">
        <v>278143</v>
      </c>
      <c r="J298" s="19">
        <v>6.6</v>
      </c>
    </row>
    <row r="299" spans="1:10">
      <c r="A299" s="21" t="s">
        <v>117</v>
      </c>
      <c r="B299" s="18" t="s">
        <v>16</v>
      </c>
      <c r="C299" s="21" t="s">
        <v>61</v>
      </c>
      <c r="D299" s="20">
        <v>484701</v>
      </c>
      <c r="E299" s="20">
        <v>340631</v>
      </c>
      <c r="F299" s="19">
        <v>70.3</v>
      </c>
      <c r="G299" s="20">
        <v>327957</v>
      </c>
      <c r="H299" s="19">
        <v>67.7</v>
      </c>
      <c r="I299" s="20">
        <v>12674</v>
      </c>
      <c r="J299" s="19">
        <v>3.7</v>
      </c>
    </row>
    <row r="300" spans="1:10">
      <c r="A300" s="21" t="s">
        <v>116</v>
      </c>
      <c r="B300" s="18" t="s">
        <v>15</v>
      </c>
      <c r="C300" s="21" t="s">
        <v>61</v>
      </c>
      <c r="D300" s="20">
        <v>8709513</v>
      </c>
      <c r="E300" s="20">
        <v>5852985</v>
      </c>
      <c r="F300" s="19">
        <v>67.2</v>
      </c>
      <c r="G300" s="20">
        <v>5516645</v>
      </c>
      <c r="H300" s="19">
        <v>63.3</v>
      </c>
      <c r="I300" s="20">
        <v>336340</v>
      </c>
      <c r="J300" s="19">
        <v>5.7</v>
      </c>
    </row>
    <row r="301" spans="1:10">
      <c r="A301" s="21" t="s">
        <v>115</v>
      </c>
      <c r="B301" s="18" t="s">
        <v>14</v>
      </c>
      <c r="C301" s="21" t="s">
        <v>61</v>
      </c>
      <c r="D301" s="20">
        <v>2611230</v>
      </c>
      <c r="E301" s="20">
        <v>1686568</v>
      </c>
      <c r="F301" s="19">
        <v>64.599999999999994</v>
      </c>
      <c r="G301" s="20">
        <v>1608106</v>
      </c>
      <c r="H301" s="19">
        <v>61.6</v>
      </c>
      <c r="I301" s="20">
        <v>78462</v>
      </c>
      <c r="J301" s="19">
        <v>4.7</v>
      </c>
    </row>
    <row r="302" spans="1:10">
      <c r="A302" s="21" t="s">
        <v>114</v>
      </c>
      <c r="B302" s="18" t="s">
        <v>13</v>
      </c>
      <c r="C302" s="21" t="s">
        <v>61</v>
      </c>
      <c r="D302" s="20">
        <v>2720797</v>
      </c>
      <c r="E302" s="20">
        <v>1835325</v>
      </c>
      <c r="F302" s="19">
        <v>67.5</v>
      </c>
      <c r="G302" s="20">
        <v>1697237</v>
      </c>
      <c r="H302" s="19">
        <v>62.4</v>
      </c>
      <c r="I302" s="20">
        <v>138088</v>
      </c>
      <c r="J302" s="19">
        <v>7.5</v>
      </c>
    </row>
    <row r="303" spans="1:10">
      <c r="A303" s="21" t="s">
        <v>113</v>
      </c>
      <c r="B303" s="18" t="s">
        <v>12</v>
      </c>
      <c r="C303" s="21" t="s">
        <v>61</v>
      </c>
      <c r="D303" s="20">
        <v>9559024</v>
      </c>
      <c r="E303" s="20">
        <v>6218643</v>
      </c>
      <c r="F303" s="19">
        <v>65.099999999999994</v>
      </c>
      <c r="G303" s="20">
        <v>5868607</v>
      </c>
      <c r="H303" s="19">
        <v>61.4</v>
      </c>
      <c r="I303" s="20">
        <v>350036</v>
      </c>
      <c r="J303" s="19">
        <v>5.6</v>
      </c>
    </row>
    <row r="304" spans="1:10">
      <c r="A304" s="21" t="s">
        <v>112</v>
      </c>
      <c r="B304" s="18" t="s">
        <v>11</v>
      </c>
      <c r="C304" s="21" t="s">
        <v>61</v>
      </c>
      <c r="D304" s="20">
        <v>827928</v>
      </c>
      <c r="E304" s="20">
        <v>550256</v>
      </c>
      <c r="F304" s="19">
        <v>66.5</v>
      </c>
      <c r="G304" s="20">
        <v>522832</v>
      </c>
      <c r="H304" s="19">
        <v>63.1</v>
      </c>
      <c r="I304" s="20">
        <v>27424</v>
      </c>
      <c r="J304" s="19">
        <v>5</v>
      </c>
    </row>
    <row r="305" spans="1:10">
      <c r="A305" s="21" t="s">
        <v>111</v>
      </c>
      <c r="B305" s="18" t="s">
        <v>10</v>
      </c>
      <c r="C305" s="21" t="s">
        <v>61</v>
      </c>
      <c r="D305" s="20">
        <v>3098739</v>
      </c>
      <c r="E305" s="20">
        <v>1949135</v>
      </c>
      <c r="F305" s="19">
        <v>62.9</v>
      </c>
      <c r="G305" s="20">
        <v>1835823</v>
      </c>
      <c r="H305" s="19">
        <v>59.2</v>
      </c>
      <c r="I305" s="20">
        <v>113312</v>
      </c>
      <c r="J305" s="19">
        <v>5.8</v>
      </c>
    </row>
    <row r="306" spans="1:10">
      <c r="A306" s="21" t="s">
        <v>110</v>
      </c>
      <c r="B306" s="18" t="s">
        <v>9</v>
      </c>
      <c r="C306" s="21" t="s">
        <v>61</v>
      </c>
      <c r="D306" s="20">
        <v>571138</v>
      </c>
      <c r="E306" s="20">
        <v>417517</v>
      </c>
      <c r="F306" s="19">
        <v>73.099999999999994</v>
      </c>
      <c r="G306" s="20">
        <v>404239</v>
      </c>
      <c r="H306" s="19">
        <v>70.8</v>
      </c>
      <c r="I306" s="20">
        <v>13278</v>
      </c>
      <c r="J306" s="19">
        <v>3.2</v>
      </c>
    </row>
    <row r="307" spans="1:10">
      <c r="A307" s="21" t="s">
        <v>109</v>
      </c>
      <c r="B307" s="18" t="s">
        <v>8</v>
      </c>
      <c r="C307" s="21" t="s">
        <v>61</v>
      </c>
      <c r="D307" s="20">
        <v>4444871</v>
      </c>
      <c r="E307" s="20">
        <v>2906591</v>
      </c>
      <c r="F307" s="19">
        <v>65.400000000000006</v>
      </c>
      <c r="G307" s="20">
        <v>2756086</v>
      </c>
      <c r="H307" s="19">
        <v>62</v>
      </c>
      <c r="I307" s="20">
        <v>150505</v>
      </c>
      <c r="J307" s="19">
        <v>5.2</v>
      </c>
    </row>
    <row r="308" spans="1:10">
      <c r="A308" s="21" t="s">
        <v>108</v>
      </c>
      <c r="B308" s="18" t="s">
        <v>7</v>
      </c>
      <c r="C308" s="21" t="s">
        <v>61</v>
      </c>
      <c r="D308" s="20">
        <v>15780780</v>
      </c>
      <c r="E308" s="20">
        <v>10748810</v>
      </c>
      <c r="F308" s="19">
        <v>68.099999999999994</v>
      </c>
      <c r="G308" s="20">
        <v>10065870</v>
      </c>
      <c r="H308" s="19">
        <v>63.8</v>
      </c>
      <c r="I308" s="20">
        <v>682940</v>
      </c>
      <c r="J308" s="19">
        <v>6.4</v>
      </c>
    </row>
    <row r="309" spans="1:10">
      <c r="A309" s="21" t="s">
        <v>107</v>
      </c>
      <c r="B309" s="18" t="s">
        <v>6</v>
      </c>
      <c r="C309" s="21" t="s">
        <v>61</v>
      </c>
      <c r="D309" s="20">
        <v>1655613</v>
      </c>
      <c r="E309" s="20">
        <v>1184751</v>
      </c>
      <c r="F309" s="19">
        <v>71.599999999999994</v>
      </c>
      <c r="G309" s="20">
        <v>1116067</v>
      </c>
      <c r="H309" s="19">
        <v>67.400000000000006</v>
      </c>
      <c r="I309" s="20">
        <v>68684</v>
      </c>
      <c r="J309" s="19">
        <v>5.8</v>
      </c>
    </row>
    <row r="310" spans="1:10">
      <c r="A310" s="21" t="s">
        <v>106</v>
      </c>
      <c r="B310" s="18" t="s">
        <v>5</v>
      </c>
      <c r="C310" s="21" t="s">
        <v>61</v>
      </c>
      <c r="D310" s="20">
        <v>483460</v>
      </c>
      <c r="E310" s="20">
        <v>343139</v>
      </c>
      <c r="F310" s="19">
        <v>71</v>
      </c>
      <c r="G310" s="20">
        <v>329427</v>
      </c>
      <c r="H310" s="19">
        <v>68.099999999999994</v>
      </c>
      <c r="I310" s="20">
        <v>13712</v>
      </c>
      <c r="J310" s="19">
        <v>4</v>
      </c>
    </row>
    <row r="311" spans="1:10">
      <c r="A311" s="21" t="s">
        <v>105</v>
      </c>
      <c r="B311" s="18" t="s">
        <v>4</v>
      </c>
      <c r="C311" s="21" t="s">
        <v>61</v>
      </c>
      <c r="D311" s="20">
        <v>5453731</v>
      </c>
      <c r="E311" s="20">
        <v>3726468</v>
      </c>
      <c r="F311" s="19">
        <v>68.3</v>
      </c>
      <c r="G311" s="20">
        <v>3569570</v>
      </c>
      <c r="H311" s="19">
        <v>65.5</v>
      </c>
      <c r="I311" s="20">
        <v>156898</v>
      </c>
      <c r="J311" s="19">
        <v>4.2</v>
      </c>
    </row>
    <row r="312" spans="1:10">
      <c r="A312" s="21" t="s">
        <v>104</v>
      </c>
      <c r="B312" s="18" t="s">
        <v>3</v>
      </c>
      <c r="C312" s="21" t="s">
        <v>61</v>
      </c>
      <c r="D312" s="20">
        <v>4601381</v>
      </c>
      <c r="E312" s="20">
        <v>3082839</v>
      </c>
      <c r="F312" s="19">
        <v>67</v>
      </c>
      <c r="G312" s="20">
        <v>2854762</v>
      </c>
      <c r="H312" s="19">
        <v>62</v>
      </c>
      <c r="I312" s="20">
        <v>228077</v>
      </c>
      <c r="J312" s="19">
        <v>7.4</v>
      </c>
    </row>
    <row r="313" spans="1:10">
      <c r="A313" s="21" t="s">
        <v>103</v>
      </c>
      <c r="B313" s="18" t="s">
        <v>2</v>
      </c>
      <c r="C313" s="21" t="s">
        <v>61</v>
      </c>
      <c r="D313" s="20">
        <v>1428455</v>
      </c>
      <c r="E313" s="20">
        <v>799998</v>
      </c>
      <c r="F313" s="19">
        <v>56</v>
      </c>
      <c r="G313" s="20">
        <v>752548</v>
      </c>
      <c r="H313" s="19">
        <v>52.7</v>
      </c>
      <c r="I313" s="20">
        <v>47450</v>
      </c>
      <c r="J313" s="19">
        <v>5.9</v>
      </c>
    </row>
    <row r="314" spans="1:10">
      <c r="A314" s="21" t="s">
        <v>102</v>
      </c>
      <c r="B314" s="18" t="s">
        <v>1</v>
      </c>
      <c r="C314" s="21" t="s">
        <v>61</v>
      </c>
      <c r="D314" s="20">
        <v>4170446</v>
      </c>
      <c r="E314" s="20">
        <v>3024319</v>
      </c>
      <c r="F314" s="19">
        <v>72.5</v>
      </c>
      <c r="G314" s="20">
        <v>2861621</v>
      </c>
      <c r="H314" s="19">
        <v>68.599999999999994</v>
      </c>
      <c r="I314" s="20">
        <v>162698</v>
      </c>
      <c r="J314" s="19">
        <v>5.4</v>
      </c>
    </row>
    <row r="315" spans="1:10">
      <c r="A315" s="21" t="s">
        <v>101</v>
      </c>
      <c r="B315" s="18" t="s">
        <v>0</v>
      </c>
      <c r="C315" s="21" t="s">
        <v>61</v>
      </c>
      <c r="D315" s="20">
        <v>379314</v>
      </c>
      <c r="E315" s="20">
        <v>269546</v>
      </c>
      <c r="F315" s="19">
        <v>71.099999999999994</v>
      </c>
      <c r="G315" s="20">
        <v>258650</v>
      </c>
      <c r="H315" s="19">
        <v>68.2</v>
      </c>
      <c r="I315" s="20">
        <v>10896</v>
      </c>
      <c r="J315" s="19">
        <v>4</v>
      </c>
    </row>
    <row r="316" spans="1:10">
      <c r="A316" s="21" t="s">
        <v>151</v>
      </c>
      <c r="B316" s="18" t="s">
        <v>48</v>
      </c>
      <c r="C316" s="21" t="s">
        <v>60</v>
      </c>
      <c r="D316" s="20">
        <v>3421469</v>
      </c>
      <c r="E316" s="20">
        <v>2120225</v>
      </c>
      <c r="F316" s="19">
        <v>62</v>
      </c>
      <c r="G316" s="20">
        <v>1992732</v>
      </c>
      <c r="H316" s="19">
        <v>58.2</v>
      </c>
      <c r="I316" s="20">
        <v>127493</v>
      </c>
      <c r="J316" s="19">
        <v>6</v>
      </c>
    </row>
    <row r="317" spans="1:10">
      <c r="A317" s="21" t="s">
        <v>150</v>
      </c>
      <c r="B317" s="18" t="s">
        <v>99</v>
      </c>
      <c r="C317" s="21" t="s">
        <v>60</v>
      </c>
      <c r="D317" s="20">
        <v>459947</v>
      </c>
      <c r="E317" s="20">
        <v>331669</v>
      </c>
      <c r="F317" s="19">
        <v>72.099999999999994</v>
      </c>
      <c r="G317" s="20">
        <v>305723</v>
      </c>
      <c r="H317" s="19">
        <v>66.5</v>
      </c>
      <c r="I317" s="20">
        <v>25946</v>
      </c>
      <c r="J317" s="19">
        <v>7.8</v>
      </c>
    </row>
    <row r="318" spans="1:10">
      <c r="A318" s="21" t="s">
        <v>149</v>
      </c>
      <c r="B318" s="18" t="s">
        <v>47</v>
      </c>
      <c r="C318" s="21" t="s">
        <v>60</v>
      </c>
      <c r="D318" s="20">
        <v>4174320</v>
      </c>
      <c r="E318" s="20">
        <v>2736000</v>
      </c>
      <c r="F318" s="19">
        <v>65.5</v>
      </c>
      <c r="G318" s="20">
        <v>2578854</v>
      </c>
      <c r="H318" s="19">
        <v>61.8</v>
      </c>
      <c r="I318" s="20">
        <v>157146</v>
      </c>
      <c r="J318" s="19">
        <v>5.7</v>
      </c>
    </row>
    <row r="319" spans="1:10">
      <c r="A319" s="21" t="s">
        <v>148</v>
      </c>
      <c r="B319" s="18" t="s">
        <v>46</v>
      </c>
      <c r="C319" s="21" t="s">
        <v>60</v>
      </c>
      <c r="D319" s="20">
        <v>2068570</v>
      </c>
      <c r="E319" s="20">
        <v>1271696</v>
      </c>
      <c r="F319" s="19">
        <v>61.5</v>
      </c>
      <c r="G319" s="20">
        <v>1196299</v>
      </c>
      <c r="H319" s="19">
        <v>57.8</v>
      </c>
      <c r="I319" s="20">
        <v>75397</v>
      </c>
      <c r="J319" s="19">
        <v>5.9</v>
      </c>
    </row>
    <row r="320" spans="1:10">
      <c r="A320" s="21" t="s">
        <v>147</v>
      </c>
      <c r="B320" s="18" t="s">
        <v>45</v>
      </c>
      <c r="C320" s="21" t="s">
        <v>60</v>
      </c>
      <c r="D320" s="20">
        <v>26210571</v>
      </c>
      <c r="E320" s="20">
        <v>17277618</v>
      </c>
      <c r="F320" s="19">
        <v>65.900000000000006</v>
      </c>
      <c r="G320" s="20">
        <v>16102840</v>
      </c>
      <c r="H320" s="19">
        <v>61.4</v>
      </c>
      <c r="I320" s="20">
        <v>1174778</v>
      </c>
      <c r="J320" s="19">
        <v>6.8</v>
      </c>
    </row>
    <row r="321" spans="1:10">
      <c r="A321" s="21" t="s">
        <v>146</v>
      </c>
      <c r="B321" s="18" t="s">
        <v>44</v>
      </c>
      <c r="C321" s="21" t="s">
        <v>60</v>
      </c>
      <c r="D321" s="20">
        <v>3451821</v>
      </c>
      <c r="E321" s="20">
        <v>2486229</v>
      </c>
      <c r="F321" s="19">
        <v>72</v>
      </c>
      <c r="G321" s="20">
        <v>2338207</v>
      </c>
      <c r="H321" s="19">
        <v>67.7</v>
      </c>
      <c r="I321" s="20">
        <v>148022</v>
      </c>
      <c r="J321" s="19">
        <v>6</v>
      </c>
    </row>
    <row r="322" spans="1:10">
      <c r="A322" s="21" t="s">
        <v>145</v>
      </c>
      <c r="B322" s="18" t="s">
        <v>43</v>
      </c>
      <c r="C322" s="21" t="s">
        <v>60</v>
      </c>
      <c r="D322" s="20">
        <v>2651472</v>
      </c>
      <c r="E322" s="20">
        <v>1784260</v>
      </c>
      <c r="F322" s="19">
        <v>67.3</v>
      </c>
      <c r="G322" s="20">
        <v>1687924</v>
      </c>
      <c r="H322" s="19">
        <v>63.7</v>
      </c>
      <c r="I322" s="20">
        <v>96336</v>
      </c>
      <c r="J322" s="19">
        <v>5.4</v>
      </c>
    </row>
    <row r="323" spans="1:10">
      <c r="A323" s="21" t="s">
        <v>144</v>
      </c>
      <c r="B323" s="18" t="s">
        <v>42</v>
      </c>
      <c r="C323" s="21" t="s">
        <v>60</v>
      </c>
      <c r="D323" s="20">
        <v>622359</v>
      </c>
      <c r="E323" s="20">
        <v>415160</v>
      </c>
      <c r="F323" s="19">
        <v>66.7</v>
      </c>
      <c r="G323" s="20">
        <v>397472</v>
      </c>
      <c r="H323" s="19">
        <v>63.9</v>
      </c>
      <c r="I323" s="20">
        <v>17688</v>
      </c>
      <c r="J323" s="19">
        <v>4.3</v>
      </c>
    </row>
    <row r="324" spans="1:10">
      <c r="A324" s="21" t="s">
        <v>143</v>
      </c>
      <c r="B324" s="18" t="s">
        <v>41</v>
      </c>
      <c r="C324" s="21" t="s">
        <v>60</v>
      </c>
      <c r="D324" s="20">
        <v>461085</v>
      </c>
      <c r="E324" s="20">
        <v>306422</v>
      </c>
      <c r="F324" s="19">
        <v>66.5</v>
      </c>
      <c r="G324" s="20">
        <v>285454</v>
      </c>
      <c r="H324" s="19">
        <v>61.9</v>
      </c>
      <c r="I324" s="20">
        <v>20968</v>
      </c>
      <c r="J324" s="19">
        <v>6.8</v>
      </c>
    </row>
    <row r="325" spans="1:10">
      <c r="A325" s="21" t="s">
        <v>142</v>
      </c>
      <c r="B325" s="18" t="s">
        <v>40</v>
      </c>
      <c r="C325" s="21" t="s">
        <v>60</v>
      </c>
      <c r="D325" s="20">
        <v>13247147</v>
      </c>
      <c r="E325" s="20">
        <v>8210696</v>
      </c>
      <c r="F325" s="19">
        <v>62</v>
      </c>
      <c r="G325" s="20">
        <v>7783148</v>
      </c>
      <c r="H325" s="19">
        <v>58.8</v>
      </c>
      <c r="I325" s="20">
        <v>427548</v>
      </c>
      <c r="J325" s="19">
        <v>5.2</v>
      </c>
    </row>
    <row r="326" spans="1:10">
      <c r="A326" s="21" t="s">
        <v>141</v>
      </c>
      <c r="B326" s="18" t="s">
        <v>39</v>
      </c>
      <c r="C326" s="21" t="s">
        <v>60</v>
      </c>
      <c r="D326" s="20">
        <v>6465778</v>
      </c>
      <c r="E326" s="20">
        <v>4394437</v>
      </c>
      <c r="F326" s="19">
        <v>68</v>
      </c>
      <c r="G326" s="20">
        <v>4182521</v>
      </c>
      <c r="H326" s="19">
        <v>64.7</v>
      </c>
      <c r="I326" s="20">
        <v>211916</v>
      </c>
      <c r="J326" s="19">
        <v>4.8</v>
      </c>
    </row>
    <row r="327" spans="1:10">
      <c r="A327" s="21" t="s">
        <v>140</v>
      </c>
      <c r="B327" s="18" t="s">
        <v>100</v>
      </c>
      <c r="C327" s="21" t="s">
        <v>60</v>
      </c>
      <c r="D327" s="20">
        <v>922736</v>
      </c>
      <c r="E327" s="20">
        <v>603122</v>
      </c>
      <c r="F327" s="19">
        <v>65.400000000000006</v>
      </c>
      <c r="G327" s="20">
        <v>578323</v>
      </c>
      <c r="H327" s="19">
        <v>62.7</v>
      </c>
      <c r="I327" s="20">
        <v>24799</v>
      </c>
      <c r="J327" s="19">
        <v>4.0999999999999996</v>
      </c>
    </row>
    <row r="328" spans="1:10">
      <c r="A328" s="21" t="s">
        <v>139</v>
      </c>
      <c r="B328" s="18" t="s">
        <v>38</v>
      </c>
      <c r="C328" s="21" t="s">
        <v>60</v>
      </c>
      <c r="D328" s="20">
        <v>1006838</v>
      </c>
      <c r="E328" s="20">
        <v>690005</v>
      </c>
      <c r="F328" s="19">
        <v>68.5</v>
      </c>
      <c r="G328" s="20">
        <v>651335</v>
      </c>
      <c r="H328" s="19">
        <v>64.7</v>
      </c>
      <c r="I328" s="20">
        <v>38670</v>
      </c>
      <c r="J328" s="19">
        <v>5.6</v>
      </c>
    </row>
    <row r="329" spans="1:10">
      <c r="A329" s="21" t="s">
        <v>138</v>
      </c>
      <c r="B329" s="18" t="s">
        <v>37</v>
      </c>
      <c r="C329" s="21" t="s">
        <v>60</v>
      </c>
      <c r="D329" s="20">
        <v>9515975</v>
      </c>
      <c r="E329" s="20">
        <v>6300221</v>
      </c>
      <c r="F329" s="19">
        <v>66.2</v>
      </c>
      <c r="G329" s="20">
        <v>5874608</v>
      </c>
      <c r="H329" s="19">
        <v>61.7</v>
      </c>
      <c r="I329" s="20">
        <v>425613</v>
      </c>
      <c r="J329" s="19">
        <v>6.8</v>
      </c>
    </row>
    <row r="330" spans="1:10">
      <c r="A330" s="21" t="s">
        <v>137</v>
      </c>
      <c r="B330" s="18" t="s">
        <v>36</v>
      </c>
      <c r="C330" s="21" t="s">
        <v>60</v>
      </c>
      <c r="D330" s="20">
        <v>4687701</v>
      </c>
      <c r="E330" s="20">
        <v>3182988</v>
      </c>
      <c r="F330" s="19">
        <v>67.900000000000006</v>
      </c>
      <c r="G330" s="20">
        <v>3014655</v>
      </c>
      <c r="H330" s="19">
        <v>64.3</v>
      </c>
      <c r="I330" s="20">
        <v>168333</v>
      </c>
      <c r="J330" s="19">
        <v>5.3</v>
      </c>
    </row>
    <row r="331" spans="1:10">
      <c r="A331" s="21" t="s">
        <v>136</v>
      </c>
      <c r="B331" s="18" t="s">
        <v>35</v>
      </c>
      <c r="C331" s="21" t="s">
        <v>60</v>
      </c>
      <c r="D331" s="20">
        <v>2253298</v>
      </c>
      <c r="E331" s="20">
        <v>1606798</v>
      </c>
      <c r="F331" s="19">
        <v>71.3</v>
      </c>
      <c r="G331" s="20">
        <v>1534489</v>
      </c>
      <c r="H331" s="19">
        <v>68.099999999999994</v>
      </c>
      <c r="I331" s="20">
        <v>72309</v>
      </c>
      <c r="J331" s="19">
        <v>4.5</v>
      </c>
    </row>
    <row r="332" spans="1:10">
      <c r="A332" s="21" t="s">
        <v>135</v>
      </c>
      <c r="B332" s="18" t="s">
        <v>34</v>
      </c>
      <c r="C332" s="21" t="s">
        <v>60</v>
      </c>
      <c r="D332" s="20">
        <v>2041137</v>
      </c>
      <c r="E332" s="20">
        <v>1437027</v>
      </c>
      <c r="F332" s="19">
        <v>70.400000000000006</v>
      </c>
      <c r="G332" s="20">
        <v>1357867</v>
      </c>
      <c r="H332" s="19">
        <v>66.5</v>
      </c>
      <c r="I332" s="20">
        <v>79160</v>
      </c>
      <c r="J332" s="19">
        <v>5.5</v>
      </c>
    </row>
    <row r="333" spans="1:10">
      <c r="A333" s="21" t="s">
        <v>134</v>
      </c>
      <c r="B333" s="18" t="s">
        <v>33</v>
      </c>
      <c r="C333" s="21" t="s">
        <v>60</v>
      </c>
      <c r="D333" s="20">
        <v>3156144</v>
      </c>
      <c r="E333" s="20">
        <v>1960045</v>
      </c>
      <c r="F333" s="19">
        <v>62.1</v>
      </c>
      <c r="G333" s="20">
        <v>1839873</v>
      </c>
      <c r="H333" s="19">
        <v>58.3</v>
      </c>
      <c r="I333" s="20">
        <v>120172</v>
      </c>
      <c r="J333" s="19">
        <v>6.1</v>
      </c>
    </row>
    <row r="334" spans="1:10">
      <c r="A334" s="21" t="s">
        <v>133</v>
      </c>
      <c r="B334" s="18" t="s">
        <v>32</v>
      </c>
      <c r="C334" s="21" t="s">
        <v>60</v>
      </c>
      <c r="D334" s="20">
        <v>3326118</v>
      </c>
      <c r="E334" s="20">
        <v>2018324</v>
      </c>
      <c r="F334" s="19">
        <v>60.7</v>
      </c>
      <c r="G334" s="20">
        <v>1888974</v>
      </c>
      <c r="H334" s="19">
        <v>56.8</v>
      </c>
      <c r="I334" s="20">
        <v>129350</v>
      </c>
      <c r="J334" s="19">
        <v>6.4</v>
      </c>
    </row>
    <row r="335" spans="1:10">
      <c r="A335" s="21" t="s">
        <v>132</v>
      </c>
      <c r="B335" s="18" t="s">
        <v>31</v>
      </c>
      <c r="C335" s="21" t="s">
        <v>60</v>
      </c>
      <c r="D335" s="20">
        <v>1026711</v>
      </c>
      <c r="E335" s="20">
        <v>683535</v>
      </c>
      <c r="F335" s="19">
        <v>66.599999999999994</v>
      </c>
      <c r="G335" s="20">
        <v>649571</v>
      </c>
      <c r="H335" s="19">
        <v>63.3</v>
      </c>
      <c r="I335" s="20">
        <v>33964</v>
      </c>
      <c r="J335" s="19">
        <v>5</v>
      </c>
    </row>
    <row r="336" spans="1:10">
      <c r="A336" s="21" t="s">
        <v>131</v>
      </c>
      <c r="B336" s="18" t="s">
        <v>30</v>
      </c>
      <c r="C336" s="21" t="s">
        <v>60</v>
      </c>
      <c r="D336" s="20">
        <v>4156957</v>
      </c>
      <c r="E336" s="20">
        <v>2882219</v>
      </c>
      <c r="F336" s="19">
        <v>69.3</v>
      </c>
      <c r="G336" s="20">
        <v>2754523</v>
      </c>
      <c r="H336" s="19">
        <v>66.3</v>
      </c>
      <c r="I336" s="20">
        <v>127696</v>
      </c>
      <c r="J336" s="19">
        <v>4.4000000000000004</v>
      </c>
    </row>
    <row r="337" spans="1:10">
      <c r="A337" s="21" t="s">
        <v>130</v>
      </c>
      <c r="B337" s="18" t="s">
        <v>29</v>
      </c>
      <c r="C337" s="21" t="s">
        <v>60</v>
      </c>
      <c r="D337" s="20">
        <v>5028614</v>
      </c>
      <c r="E337" s="20">
        <v>3422409</v>
      </c>
      <c r="F337" s="19">
        <v>68.099999999999994</v>
      </c>
      <c r="G337" s="20">
        <v>3226981</v>
      </c>
      <c r="H337" s="19">
        <v>64.2</v>
      </c>
      <c r="I337" s="20">
        <v>195428</v>
      </c>
      <c r="J337" s="19">
        <v>5.7</v>
      </c>
    </row>
    <row r="338" spans="1:10">
      <c r="A338" s="21" t="s">
        <v>129</v>
      </c>
      <c r="B338" s="18" t="s">
        <v>28</v>
      </c>
      <c r="C338" s="21" t="s">
        <v>60</v>
      </c>
      <c r="D338" s="20">
        <v>7667604</v>
      </c>
      <c r="E338" s="20">
        <v>5027859</v>
      </c>
      <c r="F338" s="19">
        <v>65.599999999999994</v>
      </c>
      <c r="G338" s="20">
        <v>4667103</v>
      </c>
      <c r="H338" s="19">
        <v>60.9</v>
      </c>
      <c r="I338" s="20">
        <v>360756</v>
      </c>
      <c r="J338" s="19">
        <v>7.2</v>
      </c>
    </row>
    <row r="339" spans="1:10">
      <c r="A339" s="21" t="s">
        <v>128</v>
      </c>
      <c r="B339" s="18" t="s">
        <v>27</v>
      </c>
      <c r="C339" s="21" t="s">
        <v>60</v>
      </c>
      <c r="D339" s="20">
        <v>3859916</v>
      </c>
      <c r="E339" s="20">
        <v>2874663</v>
      </c>
      <c r="F339" s="19">
        <v>74.5</v>
      </c>
      <c r="G339" s="20">
        <v>2734287</v>
      </c>
      <c r="H339" s="19">
        <v>70.8</v>
      </c>
      <c r="I339" s="20">
        <v>140376</v>
      </c>
      <c r="J339" s="19">
        <v>4.9000000000000004</v>
      </c>
    </row>
    <row r="340" spans="1:10">
      <c r="A340" s="21" t="s">
        <v>127</v>
      </c>
      <c r="B340" s="18" t="s">
        <v>26</v>
      </c>
      <c r="C340" s="21" t="s">
        <v>60</v>
      </c>
      <c r="D340" s="20">
        <v>2120642</v>
      </c>
      <c r="E340" s="20">
        <v>1301250</v>
      </c>
      <c r="F340" s="19">
        <v>61.4</v>
      </c>
      <c r="G340" s="20">
        <v>1219145</v>
      </c>
      <c r="H340" s="19">
        <v>57.5</v>
      </c>
      <c r="I340" s="20">
        <v>82105</v>
      </c>
      <c r="J340" s="19">
        <v>6.3</v>
      </c>
    </row>
    <row r="341" spans="1:10">
      <c r="A341" s="21" t="s">
        <v>126</v>
      </c>
      <c r="B341" s="18" t="s">
        <v>25</v>
      </c>
      <c r="C341" s="21" t="s">
        <v>60</v>
      </c>
      <c r="D341" s="20">
        <v>4346056</v>
      </c>
      <c r="E341" s="20">
        <v>3020821</v>
      </c>
      <c r="F341" s="19">
        <v>69.5</v>
      </c>
      <c r="G341" s="20">
        <v>2850987</v>
      </c>
      <c r="H341" s="19">
        <v>65.599999999999994</v>
      </c>
      <c r="I341" s="20">
        <v>169834</v>
      </c>
      <c r="J341" s="19">
        <v>5.6</v>
      </c>
    </row>
    <row r="342" spans="1:10">
      <c r="A342" s="21" t="s">
        <v>125</v>
      </c>
      <c r="B342" s="18" t="s">
        <v>24</v>
      </c>
      <c r="C342" s="21" t="s">
        <v>60</v>
      </c>
      <c r="D342" s="20">
        <v>708358</v>
      </c>
      <c r="E342" s="20">
        <v>471489</v>
      </c>
      <c r="F342" s="19">
        <v>66.599999999999994</v>
      </c>
      <c r="G342" s="20">
        <v>449266</v>
      </c>
      <c r="H342" s="19">
        <v>63.4</v>
      </c>
      <c r="I342" s="20">
        <v>22223</v>
      </c>
      <c r="J342" s="19">
        <v>4.7</v>
      </c>
    </row>
    <row r="343" spans="1:10">
      <c r="A343" s="21" t="s">
        <v>124</v>
      </c>
      <c r="B343" s="18" t="s">
        <v>23</v>
      </c>
      <c r="C343" s="21" t="s">
        <v>60</v>
      </c>
      <c r="D343" s="20">
        <v>1307147</v>
      </c>
      <c r="E343" s="20">
        <v>964258</v>
      </c>
      <c r="F343" s="19">
        <v>73.8</v>
      </c>
      <c r="G343" s="20">
        <v>926315</v>
      </c>
      <c r="H343" s="19">
        <v>70.900000000000006</v>
      </c>
      <c r="I343" s="20">
        <v>37943</v>
      </c>
      <c r="J343" s="19">
        <v>3.9</v>
      </c>
    </row>
    <row r="344" spans="1:10">
      <c r="A344" s="21" t="s">
        <v>123</v>
      </c>
      <c r="B344" s="18" t="s">
        <v>22</v>
      </c>
      <c r="C344" s="21" t="s">
        <v>60</v>
      </c>
      <c r="D344" s="20">
        <v>1690420</v>
      </c>
      <c r="E344" s="20">
        <v>1147036</v>
      </c>
      <c r="F344" s="19">
        <v>67.900000000000006</v>
      </c>
      <c r="G344" s="20">
        <v>1088787</v>
      </c>
      <c r="H344" s="19">
        <v>64.400000000000006</v>
      </c>
      <c r="I344" s="20">
        <v>58249</v>
      </c>
      <c r="J344" s="19">
        <v>5.0999999999999996</v>
      </c>
    </row>
    <row r="345" spans="1:10">
      <c r="A345" s="21" t="s">
        <v>122</v>
      </c>
      <c r="B345" s="18" t="s">
        <v>21</v>
      </c>
      <c r="C345" s="21" t="s">
        <v>60</v>
      </c>
      <c r="D345" s="20">
        <v>993695</v>
      </c>
      <c r="E345" s="20">
        <v>707524</v>
      </c>
      <c r="F345" s="19">
        <v>71.2</v>
      </c>
      <c r="G345" s="20">
        <v>677030</v>
      </c>
      <c r="H345" s="19">
        <v>68.099999999999994</v>
      </c>
      <c r="I345" s="20">
        <v>30494</v>
      </c>
      <c r="J345" s="19">
        <v>4.3</v>
      </c>
    </row>
    <row r="346" spans="1:10">
      <c r="A346" s="21" t="s">
        <v>121</v>
      </c>
      <c r="B346" s="18" t="s">
        <v>20</v>
      </c>
      <c r="C346" s="21" t="s">
        <v>60</v>
      </c>
      <c r="D346" s="20">
        <v>6573502</v>
      </c>
      <c r="E346" s="20">
        <v>4347154</v>
      </c>
      <c r="F346" s="19">
        <v>66.099999999999994</v>
      </c>
      <c r="G346" s="20">
        <v>4093686</v>
      </c>
      <c r="H346" s="19">
        <v>62.3</v>
      </c>
      <c r="I346" s="20">
        <v>253468</v>
      </c>
      <c r="J346" s="19">
        <v>5.8</v>
      </c>
    </row>
    <row r="347" spans="1:10">
      <c r="A347" s="21" t="s">
        <v>120</v>
      </c>
      <c r="B347" s="18" t="s">
        <v>19</v>
      </c>
      <c r="C347" s="21" t="s">
        <v>60</v>
      </c>
      <c r="D347" s="20">
        <v>1392399</v>
      </c>
      <c r="E347" s="20">
        <v>889730</v>
      </c>
      <c r="F347" s="19">
        <v>63.9</v>
      </c>
      <c r="G347" s="20">
        <v>837667</v>
      </c>
      <c r="H347" s="19">
        <v>60.2</v>
      </c>
      <c r="I347" s="20">
        <v>52063</v>
      </c>
      <c r="J347" s="19">
        <v>5.9</v>
      </c>
    </row>
    <row r="348" spans="1:10">
      <c r="A348" s="21" t="s">
        <v>119</v>
      </c>
      <c r="B348" s="18" t="s">
        <v>18</v>
      </c>
      <c r="C348" s="21" t="s">
        <v>60</v>
      </c>
      <c r="D348" s="20">
        <v>14828504</v>
      </c>
      <c r="E348" s="20">
        <v>9263401</v>
      </c>
      <c r="F348" s="19">
        <v>62.5</v>
      </c>
      <c r="G348" s="20">
        <v>8672909</v>
      </c>
      <c r="H348" s="19">
        <v>58.5</v>
      </c>
      <c r="I348" s="20">
        <v>590492</v>
      </c>
      <c r="J348" s="19">
        <v>6.4</v>
      </c>
    </row>
    <row r="349" spans="1:10">
      <c r="A349" s="21" t="s">
        <v>118</v>
      </c>
      <c r="B349" s="18" t="s">
        <v>17</v>
      </c>
      <c r="C349" s="21" t="s">
        <v>60</v>
      </c>
      <c r="D349" s="20">
        <v>6363376</v>
      </c>
      <c r="E349" s="20">
        <v>4255631</v>
      </c>
      <c r="F349" s="19">
        <v>66.900000000000006</v>
      </c>
      <c r="G349" s="20">
        <v>3984596</v>
      </c>
      <c r="H349" s="19">
        <v>62.6</v>
      </c>
      <c r="I349" s="20">
        <v>271035</v>
      </c>
      <c r="J349" s="19">
        <v>6.4</v>
      </c>
    </row>
    <row r="350" spans="1:10">
      <c r="A350" s="21" t="s">
        <v>117</v>
      </c>
      <c r="B350" s="18" t="s">
        <v>16</v>
      </c>
      <c r="C350" s="21" t="s">
        <v>60</v>
      </c>
      <c r="D350" s="20">
        <v>485632</v>
      </c>
      <c r="E350" s="20">
        <v>344676</v>
      </c>
      <c r="F350" s="19">
        <v>71</v>
      </c>
      <c r="G350" s="20">
        <v>331852</v>
      </c>
      <c r="H350" s="19">
        <v>68.3</v>
      </c>
      <c r="I350" s="20">
        <v>12824</v>
      </c>
      <c r="J350" s="19">
        <v>3.7</v>
      </c>
    </row>
    <row r="351" spans="1:10">
      <c r="A351" s="21" t="s">
        <v>116</v>
      </c>
      <c r="B351" s="18" t="s">
        <v>15</v>
      </c>
      <c r="C351" s="21" t="s">
        <v>60</v>
      </c>
      <c r="D351" s="20">
        <v>8751391</v>
      </c>
      <c r="E351" s="20">
        <v>5872372</v>
      </c>
      <c r="F351" s="19">
        <v>67.099999999999994</v>
      </c>
      <c r="G351" s="20">
        <v>5505858</v>
      </c>
      <c r="H351" s="19">
        <v>62.9</v>
      </c>
      <c r="I351" s="20">
        <v>366514</v>
      </c>
      <c r="J351" s="19">
        <v>6.2</v>
      </c>
    </row>
    <row r="352" spans="1:10">
      <c r="A352" s="21" t="s">
        <v>115</v>
      </c>
      <c r="B352" s="18" t="s">
        <v>14</v>
      </c>
      <c r="C352" s="21" t="s">
        <v>60</v>
      </c>
      <c r="D352" s="20">
        <v>2626130</v>
      </c>
      <c r="E352" s="20">
        <v>1685572</v>
      </c>
      <c r="F352" s="19">
        <v>64.2</v>
      </c>
      <c r="G352" s="20">
        <v>1593521</v>
      </c>
      <c r="H352" s="19">
        <v>60.7</v>
      </c>
      <c r="I352" s="20">
        <v>92051</v>
      </c>
      <c r="J352" s="19">
        <v>5.5</v>
      </c>
    </row>
    <row r="353" spans="1:10">
      <c r="A353" s="21" t="s">
        <v>114</v>
      </c>
      <c r="B353" s="18" t="s">
        <v>13</v>
      </c>
      <c r="C353" s="21" t="s">
        <v>60</v>
      </c>
      <c r="D353" s="20">
        <v>2754793</v>
      </c>
      <c r="E353" s="20">
        <v>1845544</v>
      </c>
      <c r="F353" s="19">
        <v>67</v>
      </c>
      <c r="G353" s="20">
        <v>1695906</v>
      </c>
      <c r="H353" s="19">
        <v>61.6</v>
      </c>
      <c r="I353" s="20">
        <v>149638</v>
      </c>
      <c r="J353" s="19">
        <v>8.1</v>
      </c>
    </row>
    <row r="354" spans="1:10">
      <c r="A354" s="21" t="s">
        <v>113</v>
      </c>
      <c r="B354" s="18" t="s">
        <v>12</v>
      </c>
      <c r="C354" s="21" t="s">
        <v>60</v>
      </c>
      <c r="D354" s="20">
        <v>9606890</v>
      </c>
      <c r="E354" s="20">
        <v>6170359</v>
      </c>
      <c r="F354" s="19">
        <v>64.2</v>
      </c>
      <c r="G354" s="20">
        <v>5821711</v>
      </c>
      <c r="H354" s="19">
        <v>60.6</v>
      </c>
      <c r="I354" s="20">
        <v>348648</v>
      </c>
      <c r="J354" s="19">
        <v>5.7</v>
      </c>
    </row>
    <row r="355" spans="1:10">
      <c r="A355" s="21" t="s">
        <v>112</v>
      </c>
      <c r="B355" s="18" t="s">
        <v>11</v>
      </c>
      <c r="C355" s="21" t="s">
        <v>60</v>
      </c>
      <c r="D355" s="20">
        <v>834525</v>
      </c>
      <c r="E355" s="20">
        <v>560483</v>
      </c>
      <c r="F355" s="19">
        <v>67.2</v>
      </c>
      <c r="G355" s="20">
        <v>530567</v>
      </c>
      <c r="H355" s="19">
        <v>63.6</v>
      </c>
      <c r="I355" s="20">
        <v>29916</v>
      </c>
      <c r="J355" s="19">
        <v>5.3</v>
      </c>
    </row>
    <row r="356" spans="1:10">
      <c r="A356" s="21" t="s">
        <v>111</v>
      </c>
      <c r="B356" s="18" t="s">
        <v>10</v>
      </c>
      <c r="C356" s="21" t="s">
        <v>60</v>
      </c>
      <c r="D356" s="20">
        <v>3133915</v>
      </c>
      <c r="E356" s="20">
        <v>1997977</v>
      </c>
      <c r="F356" s="19">
        <v>63.8</v>
      </c>
      <c r="G356" s="20">
        <v>1859765</v>
      </c>
      <c r="H356" s="19">
        <v>59.3</v>
      </c>
      <c r="I356" s="20">
        <v>138212</v>
      </c>
      <c r="J356" s="19">
        <v>6.9</v>
      </c>
    </row>
    <row r="357" spans="1:10">
      <c r="A357" s="21" t="s">
        <v>110</v>
      </c>
      <c r="B357" s="18" t="s">
        <v>9</v>
      </c>
      <c r="C357" s="21" t="s">
        <v>60</v>
      </c>
      <c r="D357" s="20">
        <v>576254</v>
      </c>
      <c r="E357" s="20">
        <v>423035</v>
      </c>
      <c r="F357" s="19">
        <v>73.400000000000006</v>
      </c>
      <c r="G357" s="20">
        <v>408088</v>
      </c>
      <c r="H357" s="19">
        <v>70.8</v>
      </c>
      <c r="I357" s="20">
        <v>14947</v>
      </c>
      <c r="J357" s="19">
        <v>3.5</v>
      </c>
    </row>
    <row r="358" spans="1:10">
      <c r="A358" s="21" t="s">
        <v>109</v>
      </c>
      <c r="B358" s="18" t="s">
        <v>8</v>
      </c>
      <c r="C358" s="21" t="s">
        <v>60</v>
      </c>
      <c r="D358" s="20">
        <v>4492255</v>
      </c>
      <c r="E358" s="20">
        <v>2912187</v>
      </c>
      <c r="F358" s="19">
        <v>64.8</v>
      </c>
      <c r="G358" s="20">
        <v>2748140</v>
      </c>
      <c r="H358" s="19">
        <v>61.2</v>
      </c>
      <c r="I358" s="20">
        <v>164047</v>
      </c>
      <c r="J358" s="19">
        <v>5.6</v>
      </c>
    </row>
    <row r="359" spans="1:10">
      <c r="A359" s="21" t="s">
        <v>108</v>
      </c>
      <c r="B359" s="18" t="s">
        <v>7</v>
      </c>
      <c r="C359" s="21" t="s">
        <v>60</v>
      </c>
      <c r="D359" s="20">
        <v>16050108</v>
      </c>
      <c r="E359" s="20">
        <v>10914664</v>
      </c>
      <c r="F359" s="19">
        <v>68</v>
      </c>
      <c r="G359" s="20">
        <v>10185312</v>
      </c>
      <c r="H359" s="19">
        <v>63.5</v>
      </c>
      <c r="I359" s="20">
        <v>729352</v>
      </c>
      <c r="J359" s="19">
        <v>6.7</v>
      </c>
    </row>
    <row r="360" spans="1:10">
      <c r="A360" s="21" t="s">
        <v>107</v>
      </c>
      <c r="B360" s="18" t="s">
        <v>6</v>
      </c>
      <c r="C360" s="21" t="s">
        <v>60</v>
      </c>
      <c r="D360" s="20">
        <v>1689212</v>
      </c>
      <c r="E360" s="20">
        <v>1200236</v>
      </c>
      <c r="F360" s="19">
        <v>71.099999999999994</v>
      </c>
      <c r="G360" s="20">
        <v>1132554</v>
      </c>
      <c r="H360" s="19">
        <v>67</v>
      </c>
      <c r="I360" s="20">
        <v>67682</v>
      </c>
      <c r="J360" s="19">
        <v>5.6</v>
      </c>
    </row>
    <row r="361" spans="1:10">
      <c r="A361" s="21" t="s">
        <v>106</v>
      </c>
      <c r="B361" s="18" t="s">
        <v>5</v>
      </c>
      <c r="C361" s="21" t="s">
        <v>60</v>
      </c>
      <c r="D361" s="20">
        <v>487922</v>
      </c>
      <c r="E361" s="20">
        <v>345971</v>
      </c>
      <c r="F361" s="19">
        <v>70.900000000000006</v>
      </c>
      <c r="G361" s="20">
        <v>331122</v>
      </c>
      <c r="H361" s="19">
        <v>67.900000000000006</v>
      </c>
      <c r="I361" s="20">
        <v>14849</v>
      </c>
      <c r="J361" s="19">
        <v>4.3</v>
      </c>
    </row>
    <row r="362" spans="1:10">
      <c r="A362" s="21" t="s">
        <v>105</v>
      </c>
      <c r="B362" s="18" t="s">
        <v>4</v>
      </c>
      <c r="C362" s="21" t="s">
        <v>60</v>
      </c>
      <c r="D362" s="20">
        <v>5518252</v>
      </c>
      <c r="E362" s="20">
        <v>3753703</v>
      </c>
      <c r="F362" s="19">
        <v>68</v>
      </c>
      <c r="G362" s="20">
        <v>3599264</v>
      </c>
      <c r="H362" s="19">
        <v>65.2</v>
      </c>
      <c r="I362" s="20">
        <v>154439</v>
      </c>
      <c r="J362" s="19">
        <v>4.0999999999999996</v>
      </c>
    </row>
    <row r="363" spans="1:10">
      <c r="A363" s="21" t="s">
        <v>104</v>
      </c>
      <c r="B363" s="18" t="s">
        <v>3</v>
      </c>
      <c r="C363" s="21" t="s">
        <v>60</v>
      </c>
      <c r="D363" s="20">
        <v>4660988</v>
      </c>
      <c r="E363" s="20">
        <v>3127404</v>
      </c>
      <c r="F363" s="19">
        <v>67.099999999999994</v>
      </c>
      <c r="G363" s="20">
        <v>2895863</v>
      </c>
      <c r="H363" s="19">
        <v>62.1</v>
      </c>
      <c r="I363" s="20">
        <v>231541</v>
      </c>
      <c r="J363" s="19">
        <v>7.4</v>
      </c>
    </row>
    <row r="364" spans="1:10">
      <c r="A364" s="21" t="s">
        <v>103</v>
      </c>
      <c r="B364" s="18" t="s">
        <v>2</v>
      </c>
      <c r="C364" s="21" t="s">
        <v>60</v>
      </c>
      <c r="D364" s="20">
        <v>1431582</v>
      </c>
      <c r="E364" s="20">
        <v>786552</v>
      </c>
      <c r="F364" s="19">
        <v>54.9</v>
      </c>
      <c r="G364" s="20">
        <v>738990</v>
      </c>
      <c r="H364" s="19">
        <v>51.6</v>
      </c>
      <c r="I364" s="20">
        <v>47562</v>
      </c>
      <c r="J364" s="19">
        <v>6</v>
      </c>
    </row>
    <row r="365" spans="1:10">
      <c r="A365" s="21" t="s">
        <v>102</v>
      </c>
      <c r="B365" s="18" t="s">
        <v>1</v>
      </c>
      <c r="C365" s="21" t="s">
        <v>60</v>
      </c>
      <c r="D365" s="20">
        <v>4210386</v>
      </c>
      <c r="E365" s="20">
        <v>3053642</v>
      </c>
      <c r="F365" s="19">
        <v>72.5</v>
      </c>
      <c r="G365" s="20">
        <v>2879779</v>
      </c>
      <c r="H365" s="19">
        <v>68.400000000000006</v>
      </c>
      <c r="I365" s="20">
        <v>173863</v>
      </c>
      <c r="J365" s="19">
        <v>5.7</v>
      </c>
    </row>
    <row r="366" spans="1:10">
      <c r="A366" s="21" t="s">
        <v>101</v>
      </c>
      <c r="B366" s="18" t="s">
        <v>0</v>
      </c>
      <c r="C366" s="21" t="s">
        <v>60</v>
      </c>
      <c r="D366" s="20">
        <v>382581</v>
      </c>
      <c r="E366" s="20">
        <v>273620</v>
      </c>
      <c r="F366" s="19">
        <v>71.5</v>
      </c>
      <c r="G366" s="20">
        <v>261970</v>
      </c>
      <c r="H366" s="19">
        <v>68.5</v>
      </c>
      <c r="I366" s="20">
        <v>11650</v>
      </c>
      <c r="J366" s="19">
        <v>4.3</v>
      </c>
    </row>
    <row r="367" spans="1:10">
      <c r="A367" s="21" t="s">
        <v>151</v>
      </c>
      <c r="B367" s="18" t="s">
        <v>48</v>
      </c>
      <c r="C367" s="21" t="s">
        <v>59</v>
      </c>
      <c r="D367" s="20">
        <v>3444085</v>
      </c>
      <c r="E367" s="20">
        <v>2136458</v>
      </c>
      <c r="F367" s="19">
        <v>62</v>
      </c>
      <c r="G367" s="20">
        <v>2014889</v>
      </c>
      <c r="H367" s="19">
        <v>58.5</v>
      </c>
      <c r="I367" s="20">
        <v>121569</v>
      </c>
      <c r="J367" s="19">
        <v>5.7</v>
      </c>
    </row>
    <row r="368" spans="1:10">
      <c r="A368" s="21" t="s">
        <v>150</v>
      </c>
      <c r="B368" s="18" t="s">
        <v>99</v>
      </c>
      <c r="C368" s="21" t="s">
        <v>59</v>
      </c>
      <c r="D368" s="20">
        <v>470999</v>
      </c>
      <c r="E368" s="20">
        <v>336743</v>
      </c>
      <c r="F368" s="19">
        <v>71.5</v>
      </c>
      <c r="G368" s="20">
        <v>311643</v>
      </c>
      <c r="H368" s="19">
        <v>66.2</v>
      </c>
      <c r="I368" s="20">
        <v>25100</v>
      </c>
      <c r="J368" s="19">
        <v>7.5</v>
      </c>
    </row>
    <row r="369" spans="1:10">
      <c r="A369" s="21" t="s">
        <v>149</v>
      </c>
      <c r="B369" s="18" t="s">
        <v>47</v>
      </c>
      <c r="C369" s="21" t="s">
        <v>59</v>
      </c>
      <c r="D369" s="20">
        <v>4304036</v>
      </c>
      <c r="E369" s="20">
        <v>2796269</v>
      </c>
      <c r="F369" s="19">
        <v>65</v>
      </c>
      <c r="G369" s="20">
        <v>2655428</v>
      </c>
      <c r="H369" s="19">
        <v>61.7</v>
      </c>
      <c r="I369" s="20">
        <v>140841</v>
      </c>
      <c r="J369" s="19">
        <v>5</v>
      </c>
    </row>
    <row r="370" spans="1:10">
      <c r="A370" s="21" t="s">
        <v>148</v>
      </c>
      <c r="B370" s="18" t="s">
        <v>46</v>
      </c>
      <c r="C370" s="21" t="s">
        <v>59</v>
      </c>
      <c r="D370" s="20">
        <v>2087587</v>
      </c>
      <c r="E370" s="20">
        <v>1300318</v>
      </c>
      <c r="F370" s="19">
        <v>62.3</v>
      </c>
      <c r="G370" s="20">
        <v>1226123</v>
      </c>
      <c r="H370" s="19">
        <v>58.7</v>
      </c>
      <c r="I370" s="20">
        <v>74195</v>
      </c>
      <c r="J370" s="19">
        <v>5.7</v>
      </c>
    </row>
    <row r="371" spans="1:10">
      <c r="A371" s="21" t="s">
        <v>147</v>
      </c>
      <c r="B371" s="18" t="s">
        <v>45</v>
      </c>
      <c r="C371" s="21" t="s">
        <v>59</v>
      </c>
      <c r="D371" s="20">
        <v>26503320</v>
      </c>
      <c r="E371" s="20">
        <v>17383631</v>
      </c>
      <c r="F371" s="19">
        <v>65.599999999999994</v>
      </c>
      <c r="G371" s="20">
        <v>16303996</v>
      </c>
      <c r="H371" s="19">
        <v>61.5</v>
      </c>
      <c r="I371" s="20">
        <v>1079635</v>
      </c>
      <c r="J371" s="19">
        <v>6.2</v>
      </c>
    </row>
    <row r="372" spans="1:10">
      <c r="A372" s="21" t="s">
        <v>146</v>
      </c>
      <c r="B372" s="18" t="s">
        <v>44</v>
      </c>
      <c r="C372" s="21" t="s">
        <v>59</v>
      </c>
      <c r="D372" s="20">
        <v>3491060</v>
      </c>
      <c r="E372" s="20">
        <v>2532361</v>
      </c>
      <c r="F372" s="19">
        <v>72.5</v>
      </c>
      <c r="G372" s="20">
        <v>2393559</v>
      </c>
      <c r="H372" s="19">
        <v>68.599999999999994</v>
      </c>
      <c r="I372" s="20">
        <v>138802</v>
      </c>
      <c r="J372" s="19">
        <v>5.5</v>
      </c>
    </row>
    <row r="373" spans="1:10">
      <c r="A373" s="21" t="s">
        <v>145</v>
      </c>
      <c r="B373" s="18" t="s">
        <v>43</v>
      </c>
      <c r="C373" s="21" t="s">
        <v>59</v>
      </c>
      <c r="D373" s="20">
        <v>2664644</v>
      </c>
      <c r="E373" s="20">
        <v>1774193</v>
      </c>
      <c r="F373" s="19">
        <v>66.599999999999994</v>
      </c>
      <c r="G373" s="20">
        <v>1686213</v>
      </c>
      <c r="H373" s="19">
        <v>63.3</v>
      </c>
      <c r="I373" s="20">
        <v>87980</v>
      </c>
      <c r="J373" s="19">
        <v>5</v>
      </c>
    </row>
    <row r="374" spans="1:10">
      <c r="A374" s="21" t="s">
        <v>144</v>
      </c>
      <c r="B374" s="18" t="s">
        <v>42</v>
      </c>
      <c r="C374" s="21" t="s">
        <v>59</v>
      </c>
      <c r="D374" s="20">
        <v>632720</v>
      </c>
      <c r="E374" s="20">
        <v>420384</v>
      </c>
      <c r="F374" s="19">
        <v>66.400000000000006</v>
      </c>
      <c r="G374" s="20">
        <v>403599</v>
      </c>
      <c r="H374" s="19">
        <v>63.8</v>
      </c>
      <c r="I374" s="20">
        <v>16785</v>
      </c>
      <c r="J374" s="19">
        <v>4</v>
      </c>
    </row>
    <row r="375" spans="1:10">
      <c r="A375" s="21" t="s">
        <v>143</v>
      </c>
      <c r="B375" s="18" t="s">
        <v>41</v>
      </c>
      <c r="C375" s="21" t="s">
        <v>59</v>
      </c>
      <c r="D375" s="20">
        <v>463326</v>
      </c>
      <c r="E375" s="20">
        <v>312027</v>
      </c>
      <c r="F375" s="19">
        <v>67.3</v>
      </c>
      <c r="G375" s="20">
        <v>287683</v>
      </c>
      <c r="H375" s="19">
        <v>62.1</v>
      </c>
      <c r="I375" s="20">
        <v>24344</v>
      </c>
      <c r="J375" s="19">
        <v>7.8</v>
      </c>
    </row>
    <row r="376" spans="1:10">
      <c r="A376" s="21" t="s">
        <v>142</v>
      </c>
      <c r="B376" s="18" t="s">
        <v>40</v>
      </c>
      <c r="C376" s="21" t="s">
        <v>59</v>
      </c>
      <c r="D376" s="20">
        <v>13558863</v>
      </c>
      <c r="E376" s="20">
        <v>8440428</v>
      </c>
      <c r="F376" s="19">
        <v>62.3</v>
      </c>
      <c r="G376" s="20">
        <v>8049908</v>
      </c>
      <c r="H376" s="19">
        <v>59.4</v>
      </c>
      <c r="I376" s="20">
        <v>390520</v>
      </c>
      <c r="J376" s="19">
        <v>4.5999999999999996</v>
      </c>
    </row>
    <row r="377" spans="1:10">
      <c r="A377" s="21" t="s">
        <v>141</v>
      </c>
      <c r="B377" s="18" t="s">
        <v>39</v>
      </c>
      <c r="C377" s="21" t="s">
        <v>59</v>
      </c>
      <c r="D377" s="20">
        <v>6589698</v>
      </c>
      <c r="E377" s="20">
        <v>4451800</v>
      </c>
      <c r="F377" s="19">
        <v>67.599999999999994</v>
      </c>
      <c r="G377" s="20">
        <v>4239065</v>
      </c>
      <c r="H377" s="19">
        <v>64.3</v>
      </c>
      <c r="I377" s="20">
        <v>212735</v>
      </c>
      <c r="J377" s="19">
        <v>4.8</v>
      </c>
    </row>
    <row r="378" spans="1:10">
      <c r="A378" s="21" t="s">
        <v>140</v>
      </c>
      <c r="B378" s="18" t="s">
        <v>100</v>
      </c>
      <c r="C378" s="21" t="s">
        <v>59</v>
      </c>
      <c r="D378" s="20">
        <v>941335</v>
      </c>
      <c r="E378" s="20">
        <v>610912</v>
      </c>
      <c r="F378" s="19">
        <v>64.900000000000006</v>
      </c>
      <c r="G378" s="20">
        <v>590156</v>
      </c>
      <c r="H378" s="19">
        <v>62.7</v>
      </c>
      <c r="I378" s="20">
        <v>20756</v>
      </c>
      <c r="J378" s="19">
        <v>3.4</v>
      </c>
    </row>
    <row r="379" spans="1:10">
      <c r="A379" s="21" t="s">
        <v>139</v>
      </c>
      <c r="B379" s="18" t="s">
        <v>38</v>
      </c>
      <c r="C379" s="21" t="s">
        <v>59</v>
      </c>
      <c r="D379" s="20">
        <v>1028370</v>
      </c>
      <c r="E379" s="20">
        <v>703062</v>
      </c>
      <c r="F379" s="19">
        <v>68.400000000000006</v>
      </c>
      <c r="G379" s="20">
        <v>668441</v>
      </c>
      <c r="H379" s="19">
        <v>65</v>
      </c>
      <c r="I379" s="20">
        <v>34621</v>
      </c>
      <c r="J379" s="19">
        <v>4.9000000000000004</v>
      </c>
    </row>
    <row r="380" spans="1:10">
      <c r="A380" s="21" t="s">
        <v>138</v>
      </c>
      <c r="B380" s="18" t="s">
        <v>37</v>
      </c>
      <c r="C380" s="21" t="s">
        <v>59</v>
      </c>
      <c r="D380" s="20">
        <v>9559591</v>
      </c>
      <c r="E380" s="20">
        <v>6325447</v>
      </c>
      <c r="F380" s="19">
        <v>66.2</v>
      </c>
      <c r="G380" s="20">
        <v>5933127</v>
      </c>
      <c r="H380" s="19">
        <v>62.1</v>
      </c>
      <c r="I380" s="20">
        <v>392320</v>
      </c>
      <c r="J380" s="19">
        <v>6.2</v>
      </c>
    </row>
    <row r="381" spans="1:10">
      <c r="A381" s="21" t="s">
        <v>137</v>
      </c>
      <c r="B381" s="18" t="s">
        <v>36</v>
      </c>
      <c r="C381" s="21" t="s">
        <v>59</v>
      </c>
      <c r="D381" s="20">
        <v>4715526</v>
      </c>
      <c r="E381" s="20">
        <v>3167797</v>
      </c>
      <c r="F381" s="19">
        <v>67.2</v>
      </c>
      <c r="G381" s="20">
        <v>2998068</v>
      </c>
      <c r="H381" s="19">
        <v>63.6</v>
      </c>
      <c r="I381" s="20">
        <v>169729</v>
      </c>
      <c r="J381" s="19">
        <v>5.4</v>
      </c>
    </row>
    <row r="382" spans="1:10">
      <c r="A382" s="21" t="s">
        <v>136</v>
      </c>
      <c r="B382" s="18" t="s">
        <v>35</v>
      </c>
      <c r="C382" s="21" t="s">
        <v>59</v>
      </c>
      <c r="D382" s="20">
        <v>2263148</v>
      </c>
      <c r="E382" s="20">
        <v>1601788</v>
      </c>
      <c r="F382" s="19">
        <v>70.8</v>
      </c>
      <c r="G382" s="20">
        <v>1529761</v>
      </c>
      <c r="H382" s="19">
        <v>67.599999999999994</v>
      </c>
      <c r="I382" s="20">
        <v>72027</v>
      </c>
      <c r="J382" s="19">
        <v>4.5</v>
      </c>
    </row>
    <row r="383" spans="1:10">
      <c r="A383" s="21" t="s">
        <v>135</v>
      </c>
      <c r="B383" s="18" t="s">
        <v>34</v>
      </c>
      <c r="C383" s="21" t="s">
        <v>59</v>
      </c>
      <c r="D383" s="20">
        <v>2052157</v>
      </c>
      <c r="E383" s="20">
        <v>1463707</v>
      </c>
      <c r="F383" s="19">
        <v>71.3</v>
      </c>
      <c r="G383" s="20">
        <v>1383867</v>
      </c>
      <c r="H383" s="19">
        <v>67.400000000000006</v>
      </c>
      <c r="I383" s="20">
        <v>79840</v>
      </c>
      <c r="J383" s="19">
        <v>5.5</v>
      </c>
    </row>
    <row r="384" spans="1:10">
      <c r="A384" s="21" t="s">
        <v>134</v>
      </c>
      <c r="B384" s="18" t="s">
        <v>33</v>
      </c>
      <c r="C384" s="21" t="s">
        <v>59</v>
      </c>
      <c r="D384" s="20">
        <v>3176063</v>
      </c>
      <c r="E384" s="20">
        <v>1963875</v>
      </c>
      <c r="F384" s="19">
        <v>61.8</v>
      </c>
      <c r="G384" s="20">
        <v>1857816</v>
      </c>
      <c r="H384" s="19">
        <v>58.5</v>
      </c>
      <c r="I384" s="20">
        <v>106059</v>
      </c>
      <c r="J384" s="19">
        <v>5.4</v>
      </c>
    </row>
    <row r="385" spans="1:10">
      <c r="A385" s="21" t="s">
        <v>133</v>
      </c>
      <c r="B385" s="18" t="s">
        <v>32</v>
      </c>
      <c r="C385" s="21" t="s">
        <v>59</v>
      </c>
      <c r="D385" s="20">
        <v>3341006</v>
      </c>
      <c r="E385" s="20">
        <v>2037176</v>
      </c>
      <c r="F385" s="19">
        <v>61</v>
      </c>
      <c r="G385" s="20">
        <v>1916536</v>
      </c>
      <c r="H385" s="19">
        <v>57.4</v>
      </c>
      <c r="I385" s="20">
        <v>120640</v>
      </c>
      <c r="J385" s="19">
        <v>5.9</v>
      </c>
    </row>
    <row r="386" spans="1:10">
      <c r="A386" s="21" t="s">
        <v>132</v>
      </c>
      <c r="B386" s="18" t="s">
        <v>31</v>
      </c>
      <c r="C386" s="21" t="s">
        <v>59</v>
      </c>
      <c r="D386" s="20">
        <v>1035627</v>
      </c>
      <c r="E386" s="20">
        <v>686000</v>
      </c>
      <c r="F386" s="19">
        <v>66.2</v>
      </c>
      <c r="G386" s="20">
        <v>654161</v>
      </c>
      <c r="H386" s="19">
        <v>63.2</v>
      </c>
      <c r="I386" s="20">
        <v>31839</v>
      </c>
      <c r="J386" s="19">
        <v>4.5999999999999996</v>
      </c>
    </row>
    <row r="387" spans="1:10">
      <c r="A387" s="21" t="s">
        <v>131</v>
      </c>
      <c r="B387" s="18" t="s">
        <v>30</v>
      </c>
      <c r="C387" s="21" t="s">
        <v>59</v>
      </c>
      <c r="D387" s="20">
        <v>4206817</v>
      </c>
      <c r="E387" s="20">
        <v>2889324</v>
      </c>
      <c r="F387" s="19">
        <v>68.7</v>
      </c>
      <c r="G387" s="20">
        <v>2766475</v>
      </c>
      <c r="H387" s="19">
        <v>65.8</v>
      </c>
      <c r="I387" s="20">
        <v>122849</v>
      </c>
      <c r="J387" s="19">
        <v>4.3</v>
      </c>
    </row>
    <row r="388" spans="1:10">
      <c r="A388" s="21" t="s">
        <v>130</v>
      </c>
      <c r="B388" s="18" t="s">
        <v>29</v>
      </c>
      <c r="C388" s="21" t="s">
        <v>59</v>
      </c>
      <c r="D388" s="20">
        <v>5043901</v>
      </c>
      <c r="E388" s="20">
        <v>3395511</v>
      </c>
      <c r="F388" s="19">
        <v>67.3</v>
      </c>
      <c r="G388" s="20">
        <v>3220838</v>
      </c>
      <c r="H388" s="19">
        <v>63.9</v>
      </c>
      <c r="I388" s="20">
        <v>174673</v>
      </c>
      <c r="J388" s="19">
        <v>5.0999999999999996</v>
      </c>
    </row>
    <row r="389" spans="1:10">
      <c r="A389" s="21" t="s">
        <v>129</v>
      </c>
      <c r="B389" s="18" t="s">
        <v>28</v>
      </c>
      <c r="C389" s="21" t="s">
        <v>59</v>
      </c>
      <c r="D389" s="20">
        <v>7706420</v>
      </c>
      <c r="E389" s="20">
        <v>5062376</v>
      </c>
      <c r="F389" s="19">
        <v>65.7</v>
      </c>
      <c r="G389" s="20">
        <v>4705591</v>
      </c>
      <c r="H389" s="19">
        <v>61.1</v>
      </c>
      <c r="I389" s="20">
        <v>356785</v>
      </c>
      <c r="J389" s="19">
        <v>7</v>
      </c>
    </row>
    <row r="390" spans="1:10">
      <c r="A390" s="21" t="s">
        <v>128</v>
      </c>
      <c r="B390" s="18" t="s">
        <v>27</v>
      </c>
      <c r="C390" s="21" t="s">
        <v>59</v>
      </c>
      <c r="D390" s="20">
        <v>3893414</v>
      </c>
      <c r="E390" s="20">
        <v>2880428</v>
      </c>
      <c r="F390" s="19">
        <v>74</v>
      </c>
      <c r="G390" s="20">
        <v>2745615</v>
      </c>
      <c r="H390" s="19">
        <v>70.5</v>
      </c>
      <c r="I390" s="20">
        <v>134813</v>
      </c>
      <c r="J390" s="19">
        <v>4.7</v>
      </c>
    </row>
    <row r="391" spans="1:10">
      <c r="A391" s="21" t="s">
        <v>127</v>
      </c>
      <c r="B391" s="18" t="s">
        <v>26</v>
      </c>
      <c r="C391" s="21" t="s">
        <v>59</v>
      </c>
      <c r="D391" s="20">
        <v>2135239</v>
      </c>
      <c r="E391" s="20">
        <v>1313102</v>
      </c>
      <c r="F391" s="19">
        <v>61.5</v>
      </c>
      <c r="G391" s="20">
        <v>1232187</v>
      </c>
      <c r="H391" s="19">
        <v>57.7</v>
      </c>
      <c r="I391" s="20">
        <v>80915</v>
      </c>
      <c r="J391" s="19">
        <v>6.2</v>
      </c>
    </row>
    <row r="392" spans="1:10">
      <c r="A392" s="21" t="s">
        <v>126</v>
      </c>
      <c r="B392" s="18" t="s">
        <v>25</v>
      </c>
      <c r="C392" s="21" t="s">
        <v>59</v>
      </c>
      <c r="D392" s="20">
        <v>4386582</v>
      </c>
      <c r="E392" s="20">
        <v>3015650</v>
      </c>
      <c r="F392" s="19">
        <v>68.7</v>
      </c>
      <c r="G392" s="20">
        <v>2838872</v>
      </c>
      <c r="H392" s="19">
        <v>64.7</v>
      </c>
      <c r="I392" s="20">
        <v>176778</v>
      </c>
      <c r="J392" s="19">
        <v>5.9</v>
      </c>
    </row>
    <row r="393" spans="1:10">
      <c r="A393" s="21" t="s">
        <v>125</v>
      </c>
      <c r="B393" s="18" t="s">
        <v>24</v>
      </c>
      <c r="C393" s="21" t="s">
        <v>59</v>
      </c>
      <c r="D393" s="20">
        <v>718057</v>
      </c>
      <c r="E393" s="20">
        <v>480281</v>
      </c>
      <c r="F393" s="19">
        <v>66.900000000000006</v>
      </c>
      <c r="G393" s="20">
        <v>457423</v>
      </c>
      <c r="H393" s="19">
        <v>63.7</v>
      </c>
      <c r="I393" s="20">
        <v>22858</v>
      </c>
      <c r="J393" s="19">
        <v>4.8</v>
      </c>
    </row>
    <row r="394" spans="1:10">
      <c r="A394" s="21" t="s">
        <v>124</v>
      </c>
      <c r="B394" s="18" t="s">
        <v>23</v>
      </c>
      <c r="C394" s="21" t="s">
        <v>59</v>
      </c>
      <c r="D394" s="20">
        <v>1315032</v>
      </c>
      <c r="E394" s="20">
        <v>969981</v>
      </c>
      <c r="F394" s="19">
        <v>73.8</v>
      </c>
      <c r="G394" s="20">
        <v>932515</v>
      </c>
      <c r="H394" s="19">
        <v>70.900000000000006</v>
      </c>
      <c r="I394" s="20">
        <v>37466</v>
      </c>
      <c r="J394" s="19">
        <v>3.9</v>
      </c>
    </row>
    <row r="395" spans="1:10">
      <c r="A395" s="21" t="s">
        <v>123</v>
      </c>
      <c r="B395" s="18" t="s">
        <v>22</v>
      </c>
      <c r="C395" s="21" t="s">
        <v>59</v>
      </c>
      <c r="D395" s="20">
        <v>1756312</v>
      </c>
      <c r="E395" s="20">
        <v>1177634</v>
      </c>
      <c r="F395" s="19">
        <v>67.099999999999994</v>
      </c>
      <c r="G395" s="20">
        <v>1126943</v>
      </c>
      <c r="H395" s="19">
        <v>64.2</v>
      </c>
      <c r="I395" s="20">
        <v>50691</v>
      </c>
      <c r="J395" s="19">
        <v>4.3</v>
      </c>
    </row>
    <row r="396" spans="1:10">
      <c r="A396" s="21" t="s">
        <v>122</v>
      </c>
      <c r="B396" s="18" t="s">
        <v>21</v>
      </c>
      <c r="C396" s="21" t="s">
        <v>59</v>
      </c>
      <c r="D396" s="20">
        <v>1007298</v>
      </c>
      <c r="E396" s="20">
        <v>716186</v>
      </c>
      <c r="F396" s="19">
        <v>71.099999999999994</v>
      </c>
      <c r="G396" s="20">
        <v>689150</v>
      </c>
      <c r="H396" s="19">
        <v>68.400000000000006</v>
      </c>
      <c r="I396" s="20">
        <v>27036</v>
      </c>
      <c r="J396" s="19">
        <v>3.8</v>
      </c>
    </row>
    <row r="397" spans="1:10">
      <c r="A397" s="21" t="s">
        <v>121</v>
      </c>
      <c r="B397" s="18" t="s">
        <v>20</v>
      </c>
      <c r="C397" s="21" t="s">
        <v>59</v>
      </c>
      <c r="D397" s="20">
        <v>6602607</v>
      </c>
      <c r="E397" s="20">
        <v>4349171</v>
      </c>
      <c r="F397" s="19">
        <v>65.900000000000006</v>
      </c>
      <c r="G397" s="20">
        <v>4138830</v>
      </c>
      <c r="H397" s="19">
        <v>62.7</v>
      </c>
      <c r="I397" s="20">
        <v>210341</v>
      </c>
      <c r="J397" s="19">
        <v>4.8</v>
      </c>
    </row>
    <row r="398" spans="1:10">
      <c r="A398" s="21" t="s">
        <v>120</v>
      </c>
      <c r="B398" s="18" t="s">
        <v>19</v>
      </c>
      <c r="C398" s="21" t="s">
        <v>59</v>
      </c>
      <c r="D398" s="20">
        <v>1413287</v>
      </c>
      <c r="E398" s="20">
        <v>902265</v>
      </c>
      <c r="F398" s="19">
        <v>63.8</v>
      </c>
      <c r="G398" s="20">
        <v>852612</v>
      </c>
      <c r="H398" s="19">
        <v>60.3</v>
      </c>
      <c r="I398" s="20">
        <v>49653</v>
      </c>
      <c r="J398" s="19">
        <v>5.5</v>
      </c>
    </row>
    <row r="399" spans="1:10">
      <c r="A399" s="21" t="s">
        <v>119</v>
      </c>
      <c r="B399" s="18" t="s">
        <v>18</v>
      </c>
      <c r="C399" s="21" t="s">
        <v>59</v>
      </c>
      <c r="D399" s="20">
        <v>14920093</v>
      </c>
      <c r="E399" s="20">
        <v>9355953</v>
      </c>
      <c r="F399" s="19">
        <v>62.7</v>
      </c>
      <c r="G399" s="20">
        <v>8812618</v>
      </c>
      <c r="H399" s="19">
        <v>59.1</v>
      </c>
      <c r="I399" s="20">
        <v>543335</v>
      </c>
      <c r="J399" s="19">
        <v>5.8</v>
      </c>
    </row>
    <row r="400" spans="1:10">
      <c r="A400" s="21" t="s">
        <v>118</v>
      </c>
      <c r="B400" s="18" t="s">
        <v>17</v>
      </c>
      <c r="C400" s="21" t="s">
        <v>59</v>
      </c>
      <c r="D400" s="20">
        <v>6452249</v>
      </c>
      <c r="E400" s="20">
        <v>4253126</v>
      </c>
      <c r="F400" s="19">
        <v>65.900000000000006</v>
      </c>
      <c r="G400" s="20">
        <v>4019809</v>
      </c>
      <c r="H400" s="19">
        <v>62.3</v>
      </c>
      <c r="I400" s="20">
        <v>233317</v>
      </c>
      <c r="J400" s="19">
        <v>5.5</v>
      </c>
    </row>
    <row r="401" spans="1:10">
      <c r="A401" s="21" t="s">
        <v>117</v>
      </c>
      <c r="B401" s="18" t="s">
        <v>16</v>
      </c>
      <c r="C401" s="21" t="s">
        <v>59</v>
      </c>
      <c r="D401" s="20">
        <v>489446</v>
      </c>
      <c r="E401" s="20">
        <v>352466</v>
      </c>
      <c r="F401" s="19">
        <v>72</v>
      </c>
      <c r="G401" s="20">
        <v>340403</v>
      </c>
      <c r="H401" s="19">
        <v>69.5</v>
      </c>
      <c r="I401" s="20">
        <v>12063</v>
      </c>
      <c r="J401" s="19">
        <v>3.4</v>
      </c>
    </row>
    <row r="402" spans="1:10">
      <c r="A402" s="21" t="s">
        <v>116</v>
      </c>
      <c r="B402" s="18" t="s">
        <v>15</v>
      </c>
      <c r="C402" s="21" t="s">
        <v>59</v>
      </c>
      <c r="D402" s="20">
        <v>8784378</v>
      </c>
      <c r="E402" s="20">
        <v>5870479</v>
      </c>
      <c r="F402" s="19">
        <v>66.8</v>
      </c>
      <c r="G402" s="20">
        <v>5502444</v>
      </c>
      <c r="H402" s="19">
        <v>62.6</v>
      </c>
      <c r="I402" s="20">
        <v>368035</v>
      </c>
      <c r="J402" s="19">
        <v>6.3</v>
      </c>
    </row>
    <row r="403" spans="1:10">
      <c r="A403" s="21" t="s">
        <v>115</v>
      </c>
      <c r="B403" s="18" t="s">
        <v>14</v>
      </c>
      <c r="C403" s="21" t="s">
        <v>59</v>
      </c>
      <c r="D403" s="20">
        <v>2638115</v>
      </c>
      <c r="E403" s="20">
        <v>1689608</v>
      </c>
      <c r="F403" s="19">
        <v>64</v>
      </c>
      <c r="G403" s="20">
        <v>1607421</v>
      </c>
      <c r="H403" s="19">
        <v>60.9</v>
      </c>
      <c r="I403" s="20">
        <v>82187</v>
      </c>
      <c r="J403" s="19">
        <v>4.9000000000000004</v>
      </c>
    </row>
    <row r="404" spans="1:10">
      <c r="A404" s="21" t="s">
        <v>114</v>
      </c>
      <c r="B404" s="18" t="s">
        <v>13</v>
      </c>
      <c r="C404" s="21" t="s">
        <v>59</v>
      </c>
      <c r="D404" s="20">
        <v>2781851</v>
      </c>
      <c r="E404" s="20">
        <v>1838112</v>
      </c>
      <c r="F404" s="19">
        <v>66.099999999999994</v>
      </c>
      <c r="G404" s="20">
        <v>1703703</v>
      </c>
      <c r="H404" s="19">
        <v>61.2</v>
      </c>
      <c r="I404" s="20">
        <v>134409</v>
      </c>
      <c r="J404" s="19">
        <v>7.3</v>
      </c>
    </row>
    <row r="405" spans="1:10">
      <c r="A405" s="21" t="s">
        <v>113</v>
      </c>
      <c r="B405" s="18" t="s">
        <v>12</v>
      </c>
      <c r="C405" s="21" t="s">
        <v>59</v>
      </c>
      <c r="D405" s="20">
        <v>9649682</v>
      </c>
      <c r="E405" s="20">
        <v>6213778</v>
      </c>
      <c r="F405" s="19">
        <v>64.400000000000006</v>
      </c>
      <c r="G405" s="20">
        <v>5876997</v>
      </c>
      <c r="H405" s="19">
        <v>60.9</v>
      </c>
      <c r="I405" s="20">
        <v>336781</v>
      </c>
      <c r="J405" s="19">
        <v>5.4</v>
      </c>
    </row>
    <row r="406" spans="1:10">
      <c r="A406" s="21" t="s">
        <v>112</v>
      </c>
      <c r="B406" s="18" t="s">
        <v>11</v>
      </c>
      <c r="C406" s="21" t="s">
        <v>59</v>
      </c>
      <c r="D406" s="20">
        <v>837494</v>
      </c>
      <c r="E406" s="20">
        <v>558688</v>
      </c>
      <c r="F406" s="19">
        <v>66.7</v>
      </c>
      <c r="G406" s="20">
        <v>529893</v>
      </c>
      <c r="H406" s="19">
        <v>63.3</v>
      </c>
      <c r="I406" s="20">
        <v>28795</v>
      </c>
      <c r="J406" s="19">
        <v>5.2</v>
      </c>
    </row>
    <row r="407" spans="1:10">
      <c r="A407" s="21" t="s">
        <v>111</v>
      </c>
      <c r="B407" s="18" t="s">
        <v>10</v>
      </c>
      <c r="C407" s="21" t="s">
        <v>59</v>
      </c>
      <c r="D407" s="20">
        <v>3178645</v>
      </c>
      <c r="E407" s="20">
        <v>2033310</v>
      </c>
      <c r="F407" s="19">
        <v>64</v>
      </c>
      <c r="G407" s="20">
        <v>1894141</v>
      </c>
      <c r="H407" s="19">
        <v>59.6</v>
      </c>
      <c r="I407" s="20">
        <v>139169</v>
      </c>
      <c r="J407" s="19">
        <v>6.8</v>
      </c>
    </row>
    <row r="408" spans="1:10">
      <c r="A408" s="21" t="s">
        <v>110</v>
      </c>
      <c r="B408" s="18" t="s">
        <v>9</v>
      </c>
      <c r="C408" s="21" t="s">
        <v>59</v>
      </c>
      <c r="D408" s="20">
        <v>582859</v>
      </c>
      <c r="E408" s="20">
        <v>427664</v>
      </c>
      <c r="F408" s="19">
        <v>73.400000000000006</v>
      </c>
      <c r="G408" s="20">
        <v>411762</v>
      </c>
      <c r="H408" s="19">
        <v>70.599999999999994</v>
      </c>
      <c r="I408" s="20">
        <v>15902</v>
      </c>
      <c r="J408" s="19">
        <v>3.7</v>
      </c>
    </row>
    <row r="409" spans="1:10">
      <c r="A409" s="21" t="s">
        <v>109</v>
      </c>
      <c r="B409" s="18" t="s">
        <v>8</v>
      </c>
      <c r="C409" s="21" t="s">
        <v>59</v>
      </c>
      <c r="D409" s="20">
        <v>4541581</v>
      </c>
      <c r="E409" s="20">
        <v>2878736</v>
      </c>
      <c r="F409" s="19">
        <v>63.4</v>
      </c>
      <c r="G409" s="20">
        <v>2725108</v>
      </c>
      <c r="H409" s="19">
        <v>60</v>
      </c>
      <c r="I409" s="20">
        <v>153628</v>
      </c>
      <c r="J409" s="19">
        <v>5.3</v>
      </c>
    </row>
    <row r="410" spans="1:10">
      <c r="A410" s="21" t="s">
        <v>108</v>
      </c>
      <c r="B410" s="18" t="s">
        <v>7</v>
      </c>
      <c r="C410" s="21" t="s">
        <v>59</v>
      </c>
      <c r="D410" s="20">
        <v>16322712</v>
      </c>
      <c r="E410" s="20">
        <v>10992359</v>
      </c>
      <c r="F410" s="19">
        <v>67.3</v>
      </c>
      <c r="G410" s="20">
        <v>10338484</v>
      </c>
      <c r="H410" s="19">
        <v>63.3</v>
      </c>
      <c r="I410" s="20">
        <v>653875</v>
      </c>
      <c r="J410" s="19">
        <v>5.9</v>
      </c>
    </row>
    <row r="411" spans="1:10">
      <c r="A411" s="21" t="s">
        <v>107</v>
      </c>
      <c r="B411" s="18" t="s">
        <v>6</v>
      </c>
      <c r="C411" s="21" t="s">
        <v>59</v>
      </c>
      <c r="D411" s="20">
        <v>1730928</v>
      </c>
      <c r="E411" s="20">
        <v>1231160</v>
      </c>
      <c r="F411" s="19">
        <v>71.099999999999994</v>
      </c>
      <c r="G411" s="20">
        <v>1169795</v>
      </c>
      <c r="H411" s="19">
        <v>67.599999999999994</v>
      </c>
      <c r="I411" s="20">
        <v>61365</v>
      </c>
      <c r="J411" s="19">
        <v>5</v>
      </c>
    </row>
    <row r="412" spans="1:10">
      <c r="A412" s="21" t="s">
        <v>106</v>
      </c>
      <c r="B412" s="18" t="s">
        <v>5</v>
      </c>
      <c r="C412" s="21" t="s">
        <v>59</v>
      </c>
      <c r="D412" s="20">
        <v>491813</v>
      </c>
      <c r="E412" s="20">
        <v>347673</v>
      </c>
      <c r="F412" s="19">
        <v>70.7</v>
      </c>
      <c r="G412" s="20">
        <v>334899</v>
      </c>
      <c r="H412" s="19">
        <v>68.099999999999994</v>
      </c>
      <c r="I412" s="20">
        <v>12774</v>
      </c>
      <c r="J412" s="19">
        <v>3.7</v>
      </c>
    </row>
    <row r="413" spans="1:10">
      <c r="A413" s="21" t="s">
        <v>105</v>
      </c>
      <c r="B413" s="18" t="s">
        <v>4</v>
      </c>
      <c r="C413" s="21" t="s">
        <v>59</v>
      </c>
      <c r="D413" s="20">
        <v>5615773</v>
      </c>
      <c r="E413" s="20">
        <v>3795246</v>
      </c>
      <c r="F413" s="19">
        <v>67.599999999999994</v>
      </c>
      <c r="G413" s="20">
        <v>3650269</v>
      </c>
      <c r="H413" s="19">
        <v>65</v>
      </c>
      <c r="I413" s="20">
        <v>144977</v>
      </c>
      <c r="J413" s="19">
        <v>3.8</v>
      </c>
    </row>
    <row r="414" spans="1:10">
      <c r="A414" s="21" t="s">
        <v>104</v>
      </c>
      <c r="B414" s="18" t="s">
        <v>3</v>
      </c>
      <c r="C414" s="21" t="s">
        <v>59</v>
      </c>
      <c r="D414" s="20">
        <v>4737670</v>
      </c>
      <c r="E414" s="20">
        <v>3197095</v>
      </c>
      <c r="F414" s="19">
        <v>67.5</v>
      </c>
      <c r="G414" s="20">
        <v>2996795</v>
      </c>
      <c r="H414" s="19">
        <v>63.3</v>
      </c>
      <c r="I414" s="20">
        <v>200300</v>
      </c>
      <c r="J414" s="19">
        <v>6.3</v>
      </c>
    </row>
    <row r="415" spans="1:10">
      <c r="A415" s="21" t="s">
        <v>103</v>
      </c>
      <c r="B415" s="18" t="s">
        <v>2</v>
      </c>
      <c r="C415" s="21" t="s">
        <v>59</v>
      </c>
      <c r="D415" s="20">
        <v>1432844</v>
      </c>
      <c r="E415" s="20">
        <v>783658</v>
      </c>
      <c r="F415" s="19">
        <v>54.7</v>
      </c>
      <c r="G415" s="20">
        <v>741890</v>
      </c>
      <c r="H415" s="19">
        <v>51.8</v>
      </c>
      <c r="I415" s="20">
        <v>41768</v>
      </c>
      <c r="J415" s="19">
        <v>5.3</v>
      </c>
    </row>
    <row r="416" spans="1:10">
      <c r="A416" s="21" t="s">
        <v>102</v>
      </c>
      <c r="B416" s="18" t="s">
        <v>1</v>
      </c>
      <c r="C416" s="21" t="s">
        <v>59</v>
      </c>
      <c r="D416" s="20">
        <v>4247547</v>
      </c>
      <c r="E416" s="20">
        <v>3034581</v>
      </c>
      <c r="F416" s="19">
        <v>71.400000000000006</v>
      </c>
      <c r="G416" s="20">
        <v>2882064</v>
      </c>
      <c r="H416" s="19">
        <v>67.900000000000006</v>
      </c>
      <c r="I416" s="20">
        <v>152517</v>
      </c>
      <c r="J416" s="19">
        <v>5</v>
      </c>
    </row>
    <row r="417" spans="1:10">
      <c r="A417" s="21" t="s">
        <v>101</v>
      </c>
      <c r="B417" s="18" t="s">
        <v>0</v>
      </c>
      <c r="C417" s="21" t="s">
        <v>59</v>
      </c>
      <c r="D417" s="20">
        <v>386204</v>
      </c>
      <c r="E417" s="20">
        <v>274794</v>
      </c>
      <c r="F417" s="19">
        <v>71.2</v>
      </c>
      <c r="G417" s="20">
        <v>264321</v>
      </c>
      <c r="H417" s="19">
        <v>68.400000000000006</v>
      </c>
      <c r="I417" s="20">
        <v>10473</v>
      </c>
      <c r="J417" s="19">
        <v>3.8</v>
      </c>
    </row>
    <row r="418" spans="1:10">
      <c r="A418" s="21" t="s">
        <v>151</v>
      </c>
      <c r="B418" s="18" t="s">
        <v>48</v>
      </c>
      <c r="C418" s="21" t="s">
        <v>58</v>
      </c>
      <c r="D418" s="20">
        <v>3477391</v>
      </c>
      <c r="E418" s="20">
        <v>2146025</v>
      </c>
      <c r="F418" s="19">
        <v>61.7</v>
      </c>
      <c r="G418" s="20">
        <v>2049791</v>
      </c>
      <c r="H418" s="19">
        <v>58.9</v>
      </c>
      <c r="I418" s="20">
        <v>96234</v>
      </c>
      <c r="J418" s="19">
        <v>4.5</v>
      </c>
    </row>
    <row r="419" spans="1:10">
      <c r="A419" s="21" t="s">
        <v>150</v>
      </c>
      <c r="B419" s="18" t="s">
        <v>99</v>
      </c>
      <c r="C419" s="21" t="s">
        <v>58</v>
      </c>
      <c r="D419" s="20">
        <v>480222</v>
      </c>
      <c r="E419" s="20">
        <v>344559</v>
      </c>
      <c r="F419" s="19">
        <v>71.7</v>
      </c>
      <c r="G419" s="20">
        <v>320811</v>
      </c>
      <c r="H419" s="19">
        <v>66.8</v>
      </c>
      <c r="I419" s="20">
        <v>23748</v>
      </c>
      <c r="J419" s="19">
        <v>6.9</v>
      </c>
    </row>
    <row r="420" spans="1:10">
      <c r="A420" s="21" t="s">
        <v>149</v>
      </c>
      <c r="B420" s="18" t="s">
        <v>47</v>
      </c>
      <c r="C420" s="21" t="s">
        <v>58</v>
      </c>
      <c r="D420" s="20">
        <v>4465451</v>
      </c>
      <c r="E420" s="20">
        <v>2883226</v>
      </c>
      <c r="F420" s="19">
        <v>64.599999999999994</v>
      </c>
      <c r="G420" s="20">
        <v>2748372</v>
      </c>
      <c r="H420" s="19">
        <v>61.5</v>
      </c>
      <c r="I420" s="20">
        <v>134854</v>
      </c>
      <c r="J420" s="19">
        <v>4.7</v>
      </c>
    </row>
    <row r="421" spans="1:10">
      <c r="A421" s="21" t="s">
        <v>148</v>
      </c>
      <c r="B421" s="18" t="s">
        <v>46</v>
      </c>
      <c r="C421" s="21" t="s">
        <v>58</v>
      </c>
      <c r="D421" s="20">
        <v>2112848</v>
      </c>
      <c r="E421" s="20">
        <v>1345913</v>
      </c>
      <c r="F421" s="19">
        <v>63.7</v>
      </c>
      <c r="G421" s="20">
        <v>1275448</v>
      </c>
      <c r="H421" s="19">
        <v>60.4</v>
      </c>
      <c r="I421" s="20">
        <v>70465</v>
      </c>
      <c r="J421" s="19">
        <v>5.2</v>
      </c>
    </row>
    <row r="422" spans="1:10">
      <c r="A422" s="21" t="s">
        <v>147</v>
      </c>
      <c r="B422" s="18" t="s">
        <v>45</v>
      </c>
      <c r="C422" s="21" t="s">
        <v>58</v>
      </c>
      <c r="D422" s="20">
        <v>26761750</v>
      </c>
      <c r="E422" s="20">
        <v>17530064</v>
      </c>
      <c r="F422" s="19">
        <v>65.5</v>
      </c>
      <c r="G422" s="20">
        <v>16582651</v>
      </c>
      <c r="H422" s="19">
        <v>62</v>
      </c>
      <c r="I422" s="20">
        <v>947413</v>
      </c>
      <c r="J422" s="19">
        <v>5.4</v>
      </c>
    </row>
    <row r="423" spans="1:10">
      <c r="A423" s="21" t="s">
        <v>146</v>
      </c>
      <c r="B423" s="18" t="s">
        <v>44</v>
      </c>
      <c r="C423" s="21" t="s">
        <v>58</v>
      </c>
      <c r="D423" s="20">
        <v>3548120</v>
      </c>
      <c r="E423" s="20">
        <v>2563900</v>
      </c>
      <c r="F423" s="19">
        <v>72.3</v>
      </c>
      <c r="G423" s="20">
        <v>2435082</v>
      </c>
      <c r="H423" s="19">
        <v>68.599999999999994</v>
      </c>
      <c r="I423" s="20">
        <v>128818</v>
      </c>
      <c r="J423" s="19">
        <v>5</v>
      </c>
    </row>
    <row r="424" spans="1:10">
      <c r="A424" s="21" t="s">
        <v>145</v>
      </c>
      <c r="B424" s="18" t="s">
        <v>43</v>
      </c>
      <c r="C424" s="21" t="s">
        <v>58</v>
      </c>
      <c r="D424" s="20">
        <v>2677266</v>
      </c>
      <c r="E424" s="20">
        <v>1796976</v>
      </c>
      <c r="F424" s="19">
        <v>67.099999999999994</v>
      </c>
      <c r="G424" s="20">
        <v>1709382</v>
      </c>
      <c r="H424" s="19">
        <v>63.8</v>
      </c>
      <c r="I424" s="20">
        <v>87594</v>
      </c>
      <c r="J424" s="19">
        <v>4.9000000000000004</v>
      </c>
    </row>
    <row r="425" spans="1:10">
      <c r="A425" s="21" t="s">
        <v>144</v>
      </c>
      <c r="B425" s="18" t="s">
        <v>42</v>
      </c>
      <c r="C425" s="21" t="s">
        <v>58</v>
      </c>
      <c r="D425" s="20">
        <v>644982</v>
      </c>
      <c r="E425" s="20">
        <v>432409</v>
      </c>
      <c r="F425" s="19">
        <v>67</v>
      </c>
      <c r="G425" s="20">
        <v>414465</v>
      </c>
      <c r="H425" s="19">
        <v>64.3</v>
      </c>
      <c r="I425" s="20">
        <v>17944</v>
      </c>
      <c r="J425" s="19">
        <v>4.0999999999999996</v>
      </c>
    </row>
    <row r="426" spans="1:10">
      <c r="A426" s="21" t="s">
        <v>143</v>
      </c>
      <c r="B426" s="18" t="s">
        <v>41</v>
      </c>
      <c r="C426" s="21" t="s">
        <v>58</v>
      </c>
      <c r="D426" s="20">
        <v>466613</v>
      </c>
      <c r="E426" s="20">
        <v>315616</v>
      </c>
      <c r="F426" s="19">
        <v>67.599999999999994</v>
      </c>
      <c r="G426" s="20">
        <v>295484</v>
      </c>
      <c r="H426" s="19">
        <v>63.3</v>
      </c>
      <c r="I426" s="20">
        <v>20132</v>
      </c>
      <c r="J426" s="19">
        <v>6.4</v>
      </c>
    </row>
    <row r="427" spans="1:10">
      <c r="A427" s="21" t="s">
        <v>142</v>
      </c>
      <c r="B427" s="18" t="s">
        <v>40</v>
      </c>
      <c r="C427" s="21" t="s">
        <v>58</v>
      </c>
      <c r="D427" s="20">
        <v>13894684</v>
      </c>
      <c r="E427" s="20">
        <v>8720970</v>
      </c>
      <c r="F427" s="19">
        <v>62.8</v>
      </c>
      <c r="G427" s="20">
        <v>8398974</v>
      </c>
      <c r="H427" s="19">
        <v>60.4</v>
      </c>
      <c r="I427" s="20">
        <v>321996</v>
      </c>
      <c r="J427" s="19">
        <v>3.7</v>
      </c>
    </row>
    <row r="428" spans="1:10">
      <c r="A428" s="21" t="s">
        <v>141</v>
      </c>
      <c r="B428" s="18" t="s">
        <v>39</v>
      </c>
      <c r="C428" s="21" t="s">
        <v>58</v>
      </c>
      <c r="D428" s="20">
        <v>6747800</v>
      </c>
      <c r="E428" s="20">
        <v>4586420</v>
      </c>
      <c r="F428" s="19">
        <v>68</v>
      </c>
      <c r="G428" s="20">
        <v>4341223</v>
      </c>
      <c r="H428" s="19">
        <v>64.3</v>
      </c>
      <c r="I428" s="20">
        <v>245197</v>
      </c>
      <c r="J428" s="19">
        <v>5.3</v>
      </c>
    </row>
    <row r="429" spans="1:10">
      <c r="A429" s="21" t="s">
        <v>140</v>
      </c>
      <c r="B429" s="18" t="s">
        <v>100</v>
      </c>
      <c r="C429" s="21" t="s">
        <v>58</v>
      </c>
      <c r="D429" s="20">
        <v>951366</v>
      </c>
      <c r="E429" s="20">
        <v>626912</v>
      </c>
      <c r="F429" s="19">
        <v>65.900000000000006</v>
      </c>
      <c r="G429" s="20">
        <v>608957</v>
      </c>
      <c r="H429" s="19">
        <v>64</v>
      </c>
      <c r="I429" s="20">
        <v>17955</v>
      </c>
      <c r="J429" s="19">
        <v>2.9</v>
      </c>
    </row>
    <row r="430" spans="1:10">
      <c r="A430" s="21" t="s">
        <v>139</v>
      </c>
      <c r="B430" s="18" t="s">
        <v>38</v>
      </c>
      <c r="C430" s="21" t="s">
        <v>58</v>
      </c>
      <c r="D430" s="20">
        <v>1056225</v>
      </c>
      <c r="E430" s="20">
        <v>731670</v>
      </c>
      <c r="F430" s="19">
        <v>69.3</v>
      </c>
      <c r="G430" s="20">
        <v>702291</v>
      </c>
      <c r="H430" s="19">
        <v>66.5</v>
      </c>
      <c r="I430" s="20">
        <v>29379</v>
      </c>
      <c r="J430" s="19">
        <v>4</v>
      </c>
    </row>
    <row r="431" spans="1:10">
      <c r="A431" s="21" t="s">
        <v>138</v>
      </c>
      <c r="B431" s="18" t="s">
        <v>37</v>
      </c>
      <c r="C431" s="21" t="s">
        <v>58</v>
      </c>
      <c r="D431" s="20">
        <v>9611488</v>
      </c>
      <c r="E431" s="20">
        <v>6397808</v>
      </c>
      <c r="F431" s="19">
        <v>66.599999999999994</v>
      </c>
      <c r="G431" s="20">
        <v>6033913</v>
      </c>
      <c r="H431" s="19">
        <v>62.8</v>
      </c>
      <c r="I431" s="20">
        <v>363895</v>
      </c>
      <c r="J431" s="19">
        <v>5.7</v>
      </c>
    </row>
    <row r="432" spans="1:10">
      <c r="A432" s="21" t="s">
        <v>137</v>
      </c>
      <c r="B432" s="18" t="s">
        <v>36</v>
      </c>
      <c r="C432" s="21" t="s">
        <v>58</v>
      </c>
      <c r="D432" s="20">
        <v>4752908</v>
      </c>
      <c r="E432" s="20">
        <v>3205436</v>
      </c>
      <c r="F432" s="19">
        <v>67.400000000000006</v>
      </c>
      <c r="G432" s="20">
        <v>3029959</v>
      </c>
      <c r="H432" s="19">
        <v>63.7</v>
      </c>
      <c r="I432" s="20">
        <v>175477</v>
      </c>
      <c r="J432" s="19">
        <v>5.5</v>
      </c>
    </row>
    <row r="433" spans="1:10">
      <c r="A433" s="21" t="s">
        <v>136</v>
      </c>
      <c r="B433" s="18" t="s">
        <v>35</v>
      </c>
      <c r="C433" s="21" t="s">
        <v>58</v>
      </c>
      <c r="D433" s="20">
        <v>2275361</v>
      </c>
      <c r="E433" s="20">
        <v>1629764</v>
      </c>
      <c r="F433" s="19">
        <v>71.599999999999994</v>
      </c>
      <c r="G433" s="20">
        <v>1560169</v>
      </c>
      <c r="H433" s="19">
        <v>68.599999999999994</v>
      </c>
      <c r="I433" s="20">
        <v>69595</v>
      </c>
      <c r="J433" s="19">
        <v>4.3</v>
      </c>
    </row>
    <row r="434" spans="1:10">
      <c r="A434" s="21" t="s">
        <v>135</v>
      </c>
      <c r="B434" s="18" t="s">
        <v>34</v>
      </c>
      <c r="C434" s="21" t="s">
        <v>58</v>
      </c>
      <c r="D434" s="20">
        <v>2067011</v>
      </c>
      <c r="E434" s="20">
        <v>1465640</v>
      </c>
      <c r="F434" s="19">
        <v>70.900000000000006</v>
      </c>
      <c r="G434" s="20">
        <v>1392024</v>
      </c>
      <c r="H434" s="19">
        <v>67.3</v>
      </c>
      <c r="I434" s="20">
        <v>73616</v>
      </c>
      <c r="J434" s="19">
        <v>5</v>
      </c>
    </row>
    <row r="435" spans="1:10">
      <c r="A435" s="21" t="s">
        <v>134</v>
      </c>
      <c r="B435" s="18" t="s">
        <v>33</v>
      </c>
      <c r="C435" s="21" t="s">
        <v>58</v>
      </c>
      <c r="D435" s="20">
        <v>3207183</v>
      </c>
      <c r="E435" s="20">
        <v>1999777</v>
      </c>
      <c r="F435" s="19">
        <v>62.4</v>
      </c>
      <c r="G435" s="20">
        <v>1881943</v>
      </c>
      <c r="H435" s="19">
        <v>58.7</v>
      </c>
      <c r="I435" s="20">
        <v>117834</v>
      </c>
      <c r="J435" s="19">
        <v>5.9</v>
      </c>
    </row>
    <row r="436" spans="1:10">
      <c r="A436" s="21" t="s">
        <v>133</v>
      </c>
      <c r="B436" s="18" t="s">
        <v>32</v>
      </c>
      <c r="C436" s="21" t="s">
        <v>58</v>
      </c>
      <c r="D436" s="20">
        <v>3290373</v>
      </c>
      <c r="E436" s="20">
        <v>2069403</v>
      </c>
      <c r="F436" s="19">
        <v>62.9</v>
      </c>
      <c r="G436" s="20">
        <v>1921385</v>
      </c>
      <c r="H436" s="19">
        <v>58.4</v>
      </c>
      <c r="I436" s="20">
        <v>148018</v>
      </c>
      <c r="J436" s="19">
        <v>7.2</v>
      </c>
    </row>
    <row r="437" spans="1:10">
      <c r="A437" s="21" t="s">
        <v>132</v>
      </c>
      <c r="B437" s="18" t="s">
        <v>31</v>
      </c>
      <c r="C437" s="21" t="s">
        <v>58</v>
      </c>
      <c r="D437" s="20">
        <v>1043211</v>
      </c>
      <c r="E437" s="20">
        <v>697153</v>
      </c>
      <c r="F437" s="19">
        <v>66.8</v>
      </c>
      <c r="G437" s="20">
        <v>663132</v>
      </c>
      <c r="H437" s="19">
        <v>63.6</v>
      </c>
      <c r="I437" s="20">
        <v>34021</v>
      </c>
      <c r="J437" s="19">
        <v>4.9000000000000004</v>
      </c>
    </row>
    <row r="438" spans="1:10">
      <c r="A438" s="21" t="s">
        <v>131</v>
      </c>
      <c r="B438" s="18" t="s">
        <v>30</v>
      </c>
      <c r="C438" s="21" t="s">
        <v>58</v>
      </c>
      <c r="D438" s="20">
        <v>4253903</v>
      </c>
      <c r="E438" s="20">
        <v>2924546</v>
      </c>
      <c r="F438" s="19">
        <v>68.7</v>
      </c>
      <c r="G438" s="20">
        <v>2803487</v>
      </c>
      <c r="H438" s="19">
        <v>65.900000000000006</v>
      </c>
      <c r="I438" s="20">
        <v>121059</v>
      </c>
      <c r="J438" s="19">
        <v>4.0999999999999996</v>
      </c>
    </row>
    <row r="439" spans="1:10">
      <c r="A439" s="21" t="s">
        <v>130</v>
      </c>
      <c r="B439" s="18" t="s">
        <v>29</v>
      </c>
      <c r="C439" s="21" t="s">
        <v>58</v>
      </c>
      <c r="D439" s="20">
        <v>5063714</v>
      </c>
      <c r="E439" s="20">
        <v>3384116</v>
      </c>
      <c r="F439" s="19">
        <v>66.8</v>
      </c>
      <c r="G439" s="20">
        <v>3220089</v>
      </c>
      <c r="H439" s="19">
        <v>63.6</v>
      </c>
      <c r="I439" s="20">
        <v>164027</v>
      </c>
      <c r="J439" s="19">
        <v>4.8</v>
      </c>
    </row>
    <row r="440" spans="1:10">
      <c r="A440" s="21" t="s">
        <v>129</v>
      </c>
      <c r="B440" s="18" t="s">
        <v>28</v>
      </c>
      <c r="C440" s="21" t="s">
        <v>58</v>
      </c>
      <c r="D440" s="20">
        <v>7736940</v>
      </c>
      <c r="E440" s="20">
        <v>5083130</v>
      </c>
      <c r="F440" s="19">
        <v>65.7</v>
      </c>
      <c r="G440" s="20">
        <v>4738902</v>
      </c>
      <c r="H440" s="19">
        <v>61.3</v>
      </c>
      <c r="I440" s="20">
        <v>344228</v>
      </c>
      <c r="J440" s="19">
        <v>6.8</v>
      </c>
    </row>
    <row r="441" spans="1:10">
      <c r="A441" s="21" t="s">
        <v>128</v>
      </c>
      <c r="B441" s="18" t="s">
        <v>27</v>
      </c>
      <c r="C441" s="21" t="s">
        <v>58</v>
      </c>
      <c r="D441" s="20">
        <v>3928817</v>
      </c>
      <c r="E441" s="20">
        <v>2879760</v>
      </c>
      <c r="F441" s="19">
        <v>73.3</v>
      </c>
      <c r="G441" s="20">
        <v>2762733</v>
      </c>
      <c r="H441" s="19">
        <v>70.3</v>
      </c>
      <c r="I441" s="20">
        <v>117027</v>
      </c>
      <c r="J441" s="19">
        <v>4.0999999999999996</v>
      </c>
    </row>
    <row r="442" spans="1:10">
      <c r="A442" s="21" t="s">
        <v>127</v>
      </c>
      <c r="B442" s="18" t="s">
        <v>26</v>
      </c>
      <c r="C442" s="21" t="s">
        <v>58</v>
      </c>
      <c r="D442" s="20">
        <v>2143324</v>
      </c>
      <c r="E442" s="20">
        <v>1317392</v>
      </c>
      <c r="F442" s="19">
        <v>61.5</v>
      </c>
      <c r="G442" s="20">
        <v>1218825</v>
      </c>
      <c r="H442" s="19">
        <v>56.9</v>
      </c>
      <c r="I442" s="20">
        <v>98567</v>
      </c>
      <c r="J442" s="19">
        <v>7.5</v>
      </c>
    </row>
    <row r="443" spans="1:10">
      <c r="A443" s="21" t="s">
        <v>126</v>
      </c>
      <c r="B443" s="18" t="s">
        <v>25</v>
      </c>
      <c r="C443" s="21" t="s">
        <v>58</v>
      </c>
      <c r="D443" s="20">
        <v>4435045</v>
      </c>
      <c r="E443" s="20">
        <v>3009334</v>
      </c>
      <c r="F443" s="19">
        <v>67.900000000000006</v>
      </c>
      <c r="G443" s="20">
        <v>2847006</v>
      </c>
      <c r="H443" s="19">
        <v>64.2</v>
      </c>
      <c r="I443" s="20">
        <v>162328</v>
      </c>
      <c r="J443" s="19">
        <v>5.4</v>
      </c>
    </row>
    <row r="444" spans="1:10">
      <c r="A444" s="21" t="s">
        <v>125</v>
      </c>
      <c r="B444" s="18" t="s">
        <v>24</v>
      </c>
      <c r="C444" s="21" t="s">
        <v>58</v>
      </c>
      <c r="D444" s="20">
        <v>728189</v>
      </c>
      <c r="E444" s="20">
        <v>486054</v>
      </c>
      <c r="F444" s="19">
        <v>66.7</v>
      </c>
      <c r="G444" s="20">
        <v>464907</v>
      </c>
      <c r="H444" s="19">
        <v>63.8</v>
      </c>
      <c r="I444" s="20">
        <v>21147</v>
      </c>
      <c r="J444" s="19">
        <v>4.4000000000000004</v>
      </c>
    </row>
    <row r="445" spans="1:10">
      <c r="A445" s="21" t="s">
        <v>124</v>
      </c>
      <c r="B445" s="18" t="s">
        <v>23</v>
      </c>
      <c r="C445" s="21" t="s">
        <v>58</v>
      </c>
      <c r="D445" s="20">
        <v>1324178</v>
      </c>
      <c r="E445" s="20">
        <v>972992</v>
      </c>
      <c r="F445" s="19">
        <v>73.5</v>
      </c>
      <c r="G445" s="20">
        <v>935906</v>
      </c>
      <c r="H445" s="19">
        <v>70.7</v>
      </c>
      <c r="I445" s="20">
        <v>37086</v>
      </c>
      <c r="J445" s="19">
        <v>3.8</v>
      </c>
    </row>
    <row r="446" spans="1:10">
      <c r="A446" s="21" t="s">
        <v>123</v>
      </c>
      <c r="B446" s="18" t="s">
        <v>22</v>
      </c>
      <c r="C446" s="21" t="s">
        <v>58</v>
      </c>
      <c r="D446" s="20">
        <v>1819152</v>
      </c>
      <c r="E446" s="20">
        <v>1223831</v>
      </c>
      <c r="F446" s="19">
        <v>67.3</v>
      </c>
      <c r="G446" s="20">
        <v>1173709</v>
      </c>
      <c r="H446" s="19">
        <v>64.5</v>
      </c>
      <c r="I446" s="20">
        <v>50122</v>
      </c>
      <c r="J446" s="19">
        <v>4.0999999999999996</v>
      </c>
    </row>
    <row r="447" spans="1:10">
      <c r="A447" s="21" t="s">
        <v>122</v>
      </c>
      <c r="B447" s="18" t="s">
        <v>21</v>
      </c>
      <c r="C447" s="21" t="s">
        <v>58</v>
      </c>
      <c r="D447" s="20">
        <v>1019428</v>
      </c>
      <c r="E447" s="20">
        <v>725849</v>
      </c>
      <c r="F447" s="19">
        <v>71.2</v>
      </c>
      <c r="G447" s="20">
        <v>700026</v>
      </c>
      <c r="H447" s="19">
        <v>68.7</v>
      </c>
      <c r="I447" s="20">
        <v>25823</v>
      </c>
      <c r="J447" s="19">
        <v>3.6</v>
      </c>
    </row>
    <row r="448" spans="1:10">
      <c r="A448" s="21" t="s">
        <v>121</v>
      </c>
      <c r="B448" s="18" t="s">
        <v>20</v>
      </c>
      <c r="C448" s="21" t="s">
        <v>58</v>
      </c>
      <c r="D448" s="20">
        <v>6630669</v>
      </c>
      <c r="E448" s="20">
        <v>4391579</v>
      </c>
      <c r="F448" s="19">
        <v>66.2</v>
      </c>
      <c r="G448" s="20">
        <v>4194895</v>
      </c>
      <c r="H448" s="19">
        <v>63.3</v>
      </c>
      <c r="I448" s="20">
        <v>196684</v>
      </c>
      <c r="J448" s="19">
        <v>4.5</v>
      </c>
    </row>
    <row r="449" spans="1:10">
      <c r="A449" s="21" t="s">
        <v>120</v>
      </c>
      <c r="B449" s="18" t="s">
        <v>19</v>
      </c>
      <c r="C449" s="21" t="s">
        <v>58</v>
      </c>
      <c r="D449" s="20">
        <v>1436753</v>
      </c>
      <c r="E449" s="20">
        <v>918156</v>
      </c>
      <c r="F449" s="19">
        <v>63.9</v>
      </c>
      <c r="G449" s="20">
        <v>871248</v>
      </c>
      <c r="H449" s="19">
        <v>60.6</v>
      </c>
      <c r="I449" s="20">
        <v>46908</v>
      </c>
      <c r="J449" s="19">
        <v>5.0999999999999996</v>
      </c>
    </row>
    <row r="450" spans="1:10">
      <c r="A450" s="21" t="s">
        <v>119</v>
      </c>
      <c r="B450" s="18" t="s">
        <v>18</v>
      </c>
      <c r="C450" s="21" t="s">
        <v>58</v>
      </c>
      <c r="D450" s="20">
        <v>15008243</v>
      </c>
      <c r="E450" s="20">
        <v>9460866</v>
      </c>
      <c r="F450" s="19">
        <v>63</v>
      </c>
      <c r="G450" s="20">
        <v>8986859</v>
      </c>
      <c r="H450" s="19">
        <v>59.9</v>
      </c>
      <c r="I450" s="20">
        <v>474007</v>
      </c>
      <c r="J450" s="19">
        <v>5</v>
      </c>
    </row>
    <row r="451" spans="1:10">
      <c r="A451" s="21" t="s">
        <v>118</v>
      </c>
      <c r="B451" s="18" t="s">
        <v>17</v>
      </c>
      <c r="C451" s="21" t="s">
        <v>58</v>
      </c>
      <c r="D451" s="20">
        <v>6571000</v>
      </c>
      <c r="E451" s="20">
        <v>4317428</v>
      </c>
      <c r="F451" s="19">
        <v>65.7</v>
      </c>
      <c r="G451" s="20">
        <v>4091039</v>
      </c>
      <c r="H451" s="19">
        <v>62.3</v>
      </c>
      <c r="I451" s="20">
        <v>226389</v>
      </c>
      <c r="J451" s="19">
        <v>5.2</v>
      </c>
    </row>
    <row r="452" spans="1:10">
      <c r="A452" s="21" t="s">
        <v>117</v>
      </c>
      <c r="B452" s="18" t="s">
        <v>16</v>
      </c>
      <c r="C452" s="21" t="s">
        <v>58</v>
      </c>
      <c r="D452" s="20">
        <v>491659</v>
      </c>
      <c r="E452" s="20">
        <v>355545</v>
      </c>
      <c r="F452" s="19">
        <v>72.3</v>
      </c>
      <c r="G452" s="20">
        <v>343508</v>
      </c>
      <c r="H452" s="19">
        <v>69.900000000000006</v>
      </c>
      <c r="I452" s="20">
        <v>12037</v>
      </c>
      <c r="J452" s="19">
        <v>3.4</v>
      </c>
    </row>
    <row r="453" spans="1:10">
      <c r="A453" s="21" t="s">
        <v>116</v>
      </c>
      <c r="B453" s="18" t="s">
        <v>15</v>
      </c>
      <c r="C453" s="21" t="s">
        <v>58</v>
      </c>
      <c r="D453" s="20">
        <v>8819792</v>
      </c>
      <c r="E453" s="20">
        <v>5890046</v>
      </c>
      <c r="F453" s="19">
        <v>66.8</v>
      </c>
      <c r="G453" s="20">
        <v>5541082</v>
      </c>
      <c r="H453" s="19">
        <v>62.8</v>
      </c>
      <c r="I453" s="20">
        <v>348964</v>
      </c>
      <c r="J453" s="19">
        <v>5.9</v>
      </c>
    </row>
    <row r="454" spans="1:10">
      <c r="A454" s="21" t="s">
        <v>115</v>
      </c>
      <c r="B454" s="18" t="s">
        <v>14</v>
      </c>
      <c r="C454" s="21" t="s">
        <v>58</v>
      </c>
      <c r="D454" s="20">
        <v>2658130</v>
      </c>
      <c r="E454" s="20">
        <v>1703293</v>
      </c>
      <c r="F454" s="19">
        <v>64.099999999999994</v>
      </c>
      <c r="G454" s="20">
        <v>1627110</v>
      </c>
      <c r="H454" s="19">
        <v>61.2</v>
      </c>
      <c r="I454" s="20">
        <v>76183</v>
      </c>
      <c r="J454" s="19">
        <v>4.5</v>
      </c>
    </row>
    <row r="455" spans="1:10">
      <c r="A455" s="21" t="s">
        <v>114</v>
      </c>
      <c r="B455" s="18" t="s">
        <v>13</v>
      </c>
      <c r="C455" s="21" t="s">
        <v>58</v>
      </c>
      <c r="D455" s="20">
        <v>2823513</v>
      </c>
      <c r="E455" s="20">
        <v>1845761</v>
      </c>
      <c r="F455" s="19">
        <v>65.400000000000006</v>
      </c>
      <c r="G455" s="20">
        <v>1731845</v>
      </c>
      <c r="H455" s="19">
        <v>61.3</v>
      </c>
      <c r="I455" s="20">
        <v>113916</v>
      </c>
      <c r="J455" s="19">
        <v>6.2</v>
      </c>
    </row>
    <row r="456" spans="1:10">
      <c r="A456" s="21" t="s">
        <v>113</v>
      </c>
      <c r="B456" s="18" t="s">
        <v>12</v>
      </c>
      <c r="C456" s="21" t="s">
        <v>58</v>
      </c>
      <c r="D456" s="20">
        <v>9702277</v>
      </c>
      <c r="E456" s="20">
        <v>6251402</v>
      </c>
      <c r="F456" s="19">
        <v>64.400000000000006</v>
      </c>
      <c r="G456" s="20">
        <v>5940570</v>
      </c>
      <c r="H456" s="19">
        <v>61.2</v>
      </c>
      <c r="I456" s="20">
        <v>310832</v>
      </c>
      <c r="J456" s="19">
        <v>5</v>
      </c>
    </row>
    <row r="457" spans="1:10">
      <c r="A457" s="21" t="s">
        <v>112</v>
      </c>
      <c r="B457" s="18" t="s">
        <v>11</v>
      </c>
      <c r="C457" s="21" t="s">
        <v>58</v>
      </c>
      <c r="D457" s="20">
        <v>837143</v>
      </c>
      <c r="E457" s="20">
        <v>565735</v>
      </c>
      <c r="F457" s="19">
        <v>67.599999999999994</v>
      </c>
      <c r="G457" s="20">
        <v>537194</v>
      </c>
      <c r="H457" s="19">
        <v>64.2</v>
      </c>
      <c r="I457" s="20">
        <v>28541</v>
      </c>
      <c r="J457" s="19">
        <v>5</v>
      </c>
    </row>
    <row r="458" spans="1:10">
      <c r="A458" s="21" t="s">
        <v>111</v>
      </c>
      <c r="B458" s="18" t="s">
        <v>10</v>
      </c>
      <c r="C458" s="21" t="s">
        <v>58</v>
      </c>
      <c r="D458" s="20">
        <v>3234049</v>
      </c>
      <c r="E458" s="20">
        <v>2068599</v>
      </c>
      <c r="F458" s="19">
        <v>64</v>
      </c>
      <c r="G458" s="20">
        <v>1929233</v>
      </c>
      <c r="H458" s="19">
        <v>59.7</v>
      </c>
      <c r="I458" s="20">
        <v>139366</v>
      </c>
      <c r="J458" s="19">
        <v>6.7</v>
      </c>
    </row>
    <row r="459" spans="1:10">
      <c r="A459" s="21" t="s">
        <v>110</v>
      </c>
      <c r="B459" s="18" t="s">
        <v>9</v>
      </c>
      <c r="C459" s="21" t="s">
        <v>58</v>
      </c>
      <c r="D459" s="20">
        <v>589510</v>
      </c>
      <c r="E459" s="20">
        <v>430606</v>
      </c>
      <c r="F459" s="19">
        <v>73</v>
      </c>
      <c r="G459" s="20">
        <v>414209</v>
      </c>
      <c r="H459" s="19">
        <v>70.3</v>
      </c>
      <c r="I459" s="20">
        <v>16397</v>
      </c>
      <c r="J459" s="19">
        <v>3.8</v>
      </c>
    </row>
    <row r="460" spans="1:10">
      <c r="A460" s="21" t="s">
        <v>109</v>
      </c>
      <c r="B460" s="18" t="s">
        <v>8</v>
      </c>
      <c r="C460" s="21" t="s">
        <v>58</v>
      </c>
      <c r="D460" s="20">
        <v>4610117</v>
      </c>
      <c r="E460" s="20">
        <v>2904794</v>
      </c>
      <c r="F460" s="19">
        <v>63</v>
      </c>
      <c r="G460" s="20">
        <v>2743383</v>
      </c>
      <c r="H460" s="19">
        <v>59.5</v>
      </c>
      <c r="I460" s="20">
        <v>161411</v>
      </c>
      <c r="J460" s="19">
        <v>5.6</v>
      </c>
    </row>
    <row r="461" spans="1:10">
      <c r="A461" s="21" t="s">
        <v>108</v>
      </c>
      <c r="B461" s="18" t="s">
        <v>7</v>
      </c>
      <c r="C461" s="21" t="s">
        <v>58</v>
      </c>
      <c r="D461" s="20">
        <v>16623005</v>
      </c>
      <c r="E461" s="20">
        <v>11124240</v>
      </c>
      <c r="F461" s="19">
        <v>66.900000000000006</v>
      </c>
      <c r="G461" s="20">
        <v>10523257</v>
      </c>
      <c r="H461" s="19">
        <v>63.3</v>
      </c>
      <c r="I461" s="20">
        <v>600983</v>
      </c>
      <c r="J461" s="19">
        <v>5.4</v>
      </c>
    </row>
    <row r="462" spans="1:10">
      <c r="A462" s="21" t="s">
        <v>107</v>
      </c>
      <c r="B462" s="18" t="s">
        <v>6</v>
      </c>
      <c r="C462" s="21" t="s">
        <v>58</v>
      </c>
      <c r="D462" s="20">
        <v>1777777</v>
      </c>
      <c r="E462" s="20">
        <v>1272445</v>
      </c>
      <c r="F462" s="19">
        <v>71.599999999999994</v>
      </c>
      <c r="G462" s="20">
        <v>1220617</v>
      </c>
      <c r="H462" s="19">
        <v>68.7</v>
      </c>
      <c r="I462" s="20">
        <v>51828</v>
      </c>
      <c r="J462" s="19">
        <v>4.0999999999999996</v>
      </c>
    </row>
    <row r="463" spans="1:10">
      <c r="A463" s="21" t="s">
        <v>106</v>
      </c>
      <c r="B463" s="18" t="s">
        <v>5</v>
      </c>
      <c r="C463" s="21" t="s">
        <v>58</v>
      </c>
      <c r="D463" s="20">
        <v>495490</v>
      </c>
      <c r="E463" s="20">
        <v>350766</v>
      </c>
      <c r="F463" s="19">
        <v>70.8</v>
      </c>
      <c r="G463" s="20">
        <v>338553</v>
      </c>
      <c r="H463" s="19">
        <v>68.3</v>
      </c>
      <c r="I463" s="20">
        <v>12213</v>
      </c>
      <c r="J463" s="19">
        <v>3.5</v>
      </c>
    </row>
    <row r="464" spans="1:10">
      <c r="A464" s="21" t="s">
        <v>105</v>
      </c>
      <c r="B464" s="18" t="s">
        <v>4</v>
      </c>
      <c r="C464" s="21" t="s">
        <v>58</v>
      </c>
      <c r="D464" s="20">
        <v>5705956</v>
      </c>
      <c r="E464" s="20">
        <v>3897042</v>
      </c>
      <c r="F464" s="19">
        <v>68.3</v>
      </c>
      <c r="G464" s="20">
        <v>3757592</v>
      </c>
      <c r="H464" s="19">
        <v>65.900000000000006</v>
      </c>
      <c r="I464" s="20">
        <v>139450</v>
      </c>
      <c r="J464" s="19">
        <v>3.6</v>
      </c>
    </row>
    <row r="465" spans="1:10">
      <c r="A465" s="21" t="s">
        <v>104</v>
      </c>
      <c r="B465" s="18" t="s">
        <v>3</v>
      </c>
      <c r="C465" s="21" t="s">
        <v>58</v>
      </c>
      <c r="D465" s="20">
        <v>4817314</v>
      </c>
      <c r="E465" s="20">
        <v>3263703</v>
      </c>
      <c r="F465" s="19">
        <v>67.7</v>
      </c>
      <c r="G465" s="20">
        <v>3082399</v>
      </c>
      <c r="H465" s="19">
        <v>64</v>
      </c>
      <c r="I465" s="20">
        <v>181304</v>
      </c>
      <c r="J465" s="19">
        <v>5.6</v>
      </c>
    </row>
    <row r="466" spans="1:10">
      <c r="A466" s="21" t="s">
        <v>103</v>
      </c>
      <c r="B466" s="18" t="s">
        <v>2</v>
      </c>
      <c r="C466" s="21" t="s">
        <v>58</v>
      </c>
      <c r="D466" s="20">
        <v>1435076</v>
      </c>
      <c r="E466" s="20">
        <v>790982</v>
      </c>
      <c r="F466" s="19">
        <v>55.1</v>
      </c>
      <c r="G466" s="20">
        <v>750561</v>
      </c>
      <c r="H466" s="19">
        <v>52.3</v>
      </c>
      <c r="I466" s="20">
        <v>40421</v>
      </c>
      <c r="J466" s="19">
        <v>5.0999999999999996</v>
      </c>
    </row>
    <row r="467" spans="1:10">
      <c r="A467" s="21" t="s">
        <v>102</v>
      </c>
      <c r="B467" s="18" t="s">
        <v>1</v>
      </c>
      <c r="C467" s="21" t="s">
        <v>58</v>
      </c>
      <c r="D467" s="20">
        <v>4285261</v>
      </c>
      <c r="E467" s="20">
        <v>3021086</v>
      </c>
      <c r="F467" s="19">
        <v>70.5</v>
      </c>
      <c r="G467" s="20">
        <v>2878086</v>
      </c>
      <c r="H467" s="19">
        <v>67.2</v>
      </c>
      <c r="I467" s="20">
        <v>143000</v>
      </c>
      <c r="J467" s="19">
        <v>4.7</v>
      </c>
    </row>
    <row r="468" spans="1:10">
      <c r="A468" s="21" t="s">
        <v>101</v>
      </c>
      <c r="B468" s="18" t="s">
        <v>0</v>
      </c>
      <c r="C468" s="21" t="s">
        <v>58</v>
      </c>
      <c r="D468" s="20">
        <v>389945</v>
      </c>
      <c r="E468" s="20">
        <v>276527</v>
      </c>
      <c r="F468" s="19">
        <v>70.900000000000006</v>
      </c>
      <c r="G468" s="20">
        <v>266630</v>
      </c>
      <c r="H468" s="19">
        <v>68.400000000000006</v>
      </c>
      <c r="I468" s="20">
        <v>9897</v>
      </c>
      <c r="J468" s="19">
        <v>3.6</v>
      </c>
    </row>
    <row r="469" spans="1:10">
      <c r="A469" s="21" t="s">
        <v>151</v>
      </c>
      <c r="B469" s="18" t="s">
        <v>48</v>
      </c>
      <c r="C469" s="21" t="s">
        <v>57</v>
      </c>
      <c r="D469" s="20">
        <v>3522273</v>
      </c>
      <c r="E469" s="20">
        <v>2167809</v>
      </c>
      <c r="F469" s="19">
        <v>61.5</v>
      </c>
      <c r="G469" s="20">
        <v>2080233</v>
      </c>
      <c r="H469" s="19">
        <v>59.1</v>
      </c>
      <c r="I469" s="20">
        <v>87576</v>
      </c>
      <c r="J469" s="19">
        <v>4</v>
      </c>
    </row>
    <row r="470" spans="1:10">
      <c r="A470" s="21" t="s">
        <v>150</v>
      </c>
      <c r="B470" s="18" t="s">
        <v>99</v>
      </c>
      <c r="C470" s="21" t="s">
        <v>57</v>
      </c>
      <c r="D470" s="20">
        <v>490049</v>
      </c>
      <c r="E470" s="20">
        <v>349691</v>
      </c>
      <c r="F470" s="19">
        <v>71.400000000000006</v>
      </c>
      <c r="G470" s="20">
        <v>326542</v>
      </c>
      <c r="H470" s="19">
        <v>66.599999999999994</v>
      </c>
      <c r="I470" s="20">
        <v>23149</v>
      </c>
      <c r="J470" s="19">
        <v>6.6</v>
      </c>
    </row>
    <row r="471" spans="1:10">
      <c r="A471" s="21" t="s">
        <v>149</v>
      </c>
      <c r="B471" s="18" t="s">
        <v>47</v>
      </c>
      <c r="C471" s="21" t="s">
        <v>57</v>
      </c>
      <c r="D471" s="20">
        <v>4630001</v>
      </c>
      <c r="E471" s="20">
        <v>2990441</v>
      </c>
      <c r="F471" s="19">
        <v>64.599999999999994</v>
      </c>
      <c r="G471" s="20">
        <v>2864385</v>
      </c>
      <c r="H471" s="19">
        <v>61.9</v>
      </c>
      <c r="I471" s="20">
        <v>126056</v>
      </c>
      <c r="J471" s="19">
        <v>4.2</v>
      </c>
    </row>
    <row r="472" spans="1:10">
      <c r="A472" s="21" t="s">
        <v>148</v>
      </c>
      <c r="B472" s="18" t="s">
        <v>46</v>
      </c>
      <c r="C472" s="21" t="s">
        <v>57</v>
      </c>
      <c r="D472" s="20">
        <v>2142922</v>
      </c>
      <c r="E472" s="20">
        <v>1365410</v>
      </c>
      <c r="F472" s="19">
        <v>63.7</v>
      </c>
      <c r="G472" s="20">
        <v>1294906</v>
      </c>
      <c r="H472" s="19">
        <v>60.4</v>
      </c>
      <c r="I472" s="20">
        <v>70504</v>
      </c>
      <c r="J472" s="19">
        <v>5.2</v>
      </c>
    </row>
    <row r="473" spans="1:10">
      <c r="A473" s="21" t="s">
        <v>147</v>
      </c>
      <c r="B473" s="18" t="s">
        <v>45</v>
      </c>
      <c r="C473" s="21" t="s">
        <v>57</v>
      </c>
      <c r="D473" s="20">
        <v>27012671</v>
      </c>
      <c r="E473" s="20">
        <v>17654109</v>
      </c>
      <c r="F473" s="19">
        <v>65.400000000000006</v>
      </c>
      <c r="G473" s="20">
        <v>16789422</v>
      </c>
      <c r="H473" s="19">
        <v>62.2</v>
      </c>
      <c r="I473" s="20">
        <v>864687</v>
      </c>
      <c r="J473" s="19">
        <v>4.9000000000000004</v>
      </c>
    </row>
    <row r="474" spans="1:10">
      <c r="A474" s="21" t="s">
        <v>146</v>
      </c>
      <c r="B474" s="18" t="s">
        <v>44</v>
      </c>
      <c r="C474" s="21" t="s">
        <v>57</v>
      </c>
      <c r="D474" s="20">
        <v>3621632</v>
      </c>
      <c r="E474" s="20">
        <v>2622243</v>
      </c>
      <c r="F474" s="19">
        <v>72.400000000000006</v>
      </c>
      <c r="G474" s="20">
        <v>2509729</v>
      </c>
      <c r="H474" s="19">
        <v>69.3</v>
      </c>
      <c r="I474" s="20">
        <v>112514</v>
      </c>
      <c r="J474" s="19">
        <v>4.3</v>
      </c>
    </row>
    <row r="475" spans="1:10">
      <c r="A475" s="21" t="s">
        <v>145</v>
      </c>
      <c r="B475" s="18" t="s">
        <v>43</v>
      </c>
      <c r="C475" s="21" t="s">
        <v>57</v>
      </c>
      <c r="D475" s="20">
        <v>2694038</v>
      </c>
      <c r="E475" s="20">
        <v>1828651</v>
      </c>
      <c r="F475" s="19">
        <v>67.900000000000006</v>
      </c>
      <c r="G475" s="20">
        <v>1749191</v>
      </c>
      <c r="H475" s="19">
        <v>64.900000000000006</v>
      </c>
      <c r="I475" s="20">
        <v>79460</v>
      </c>
      <c r="J475" s="19">
        <v>4.3</v>
      </c>
    </row>
    <row r="476" spans="1:10">
      <c r="A476" s="21" t="s">
        <v>144</v>
      </c>
      <c r="B476" s="18" t="s">
        <v>42</v>
      </c>
      <c r="C476" s="21" t="s">
        <v>57</v>
      </c>
      <c r="D476" s="20">
        <v>657537</v>
      </c>
      <c r="E476" s="20">
        <v>441184</v>
      </c>
      <c r="F476" s="19">
        <v>67.099999999999994</v>
      </c>
      <c r="G476" s="20">
        <v>425399</v>
      </c>
      <c r="H476" s="19">
        <v>64.7</v>
      </c>
      <c r="I476" s="20">
        <v>15785</v>
      </c>
      <c r="J476" s="19">
        <v>3.6</v>
      </c>
    </row>
    <row r="477" spans="1:10">
      <c r="A477" s="21" t="s">
        <v>143</v>
      </c>
      <c r="B477" s="18" t="s">
        <v>41</v>
      </c>
      <c r="C477" s="21" t="s">
        <v>57</v>
      </c>
      <c r="D477" s="20">
        <v>470130</v>
      </c>
      <c r="E477" s="20">
        <v>316083</v>
      </c>
      <c r="F477" s="19">
        <v>67.2</v>
      </c>
      <c r="G477" s="20">
        <v>297786</v>
      </c>
      <c r="H477" s="19">
        <v>63.3</v>
      </c>
      <c r="I477" s="20">
        <v>18297</v>
      </c>
      <c r="J477" s="19">
        <v>5.8</v>
      </c>
    </row>
    <row r="478" spans="1:10">
      <c r="A478" s="21" t="s">
        <v>142</v>
      </c>
      <c r="B478" s="18" t="s">
        <v>40</v>
      </c>
      <c r="C478" s="21" t="s">
        <v>57</v>
      </c>
      <c r="D478" s="20">
        <v>14163723</v>
      </c>
      <c r="E478" s="20">
        <v>9000204</v>
      </c>
      <c r="F478" s="19">
        <v>63.5</v>
      </c>
      <c r="G478" s="20">
        <v>8709522</v>
      </c>
      <c r="H478" s="19">
        <v>61.5</v>
      </c>
      <c r="I478" s="20">
        <v>290682</v>
      </c>
      <c r="J478" s="19">
        <v>3.2</v>
      </c>
    </row>
    <row r="479" spans="1:10">
      <c r="A479" s="21" t="s">
        <v>141</v>
      </c>
      <c r="B479" s="18" t="s">
        <v>39</v>
      </c>
      <c r="C479" s="21" t="s">
        <v>57</v>
      </c>
      <c r="D479" s="20">
        <v>6914799</v>
      </c>
      <c r="E479" s="20">
        <v>4710775</v>
      </c>
      <c r="F479" s="19">
        <v>68.099999999999994</v>
      </c>
      <c r="G479" s="20">
        <v>4489128</v>
      </c>
      <c r="H479" s="19">
        <v>64.900000000000006</v>
      </c>
      <c r="I479" s="20">
        <v>221647</v>
      </c>
      <c r="J479" s="19">
        <v>4.7</v>
      </c>
    </row>
    <row r="480" spans="1:10">
      <c r="A480" s="21" t="s">
        <v>140</v>
      </c>
      <c r="B480" s="18" t="s">
        <v>100</v>
      </c>
      <c r="C480" s="21" t="s">
        <v>57</v>
      </c>
      <c r="D480" s="20">
        <v>960686</v>
      </c>
      <c r="E480" s="20">
        <v>638260</v>
      </c>
      <c r="F480" s="19">
        <v>66.400000000000006</v>
      </c>
      <c r="G480" s="20">
        <v>621573</v>
      </c>
      <c r="H480" s="19">
        <v>64.7</v>
      </c>
      <c r="I480" s="20">
        <v>16687</v>
      </c>
      <c r="J480" s="19">
        <v>2.6</v>
      </c>
    </row>
    <row r="481" spans="1:10">
      <c r="A481" s="21" t="s">
        <v>139</v>
      </c>
      <c r="B481" s="18" t="s">
        <v>38</v>
      </c>
      <c r="C481" s="21" t="s">
        <v>57</v>
      </c>
      <c r="D481" s="20">
        <v>1086238</v>
      </c>
      <c r="E481" s="20">
        <v>747377</v>
      </c>
      <c r="F481" s="19">
        <v>68.8</v>
      </c>
      <c r="G481" s="20">
        <v>721346</v>
      </c>
      <c r="H481" s="19">
        <v>66.400000000000006</v>
      </c>
      <c r="I481" s="20">
        <v>26031</v>
      </c>
      <c r="J481" s="19">
        <v>3.5</v>
      </c>
    </row>
    <row r="482" spans="1:10">
      <c r="A482" s="21" t="s">
        <v>138</v>
      </c>
      <c r="B482" s="18" t="s">
        <v>37</v>
      </c>
      <c r="C482" s="21" t="s">
        <v>57</v>
      </c>
      <c r="D482" s="20">
        <v>9675598</v>
      </c>
      <c r="E482" s="20">
        <v>6526273</v>
      </c>
      <c r="F482" s="19">
        <v>67.5</v>
      </c>
      <c r="G482" s="20">
        <v>6230845</v>
      </c>
      <c r="H482" s="19">
        <v>64.400000000000006</v>
      </c>
      <c r="I482" s="20">
        <v>295428</v>
      </c>
      <c r="J482" s="19">
        <v>4.5</v>
      </c>
    </row>
    <row r="483" spans="1:10">
      <c r="A483" s="21" t="s">
        <v>137</v>
      </c>
      <c r="B483" s="18" t="s">
        <v>36</v>
      </c>
      <c r="C483" s="21" t="s">
        <v>57</v>
      </c>
      <c r="D483" s="20">
        <v>4796258</v>
      </c>
      <c r="E483" s="20">
        <v>3235110</v>
      </c>
      <c r="F483" s="19">
        <v>67.5</v>
      </c>
      <c r="G483" s="20">
        <v>3072113</v>
      </c>
      <c r="H483" s="19">
        <v>64.099999999999994</v>
      </c>
      <c r="I483" s="20">
        <v>162997</v>
      </c>
      <c r="J483" s="19">
        <v>5</v>
      </c>
    </row>
    <row r="484" spans="1:10">
      <c r="A484" s="21" t="s">
        <v>136</v>
      </c>
      <c r="B484" s="18" t="s">
        <v>35</v>
      </c>
      <c r="C484" s="21" t="s">
        <v>57</v>
      </c>
      <c r="D484" s="20">
        <v>2291210</v>
      </c>
      <c r="E484" s="20">
        <v>1657584</v>
      </c>
      <c r="F484" s="19">
        <v>72.3</v>
      </c>
      <c r="G484" s="20">
        <v>1596530</v>
      </c>
      <c r="H484" s="19">
        <v>69.7</v>
      </c>
      <c r="I484" s="20">
        <v>61054</v>
      </c>
      <c r="J484" s="19">
        <v>3.7</v>
      </c>
    </row>
    <row r="485" spans="1:10">
      <c r="A485" s="21" t="s">
        <v>135</v>
      </c>
      <c r="B485" s="18" t="s">
        <v>34</v>
      </c>
      <c r="C485" s="21" t="s">
        <v>57</v>
      </c>
      <c r="D485" s="20">
        <v>2080118</v>
      </c>
      <c r="E485" s="20">
        <v>1467095</v>
      </c>
      <c r="F485" s="19">
        <v>70.5</v>
      </c>
      <c r="G485" s="20">
        <v>1402796</v>
      </c>
      <c r="H485" s="19">
        <v>67.400000000000006</v>
      </c>
      <c r="I485" s="20">
        <v>64299</v>
      </c>
      <c r="J485" s="19">
        <v>4.4000000000000004</v>
      </c>
    </row>
    <row r="486" spans="1:10">
      <c r="A486" s="21" t="s">
        <v>134</v>
      </c>
      <c r="B486" s="18" t="s">
        <v>33</v>
      </c>
      <c r="C486" s="21" t="s">
        <v>57</v>
      </c>
      <c r="D486" s="20">
        <v>3245865</v>
      </c>
      <c r="E486" s="20">
        <v>2029231</v>
      </c>
      <c r="F486" s="19">
        <v>62.5</v>
      </c>
      <c r="G486" s="20">
        <v>1913472</v>
      </c>
      <c r="H486" s="19">
        <v>59</v>
      </c>
      <c r="I486" s="20">
        <v>115759</v>
      </c>
      <c r="J486" s="19">
        <v>5.7</v>
      </c>
    </row>
    <row r="487" spans="1:10">
      <c r="A487" s="21" t="s">
        <v>133</v>
      </c>
      <c r="B487" s="18" t="s">
        <v>32</v>
      </c>
      <c r="C487" s="21" t="s">
        <v>57</v>
      </c>
      <c r="D487" s="20">
        <v>3198013</v>
      </c>
      <c r="E487" s="20">
        <v>1988513</v>
      </c>
      <c r="F487" s="19">
        <v>62.2</v>
      </c>
      <c r="G487" s="20">
        <v>1899981</v>
      </c>
      <c r="H487" s="19">
        <v>59.4</v>
      </c>
      <c r="I487" s="20">
        <v>88532</v>
      </c>
      <c r="J487" s="19">
        <v>4.5</v>
      </c>
    </row>
    <row r="488" spans="1:10">
      <c r="A488" s="21" t="s">
        <v>132</v>
      </c>
      <c r="B488" s="18" t="s">
        <v>31</v>
      </c>
      <c r="C488" s="21" t="s">
        <v>57</v>
      </c>
      <c r="D488" s="20">
        <v>1050791</v>
      </c>
      <c r="E488" s="20">
        <v>701541</v>
      </c>
      <c r="F488" s="19">
        <v>66.8</v>
      </c>
      <c r="G488" s="20">
        <v>669554</v>
      </c>
      <c r="H488" s="19">
        <v>63.7</v>
      </c>
      <c r="I488" s="20">
        <v>31987</v>
      </c>
      <c r="J488" s="19">
        <v>4.5999999999999996</v>
      </c>
    </row>
    <row r="489" spans="1:10">
      <c r="A489" s="21" t="s">
        <v>131</v>
      </c>
      <c r="B489" s="18" t="s">
        <v>30</v>
      </c>
      <c r="C489" s="21" t="s">
        <v>57</v>
      </c>
      <c r="D489" s="20">
        <v>4294115</v>
      </c>
      <c r="E489" s="20">
        <v>2963866</v>
      </c>
      <c r="F489" s="19">
        <v>69</v>
      </c>
      <c r="G489" s="20">
        <v>2849354</v>
      </c>
      <c r="H489" s="19">
        <v>66.400000000000006</v>
      </c>
      <c r="I489" s="20">
        <v>114512</v>
      </c>
      <c r="J489" s="19">
        <v>3.9</v>
      </c>
    </row>
    <row r="490" spans="1:10">
      <c r="A490" s="21" t="s">
        <v>130</v>
      </c>
      <c r="B490" s="18" t="s">
        <v>29</v>
      </c>
      <c r="C490" s="21" t="s">
        <v>57</v>
      </c>
      <c r="D490" s="20">
        <v>5092894</v>
      </c>
      <c r="E490" s="20">
        <v>3413339</v>
      </c>
      <c r="F490" s="19">
        <v>67</v>
      </c>
      <c r="G490" s="20">
        <v>3246316</v>
      </c>
      <c r="H490" s="19">
        <v>63.7</v>
      </c>
      <c r="I490" s="20">
        <v>167023</v>
      </c>
      <c r="J490" s="19">
        <v>4.9000000000000004</v>
      </c>
    </row>
    <row r="491" spans="1:10">
      <c r="A491" s="21" t="s">
        <v>129</v>
      </c>
      <c r="B491" s="18" t="s">
        <v>28</v>
      </c>
      <c r="C491" s="21" t="s">
        <v>57</v>
      </c>
      <c r="D491" s="20">
        <v>7764448</v>
      </c>
      <c r="E491" s="20">
        <v>5076656</v>
      </c>
      <c r="F491" s="19">
        <v>65.400000000000006</v>
      </c>
      <c r="G491" s="20">
        <v>4721085</v>
      </c>
      <c r="H491" s="19">
        <v>60.8</v>
      </c>
      <c r="I491" s="20">
        <v>355571</v>
      </c>
      <c r="J491" s="19">
        <v>7</v>
      </c>
    </row>
    <row r="492" spans="1:10">
      <c r="A492" s="21" t="s">
        <v>128</v>
      </c>
      <c r="B492" s="18" t="s">
        <v>27</v>
      </c>
      <c r="C492" s="21" t="s">
        <v>57</v>
      </c>
      <c r="D492" s="20">
        <v>3971808</v>
      </c>
      <c r="E492" s="20">
        <v>2887832</v>
      </c>
      <c r="F492" s="19">
        <v>72.7</v>
      </c>
      <c r="G492" s="20">
        <v>2772115</v>
      </c>
      <c r="H492" s="19">
        <v>69.8</v>
      </c>
      <c r="I492" s="20">
        <v>115717</v>
      </c>
      <c r="J492" s="19">
        <v>4</v>
      </c>
    </row>
    <row r="493" spans="1:10">
      <c r="A493" s="21" t="s">
        <v>127</v>
      </c>
      <c r="B493" s="18" t="s">
        <v>26</v>
      </c>
      <c r="C493" s="21" t="s">
        <v>57</v>
      </c>
      <c r="D493" s="20">
        <v>2148646</v>
      </c>
      <c r="E493" s="20">
        <v>1290171</v>
      </c>
      <c r="F493" s="19">
        <v>60</v>
      </c>
      <c r="G493" s="20">
        <v>1205906</v>
      </c>
      <c r="H493" s="19">
        <v>56.1</v>
      </c>
      <c r="I493" s="20">
        <v>84265</v>
      </c>
      <c r="J493" s="19">
        <v>6.5</v>
      </c>
    </row>
    <row r="494" spans="1:10">
      <c r="A494" s="21" t="s">
        <v>126</v>
      </c>
      <c r="B494" s="18" t="s">
        <v>25</v>
      </c>
      <c r="C494" s="21" t="s">
        <v>57</v>
      </c>
      <c r="D494" s="20">
        <v>4487608</v>
      </c>
      <c r="E494" s="20">
        <v>3029689</v>
      </c>
      <c r="F494" s="19">
        <v>67.5</v>
      </c>
      <c r="G494" s="20">
        <v>2882757</v>
      </c>
      <c r="H494" s="19">
        <v>64.2</v>
      </c>
      <c r="I494" s="20">
        <v>146932</v>
      </c>
      <c r="J494" s="19">
        <v>4.8</v>
      </c>
    </row>
    <row r="495" spans="1:10">
      <c r="A495" s="21" t="s">
        <v>125</v>
      </c>
      <c r="B495" s="18" t="s">
        <v>24</v>
      </c>
      <c r="C495" s="21" t="s">
        <v>57</v>
      </c>
      <c r="D495" s="20">
        <v>739612</v>
      </c>
      <c r="E495" s="20">
        <v>493614</v>
      </c>
      <c r="F495" s="19">
        <v>66.7</v>
      </c>
      <c r="G495" s="20">
        <v>476377</v>
      </c>
      <c r="H495" s="19">
        <v>64.400000000000006</v>
      </c>
      <c r="I495" s="20">
        <v>17237</v>
      </c>
      <c r="J495" s="19">
        <v>3.5</v>
      </c>
    </row>
    <row r="496" spans="1:10">
      <c r="A496" s="21" t="s">
        <v>124</v>
      </c>
      <c r="B496" s="18" t="s">
        <v>23</v>
      </c>
      <c r="C496" s="21" t="s">
        <v>57</v>
      </c>
      <c r="D496" s="20">
        <v>1333583</v>
      </c>
      <c r="E496" s="20">
        <v>970052</v>
      </c>
      <c r="F496" s="19">
        <v>72.7</v>
      </c>
      <c r="G496" s="20">
        <v>939874</v>
      </c>
      <c r="H496" s="19">
        <v>70.5</v>
      </c>
      <c r="I496" s="20">
        <v>30178</v>
      </c>
      <c r="J496" s="19">
        <v>3.1</v>
      </c>
    </row>
    <row r="497" spans="1:10">
      <c r="A497" s="21" t="s">
        <v>123</v>
      </c>
      <c r="B497" s="18" t="s">
        <v>22</v>
      </c>
      <c r="C497" s="21" t="s">
        <v>57</v>
      </c>
      <c r="D497" s="20">
        <v>1883416</v>
      </c>
      <c r="E497" s="20">
        <v>1285318</v>
      </c>
      <c r="F497" s="19">
        <v>68.2</v>
      </c>
      <c r="G497" s="20">
        <v>1233287</v>
      </c>
      <c r="H497" s="19">
        <v>65.5</v>
      </c>
      <c r="I497" s="20">
        <v>52031</v>
      </c>
      <c r="J497" s="19">
        <v>4</v>
      </c>
    </row>
    <row r="498" spans="1:10">
      <c r="A498" s="21" t="s">
        <v>122</v>
      </c>
      <c r="B498" s="18" t="s">
        <v>21</v>
      </c>
      <c r="C498" s="21" t="s">
        <v>57</v>
      </c>
      <c r="D498" s="20">
        <v>1032458</v>
      </c>
      <c r="E498" s="20">
        <v>731854</v>
      </c>
      <c r="F498" s="19">
        <v>70.900000000000006</v>
      </c>
      <c r="G498" s="20">
        <v>706777</v>
      </c>
      <c r="H498" s="19">
        <v>68.5</v>
      </c>
      <c r="I498" s="20">
        <v>25077</v>
      </c>
      <c r="J498" s="19">
        <v>3.4</v>
      </c>
    </row>
    <row r="499" spans="1:10">
      <c r="A499" s="21" t="s">
        <v>121</v>
      </c>
      <c r="B499" s="18" t="s">
        <v>20</v>
      </c>
      <c r="C499" s="21" t="s">
        <v>57</v>
      </c>
      <c r="D499" s="20">
        <v>6658162</v>
      </c>
      <c r="E499" s="20">
        <v>4445879</v>
      </c>
      <c r="F499" s="19">
        <v>66.8</v>
      </c>
      <c r="G499" s="20">
        <v>4236485</v>
      </c>
      <c r="H499" s="19">
        <v>63.6</v>
      </c>
      <c r="I499" s="20">
        <v>209394</v>
      </c>
      <c r="J499" s="19">
        <v>4.7</v>
      </c>
    </row>
    <row r="500" spans="1:10">
      <c r="A500" s="21" t="s">
        <v>120</v>
      </c>
      <c r="B500" s="18" t="s">
        <v>19</v>
      </c>
      <c r="C500" s="21" t="s">
        <v>57</v>
      </c>
      <c r="D500" s="20">
        <v>1461711</v>
      </c>
      <c r="E500" s="20">
        <v>928094</v>
      </c>
      <c r="F500" s="19">
        <v>63.5</v>
      </c>
      <c r="G500" s="20">
        <v>889448</v>
      </c>
      <c r="H500" s="19">
        <v>60.8</v>
      </c>
      <c r="I500" s="20">
        <v>38646</v>
      </c>
      <c r="J500" s="19">
        <v>4.2</v>
      </c>
    </row>
    <row r="501" spans="1:10">
      <c r="A501" s="21" t="s">
        <v>119</v>
      </c>
      <c r="B501" s="18" t="s">
        <v>18</v>
      </c>
      <c r="C501" s="21" t="s">
        <v>57</v>
      </c>
      <c r="D501" s="20">
        <v>15100241</v>
      </c>
      <c r="E501" s="20">
        <v>9508149</v>
      </c>
      <c r="F501" s="19">
        <v>63</v>
      </c>
      <c r="G501" s="20">
        <v>9077529</v>
      </c>
      <c r="H501" s="19">
        <v>60.1</v>
      </c>
      <c r="I501" s="20">
        <v>430620</v>
      </c>
      <c r="J501" s="19">
        <v>4.5</v>
      </c>
    </row>
    <row r="502" spans="1:10">
      <c r="A502" s="21" t="s">
        <v>118</v>
      </c>
      <c r="B502" s="18" t="s">
        <v>17</v>
      </c>
      <c r="C502" s="21" t="s">
        <v>57</v>
      </c>
      <c r="D502" s="20">
        <v>6721862</v>
      </c>
      <c r="E502" s="20">
        <v>4444967</v>
      </c>
      <c r="F502" s="19">
        <v>66.099999999999994</v>
      </c>
      <c r="G502" s="20">
        <v>4234095</v>
      </c>
      <c r="H502" s="19">
        <v>63</v>
      </c>
      <c r="I502" s="20">
        <v>210872</v>
      </c>
      <c r="J502" s="19">
        <v>4.7</v>
      </c>
    </row>
    <row r="503" spans="1:10">
      <c r="A503" s="21" t="s">
        <v>117</v>
      </c>
      <c r="B503" s="18" t="s">
        <v>16</v>
      </c>
      <c r="C503" s="21" t="s">
        <v>57</v>
      </c>
      <c r="D503" s="20">
        <v>493900</v>
      </c>
      <c r="E503" s="20">
        <v>361459</v>
      </c>
      <c r="F503" s="19">
        <v>73.2</v>
      </c>
      <c r="G503" s="20">
        <v>349821</v>
      </c>
      <c r="H503" s="19">
        <v>70.8</v>
      </c>
      <c r="I503" s="20">
        <v>11638</v>
      </c>
      <c r="J503" s="19">
        <v>3.2</v>
      </c>
    </row>
    <row r="504" spans="1:10">
      <c r="A504" s="21" t="s">
        <v>116</v>
      </c>
      <c r="B504" s="18" t="s">
        <v>15</v>
      </c>
      <c r="C504" s="21" t="s">
        <v>57</v>
      </c>
      <c r="D504" s="20">
        <v>8859318</v>
      </c>
      <c r="E504" s="20">
        <v>5945482</v>
      </c>
      <c r="F504" s="19">
        <v>67.099999999999994</v>
      </c>
      <c r="G504" s="20">
        <v>5624435</v>
      </c>
      <c r="H504" s="19">
        <v>63.5</v>
      </c>
      <c r="I504" s="20">
        <v>321047</v>
      </c>
      <c r="J504" s="19">
        <v>5.4</v>
      </c>
    </row>
    <row r="505" spans="1:10">
      <c r="A505" s="21" t="s">
        <v>115</v>
      </c>
      <c r="B505" s="18" t="s">
        <v>14</v>
      </c>
      <c r="C505" s="21" t="s">
        <v>57</v>
      </c>
      <c r="D505" s="20">
        <v>2690292</v>
      </c>
      <c r="E505" s="20">
        <v>1715794</v>
      </c>
      <c r="F505" s="19">
        <v>63.8</v>
      </c>
      <c r="G505" s="20">
        <v>1647098</v>
      </c>
      <c r="H505" s="19">
        <v>61.2</v>
      </c>
      <c r="I505" s="20">
        <v>68696</v>
      </c>
      <c r="J505" s="19">
        <v>4</v>
      </c>
    </row>
    <row r="506" spans="1:10">
      <c r="A506" s="21" t="s">
        <v>114</v>
      </c>
      <c r="B506" s="18" t="s">
        <v>13</v>
      </c>
      <c r="C506" s="21" t="s">
        <v>57</v>
      </c>
      <c r="D506" s="20">
        <v>2876527</v>
      </c>
      <c r="E506" s="20">
        <v>1885385</v>
      </c>
      <c r="F506" s="19">
        <v>65.5</v>
      </c>
      <c r="G506" s="20">
        <v>1785044</v>
      </c>
      <c r="H506" s="19">
        <v>62.1</v>
      </c>
      <c r="I506" s="20">
        <v>100341</v>
      </c>
      <c r="J506" s="19">
        <v>5.3</v>
      </c>
    </row>
    <row r="507" spans="1:10">
      <c r="A507" s="21" t="s">
        <v>113</v>
      </c>
      <c r="B507" s="18" t="s">
        <v>12</v>
      </c>
      <c r="C507" s="21" t="s">
        <v>57</v>
      </c>
      <c r="D507" s="20">
        <v>9767932</v>
      </c>
      <c r="E507" s="20">
        <v>6294504</v>
      </c>
      <c r="F507" s="19">
        <v>64.400000000000006</v>
      </c>
      <c r="G507" s="20">
        <v>6006634</v>
      </c>
      <c r="H507" s="19">
        <v>61.5</v>
      </c>
      <c r="I507" s="20">
        <v>287870</v>
      </c>
      <c r="J507" s="19">
        <v>4.5999999999999996</v>
      </c>
    </row>
    <row r="508" spans="1:10">
      <c r="A508" s="21" t="s">
        <v>112</v>
      </c>
      <c r="B508" s="18" t="s">
        <v>11</v>
      </c>
      <c r="C508" s="21" t="s">
        <v>57</v>
      </c>
      <c r="D508" s="20">
        <v>837533</v>
      </c>
      <c r="E508" s="20">
        <v>572601</v>
      </c>
      <c r="F508" s="19">
        <v>68.400000000000006</v>
      </c>
      <c r="G508" s="20">
        <v>544357</v>
      </c>
      <c r="H508" s="19">
        <v>65</v>
      </c>
      <c r="I508" s="20">
        <v>28244</v>
      </c>
      <c r="J508" s="19">
        <v>4.9000000000000004</v>
      </c>
    </row>
    <row r="509" spans="1:10">
      <c r="A509" s="21" t="s">
        <v>111</v>
      </c>
      <c r="B509" s="18" t="s">
        <v>10</v>
      </c>
      <c r="C509" s="21" t="s">
        <v>57</v>
      </c>
      <c r="D509" s="20">
        <v>3305437</v>
      </c>
      <c r="E509" s="20">
        <v>2109097</v>
      </c>
      <c r="F509" s="19">
        <v>63.8</v>
      </c>
      <c r="G509" s="20">
        <v>1973337</v>
      </c>
      <c r="H509" s="19">
        <v>59.7</v>
      </c>
      <c r="I509" s="20">
        <v>135760</v>
      </c>
      <c r="J509" s="19">
        <v>6.4</v>
      </c>
    </row>
    <row r="510" spans="1:10">
      <c r="A510" s="21" t="s">
        <v>110</v>
      </c>
      <c r="B510" s="18" t="s">
        <v>9</v>
      </c>
      <c r="C510" s="21" t="s">
        <v>57</v>
      </c>
      <c r="D510" s="20">
        <v>597236</v>
      </c>
      <c r="E510" s="20">
        <v>435007</v>
      </c>
      <c r="F510" s="19">
        <v>72.8</v>
      </c>
      <c r="G510" s="20">
        <v>421483</v>
      </c>
      <c r="H510" s="19">
        <v>70.599999999999994</v>
      </c>
      <c r="I510" s="20">
        <v>13524</v>
      </c>
      <c r="J510" s="19">
        <v>3.1</v>
      </c>
    </row>
    <row r="511" spans="1:10">
      <c r="A511" s="21" t="s">
        <v>109</v>
      </c>
      <c r="B511" s="18" t="s">
        <v>8</v>
      </c>
      <c r="C511" s="21" t="s">
        <v>57</v>
      </c>
      <c r="D511" s="20">
        <v>4692392</v>
      </c>
      <c r="E511" s="20">
        <v>3036029</v>
      </c>
      <c r="F511" s="19">
        <v>64.7</v>
      </c>
      <c r="G511" s="20">
        <v>2878455</v>
      </c>
      <c r="H511" s="19">
        <v>61.3</v>
      </c>
      <c r="I511" s="20">
        <v>157574</v>
      </c>
      <c r="J511" s="19">
        <v>5.2</v>
      </c>
    </row>
    <row r="512" spans="1:10">
      <c r="A512" s="21" t="s">
        <v>108</v>
      </c>
      <c r="B512" s="18" t="s">
        <v>7</v>
      </c>
      <c r="C512" s="21" t="s">
        <v>57</v>
      </c>
      <c r="D512" s="20">
        <v>17004846</v>
      </c>
      <c r="E512" s="20">
        <v>11327995</v>
      </c>
      <c r="F512" s="19">
        <v>66.599999999999994</v>
      </c>
      <c r="G512" s="20">
        <v>10774490</v>
      </c>
      <c r="H512" s="19">
        <v>63.4</v>
      </c>
      <c r="I512" s="20">
        <v>553505</v>
      </c>
      <c r="J512" s="19">
        <v>4.9000000000000004</v>
      </c>
    </row>
    <row r="513" spans="1:10">
      <c r="A513" s="21" t="s">
        <v>107</v>
      </c>
      <c r="B513" s="18" t="s">
        <v>6</v>
      </c>
      <c r="C513" s="21" t="s">
        <v>57</v>
      </c>
      <c r="D513" s="20">
        <v>1835540</v>
      </c>
      <c r="E513" s="20">
        <v>1318450</v>
      </c>
      <c r="F513" s="19">
        <v>71.8</v>
      </c>
      <c r="G513" s="20">
        <v>1279328</v>
      </c>
      <c r="H513" s="19">
        <v>69.7</v>
      </c>
      <c r="I513" s="20">
        <v>39122</v>
      </c>
      <c r="J513" s="19">
        <v>3</v>
      </c>
    </row>
    <row r="514" spans="1:10">
      <c r="A514" s="21" t="s">
        <v>106</v>
      </c>
      <c r="B514" s="18" t="s">
        <v>5</v>
      </c>
      <c r="C514" s="21" t="s">
        <v>57</v>
      </c>
      <c r="D514" s="20">
        <v>499415</v>
      </c>
      <c r="E514" s="20">
        <v>357007</v>
      </c>
      <c r="F514" s="19">
        <v>71.5</v>
      </c>
      <c r="G514" s="20">
        <v>343865</v>
      </c>
      <c r="H514" s="19">
        <v>68.900000000000006</v>
      </c>
      <c r="I514" s="20">
        <v>13142</v>
      </c>
      <c r="J514" s="19">
        <v>3.7</v>
      </c>
    </row>
    <row r="515" spans="1:10">
      <c r="A515" s="21" t="s">
        <v>105</v>
      </c>
      <c r="B515" s="18" t="s">
        <v>4</v>
      </c>
      <c r="C515" s="21" t="s">
        <v>57</v>
      </c>
      <c r="D515" s="20">
        <v>5788571</v>
      </c>
      <c r="E515" s="20">
        <v>3978641</v>
      </c>
      <c r="F515" s="19">
        <v>68.7</v>
      </c>
      <c r="G515" s="20">
        <v>3855633</v>
      </c>
      <c r="H515" s="19">
        <v>66.599999999999994</v>
      </c>
      <c r="I515" s="20">
        <v>123008</v>
      </c>
      <c r="J515" s="19">
        <v>3.1</v>
      </c>
    </row>
    <row r="516" spans="1:10">
      <c r="A516" s="21" t="s">
        <v>104</v>
      </c>
      <c r="B516" s="18" t="s">
        <v>3</v>
      </c>
      <c r="C516" s="21" t="s">
        <v>57</v>
      </c>
      <c r="D516" s="20">
        <v>4915790</v>
      </c>
      <c r="E516" s="20">
        <v>3323938</v>
      </c>
      <c r="F516" s="19">
        <v>67.599999999999994</v>
      </c>
      <c r="G516" s="20">
        <v>3156626</v>
      </c>
      <c r="H516" s="19">
        <v>64.2</v>
      </c>
      <c r="I516" s="20">
        <v>167312</v>
      </c>
      <c r="J516" s="19">
        <v>5</v>
      </c>
    </row>
    <row r="517" spans="1:10">
      <c r="A517" s="21" t="s">
        <v>103</v>
      </c>
      <c r="B517" s="18" t="s">
        <v>2</v>
      </c>
      <c r="C517" s="21" t="s">
        <v>57</v>
      </c>
      <c r="D517" s="20">
        <v>1440091</v>
      </c>
      <c r="E517" s="20">
        <v>806168</v>
      </c>
      <c r="F517" s="19">
        <v>56</v>
      </c>
      <c r="G517" s="20">
        <v>766399</v>
      </c>
      <c r="H517" s="19">
        <v>53.2</v>
      </c>
      <c r="I517" s="20">
        <v>39769</v>
      </c>
      <c r="J517" s="19">
        <v>4.9000000000000004</v>
      </c>
    </row>
    <row r="518" spans="1:10">
      <c r="A518" s="21" t="s">
        <v>102</v>
      </c>
      <c r="B518" s="18" t="s">
        <v>1</v>
      </c>
      <c r="C518" s="21" t="s">
        <v>57</v>
      </c>
      <c r="D518" s="20">
        <v>4323865</v>
      </c>
      <c r="E518" s="20">
        <v>3058935</v>
      </c>
      <c r="F518" s="19">
        <v>70.7</v>
      </c>
      <c r="G518" s="20">
        <v>2914150</v>
      </c>
      <c r="H518" s="19">
        <v>67.400000000000006</v>
      </c>
      <c r="I518" s="20">
        <v>144785</v>
      </c>
      <c r="J518" s="19">
        <v>4.7</v>
      </c>
    </row>
    <row r="519" spans="1:10">
      <c r="A519" s="21" t="s">
        <v>101</v>
      </c>
      <c r="B519" s="18" t="s">
        <v>0</v>
      </c>
      <c r="C519" s="21" t="s">
        <v>57</v>
      </c>
      <c r="D519" s="20">
        <v>396036</v>
      </c>
      <c r="E519" s="20">
        <v>281247</v>
      </c>
      <c r="F519" s="19">
        <v>71</v>
      </c>
      <c r="G519" s="20">
        <v>272336</v>
      </c>
      <c r="H519" s="19">
        <v>68.8</v>
      </c>
      <c r="I519" s="20">
        <v>8911</v>
      </c>
      <c r="J519" s="19">
        <v>3.2</v>
      </c>
    </row>
    <row r="520" spans="1:10">
      <c r="A520" s="21" t="s">
        <v>151</v>
      </c>
      <c r="B520" s="18" t="s">
        <v>48</v>
      </c>
      <c r="C520" s="21" t="s">
        <v>56</v>
      </c>
      <c r="D520" s="20">
        <v>3557957</v>
      </c>
      <c r="E520" s="20">
        <v>2175612</v>
      </c>
      <c r="F520" s="19">
        <v>61.1</v>
      </c>
      <c r="G520" s="20">
        <v>2089127</v>
      </c>
      <c r="H520" s="19">
        <v>58.7</v>
      </c>
      <c r="I520" s="20">
        <v>86485</v>
      </c>
      <c r="J520" s="19">
        <v>4</v>
      </c>
    </row>
    <row r="521" spans="1:10">
      <c r="A521" s="21" t="s">
        <v>150</v>
      </c>
      <c r="B521" s="18" t="s">
        <v>99</v>
      </c>
      <c r="C521" s="21" t="s">
        <v>56</v>
      </c>
      <c r="D521" s="20">
        <v>495920</v>
      </c>
      <c r="E521" s="20">
        <v>350785</v>
      </c>
      <c r="F521" s="19">
        <v>70.7</v>
      </c>
      <c r="G521" s="20">
        <v>328579</v>
      </c>
      <c r="H521" s="19">
        <v>66.3</v>
      </c>
      <c r="I521" s="20">
        <v>22206</v>
      </c>
      <c r="J521" s="19">
        <v>6.3</v>
      </c>
    </row>
    <row r="522" spans="1:10">
      <c r="A522" s="21" t="s">
        <v>149</v>
      </c>
      <c r="B522" s="18" t="s">
        <v>47</v>
      </c>
      <c r="C522" s="21" t="s">
        <v>56</v>
      </c>
      <c r="D522" s="20">
        <v>4760450</v>
      </c>
      <c r="E522" s="20">
        <v>3034016</v>
      </c>
      <c r="F522" s="19">
        <v>63.7</v>
      </c>
      <c r="G522" s="20">
        <v>2917117</v>
      </c>
      <c r="H522" s="19">
        <v>61.3</v>
      </c>
      <c r="I522" s="20">
        <v>116899</v>
      </c>
      <c r="J522" s="19">
        <v>3.9</v>
      </c>
    </row>
    <row r="523" spans="1:10">
      <c r="A523" s="21" t="s">
        <v>148</v>
      </c>
      <c r="B523" s="18" t="s">
        <v>46</v>
      </c>
      <c r="C523" s="21" t="s">
        <v>56</v>
      </c>
      <c r="D523" s="20">
        <v>2166219</v>
      </c>
      <c r="E523" s="20">
        <v>1369284</v>
      </c>
      <c r="F523" s="19">
        <v>63.2</v>
      </c>
      <c r="G523" s="20">
        <v>1296572</v>
      </c>
      <c r="H523" s="19">
        <v>59.9</v>
      </c>
      <c r="I523" s="20">
        <v>72712</v>
      </c>
      <c r="J523" s="19">
        <v>5.3</v>
      </c>
    </row>
    <row r="524" spans="1:10">
      <c r="A524" s="21" t="s">
        <v>147</v>
      </c>
      <c r="B524" s="18" t="s">
        <v>45</v>
      </c>
      <c r="C524" s="21" t="s">
        <v>56</v>
      </c>
      <c r="D524" s="20">
        <v>27274555</v>
      </c>
      <c r="E524" s="20">
        <v>17893080</v>
      </c>
      <c r="F524" s="19">
        <v>65.599999999999994</v>
      </c>
      <c r="G524" s="20">
        <v>16931590</v>
      </c>
      <c r="H524" s="19">
        <v>62.1</v>
      </c>
      <c r="I524" s="20">
        <v>961490</v>
      </c>
      <c r="J524" s="19">
        <v>5.4</v>
      </c>
    </row>
    <row r="525" spans="1:10">
      <c r="A525" s="21" t="s">
        <v>146</v>
      </c>
      <c r="B525" s="18" t="s">
        <v>44</v>
      </c>
      <c r="C525" s="21" t="s">
        <v>56</v>
      </c>
      <c r="D525" s="20">
        <v>3693148</v>
      </c>
      <c r="E525" s="20">
        <v>2664677</v>
      </c>
      <c r="F525" s="19">
        <v>72.2</v>
      </c>
      <c r="G525" s="20">
        <v>2565218</v>
      </c>
      <c r="H525" s="19">
        <v>69.5</v>
      </c>
      <c r="I525" s="20">
        <v>99459</v>
      </c>
      <c r="J525" s="19">
        <v>3.7</v>
      </c>
    </row>
    <row r="526" spans="1:10">
      <c r="A526" s="21" t="s">
        <v>145</v>
      </c>
      <c r="B526" s="18" t="s">
        <v>43</v>
      </c>
      <c r="C526" s="21" t="s">
        <v>56</v>
      </c>
      <c r="D526" s="20">
        <v>2707895</v>
      </c>
      <c r="E526" s="20">
        <v>1856209</v>
      </c>
      <c r="F526" s="19">
        <v>68.5</v>
      </c>
      <c r="G526" s="20">
        <v>1773159</v>
      </c>
      <c r="H526" s="19">
        <v>65.5</v>
      </c>
      <c r="I526" s="20">
        <v>83050</v>
      </c>
      <c r="J526" s="19">
        <v>4.5</v>
      </c>
    </row>
    <row r="527" spans="1:10">
      <c r="A527" s="21" t="s">
        <v>144</v>
      </c>
      <c r="B527" s="18" t="s">
        <v>42</v>
      </c>
      <c r="C527" s="21" t="s">
        <v>56</v>
      </c>
      <c r="D527" s="20">
        <v>668101</v>
      </c>
      <c r="E527" s="20">
        <v>443573</v>
      </c>
      <c r="F527" s="19">
        <v>66.400000000000006</v>
      </c>
      <c r="G527" s="20">
        <v>428312</v>
      </c>
      <c r="H527" s="19">
        <v>64.099999999999994</v>
      </c>
      <c r="I527" s="20">
        <v>15261</v>
      </c>
      <c r="J527" s="19">
        <v>3.4</v>
      </c>
    </row>
    <row r="528" spans="1:10">
      <c r="A528" s="21" t="s">
        <v>143</v>
      </c>
      <c r="B528" s="18" t="s">
        <v>41</v>
      </c>
      <c r="C528" s="21" t="s">
        <v>56</v>
      </c>
      <c r="D528" s="20">
        <v>473306</v>
      </c>
      <c r="E528" s="20">
        <v>322237</v>
      </c>
      <c r="F528" s="19">
        <v>68.099999999999994</v>
      </c>
      <c r="G528" s="20">
        <v>304426</v>
      </c>
      <c r="H528" s="19">
        <v>64.3</v>
      </c>
      <c r="I528" s="20">
        <v>17811</v>
      </c>
      <c r="J528" s="19">
        <v>5.5</v>
      </c>
    </row>
    <row r="529" spans="1:10">
      <c r="A529" s="21" t="s">
        <v>142</v>
      </c>
      <c r="B529" s="18" t="s">
        <v>40</v>
      </c>
      <c r="C529" s="21" t="s">
        <v>56</v>
      </c>
      <c r="D529" s="20">
        <v>14339230</v>
      </c>
      <c r="E529" s="20">
        <v>9157124</v>
      </c>
      <c r="F529" s="19">
        <v>63.9</v>
      </c>
      <c r="G529" s="20">
        <v>8789770</v>
      </c>
      <c r="H529" s="19">
        <v>61.3</v>
      </c>
      <c r="I529" s="20">
        <v>367354</v>
      </c>
      <c r="J529" s="19">
        <v>4</v>
      </c>
    </row>
    <row r="530" spans="1:10">
      <c r="A530" s="21" t="s">
        <v>141</v>
      </c>
      <c r="B530" s="18" t="s">
        <v>39</v>
      </c>
      <c r="C530" s="21" t="s">
        <v>56</v>
      </c>
      <c r="D530" s="20">
        <v>7072669</v>
      </c>
      <c r="E530" s="20">
        <v>4815818</v>
      </c>
      <c r="F530" s="19">
        <v>68.099999999999994</v>
      </c>
      <c r="G530" s="20">
        <v>4597640</v>
      </c>
      <c r="H530" s="19">
        <v>65</v>
      </c>
      <c r="I530" s="20">
        <v>218178</v>
      </c>
      <c r="J530" s="19">
        <v>4.5</v>
      </c>
    </row>
    <row r="531" spans="1:10">
      <c r="A531" s="21" t="s">
        <v>140</v>
      </c>
      <c r="B531" s="18" t="s">
        <v>100</v>
      </c>
      <c r="C531" s="21" t="s">
        <v>56</v>
      </c>
      <c r="D531" s="20">
        <v>968365</v>
      </c>
      <c r="E531" s="20">
        <v>638395</v>
      </c>
      <c r="F531" s="19">
        <v>65.900000000000006</v>
      </c>
      <c r="G531" s="20">
        <v>620535</v>
      </c>
      <c r="H531" s="19">
        <v>64.099999999999994</v>
      </c>
      <c r="I531" s="20">
        <v>17860</v>
      </c>
      <c r="J531" s="19">
        <v>2.8</v>
      </c>
    </row>
    <row r="532" spans="1:10">
      <c r="A532" s="21" t="s">
        <v>139</v>
      </c>
      <c r="B532" s="18" t="s">
        <v>38</v>
      </c>
      <c r="C532" s="21" t="s">
        <v>56</v>
      </c>
      <c r="D532" s="20">
        <v>1112418</v>
      </c>
      <c r="E532" s="20">
        <v>754438</v>
      </c>
      <c r="F532" s="19">
        <v>67.8</v>
      </c>
      <c r="G532" s="20">
        <v>731235</v>
      </c>
      <c r="H532" s="19">
        <v>65.7</v>
      </c>
      <c r="I532" s="20">
        <v>23203</v>
      </c>
      <c r="J532" s="19">
        <v>3.1</v>
      </c>
    </row>
    <row r="533" spans="1:10">
      <c r="A533" s="21" t="s">
        <v>138</v>
      </c>
      <c r="B533" s="18" t="s">
        <v>37</v>
      </c>
      <c r="C533" s="21" t="s">
        <v>56</v>
      </c>
      <c r="D533" s="20">
        <v>9743313</v>
      </c>
      <c r="E533" s="20">
        <v>6665601</v>
      </c>
      <c r="F533" s="19">
        <v>68.400000000000006</v>
      </c>
      <c r="G533" s="20">
        <v>6334010</v>
      </c>
      <c r="H533" s="19">
        <v>65</v>
      </c>
      <c r="I533" s="20">
        <v>331591</v>
      </c>
      <c r="J533" s="19">
        <v>5</v>
      </c>
    </row>
    <row r="534" spans="1:10">
      <c r="A534" s="21" t="s">
        <v>137</v>
      </c>
      <c r="B534" s="18" t="s">
        <v>36</v>
      </c>
      <c r="C534" s="21" t="s">
        <v>56</v>
      </c>
      <c r="D534" s="20">
        <v>4836385</v>
      </c>
      <c r="E534" s="20">
        <v>3207687</v>
      </c>
      <c r="F534" s="19">
        <v>66.3</v>
      </c>
      <c r="G534" s="20">
        <v>3061042</v>
      </c>
      <c r="H534" s="19">
        <v>63.3</v>
      </c>
      <c r="I534" s="20">
        <v>146645</v>
      </c>
      <c r="J534" s="19">
        <v>4.5999999999999996</v>
      </c>
    </row>
    <row r="535" spans="1:10">
      <c r="A535" s="21" t="s">
        <v>136</v>
      </c>
      <c r="B535" s="18" t="s">
        <v>35</v>
      </c>
      <c r="C535" s="21" t="s">
        <v>56</v>
      </c>
      <c r="D535" s="20">
        <v>2306017</v>
      </c>
      <c r="E535" s="20">
        <v>1660677</v>
      </c>
      <c r="F535" s="19">
        <v>72</v>
      </c>
      <c r="G535" s="20">
        <v>1599332</v>
      </c>
      <c r="H535" s="19">
        <v>69.400000000000006</v>
      </c>
      <c r="I535" s="20">
        <v>61345</v>
      </c>
      <c r="J535" s="19">
        <v>3.7</v>
      </c>
    </row>
    <row r="536" spans="1:10">
      <c r="A536" s="21" t="s">
        <v>135</v>
      </c>
      <c r="B536" s="18" t="s">
        <v>34</v>
      </c>
      <c r="C536" s="21" t="s">
        <v>56</v>
      </c>
      <c r="D536" s="20">
        <v>2096349</v>
      </c>
      <c r="E536" s="20">
        <v>1483458</v>
      </c>
      <c r="F536" s="19">
        <v>70.8</v>
      </c>
      <c r="G536" s="20">
        <v>1420449</v>
      </c>
      <c r="H536" s="19">
        <v>67.8</v>
      </c>
      <c r="I536" s="20">
        <v>63009</v>
      </c>
      <c r="J536" s="19">
        <v>4.2</v>
      </c>
    </row>
    <row r="537" spans="1:10">
      <c r="A537" s="21" t="s">
        <v>134</v>
      </c>
      <c r="B537" s="18" t="s">
        <v>33</v>
      </c>
      <c r="C537" s="21" t="s">
        <v>56</v>
      </c>
      <c r="D537" s="20">
        <v>3274539</v>
      </c>
      <c r="E537" s="20">
        <v>2032082</v>
      </c>
      <c r="F537" s="19">
        <v>62.1</v>
      </c>
      <c r="G537" s="20">
        <v>1922220</v>
      </c>
      <c r="H537" s="19">
        <v>58.7</v>
      </c>
      <c r="I537" s="20">
        <v>109862</v>
      </c>
      <c r="J537" s="19">
        <v>5.4</v>
      </c>
    </row>
    <row r="538" spans="1:10">
      <c r="A538" s="21" t="s">
        <v>133</v>
      </c>
      <c r="B538" s="18" t="s">
        <v>32</v>
      </c>
      <c r="C538" s="21" t="s">
        <v>56</v>
      </c>
      <c r="D538" s="20">
        <v>3288915</v>
      </c>
      <c r="E538" s="20">
        <v>2030434</v>
      </c>
      <c r="F538" s="19">
        <v>61.7</v>
      </c>
      <c r="G538" s="20">
        <v>1944038</v>
      </c>
      <c r="H538" s="19">
        <v>59.1</v>
      </c>
      <c r="I538" s="20">
        <v>86396</v>
      </c>
      <c r="J538" s="19">
        <v>4.3</v>
      </c>
    </row>
    <row r="539" spans="1:10">
      <c r="A539" s="21" t="s">
        <v>132</v>
      </c>
      <c r="B539" s="18" t="s">
        <v>31</v>
      </c>
      <c r="C539" s="21" t="s">
        <v>56</v>
      </c>
      <c r="D539" s="20">
        <v>1056884</v>
      </c>
      <c r="E539" s="20">
        <v>700468</v>
      </c>
      <c r="F539" s="19">
        <v>66.3</v>
      </c>
      <c r="G539" s="20">
        <v>667781</v>
      </c>
      <c r="H539" s="19">
        <v>63.2</v>
      </c>
      <c r="I539" s="20">
        <v>32687</v>
      </c>
      <c r="J539" s="19">
        <v>4.7</v>
      </c>
    </row>
    <row r="540" spans="1:10">
      <c r="A540" s="21" t="s">
        <v>131</v>
      </c>
      <c r="B540" s="18" t="s">
        <v>30</v>
      </c>
      <c r="C540" s="21" t="s">
        <v>56</v>
      </c>
      <c r="D540" s="20">
        <v>4325591</v>
      </c>
      <c r="E540" s="20">
        <v>2970094</v>
      </c>
      <c r="F540" s="19">
        <v>68.7</v>
      </c>
      <c r="G540" s="20">
        <v>2867348</v>
      </c>
      <c r="H540" s="19">
        <v>66.3</v>
      </c>
      <c r="I540" s="20">
        <v>102746</v>
      </c>
      <c r="J540" s="19">
        <v>3.5</v>
      </c>
    </row>
    <row r="541" spans="1:10">
      <c r="A541" s="21" t="s">
        <v>130</v>
      </c>
      <c r="B541" s="18" t="s">
        <v>29</v>
      </c>
      <c r="C541" s="21" t="s">
        <v>56</v>
      </c>
      <c r="D541" s="20">
        <v>5134517</v>
      </c>
      <c r="E541" s="20">
        <v>3426009</v>
      </c>
      <c r="F541" s="19">
        <v>66.7</v>
      </c>
      <c r="G541" s="20">
        <v>3268096</v>
      </c>
      <c r="H541" s="19">
        <v>63.6</v>
      </c>
      <c r="I541" s="20">
        <v>157913</v>
      </c>
      <c r="J541" s="19">
        <v>4.5999999999999996</v>
      </c>
    </row>
    <row r="542" spans="1:10">
      <c r="A542" s="21" t="s">
        <v>129</v>
      </c>
      <c r="B542" s="18" t="s">
        <v>28</v>
      </c>
      <c r="C542" s="21" t="s">
        <v>56</v>
      </c>
      <c r="D542" s="20">
        <v>7775228</v>
      </c>
      <c r="E542" s="20">
        <v>5011120</v>
      </c>
      <c r="F542" s="19">
        <v>64.400000000000006</v>
      </c>
      <c r="G542" s="20">
        <v>4658939</v>
      </c>
      <c r="H542" s="19">
        <v>59.9</v>
      </c>
      <c r="I542" s="20">
        <v>352181</v>
      </c>
      <c r="J542" s="19">
        <v>7</v>
      </c>
    </row>
    <row r="543" spans="1:10">
      <c r="A543" s="21" t="s">
        <v>128</v>
      </c>
      <c r="B543" s="18" t="s">
        <v>27</v>
      </c>
      <c r="C543" s="21" t="s">
        <v>56</v>
      </c>
      <c r="D543" s="20">
        <v>4013095</v>
      </c>
      <c r="E543" s="20">
        <v>2906390</v>
      </c>
      <c r="F543" s="19">
        <v>72.400000000000006</v>
      </c>
      <c r="G543" s="20">
        <v>2773704</v>
      </c>
      <c r="H543" s="19">
        <v>69.099999999999994</v>
      </c>
      <c r="I543" s="20">
        <v>132686</v>
      </c>
      <c r="J543" s="19">
        <v>4.5999999999999996</v>
      </c>
    </row>
    <row r="544" spans="1:10">
      <c r="A544" s="21" t="s">
        <v>127</v>
      </c>
      <c r="B544" s="18" t="s">
        <v>26</v>
      </c>
      <c r="C544" s="21" t="s">
        <v>56</v>
      </c>
      <c r="D544" s="20">
        <v>2171648</v>
      </c>
      <c r="E544" s="20">
        <v>1303514</v>
      </c>
      <c r="F544" s="19">
        <v>60</v>
      </c>
      <c r="G544" s="20">
        <v>1224059</v>
      </c>
      <c r="H544" s="19">
        <v>56.4</v>
      </c>
      <c r="I544" s="20">
        <v>79455</v>
      </c>
      <c r="J544" s="19">
        <v>6.1</v>
      </c>
    </row>
    <row r="545" spans="1:10">
      <c r="A545" s="21" t="s">
        <v>126</v>
      </c>
      <c r="B545" s="18" t="s">
        <v>25</v>
      </c>
      <c r="C545" s="21" t="s">
        <v>56</v>
      </c>
      <c r="D545" s="20">
        <v>4532828</v>
      </c>
      <c r="E545" s="20">
        <v>3034579</v>
      </c>
      <c r="F545" s="19">
        <v>66.900000000000006</v>
      </c>
      <c r="G545" s="20">
        <v>2879647</v>
      </c>
      <c r="H545" s="19">
        <v>63.5</v>
      </c>
      <c r="I545" s="20">
        <v>154932</v>
      </c>
      <c r="J545" s="19">
        <v>5.0999999999999996</v>
      </c>
    </row>
    <row r="546" spans="1:10">
      <c r="A546" s="21" t="s">
        <v>125</v>
      </c>
      <c r="B546" s="18" t="s">
        <v>24</v>
      </c>
      <c r="C546" s="21" t="s">
        <v>56</v>
      </c>
      <c r="D546" s="20">
        <v>750440</v>
      </c>
      <c r="E546" s="20">
        <v>502070</v>
      </c>
      <c r="F546" s="19">
        <v>66.900000000000006</v>
      </c>
      <c r="G546" s="20">
        <v>484189</v>
      </c>
      <c r="H546" s="19">
        <v>64.5</v>
      </c>
      <c r="I546" s="20">
        <v>17881</v>
      </c>
      <c r="J546" s="19">
        <v>3.6</v>
      </c>
    </row>
    <row r="547" spans="1:10">
      <c r="A547" s="21" t="s">
        <v>124</v>
      </c>
      <c r="B547" s="18" t="s">
        <v>23</v>
      </c>
      <c r="C547" s="21" t="s">
        <v>56</v>
      </c>
      <c r="D547" s="20">
        <v>1342436</v>
      </c>
      <c r="E547" s="20">
        <v>978763</v>
      </c>
      <c r="F547" s="19">
        <v>72.900000000000006</v>
      </c>
      <c r="G547" s="20">
        <v>949494</v>
      </c>
      <c r="H547" s="19">
        <v>70.7</v>
      </c>
      <c r="I547" s="20">
        <v>29269</v>
      </c>
      <c r="J547" s="19">
        <v>3</v>
      </c>
    </row>
    <row r="548" spans="1:10">
      <c r="A548" s="21" t="s">
        <v>123</v>
      </c>
      <c r="B548" s="18" t="s">
        <v>22</v>
      </c>
      <c r="C548" s="21" t="s">
        <v>56</v>
      </c>
      <c r="D548" s="20">
        <v>1938289</v>
      </c>
      <c r="E548" s="20">
        <v>1330396</v>
      </c>
      <c r="F548" s="19">
        <v>68.599999999999994</v>
      </c>
      <c r="G548" s="20">
        <v>1270572</v>
      </c>
      <c r="H548" s="19">
        <v>65.599999999999994</v>
      </c>
      <c r="I548" s="20">
        <v>59824</v>
      </c>
      <c r="J548" s="19">
        <v>4.5</v>
      </c>
    </row>
    <row r="549" spans="1:10">
      <c r="A549" s="21" t="s">
        <v>122</v>
      </c>
      <c r="B549" s="18" t="s">
        <v>21</v>
      </c>
      <c r="C549" s="21" t="s">
        <v>56</v>
      </c>
      <c r="D549" s="20">
        <v>1042854</v>
      </c>
      <c r="E549" s="20">
        <v>737942</v>
      </c>
      <c r="F549" s="19">
        <v>70.8</v>
      </c>
      <c r="G549" s="20">
        <v>712008</v>
      </c>
      <c r="H549" s="19">
        <v>68.3</v>
      </c>
      <c r="I549" s="20">
        <v>25934</v>
      </c>
      <c r="J549" s="19">
        <v>3.5</v>
      </c>
    </row>
    <row r="550" spans="1:10">
      <c r="A550" s="21" t="s">
        <v>121</v>
      </c>
      <c r="B550" s="18" t="s">
        <v>20</v>
      </c>
      <c r="C550" s="21" t="s">
        <v>56</v>
      </c>
      <c r="D550" s="20">
        <v>6686077</v>
      </c>
      <c r="E550" s="20">
        <v>4441797</v>
      </c>
      <c r="F550" s="19">
        <v>66.400000000000006</v>
      </c>
      <c r="G550" s="20">
        <v>4251815</v>
      </c>
      <c r="H550" s="19">
        <v>63.6</v>
      </c>
      <c r="I550" s="20">
        <v>189982</v>
      </c>
      <c r="J550" s="19">
        <v>4.3</v>
      </c>
    </row>
    <row r="551" spans="1:10">
      <c r="A551" s="21" t="s">
        <v>120</v>
      </c>
      <c r="B551" s="18" t="s">
        <v>19</v>
      </c>
      <c r="C551" s="21" t="s">
        <v>56</v>
      </c>
      <c r="D551" s="20">
        <v>1482766</v>
      </c>
      <c r="E551" s="20">
        <v>934027</v>
      </c>
      <c r="F551" s="19">
        <v>63</v>
      </c>
      <c r="G551" s="20">
        <v>898998</v>
      </c>
      <c r="H551" s="19">
        <v>60.6</v>
      </c>
      <c r="I551" s="20">
        <v>35029</v>
      </c>
      <c r="J551" s="19">
        <v>3.8</v>
      </c>
    </row>
    <row r="552" spans="1:10">
      <c r="A552" s="21" t="s">
        <v>119</v>
      </c>
      <c r="B552" s="18" t="s">
        <v>18</v>
      </c>
      <c r="C552" s="21" t="s">
        <v>56</v>
      </c>
      <c r="D552" s="20">
        <v>15191922</v>
      </c>
      <c r="E552" s="20">
        <v>9522056</v>
      </c>
      <c r="F552" s="19">
        <v>62.7</v>
      </c>
      <c r="G552" s="20">
        <v>9088207</v>
      </c>
      <c r="H552" s="19">
        <v>59.8</v>
      </c>
      <c r="I552" s="20">
        <v>433849</v>
      </c>
      <c r="J552" s="19">
        <v>4.5999999999999996</v>
      </c>
    </row>
    <row r="553" spans="1:10">
      <c r="A553" s="21" t="s">
        <v>118</v>
      </c>
      <c r="B553" s="18" t="s">
        <v>17</v>
      </c>
      <c r="C553" s="21" t="s">
        <v>56</v>
      </c>
      <c r="D553" s="20">
        <v>6879821</v>
      </c>
      <c r="E553" s="20">
        <v>4512856</v>
      </c>
      <c r="F553" s="19">
        <v>65.599999999999994</v>
      </c>
      <c r="G553" s="20">
        <v>4300304</v>
      </c>
      <c r="H553" s="19">
        <v>62.5</v>
      </c>
      <c r="I553" s="20">
        <v>212552</v>
      </c>
      <c r="J553" s="19">
        <v>4.7</v>
      </c>
    </row>
    <row r="554" spans="1:10">
      <c r="A554" s="21" t="s">
        <v>117</v>
      </c>
      <c r="B554" s="18" t="s">
        <v>16</v>
      </c>
      <c r="C554" s="21" t="s">
        <v>56</v>
      </c>
      <c r="D554" s="20">
        <v>495854</v>
      </c>
      <c r="E554" s="20">
        <v>367234</v>
      </c>
      <c r="F554" s="19">
        <v>74.099999999999994</v>
      </c>
      <c r="G554" s="20">
        <v>355766</v>
      </c>
      <c r="H554" s="19">
        <v>71.7</v>
      </c>
      <c r="I554" s="20">
        <v>11468</v>
      </c>
      <c r="J554" s="19">
        <v>3.1</v>
      </c>
    </row>
    <row r="555" spans="1:10">
      <c r="A555" s="21" t="s">
        <v>116</v>
      </c>
      <c r="B555" s="18" t="s">
        <v>15</v>
      </c>
      <c r="C555" s="21" t="s">
        <v>56</v>
      </c>
      <c r="D555" s="20">
        <v>8899484</v>
      </c>
      <c r="E555" s="20">
        <v>5990292</v>
      </c>
      <c r="F555" s="19">
        <v>67.3</v>
      </c>
      <c r="G555" s="20">
        <v>5657718</v>
      </c>
      <c r="H555" s="19">
        <v>63.6</v>
      </c>
      <c r="I555" s="20">
        <v>332574</v>
      </c>
      <c r="J555" s="19">
        <v>5.6</v>
      </c>
    </row>
    <row r="556" spans="1:10">
      <c r="A556" s="21" t="s">
        <v>115</v>
      </c>
      <c r="B556" s="18" t="s">
        <v>14</v>
      </c>
      <c r="C556" s="21" t="s">
        <v>56</v>
      </c>
      <c r="D556" s="20">
        <v>2716737</v>
      </c>
      <c r="E556" s="20">
        <v>1726259</v>
      </c>
      <c r="F556" s="19">
        <v>63.5</v>
      </c>
      <c r="G556" s="20">
        <v>1655490</v>
      </c>
      <c r="H556" s="19">
        <v>60.9</v>
      </c>
      <c r="I556" s="20">
        <v>70769</v>
      </c>
      <c r="J556" s="19">
        <v>4.0999999999999996</v>
      </c>
    </row>
    <row r="557" spans="1:10">
      <c r="A557" s="21" t="s">
        <v>114</v>
      </c>
      <c r="B557" s="18" t="s">
        <v>13</v>
      </c>
      <c r="C557" s="21" t="s">
        <v>56</v>
      </c>
      <c r="D557" s="20">
        <v>2926092</v>
      </c>
      <c r="E557" s="20">
        <v>1921766</v>
      </c>
      <c r="F557" s="19">
        <v>65.7</v>
      </c>
      <c r="G557" s="20">
        <v>1822772</v>
      </c>
      <c r="H557" s="19">
        <v>62.3</v>
      </c>
      <c r="I557" s="20">
        <v>98994</v>
      </c>
      <c r="J557" s="19">
        <v>5.2</v>
      </c>
    </row>
    <row r="558" spans="1:10">
      <c r="A558" s="21" t="s">
        <v>113</v>
      </c>
      <c r="B558" s="18" t="s">
        <v>12</v>
      </c>
      <c r="C558" s="21" t="s">
        <v>56</v>
      </c>
      <c r="D558" s="20">
        <v>9829441</v>
      </c>
      <c r="E558" s="20">
        <v>6342997</v>
      </c>
      <c r="F558" s="19">
        <v>64.5</v>
      </c>
      <c r="G558" s="20">
        <v>6064063</v>
      </c>
      <c r="H558" s="19">
        <v>61.7</v>
      </c>
      <c r="I558" s="20">
        <v>278934</v>
      </c>
      <c r="J558" s="19">
        <v>4.4000000000000004</v>
      </c>
    </row>
    <row r="559" spans="1:10">
      <c r="A559" s="21" t="s">
        <v>112</v>
      </c>
      <c r="B559" s="18" t="s">
        <v>11</v>
      </c>
      <c r="C559" s="21" t="s">
        <v>56</v>
      </c>
      <c r="D559" s="20">
        <v>837511</v>
      </c>
      <c r="E559" s="20">
        <v>573173</v>
      </c>
      <c r="F559" s="19">
        <v>68.400000000000006</v>
      </c>
      <c r="G559" s="20">
        <v>543401</v>
      </c>
      <c r="H559" s="19">
        <v>64.900000000000006</v>
      </c>
      <c r="I559" s="20">
        <v>29772</v>
      </c>
      <c r="J559" s="19">
        <v>5.2</v>
      </c>
    </row>
    <row r="560" spans="1:10">
      <c r="A560" s="21" t="s">
        <v>111</v>
      </c>
      <c r="B560" s="18" t="s">
        <v>10</v>
      </c>
      <c r="C560" s="21" t="s">
        <v>56</v>
      </c>
      <c r="D560" s="20">
        <v>3374548</v>
      </c>
      <c r="E560" s="20">
        <v>2125891</v>
      </c>
      <c r="F560" s="19">
        <v>63</v>
      </c>
      <c r="G560" s="20">
        <v>2005686</v>
      </c>
      <c r="H560" s="19">
        <v>59.4</v>
      </c>
      <c r="I560" s="20">
        <v>120205</v>
      </c>
      <c r="J560" s="19">
        <v>5.7</v>
      </c>
    </row>
    <row r="561" spans="1:10">
      <c r="A561" s="21" t="s">
        <v>110</v>
      </c>
      <c r="B561" s="18" t="s">
        <v>9</v>
      </c>
      <c r="C561" s="21" t="s">
        <v>56</v>
      </c>
      <c r="D561" s="20">
        <v>604823</v>
      </c>
      <c r="E561" s="20">
        <v>442499</v>
      </c>
      <c r="F561" s="19">
        <v>73.2</v>
      </c>
      <c r="G561" s="20">
        <v>430011</v>
      </c>
      <c r="H561" s="19">
        <v>71.099999999999994</v>
      </c>
      <c r="I561" s="20">
        <v>12488</v>
      </c>
      <c r="J561" s="19">
        <v>2.8</v>
      </c>
    </row>
    <row r="562" spans="1:10">
      <c r="A562" s="21" t="s">
        <v>109</v>
      </c>
      <c r="B562" s="18" t="s">
        <v>8</v>
      </c>
      <c r="C562" s="21" t="s">
        <v>56</v>
      </c>
      <c r="D562" s="20">
        <v>4760074</v>
      </c>
      <c r="E562" s="20">
        <v>3063669</v>
      </c>
      <c r="F562" s="19">
        <v>64.400000000000006</v>
      </c>
      <c r="G562" s="20">
        <v>2920352</v>
      </c>
      <c r="H562" s="19">
        <v>61.4</v>
      </c>
      <c r="I562" s="20">
        <v>143317</v>
      </c>
      <c r="J562" s="19">
        <v>4.7</v>
      </c>
    </row>
    <row r="563" spans="1:10">
      <c r="A563" s="21" t="s">
        <v>108</v>
      </c>
      <c r="B563" s="18" t="s">
        <v>7</v>
      </c>
      <c r="C563" s="21" t="s">
        <v>56</v>
      </c>
      <c r="D563" s="20">
        <v>17390495</v>
      </c>
      <c r="E563" s="20">
        <v>11431631</v>
      </c>
      <c r="F563" s="19">
        <v>65.7</v>
      </c>
      <c r="G563" s="20">
        <v>10941413</v>
      </c>
      <c r="H563" s="19">
        <v>62.9</v>
      </c>
      <c r="I563" s="20">
        <v>490218</v>
      </c>
      <c r="J563" s="19">
        <v>4.3</v>
      </c>
    </row>
    <row r="564" spans="1:10">
      <c r="A564" s="21" t="s">
        <v>107</v>
      </c>
      <c r="B564" s="18" t="s">
        <v>6</v>
      </c>
      <c r="C564" s="21" t="s">
        <v>56</v>
      </c>
      <c r="D564" s="20">
        <v>1889476</v>
      </c>
      <c r="E564" s="20">
        <v>1359129</v>
      </c>
      <c r="F564" s="19">
        <v>71.900000000000006</v>
      </c>
      <c r="G564" s="20">
        <v>1324060</v>
      </c>
      <c r="H564" s="19">
        <v>70.099999999999994</v>
      </c>
      <c r="I564" s="20">
        <v>35069</v>
      </c>
      <c r="J564" s="19">
        <v>2.6</v>
      </c>
    </row>
    <row r="565" spans="1:10">
      <c r="A565" s="21" t="s">
        <v>106</v>
      </c>
      <c r="B565" s="18" t="s">
        <v>5</v>
      </c>
      <c r="C565" s="21" t="s">
        <v>56</v>
      </c>
      <c r="D565" s="20">
        <v>502287</v>
      </c>
      <c r="E565" s="20">
        <v>353739</v>
      </c>
      <c r="F565" s="19">
        <v>70.400000000000006</v>
      </c>
      <c r="G565" s="20">
        <v>339547</v>
      </c>
      <c r="H565" s="19">
        <v>67.599999999999994</v>
      </c>
      <c r="I565" s="20">
        <v>14192</v>
      </c>
      <c r="J565" s="19">
        <v>4</v>
      </c>
    </row>
    <row r="566" spans="1:10">
      <c r="A566" s="21" t="s">
        <v>105</v>
      </c>
      <c r="B566" s="18" t="s">
        <v>4</v>
      </c>
      <c r="C566" s="21" t="s">
        <v>56</v>
      </c>
      <c r="D566" s="20">
        <v>5857950</v>
      </c>
      <c r="E566" s="20">
        <v>4036835</v>
      </c>
      <c r="F566" s="19">
        <v>68.900000000000006</v>
      </c>
      <c r="G566" s="20">
        <v>3914087</v>
      </c>
      <c r="H566" s="19">
        <v>66.8</v>
      </c>
      <c r="I566" s="20">
        <v>122748</v>
      </c>
      <c r="J566" s="19">
        <v>3</v>
      </c>
    </row>
    <row r="567" spans="1:10">
      <c r="A567" s="21" t="s">
        <v>104</v>
      </c>
      <c r="B567" s="18" t="s">
        <v>3</v>
      </c>
      <c r="C567" s="21" t="s">
        <v>56</v>
      </c>
      <c r="D567" s="20">
        <v>5005665</v>
      </c>
      <c r="E567" s="20">
        <v>3403163</v>
      </c>
      <c r="F567" s="19">
        <v>68</v>
      </c>
      <c r="G567" s="20">
        <v>3243308</v>
      </c>
      <c r="H567" s="19">
        <v>64.8</v>
      </c>
      <c r="I567" s="20">
        <v>159855</v>
      </c>
      <c r="J567" s="19">
        <v>4.7</v>
      </c>
    </row>
    <row r="568" spans="1:10">
      <c r="A568" s="21" t="s">
        <v>103</v>
      </c>
      <c r="B568" s="18" t="s">
        <v>2</v>
      </c>
      <c r="C568" s="21" t="s">
        <v>56</v>
      </c>
      <c r="D568" s="20">
        <v>1444435</v>
      </c>
      <c r="E568" s="20">
        <v>811160</v>
      </c>
      <c r="F568" s="19">
        <v>56.2</v>
      </c>
      <c r="G568" s="20">
        <v>773990</v>
      </c>
      <c r="H568" s="19">
        <v>53.6</v>
      </c>
      <c r="I568" s="20">
        <v>37170</v>
      </c>
      <c r="J568" s="19">
        <v>4.5999999999999996</v>
      </c>
    </row>
    <row r="569" spans="1:10">
      <c r="A569" s="21" t="s">
        <v>102</v>
      </c>
      <c r="B569" s="18" t="s">
        <v>1</v>
      </c>
      <c r="C569" s="21" t="s">
        <v>56</v>
      </c>
      <c r="D569" s="20">
        <v>4358161</v>
      </c>
      <c r="E569" s="20">
        <v>3087828</v>
      </c>
      <c r="F569" s="19">
        <v>70.900000000000006</v>
      </c>
      <c r="G569" s="20">
        <v>2936452</v>
      </c>
      <c r="H569" s="19">
        <v>67.400000000000006</v>
      </c>
      <c r="I569" s="20">
        <v>151376</v>
      </c>
      <c r="J569" s="19">
        <v>4.9000000000000004</v>
      </c>
    </row>
    <row r="570" spans="1:10">
      <c r="A570" s="21" t="s">
        <v>101</v>
      </c>
      <c r="B570" s="18" t="s">
        <v>0</v>
      </c>
      <c r="C570" s="21" t="s">
        <v>56</v>
      </c>
      <c r="D570" s="20">
        <v>403554</v>
      </c>
      <c r="E570" s="20">
        <v>286560</v>
      </c>
      <c r="F570" s="19">
        <v>71</v>
      </c>
      <c r="G570" s="20">
        <v>278486</v>
      </c>
      <c r="H570" s="19">
        <v>69</v>
      </c>
      <c r="I570" s="20">
        <v>8074</v>
      </c>
      <c r="J570" s="19">
        <v>2.8</v>
      </c>
    </row>
    <row r="571" spans="1:10">
      <c r="A571" s="21" t="s">
        <v>151</v>
      </c>
      <c r="B571" s="18" t="s">
        <v>48</v>
      </c>
      <c r="C571" s="21" t="s">
        <v>55</v>
      </c>
      <c r="D571" s="20">
        <v>3591892</v>
      </c>
      <c r="E571" s="20">
        <v>2176489</v>
      </c>
      <c r="F571" s="19">
        <v>60.6</v>
      </c>
      <c r="G571" s="20">
        <v>2053477</v>
      </c>
      <c r="H571" s="19">
        <v>57.2</v>
      </c>
      <c r="I571" s="20">
        <v>123012</v>
      </c>
      <c r="J571" s="19">
        <v>5.7</v>
      </c>
    </row>
    <row r="572" spans="1:10">
      <c r="A572" s="21" t="s">
        <v>150</v>
      </c>
      <c r="B572" s="18" t="s">
        <v>99</v>
      </c>
      <c r="C572" s="21" t="s">
        <v>55</v>
      </c>
      <c r="D572" s="20">
        <v>501689</v>
      </c>
      <c r="E572" s="20">
        <v>356109</v>
      </c>
      <c r="F572" s="19">
        <v>71</v>
      </c>
      <c r="G572" s="20">
        <v>332285</v>
      </c>
      <c r="H572" s="19">
        <v>66.2</v>
      </c>
      <c r="I572" s="20">
        <v>23824</v>
      </c>
      <c r="J572" s="19">
        <v>6.7</v>
      </c>
    </row>
    <row r="573" spans="1:10">
      <c r="A573" s="21" t="s">
        <v>149</v>
      </c>
      <c r="B573" s="18" t="s">
        <v>47</v>
      </c>
      <c r="C573" s="21" t="s">
        <v>55</v>
      </c>
      <c r="D573" s="20">
        <v>4868327</v>
      </c>
      <c r="E573" s="20">
        <v>3104863</v>
      </c>
      <c r="F573" s="19">
        <v>63.8</v>
      </c>
      <c r="G573" s="20">
        <v>2913903</v>
      </c>
      <c r="H573" s="19">
        <v>59.9</v>
      </c>
      <c r="I573" s="20">
        <v>190960</v>
      </c>
      <c r="J573" s="19">
        <v>6.2</v>
      </c>
    </row>
    <row r="574" spans="1:10">
      <c r="A574" s="21" t="s">
        <v>148</v>
      </c>
      <c r="B574" s="18" t="s">
        <v>46</v>
      </c>
      <c r="C574" s="21" t="s">
        <v>55</v>
      </c>
      <c r="D574" s="20">
        <v>2186304</v>
      </c>
      <c r="E574" s="20">
        <v>1375257</v>
      </c>
      <c r="F574" s="19">
        <v>62.9</v>
      </c>
      <c r="G574" s="20">
        <v>1300017</v>
      </c>
      <c r="H574" s="19">
        <v>59.5</v>
      </c>
      <c r="I574" s="20">
        <v>75240</v>
      </c>
      <c r="J574" s="19">
        <v>5.5</v>
      </c>
    </row>
    <row r="575" spans="1:10">
      <c r="A575" s="21" t="s">
        <v>147</v>
      </c>
      <c r="B575" s="18" t="s">
        <v>45</v>
      </c>
      <c r="C575" s="21" t="s">
        <v>55</v>
      </c>
      <c r="D575" s="20">
        <v>27606374</v>
      </c>
      <c r="E575" s="20">
        <v>18178123</v>
      </c>
      <c r="F575" s="19">
        <v>65.8</v>
      </c>
      <c r="G575" s="20">
        <v>16854482</v>
      </c>
      <c r="H575" s="19">
        <v>61.1</v>
      </c>
      <c r="I575" s="20">
        <v>1323641</v>
      </c>
      <c r="J575" s="19">
        <v>7.3</v>
      </c>
    </row>
    <row r="576" spans="1:10">
      <c r="A576" s="21" t="s">
        <v>146</v>
      </c>
      <c r="B576" s="18" t="s">
        <v>44</v>
      </c>
      <c r="C576" s="21" t="s">
        <v>55</v>
      </c>
      <c r="D576" s="20">
        <v>3767281</v>
      </c>
      <c r="E576" s="20">
        <v>2716625</v>
      </c>
      <c r="F576" s="19">
        <v>72.099999999999994</v>
      </c>
      <c r="G576" s="20">
        <v>2585243</v>
      </c>
      <c r="H576" s="19">
        <v>68.599999999999994</v>
      </c>
      <c r="I576" s="20">
        <v>131382</v>
      </c>
      <c r="J576" s="19">
        <v>4.8</v>
      </c>
    </row>
    <row r="577" spans="1:10">
      <c r="A577" s="21" t="s">
        <v>145</v>
      </c>
      <c r="B577" s="18" t="s">
        <v>43</v>
      </c>
      <c r="C577" s="21" t="s">
        <v>55</v>
      </c>
      <c r="D577" s="20">
        <v>2727282</v>
      </c>
      <c r="E577" s="20">
        <v>1881454</v>
      </c>
      <c r="F577" s="19">
        <v>69</v>
      </c>
      <c r="G577" s="20">
        <v>1774681</v>
      </c>
      <c r="H577" s="19">
        <v>65.099999999999994</v>
      </c>
      <c r="I577" s="20">
        <v>106773</v>
      </c>
      <c r="J577" s="19">
        <v>5.7</v>
      </c>
    </row>
    <row r="578" spans="1:10">
      <c r="A578" s="21" t="s">
        <v>144</v>
      </c>
      <c r="B578" s="18" t="s">
        <v>42</v>
      </c>
      <c r="C578" s="21" t="s">
        <v>55</v>
      </c>
      <c r="D578" s="20">
        <v>678154</v>
      </c>
      <c r="E578" s="20">
        <v>447041</v>
      </c>
      <c r="F578" s="19">
        <v>65.900000000000006</v>
      </c>
      <c r="G578" s="20">
        <v>424914</v>
      </c>
      <c r="H578" s="19">
        <v>62.7</v>
      </c>
      <c r="I578" s="20">
        <v>22127</v>
      </c>
      <c r="J578" s="19">
        <v>4.9000000000000004</v>
      </c>
    </row>
    <row r="579" spans="1:10">
      <c r="A579" s="21" t="s">
        <v>143</v>
      </c>
      <c r="B579" s="18" t="s">
        <v>41</v>
      </c>
      <c r="C579" s="21" t="s">
        <v>55</v>
      </c>
      <c r="D579" s="20">
        <v>477782</v>
      </c>
      <c r="E579" s="20">
        <v>330544</v>
      </c>
      <c r="F579" s="19">
        <v>69.2</v>
      </c>
      <c r="G579" s="20">
        <v>309192</v>
      </c>
      <c r="H579" s="19">
        <v>64.7</v>
      </c>
      <c r="I579" s="20">
        <v>21352</v>
      </c>
      <c r="J579" s="19">
        <v>6.5</v>
      </c>
    </row>
    <row r="580" spans="1:10">
      <c r="A580" s="21" t="s">
        <v>142</v>
      </c>
      <c r="B580" s="18" t="s">
        <v>40</v>
      </c>
      <c r="C580" s="21" t="s">
        <v>55</v>
      </c>
      <c r="D580" s="20">
        <v>14477369</v>
      </c>
      <c r="E580" s="20">
        <v>9215524</v>
      </c>
      <c r="F580" s="19">
        <v>63.7</v>
      </c>
      <c r="G580" s="20">
        <v>8637164</v>
      </c>
      <c r="H580" s="19">
        <v>59.7</v>
      </c>
      <c r="I580" s="20">
        <v>578360</v>
      </c>
      <c r="J580" s="19">
        <v>6.3</v>
      </c>
    </row>
    <row r="581" spans="1:10">
      <c r="A581" s="21" t="s">
        <v>141</v>
      </c>
      <c r="B581" s="18" t="s">
        <v>39</v>
      </c>
      <c r="C581" s="21" t="s">
        <v>55</v>
      </c>
      <c r="D581" s="20">
        <v>7197409</v>
      </c>
      <c r="E581" s="20">
        <v>4879253</v>
      </c>
      <c r="F581" s="19">
        <v>67.8</v>
      </c>
      <c r="G581" s="20">
        <v>4575010</v>
      </c>
      <c r="H581" s="19">
        <v>63.6</v>
      </c>
      <c r="I581" s="20">
        <v>304243</v>
      </c>
      <c r="J581" s="19">
        <v>6.2</v>
      </c>
    </row>
    <row r="582" spans="1:10">
      <c r="A582" s="21" t="s">
        <v>140</v>
      </c>
      <c r="B582" s="18" t="s">
        <v>100</v>
      </c>
      <c r="C582" s="21" t="s">
        <v>55</v>
      </c>
      <c r="D582" s="20">
        <v>975321</v>
      </c>
      <c r="E582" s="20">
        <v>639691</v>
      </c>
      <c r="F582" s="19">
        <v>65.599999999999994</v>
      </c>
      <c r="G582" s="20">
        <v>612120</v>
      </c>
      <c r="H582" s="19">
        <v>62.8</v>
      </c>
      <c r="I582" s="20">
        <v>27571</v>
      </c>
      <c r="J582" s="19">
        <v>4.3</v>
      </c>
    </row>
    <row r="583" spans="1:10">
      <c r="A583" s="21" t="s">
        <v>139</v>
      </c>
      <c r="B583" s="18" t="s">
        <v>38</v>
      </c>
      <c r="C583" s="21" t="s">
        <v>55</v>
      </c>
      <c r="D583" s="20">
        <v>1134171</v>
      </c>
      <c r="E583" s="20">
        <v>755153</v>
      </c>
      <c r="F583" s="19">
        <v>66.599999999999994</v>
      </c>
      <c r="G583" s="20">
        <v>716653</v>
      </c>
      <c r="H583" s="19">
        <v>63.2</v>
      </c>
      <c r="I583" s="20">
        <v>38500</v>
      </c>
      <c r="J583" s="19">
        <v>5.0999999999999996</v>
      </c>
    </row>
    <row r="584" spans="1:10">
      <c r="A584" s="21" t="s">
        <v>138</v>
      </c>
      <c r="B584" s="18" t="s">
        <v>37</v>
      </c>
      <c r="C584" s="21" t="s">
        <v>55</v>
      </c>
      <c r="D584" s="20">
        <v>9811776</v>
      </c>
      <c r="E584" s="20">
        <v>6657227</v>
      </c>
      <c r="F584" s="19">
        <v>67.8</v>
      </c>
      <c r="G584" s="20">
        <v>6238611</v>
      </c>
      <c r="H584" s="19">
        <v>63.6</v>
      </c>
      <c r="I584" s="20">
        <v>418616</v>
      </c>
      <c r="J584" s="19">
        <v>6.3</v>
      </c>
    </row>
    <row r="585" spans="1:10">
      <c r="A585" s="21" t="s">
        <v>137</v>
      </c>
      <c r="B585" s="18" t="s">
        <v>36</v>
      </c>
      <c r="C585" s="21" t="s">
        <v>55</v>
      </c>
      <c r="D585" s="20">
        <v>4874492</v>
      </c>
      <c r="E585" s="20">
        <v>3232097</v>
      </c>
      <c r="F585" s="19">
        <v>66.3</v>
      </c>
      <c r="G585" s="20">
        <v>3041828</v>
      </c>
      <c r="H585" s="19">
        <v>62.4</v>
      </c>
      <c r="I585" s="20">
        <v>190269</v>
      </c>
      <c r="J585" s="19">
        <v>5.9</v>
      </c>
    </row>
    <row r="586" spans="1:10">
      <c r="A586" s="21" t="s">
        <v>136</v>
      </c>
      <c r="B586" s="18" t="s">
        <v>35</v>
      </c>
      <c r="C586" s="21" t="s">
        <v>55</v>
      </c>
      <c r="D586" s="20">
        <v>2319607</v>
      </c>
      <c r="E586" s="20">
        <v>1679293</v>
      </c>
      <c r="F586" s="19">
        <v>72.400000000000006</v>
      </c>
      <c r="G586" s="20">
        <v>1608695</v>
      </c>
      <c r="H586" s="19">
        <v>69.400000000000006</v>
      </c>
      <c r="I586" s="20">
        <v>70598</v>
      </c>
      <c r="J586" s="19">
        <v>4.2</v>
      </c>
    </row>
    <row r="587" spans="1:10">
      <c r="A587" s="21" t="s">
        <v>135</v>
      </c>
      <c r="B587" s="18" t="s">
        <v>34</v>
      </c>
      <c r="C587" s="21" t="s">
        <v>55</v>
      </c>
      <c r="D587" s="20">
        <v>2111166</v>
      </c>
      <c r="E587" s="20">
        <v>1499676</v>
      </c>
      <c r="F587" s="19">
        <v>71</v>
      </c>
      <c r="G587" s="20">
        <v>1430628</v>
      </c>
      <c r="H587" s="19">
        <v>67.8</v>
      </c>
      <c r="I587" s="20">
        <v>69048</v>
      </c>
      <c r="J587" s="19">
        <v>4.5999999999999996</v>
      </c>
    </row>
    <row r="588" spans="1:10">
      <c r="A588" s="21" t="s">
        <v>134</v>
      </c>
      <c r="B588" s="18" t="s">
        <v>33</v>
      </c>
      <c r="C588" s="21" t="s">
        <v>55</v>
      </c>
      <c r="D588" s="20">
        <v>3307860</v>
      </c>
      <c r="E588" s="20">
        <v>2030738</v>
      </c>
      <c r="F588" s="19">
        <v>61.4</v>
      </c>
      <c r="G588" s="20">
        <v>1900683</v>
      </c>
      <c r="H588" s="19">
        <v>57.5</v>
      </c>
      <c r="I588" s="20">
        <v>130055</v>
      </c>
      <c r="J588" s="19">
        <v>6.4</v>
      </c>
    </row>
    <row r="589" spans="1:10">
      <c r="A589" s="21" t="s">
        <v>133</v>
      </c>
      <c r="B589" s="18" t="s">
        <v>32</v>
      </c>
      <c r="C589" s="21" t="s">
        <v>55</v>
      </c>
      <c r="D589" s="20">
        <v>3352739</v>
      </c>
      <c r="E589" s="20">
        <v>2084835</v>
      </c>
      <c r="F589" s="19">
        <v>62.2</v>
      </c>
      <c r="G589" s="20">
        <v>1982381</v>
      </c>
      <c r="H589" s="19">
        <v>59.1</v>
      </c>
      <c r="I589" s="20">
        <v>102454</v>
      </c>
      <c r="J589" s="19">
        <v>4.9000000000000004</v>
      </c>
    </row>
    <row r="590" spans="1:10">
      <c r="A590" s="21" t="s">
        <v>132</v>
      </c>
      <c r="B590" s="18" t="s">
        <v>31</v>
      </c>
      <c r="C590" s="21" t="s">
        <v>55</v>
      </c>
      <c r="D590" s="20">
        <v>1062381</v>
      </c>
      <c r="E590" s="20">
        <v>701646</v>
      </c>
      <c r="F590" s="19">
        <v>66</v>
      </c>
      <c r="G590" s="20">
        <v>663158</v>
      </c>
      <c r="H590" s="19">
        <v>62.4</v>
      </c>
      <c r="I590" s="20">
        <v>38488</v>
      </c>
      <c r="J590" s="19">
        <v>5.5</v>
      </c>
    </row>
    <row r="591" spans="1:10">
      <c r="A591" s="21" t="s">
        <v>131</v>
      </c>
      <c r="B591" s="18" t="s">
        <v>30</v>
      </c>
      <c r="C591" s="21" t="s">
        <v>55</v>
      </c>
      <c r="D591" s="20">
        <v>4357178</v>
      </c>
      <c r="E591" s="20">
        <v>3001953</v>
      </c>
      <c r="F591" s="19">
        <v>68.900000000000006</v>
      </c>
      <c r="G591" s="20">
        <v>2874987</v>
      </c>
      <c r="H591" s="19">
        <v>66</v>
      </c>
      <c r="I591" s="20">
        <v>126966</v>
      </c>
      <c r="J591" s="19">
        <v>4.2</v>
      </c>
    </row>
    <row r="592" spans="1:10">
      <c r="A592" s="21" t="s">
        <v>130</v>
      </c>
      <c r="B592" s="18" t="s">
        <v>29</v>
      </c>
      <c r="C592" s="21" t="s">
        <v>55</v>
      </c>
      <c r="D592" s="20">
        <v>5184502</v>
      </c>
      <c r="E592" s="20">
        <v>3452468</v>
      </c>
      <c r="F592" s="19">
        <v>66.599999999999994</v>
      </c>
      <c r="G592" s="20">
        <v>3261408</v>
      </c>
      <c r="H592" s="19">
        <v>62.9</v>
      </c>
      <c r="I592" s="20">
        <v>191060</v>
      </c>
      <c r="J592" s="19">
        <v>5.5</v>
      </c>
    </row>
    <row r="593" spans="1:10">
      <c r="A593" s="21" t="s">
        <v>129</v>
      </c>
      <c r="B593" s="18" t="s">
        <v>28</v>
      </c>
      <c r="C593" s="21" t="s">
        <v>55</v>
      </c>
      <c r="D593" s="20">
        <v>7772411</v>
      </c>
      <c r="E593" s="20">
        <v>4921466</v>
      </c>
      <c r="F593" s="19">
        <v>63.3</v>
      </c>
      <c r="G593" s="20">
        <v>4529289</v>
      </c>
      <c r="H593" s="19">
        <v>58.3</v>
      </c>
      <c r="I593" s="20">
        <v>392177</v>
      </c>
      <c r="J593" s="19">
        <v>8</v>
      </c>
    </row>
    <row r="594" spans="1:10">
      <c r="A594" s="21" t="s">
        <v>128</v>
      </c>
      <c r="B594" s="18" t="s">
        <v>27</v>
      </c>
      <c r="C594" s="21" t="s">
        <v>55</v>
      </c>
      <c r="D594" s="20">
        <v>4050170</v>
      </c>
      <c r="E594" s="20">
        <v>2925088</v>
      </c>
      <c r="F594" s="19">
        <v>72.2</v>
      </c>
      <c r="G594" s="20">
        <v>2766342</v>
      </c>
      <c r="H594" s="19">
        <v>68.3</v>
      </c>
      <c r="I594" s="20">
        <v>158746</v>
      </c>
      <c r="J594" s="19">
        <v>5.4</v>
      </c>
    </row>
    <row r="595" spans="1:10">
      <c r="A595" s="21" t="s">
        <v>127</v>
      </c>
      <c r="B595" s="18" t="s">
        <v>26</v>
      </c>
      <c r="C595" s="21" t="s">
        <v>55</v>
      </c>
      <c r="D595" s="20">
        <v>2186906</v>
      </c>
      <c r="E595" s="20">
        <v>1306772</v>
      </c>
      <c r="F595" s="19">
        <v>59.8</v>
      </c>
      <c r="G595" s="20">
        <v>1220991</v>
      </c>
      <c r="H595" s="19">
        <v>55.8</v>
      </c>
      <c r="I595" s="20">
        <v>85781</v>
      </c>
      <c r="J595" s="19">
        <v>6.6</v>
      </c>
    </row>
    <row r="596" spans="1:10">
      <c r="A596" s="21" t="s">
        <v>126</v>
      </c>
      <c r="B596" s="18" t="s">
        <v>25</v>
      </c>
      <c r="C596" s="21" t="s">
        <v>55</v>
      </c>
      <c r="D596" s="20">
        <v>4576051</v>
      </c>
      <c r="E596" s="20">
        <v>3028857</v>
      </c>
      <c r="F596" s="19">
        <v>66.2</v>
      </c>
      <c r="G596" s="20">
        <v>2842845</v>
      </c>
      <c r="H596" s="19">
        <v>62.1</v>
      </c>
      <c r="I596" s="20">
        <v>186012</v>
      </c>
      <c r="J596" s="19">
        <v>6.1</v>
      </c>
    </row>
    <row r="597" spans="1:10">
      <c r="A597" s="21" t="s">
        <v>125</v>
      </c>
      <c r="B597" s="18" t="s">
        <v>24</v>
      </c>
      <c r="C597" s="21" t="s">
        <v>55</v>
      </c>
      <c r="D597" s="20">
        <v>759997</v>
      </c>
      <c r="E597" s="20">
        <v>509163</v>
      </c>
      <c r="F597" s="19">
        <v>67</v>
      </c>
      <c r="G597" s="20">
        <v>483347</v>
      </c>
      <c r="H597" s="19">
        <v>63.6</v>
      </c>
      <c r="I597" s="20">
        <v>25816</v>
      </c>
      <c r="J597" s="19">
        <v>5.0999999999999996</v>
      </c>
    </row>
    <row r="598" spans="1:10">
      <c r="A598" s="21" t="s">
        <v>124</v>
      </c>
      <c r="B598" s="18" t="s">
        <v>23</v>
      </c>
      <c r="C598" s="21" t="s">
        <v>55</v>
      </c>
      <c r="D598" s="20">
        <v>1352164</v>
      </c>
      <c r="E598" s="20">
        <v>989757</v>
      </c>
      <c r="F598" s="19">
        <v>73.2</v>
      </c>
      <c r="G598" s="20">
        <v>956759</v>
      </c>
      <c r="H598" s="19">
        <v>70.8</v>
      </c>
      <c r="I598" s="20">
        <v>32998</v>
      </c>
      <c r="J598" s="19">
        <v>3.3</v>
      </c>
    </row>
    <row r="599" spans="1:10">
      <c r="A599" s="21" t="s">
        <v>123</v>
      </c>
      <c r="B599" s="18" t="s">
        <v>22</v>
      </c>
      <c r="C599" s="21" t="s">
        <v>55</v>
      </c>
      <c r="D599" s="20">
        <v>1976670</v>
      </c>
      <c r="E599" s="20">
        <v>1363574</v>
      </c>
      <c r="F599" s="19">
        <v>69</v>
      </c>
      <c r="G599" s="20">
        <v>1272187</v>
      </c>
      <c r="H599" s="19">
        <v>64.400000000000006</v>
      </c>
      <c r="I599" s="20">
        <v>91387</v>
      </c>
      <c r="J599" s="19">
        <v>6.7</v>
      </c>
    </row>
    <row r="600" spans="1:10">
      <c r="A600" s="21" t="s">
        <v>122</v>
      </c>
      <c r="B600" s="18" t="s">
        <v>21</v>
      </c>
      <c r="C600" s="21" t="s">
        <v>55</v>
      </c>
      <c r="D600" s="20">
        <v>1051320</v>
      </c>
      <c r="E600" s="20">
        <v>742781</v>
      </c>
      <c r="F600" s="19">
        <v>70.7</v>
      </c>
      <c r="G600" s="20">
        <v>714104</v>
      </c>
      <c r="H600" s="19">
        <v>67.900000000000006</v>
      </c>
      <c r="I600" s="20">
        <v>28677</v>
      </c>
      <c r="J600" s="19">
        <v>3.9</v>
      </c>
    </row>
    <row r="601" spans="1:10">
      <c r="A601" s="21" t="s">
        <v>121</v>
      </c>
      <c r="B601" s="18" t="s">
        <v>20</v>
      </c>
      <c r="C601" s="21" t="s">
        <v>55</v>
      </c>
      <c r="D601" s="20">
        <v>6722056</v>
      </c>
      <c r="E601" s="20">
        <v>4504432</v>
      </c>
      <c r="F601" s="19">
        <v>67</v>
      </c>
      <c r="G601" s="20">
        <v>4263965</v>
      </c>
      <c r="H601" s="19">
        <v>63.4</v>
      </c>
      <c r="I601" s="20">
        <v>240467</v>
      </c>
      <c r="J601" s="19">
        <v>5.3</v>
      </c>
    </row>
    <row r="602" spans="1:10">
      <c r="A602" s="21" t="s">
        <v>120</v>
      </c>
      <c r="B602" s="18" t="s">
        <v>19</v>
      </c>
      <c r="C602" s="21" t="s">
        <v>55</v>
      </c>
      <c r="D602" s="20">
        <v>1499299</v>
      </c>
      <c r="E602" s="20">
        <v>944548</v>
      </c>
      <c r="F602" s="19">
        <v>63</v>
      </c>
      <c r="G602" s="20">
        <v>902411</v>
      </c>
      <c r="H602" s="19">
        <v>60.2</v>
      </c>
      <c r="I602" s="20">
        <v>42137</v>
      </c>
      <c r="J602" s="19">
        <v>4.5</v>
      </c>
    </row>
    <row r="603" spans="1:10">
      <c r="A603" s="21" t="s">
        <v>119</v>
      </c>
      <c r="B603" s="18" t="s">
        <v>18</v>
      </c>
      <c r="C603" s="21" t="s">
        <v>55</v>
      </c>
      <c r="D603" s="20">
        <v>15272352</v>
      </c>
      <c r="E603" s="20">
        <v>9664773</v>
      </c>
      <c r="F603" s="19">
        <v>63.3</v>
      </c>
      <c r="G603" s="20">
        <v>9139080</v>
      </c>
      <c r="H603" s="19">
        <v>59.8</v>
      </c>
      <c r="I603" s="20">
        <v>525693</v>
      </c>
      <c r="J603" s="19">
        <v>5.4</v>
      </c>
    </row>
    <row r="604" spans="1:10">
      <c r="A604" s="21" t="s">
        <v>118</v>
      </c>
      <c r="B604" s="18" t="s">
        <v>17</v>
      </c>
      <c r="C604" s="21" t="s">
        <v>55</v>
      </c>
      <c r="D604" s="20">
        <v>7011929</v>
      </c>
      <c r="E604" s="20">
        <v>4560059</v>
      </c>
      <c r="F604" s="19">
        <v>65</v>
      </c>
      <c r="G604" s="20">
        <v>4281713</v>
      </c>
      <c r="H604" s="19">
        <v>61.1</v>
      </c>
      <c r="I604" s="20">
        <v>278346</v>
      </c>
      <c r="J604" s="19">
        <v>6.1</v>
      </c>
    </row>
    <row r="605" spans="1:10">
      <c r="A605" s="21" t="s">
        <v>117</v>
      </c>
      <c r="B605" s="18" t="s">
        <v>16</v>
      </c>
      <c r="C605" s="21" t="s">
        <v>55</v>
      </c>
      <c r="D605" s="20">
        <v>498983</v>
      </c>
      <c r="E605" s="20">
        <v>371025</v>
      </c>
      <c r="F605" s="19">
        <v>74.400000000000006</v>
      </c>
      <c r="G605" s="20">
        <v>359333</v>
      </c>
      <c r="H605" s="19">
        <v>72</v>
      </c>
      <c r="I605" s="20">
        <v>11692</v>
      </c>
      <c r="J605" s="19">
        <v>3.2</v>
      </c>
    </row>
    <row r="606" spans="1:10">
      <c r="A606" s="21" t="s">
        <v>116</v>
      </c>
      <c r="B606" s="18" t="s">
        <v>15</v>
      </c>
      <c r="C606" s="21" t="s">
        <v>55</v>
      </c>
      <c r="D606" s="20">
        <v>8929752</v>
      </c>
      <c r="E606" s="20">
        <v>5965166</v>
      </c>
      <c r="F606" s="19">
        <v>66.8</v>
      </c>
      <c r="G606" s="20">
        <v>5580843</v>
      </c>
      <c r="H606" s="19">
        <v>62.5</v>
      </c>
      <c r="I606" s="20">
        <v>384323</v>
      </c>
      <c r="J606" s="19">
        <v>6.4</v>
      </c>
    </row>
    <row r="607" spans="1:10">
      <c r="A607" s="21" t="s">
        <v>115</v>
      </c>
      <c r="B607" s="18" t="s">
        <v>14</v>
      </c>
      <c r="C607" s="21" t="s">
        <v>55</v>
      </c>
      <c r="D607" s="20">
        <v>2743197</v>
      </c>
      <c r="E607" s="20">
        <v>1746466</v>
      </c>
      <c r="F607" s="19">
        <v>63.7</v>
      </c>
      <c r="G607" s="20">
        <v>1681081</v>
      </c>
      <c r="H607" s="19">
        <v>61.3</v>
      </c>
      <c r="I607" s="20">
        <v>65385</v>
      </c>
      <c r="J607" s="19">
        <v>3.7</v>
      </c>
    </row>
    <row r="608" spans="1:10">
      <c r="A608" s="21" t="s">
        <v>114</v>
      </c>
      <c r="B608" s="18" t="s">
        <v>13</v>
      </c>
      <c r="C608" s="21" t="s">
        <v>55</v>
      </c>
      <c r="D608" s="20">
        <v>2970432</v>
      </c>
      <c r="E608" s="20">
        <v>1955121</v>
      </c>
      <c r="F608" s="19">
        <v>65.8</v>
      </c>
      <c r="G608" s="20">
        <v>1827352</v>
      </c>
      <c r="H608" s="19">
        <v>61.5</v>
      </c>
      <c r="I608" s="20">
        <v>127769</v>
      </c>
      <c r="J608" s="19">
        <v>6.5</v>
      </c>
    </row>
    <row r="609" spans="1:10">
      <c r="A609" s="21" t="s">
        <v>113</v>
      </c>
      <c r="B609" s="18" t="s">
        <v>12</v>
      </c>
      <c r="C609" s="21" t="s">
        <v>55</v>
      </c>
      <c r="D609" s="20">
        <v>9888397</v>
      </c>
      <c r="E609" s="20">
        <v>6451535</v>
      </c>
      <c r="F609" s="19">
        <v>65.2</v>
      </c>
      <c r="G609" s="20">
        <v>6109645</v>
      </c>
      <c r="H609" s="19">
        <v>61.8</v>
      </c>
      <c r="I609" s="20">
        <v>341890</v>
      </c>
      <c r="J609" s="19">
        <v>5.3</v>
      </c>
    </row>
    <row r="610" spans="1:10">
      <c r="A610" s="21" t="s">
        <v>112</v>
      </c>
      <c r="B610" s="18" t="s">
        <v>11</v>
      </c>
      <c r="C610" s="21" t="s">
        <v>55</v>
      </c>
      <c r="D610" s="20">
        <v>838434</v>
      </c>
      <c r="E610" s="20">
        <v>570328</v>
      </c>
      <c r="F610" s="19">
        <v>68</v>
      </c>
      <c r="G610" s="20">
        <v>525941</v>
      </c>
      <c r="H610" s="19">
        <v>62.7</v>
      </c>
      <c r="I610" s="20">
        <v>44387</v>
      </c>
      <c r="J610" s="19">
        <v>7.8</v>
      </c>
    </row>
    <row r="611" spans="1:10">
      <c r="A611" s="21" t="s">
        <v>111</v>
      </c>
      <c r="B611" s="18" t="s">
        <v>10</v>
      </c>
      <c r="C611" s="21" t="s">
        <v>55</v>
      </c>
      <c r="D611" s="20">
        <v>3439974</v>
      </c>
      <c r="E611" s="20">
        <v>2142232</v>
      </c>
      <c r="F611" s="19">
        <v>62.3</v>
      </c>
      <c r="G611" s="20">
        <v>1996409</v>
      </c>
      <c r="H611" s="19">
        <v>58</v>
      </c>
      <c r="I611" s="20">
        <v>145823</v>
      </c>
      <c r="J611" s="19">
        <v>6.8</v>
      </c>
    </row>
    <row r="612" spans="1:10">
      <c r="A612" s="21" t="s">
        <v>110</v>
      </c>
      <c r="B612" s="18" t="s">
        <v>9</v>
      </c>
      <c r="C612" s="21" t="s">
        <v>55</v>
      </c>
      <c r="D612" s="20">
        <v>611461</v>
      </c>
      <c r="E612" s="20">
        <v>446618</v>
      </c>
      <c r="F612" s="19">
        <v>73</v>
      </c>
      <c r="G612" s="20">
        <v>432925</v>
      </c>
      <c r="H612" s="19">
        <v>70.8</v>
      </c>
      <c r="I612" s="20">
        <v>13693</v>
      </c>
      <c r="J612" s="19">
        <v>3.1</v>
      </c>
    </row>
    <row r="613" spans="1:10">
      <c r="A613" s="21" t="s">
        <v>109</v>
      </c>
      <c r="B613" s="18" t="s">
        <v>8</v>
      </c>
      <c r="C613" s="21" t="s">
        <v>55</v>
      </c>
      <c r="D613" s="20">
        <v>4821665</v>
      </c>
      <c r="E613" s="20">
        <v>3054785</v>
      </c>
      <c r="F613" s="19">
        <v>63.4</v>
      </c>
      <c r="G613" s="20">
        <v>2853746</v>
      </c>
      <c r="H613" s="19">
        <v>59.2</v>
      </c>
      <c r="I613" s="20">
        <v>201039</v>
      </c>
      <c r="J613" s="19">
        <v>6.6</v>
      </c>
    </row>
    <row r="614" spans="1:10">
      <c r="A614" s="21" t="s">
        <v>108</v>
      </c>
      <c r="B614" s="18" t="s">
        <v>7</v>
      </c>
      <c r="C614" s="21" t="s">
        <v>55</v>
      </c>
      <c r="D614" s="20">
        <v>17740350</v>
      </c>
      <c r="E614" s="20">
        <v>11664390</v>
      </c>
      <c r="F614" s="19">
        <v>65.8</v>
      </c>
      <c r="G614" s="20">
        <v>11104115</v>
      </c>
      <c r="H614" s="19">
        <v>62.6</v>
      </c>
      <c r="I614" s="20">
        <v>560275</v>
      </c>
      <c r="J614" s="19">
        <v>4.8</v>
      </c>
    </row>
    <row r="615" spans="1:10">
      <c r="A615" s="21" t="s">
        <v>107</v>
      </c>
      <c r="B615" s="18" t="s">
        <v>6</v>
      </c>
      <c r="C615" s="21" t="s">
        <v>55</v>
      </c>
      <c r="D615" s="20">
        <v>1934013</v>
      </c>
      <c r="E615" s="20">
        <v>1371201</v>
      </c>
      <c r="F615" s="19">
        <v>70.900000000000006</v>
      </c>
      <c r="G615" s="20">
        <v>1322089</v>
      </c>
      <c r="H615" s="19">
        <v>68.400000000000006</v>
      </c>
      <c r="I615" s="20">
        <v>49112</v>
      </c>
      <c r="J615" s="19">
        <v>3.6</v>
      </c>
    </row>
    <row r="616" spans="1:10">
      <c r="A616" s="21" t="s">
        <v>106</v>
      </c>
      <c r="B616" s="18" t="s">
        <v>5</v>
      </c>
      <c r="C616" s="21" t="s">
        <v>55</v>
      </c>
      <c r="D616" s="20">
        <v>504718</v>
      </c>
      <c r="E616" s="20">
        <v>354899</v>
      </c>
      <c r="F616" s="19">
        <v>70.3</v>
      </c>
      <c r="G616" s="20">
        <v>338273</v>
      </c>
      <c r="H616" s="19">
        <v>67</v>
      </c>
      <c r="I616" s="20">
        <v>16626</v>
      </c>
      <c r="J616" s="19">
        <v>4.7</v>
      </c>
    </row>
    <row r="617" spans="1:10">
      <c r="A617" s="21" t="s">
        <v>105</v>
      </c>
      <c r="B617" s="18" t="s">
        <v>4</v>
      </c>
      <c r="C617" s="21" t="s">
        <v>55</v>
      </c>
      <c r="D617" s="20">
        <v>5926737</v>
      </c>
      <c r="E617" s="20">
        <v>4133443</v>
      </c>
      <c r="F617" s="19">
        <v>69.7</v>
      </c>
      <c r="G617" s="20">
        <v>3970428</v>
      </c>
      <c r="H617" s="19">
        <v>67</v>
      </c>
      <c r="I617" s="20">
        <v>163015</v>
      </c>
      <c r="J617" s="19">
        <v>3.9</v>
      </c>
    </row>
    <row r="618" spans="1:10">
      <c r="A618" s="21" t="s">
        <v>104</v>
      </c>
      <c r="B618" s="18" t="s">
        <v>3</v>
      </c>
      <c r="C618" s="21" t="s">
        <v>55</v>
      </c>
      <c r="D618" s="20">
        <v>5089154</v>
      </c>
      <c r="E618" s="20">
        <v>3478577</v>
      </c>
      <c r="F618" s="19">
        <v>68.400000000000006</v>
      </c>
      <c r="G618" s="20">
        <v>3291309</v>
      </c>
      <c r="H618" s="19">
        <v>64.7</v>
      </c>
      <c r="I618" s="20">
        <v>187268</v>
      </c>
      <c r="J618" s="19">
        <v>5.4</v>
      </c>
    </row>
    <row r="619" spans="1:10">
      <c r="A619" s="21" t="s">
        <v>103</v>
      </c>
      <c r="B619" s="18" t="s">
        <v>2</v>
      </c>
      <c r="C619" s="21" t="s">
        <v>55</v>
      </c>
      <c r="D619" s="20">
        <v>1448678</v>
      </c>
      <c r="E619" s="20">
        <v>812905</v>
      </c>
      <c r="F619" s="19">
        <v>56.1</v>
      </c>
      <c r="G619" s="20">
        <v>777560</v>
      </c>
      <c r="H619" s="19">
        <v>53.7</v>
      </c>
      <c r="I619" s="20">
        <v>35345</v>
      </c>
      <c r="J619" s="19">
        <v>4.3</v>
      </c>
    </row>
    <row r="620" spans="1:10">
      <c r="A620" s="21" t="s">
        <v>102</v>
      </c>
      <c r="B620" s="18" t="s">
        <v>1</v>
      </c>
      <c r="C620" s="21" t="s">
        <v>55</v>
      </c>
      <c r="D620" s="20">
        <v>4388989</v>
      </c>
      <c r="E620" s="20">
        <v>3091796</v>
      </c>
      <c r="F620" s="19">
        <v>70.400000000000006</v>
      </c>
      <c r="G620" s="20">
        <v>2940438</v>
      </c>
      <c r="H620" s="19">
        <v>67</v>
      </c>
      <c r="I620" s="20">
        <v>151358</v>
      </c>
      <c r="J620" s="19">
        <v>4.9000000000000004</v>
      </c>
    </row>
    <row r="621" spans="1:10">
      <c r="A621" s="21" t="s">
        <v>101</v>
      </c>
      <c r="B621" s="18" t="s">
        <v>0</v>
      </c>
      <c r="C621" s="21" t="s">
        <v>55</v>
      </c>
      <c r="D621" s="20">
        <v>410860</v>
      </c>
      <c r="E621" s="20">
        <v>293279</v>
      </c>
      <c r="F621" s="19">
        <v>71.400000000000006</v>
      </c>
      <c r="G621" s="20">
        <v>284310</v>
      </c>
      <c r="H621" s="19">
        <v>69.2</v>
      </c>
      <c r="I621" s="20">
        <v>8969</v>
      </c>
      <c r="J621" s="19">
        <v>3.1</v>
      </c>
    </row>
    <row r="622" spans="1:10">
      <c r="A622" s="21" t="s">
        <v>151</v>
      </c>
      <c r="B622" s="18" t="s">
        <v>48</v>
      </c>
      <c r="C622" s="21" t="s">
        <v>54</v>
      </c>
      <c r="D622" s="20">
        <v>3621410</v>
      </c>
      <c r="E622" s="20">
        <v>2162999</v>
      </c>
      <c r="F622" s="19">
        <v>59.7</v>
      </c>
      <c r="G622" s="20">
        <v>1924747</v>
      </c>
      <c r="H622" s="19">
        <v>53.1</v>
      </c>
      <c r="I622" s="20">
        <v>238252</v>
      </c>
      <c r="J622" s="19">
        <v>11</v>
      </c>
    </row>
    <row r="623" spans="1:10">
      <c r="A623" s="21" t="s">
        <v>150</v>
      </c>
      <c r="B623" s="18" t="s">
        <v>99</v>
      </c>
      <c r="C623" s="21" t="s">
        <v>54</v>
      </c>
      <c r="D623" s="20">
        <v>511902</v>
      </c>
      <c r="E623" s="20">
        <v>359647</v>
      </c>
      <c r="F623" s="19">
        <v>70.3</v>
      </c>
      <c r="G623" s="20">
        <v>331792</v>
      </c>
      <c r="H623" s="19">
        <v>64.8</v>
      </c>
      <c r="I623" s="20">
        <v>27855</v>
      </c>
      <c r="J623" s="19">
        <v>7.7</v>
      </c>
    </row>
    <row r="624" spans="1:10">
      <c r="A624" s="21" t="s">
        <v>149</v>
      </c>
      <c r="B624" s="18" t="s">
        <v>47</v>
      </c>
      <c r="C624" s="21" t="s">
        <v>54</v>
      </c>
      <c r="D624" s="20">
        <v>4951436</v>
      </c>
      <c r="E624" s="20">
        <v>3128110</v>
      </c>
      <c r="F624" s="19">
        <v>63.2</v>
      </c>
      <c r="G624" s="20">
        <v>2817577</v>
      </c>
      <c r="H624" s="19">
        <v>56.9</v>
      </c>
      <c r="I624" s="20">
        <v>310533</v>
      </c>
      <c r="J624" s="19">
        <v>9.9</v>
      </c>
    </row>
    <row r="625" spans="1:10">
      <c r="A625" s="21" t="s">
        <v>148</v>
      </c>
      <c r="B625" s="18" t="s">
        <v>46</v>
      </c>
      <c r="C625" s="21" t="s">
        <v>54</v>
      </c>
      <c r="D625" s="20">
        <v>2203566</v>
      </c>
      <c r="E625" s="20">
        <v>1358911</v>
      </c>
      <c r="F625" s="19">
        <v>61.7</v>
      </c>
      <c r="G625" s="20">
        <v>1252399</v>
      </c>
      <c r="H625" s="19">
        <v>56.8</v>
      </c>
      <c r="I625" s="20">
        <v>106512</v>
      </c>
      <c r="J625" s="19">
        <v>7.8</v>
      </c>
    </row>
    <row r="626" spans="1:10">
      <c r="A626" s="21" t="s">
        <v>147</v>
      </c>
      <c r="B626" s="18" t="s">
        <v>45</v>
      </c>
      <c r="C626" s="21" t="s">
        <v>54</v>
      </c>
      <c r="D626" s="20">
        <v>27946731</v>
      </c>
      <c r="E626" s="20">
        <v>18215140</v>
      </c>
      <c r="F626" s="19">
        <v>65.2</v>
      </c>
      <c r="G626" s="20">
        <v>16182572</v>
      </c>
      <c r="H626" s="19">
        <v>57.9</v>
      </c>
      <c r="I626" s="20">
        <v>2032568</v>
      </c>
      <c r="J626" s="19">
        <v>11.2</v>
      </c>
    </row>
    <row r="627" spans="1:10">
      <c r="A627" s="21" t="s">
        <v>146</v>
      </c>
      <c r="B627" s="18" t="s">
        <v>44</v>
      </c>
      <c r="C627" s="21" t="s">
        <v>54</v>
      </c>
      <c r="D627" s="20">
        <v>3838336</v>
      </c>
      <c r="E627" s="20">
        <v>2722982</v>
      </c>
      <c r="F627" s="19">
        <v>70.900000000000006</v>
      </c>
      <c r="G627" s="20">
        <v>2524443</v>
      </c>
      <c r="H627" s="19">
        <v>65.8</v>
      </c>
      <c r="I627" s="20">
        <v>198539</v>
      </c>
      <c r="J627" s="19">
        <v>7.3</v>
      </c>
    </row>
    <row r="628" spans="1:10">
      <c r="A628" s="21" t="s">
        <v>145</v>
      </c>
      <c r="B628" s="18" t="s">
        <v>43</v>
      </c>
      <c r="C628" s="21" t="s">
        <v>54</v>
      </c>
      <c r="D628" s="20">
        <v>2746833</v>
      </c>
      <c r="E628" s="20">
        <v>1891077</v>
      </c>
      <c r="F628" s="19">
        <v>68.8</v>
      </c>
      <c r="G628" s="20">
        <v>1740971</v>
      </c>
      <c r="H628" s="19">
        <v>63.4</v>
      </c>
      <c r="I628" s="20">
        <v>150106</v>
      </c>
      <c r="J628" s="19">
        <v>7.9</v>
      </c>
    </row>
    <row r="629" spans="1:10">
      <c r="A629" s="21" t="s">
        <v>144</v>
      </c>
      <c r="B629" s="18" t="s">
        <v>42</v>
      </c>
      <c r="C629" s="21" t="s">
        <v>54</v>
      </c>
      <c r="D629" s="20">
        <v>686095</v>
      </c>
      <c r="E629" s="20">
        <v>437500</v>
      </c>
      <c r="F629" s="19">
        <v>63.8</v>
      </c>
      <c r="G629" s="20">
        <v>401312</v>
      </c>
      <c r="H629" s="19">
        <v>58.5</v>
      </c>
      <c r="I629" s="20">
        <v>36188</v>
      </c>
      <c r="J629" s="19">
        <v>8.3000000000000007</v>
      </c>
    </row>
    <row r="630" spans="1:10">
      <c r="A630" s="21" t="s">
        <v>143</v>
      </c>
      <c r="B630" s="18" t="s">
        <v>41</v>
      </c>
      <c r="C630" s="21" t="s">
        <v>54</v>
      </c>
      <c r="D630" s="20">
        <v>486105</v>
      </c>
      <c r="E630" s="20">
        <v>335672</v>
      </c>
      <c r="F630" s="19">
        <v>69.099999999999994</v>
      </c>
      <c r="G630" s="20">
        <v>304500</v>
      </c>
      <c r="H630" s="19">
        <v>62.6</v>
      </c>
      <c r="I630" s="20">
        <v>31172</v>
      </c>
      <c r="J630" s="19">
        <v>9.3000000000000007</v>
      </c>
    </row>
    <row r="631" spans="1:10">
      <c r="A631" s="21" t="s">
        <v>142</v>
      </c>
      <c r="B631" s="18" t="s">
        <v>40</v>
      </c>
      <c r="C631" s="21" t="s">
        <v>54</v>
      </c>
      <c r="D631" s="20">
        <v>14589442</v>
      </c>
      <c r="E631" s="20">
        <v>9094825</v>
      </c>
      <c r="F631" s="19">
        <v>62.3</v>
      </c>
      <c r="G631" s="20">
        <v>8148123</v>
      </c>
      <c r="H631" s="19">
        <v>55.8</v>
      </c>
      <c r="I631" s="20">
        <v>946702</v>
      </c>
      <c r="J631" s="19">
        <v>10.4</v>
      </c>
    </row>
    <row r="632" spans="1:10">
      <c r="A632" s="21" t="s">
        <v>141</v>
      </c>
      <c r="B632" s="18" t="s">
        <v>39</v>
      </c>
      <c r="C632" s="21" t="s">
        <v>54</v>
      </c>
      <c r="D632" s="20">
        <v>7300589</v>
      </c>
      <c r="E632" s="20">
        <v>4787749</v>
      </c>
      <c r="F632" s="19">
        <v>65.599999999999994</v>
      </c>
      <c r="G632" s="20">
        <v>4311854</v>
      </c>
      <c r="H632" s="19">
        <v>59.1</v>
      </c>
      <c r="I632" s="20">
        <v>475895</v>
      </c>
      <c r="J632" s="19">
        <v>9.9</v>
      </c>
    </row>
    <row r="633" spans="1:10">
      <c r="A633" s="21" t="s">
        <v>140</v>
      </c>
      <c r="B633" s="18" t="s">
        <v>100</v>
      </c>
      <c r="C633" s="21" t="s">
        <v>54</v>
      </c>
      <c r="D633" s="20">
        <v>981691</v>
      </c>
      <c r="E633" s="20">
        <v>631690</v>
      </c>
      <c r="F633" s="19">
        <v>64.3</v>
      </c>
      <c r="G633" s="20">
        <v>586522</v>
      </c>
      <c r="H633" s="19">
        <v>59.7</v>
      </c>
      <c r="I633" s="20">
        <v>45168</v>
      </c>
      <c r="J633" s="19">
        <v>7.2</v>
      </c>
    </row>
    <row r="634" spans="1:10">
      <c r="A634" s="21" t="s">
        <v>139</v>
      </c>
      <c r="B634" s="18" t="s">
        <v>38</v>
      </c>
      <c r="C634" s="21" t="s">
        <v>54</v>
      </c>
      <c r="D634" s="20">
        <v>1149973</v>
      </c>
      <c r="E634" s="20">
        <v>757131</v>
      </c>
      <c r="F634" s="19">
        <v>65.8</v>
      </c>
      <c r="G634" s="20">
        <v>690722</v>
      </c>
      <c r="H634" s="19">
        <v>60.1</v>
      </c>
      <c r="I634" s="20">
        <v>66409</v>
      </c>
      <c r="J634" s="19">
        <v>8.8000000000000007</v>
      </c>
    </row>
    <row r="635" spans="1:10">
      <c r="A635" s="21" t="s">
        <v>138</v>
      </c>
      <c r="B635" s="18" t="s">
        <v>37</v>
      </c>
      <c r="C635" s="21" t="s">
        <v>54</v>
      </c>
      <c r="D635" s="20">
        <v>9877039</v>
      </c>
      <c r="E635" s="20">
        <v>6618658</v>
      </c>
      <c r="F635" s="19">
        <v>67</v>
      </c>
      <c r="G635" s="20">
        <v>5943229</v>
      </c>
      <c r="H635" s="19">
        <v>60.2</v>
      </c>
      <c r="I635" s="20">
        <v>675429</v>
      </c>
      <c r="J635" s="19">
        <v>10.199999999999999</v>
      </c>
    </row>
    <row r="636" spans="1:10">
      <c r="A636" s="21" t="s">
        <v>137</v>
      </c>
      <c r="B636" s="18" t="s">
        <v>36</v>
      </c>
      <c r="C636" s="21" t="s">
        <v>54</v>
      </c>
      <c r="D636" s="20">
        <v>4907391</v>
      </c>
      <c r="E636" s="20">
        <v>3193989</v>
      </c>
      <c r="F636" s="19">
        <v>65.099999999999994</v>
      </c>
      <c r="G636" s="20">
        <v>2864985</v>
      </c>
      <c r="H636" s="19">
        <v>58.4</v>
      </c>
      <c r="I636" s="20">
        <v>329004</v>
      </c>
      <c r="J636" s="19">
        <v>10.3</v>
      </c>
    </row>
    <row r="637" spans="1:10">
      <c r="A637" s="21" t="s">
        <v>136</v>
      </c>
      <c r="B637" s="18" t="s">
        <v>35</v>
      </c>
      <c r="C637" s="21" t="s">
        <v>54</v>
      </c>
      <c r="D637" s="20">
        <v>2333606</v>
      </c>
      <c r="E637" s="20">
        <v>1687411</v>
      </c>
      <c r="F637" s="19">
        <v>72.3</v>
      </c>
      <c r="G637" s="20">
        <v>1579248</v>
      </c>
      <c r="H637" s="19">
        <v>67.7</v>
      </c>
      <c r="I637" s="20">
        <v>108163</v>
      </c>
      <c r="J637" s="19">
        <v>6.4</v>
      </c>
    </row>
    <row r="638" spans="1:10">
      <c r="A638" s="21" t="s">
        <v>135</v>
      </c>
      <c r="B638" s="18" t="s">
        <v>34</v>
      </c>
      <c r="C638" s="21" t="s">
        <v>54</v>
      </c>
      <c r="D638" s="20">
        <v>2128661</v>
      </c>
      <c r="E638" s="20">
        <v>1518207</v>
      </c>
      <c r="F638" s="19">
        <v>71.3</v>
      </c>
      <c r="G638" s="20">
        <v>1413873</v>
      </c>
      <c r="H638" s="19">
        <v>66.400000000000006</v>
      </c>
      <c r="I638" s="20">
        <v>104334</v>
      </c>
      <c r="J638" s="19">
        <v>6.9</v>
      </c>
    </row>
    <row r="639" spans="1:10">
      <c r="A639" s="21" t="s">
        <v>134</v>
      </c>
      <c r="B639" s="18" t="s">
        <v>33</v>
      </c>
      <c r="C639" s="21" t="s">
        <v>54</v>
      </c>
      <c r="D639" s="20">
        <v>3328976</v>
      </c>
      <c r="E639" s="20">
        <v>2060162</v>
      </c>
      <c r="F639" s="19">
        <v>61.9</v>
      </c>
      <c r="G639" s="20">
        <v>1847126</v>
      </c>
      <c r="H639" s="19">
        <v>55.5</v>
      </c>
      <c r="I639" s="20">
        <v>213036</v>
      </c>
      <c r="J639" s="19">
        <v>10.3</v>
      </c>
    </row>
    <row r="640" spans="1:10">
      <c r="A640" s="21" t="s">
        <v>133</v>
      </c>
      <c r="B640" s="18" t="s">
        <v>32</v>
      </c>
      <c r="C640" s="21" t="s">
        <v>54</v>
      </c>
      <c r="D640" s="20">
        <v>3388954</v>
      </c>
      <c r="E640" s="20">
        <v>2064768</v>
      </c>
      <c r="F640" s="19">
        <v>60.9</v>
      </c>
      <c r="G640" s="20">
        <v>1923884</v>
      </c>
      <c r="H640" s="19">
        <v>56.8</v>
      </c>
      <c r="I640" s="20">
        <v>140884</v>
      </c>
      <c r="J640" s="19">
        <v>6.8</v>
      </c>
    </row>
    <row r="641" spans="1:10">
      <c r="A641" s="21" t="s">
        <v>132</v>
      </c>
      <c r="B641" s="18" t="s">
        <v>31</v>
      </c>
      <c r="C641" s="21" t="s">
        <v>54</v>
      </c>
      <c r="D641" s="20">
        <v>1064932</v>
      </c>
      <c r="E641" s="20">
        <v>696219</v>
      </c>
      <c r="F641" s="19">
        <v>65.400000000000006</v>
      </c>
      <c r="G641" s="20">
        <v>639954</v>
      </c>
      <c r="H641" s="19">
        <v>60.1</v>
      </c>
      <c r="I641" s="20">
        <v>56265</v>
      </c>
      <c r="J641" s="19">
        <v>8.1</v>
      </c>
    </row>
    <row r="642" spans="1:10">
      <c r="A642" s="21" t="s">
        <v>131</v>
      </c>
      <c r="B642" s="18" t="s">
        <v>30</v>
      </c>
      <c r="C642" s="21" t="s">
        <v>54</v>
      </c>
      <c r="D642" s="20">
        <v>4397392</v>
      </c>
      <c r="E642" s="20">
        <v>3032700</v>
      </c>
      <c r="F642" s="19">
        <v>69</v>
      </c>
      <c r="G642" s="20">
        <v>2820245</v>
      </c>
      <c r="H642" s="19">
        <v>64.099999999999994</v>
      </c>
      <c r="I642" s="20">
        <v>212455</v>
      </c>
      <c r="J642" s="19">
        <v>7</v>
      </c>
    </row>
    <row r="643" spans="1:10">
      <c r="A643" s="21" t="s">
        <v>130</v>
      </c>
      <c r="B643" s="18" t="s">
        <v>29</v>
      </c>
      <c r="C643" s="21" t="s">
        <v>54</v>
      </c>
      <c r="D643" s="20">
        <v>5237356</v>
      </c>
      <c r="E643" s="20">
        <v>3470382</v>
      </c>
      <c r="F643" s="19">
        <v>66.3</v>
      </c>
      <c r="G643" s="20">
        <v>3189010</v>
      </c>
      <c r="H643" s="19">
        <v>60.9</v>
      </c>
      <c r="I643" s="20">
        <v>281372</v>
      </c>
      <c r="J643" s="19">
        <v>8.1</v>
      </c>
    </row>
    <row r="644" spans="1:10">
      <c r="A644" s="21" t="s">
        <v>129</v>
      </c>
      <c r="B644" s="18" t="s">
        <v>28</v>
      </c>
      <c r="C644" s="21" t="s">
        <v>54</v>
      </c>
      <c r="D644" s="20">
        <v>7771824</v>
      </c>
      <c r="E644" s="20">
        <v>4903544</v>
      </c>
      <c r="F644" s="19">
        <v>63.1</v>
      </c>
      <c r="G644" s="20">
        <v>4233803</v>
      </c>
      <c r="H644" s="19">
        <v>54.5</v>
      </c>
      <c r="I644" s="20">
        <v>669741</v>
      </c>
      <c r="J644" s="19">
        <v>13.7</v>
      </c>
    </row>
    <row r="645" spans="1:10">
      <c r="A645" s="21" t="s">
        <v>128</v>
      </c>
      <c r="B645" s="18" t="s">
        <v>27</v>
      </c>
      <c r="C645" s="21" t="s">
        <v>54</v>
      </c>
      <c r="D645" s="20">
        <v>4083410</v>
      </c>
      <c r="E645" s="20">
        <v>2941976</v>
      </c>
      <c r="F645" s="19">
        <v>72</v>
      </c>
      <c r="G645" s="20">
        <v>2713426</v>
      </c>
      <c r="H645" s="19">
        <v>66.5</v>
      </c>
      <c r="I645" s="20">
        <v>228550</v>
      </c>
      <c r="J645" s="19">
        <v>7.8</v>
      </c>
    </row>
    <row r="646" spans="1:10">
      <c r="A646" s="21" t="s">
        <v>127</v>
      </c>
      <c r="B646" s="18" t="s">
        <v>26</v>
      </c>
      <c r="C646" s="21" t="s">
        <v>54</v>
      </c>
      <c r="D646" s="20">
        <v>2199696</v>
      </c>
      <c r="E646" s="20">
        <v>1269219</v>
      </c>
      <c r="F646" s="19">
        <v>57.7</v>
      </c>
      <c r="G646" s="20">
        <v>1148930</v>
      </c>
      <c r="H646" s="19">
        <v>52.2</v>
      </c>
      <c r="I646" s="20">
        <v>120289</v>
      </c>
      <c r="J646" s="19">
        <v>9.5</v>
      </c>
    </row>
    <row r="647" spans="1:10">
      <c r="A647" s="21" t="s">
        <v>126</v>
      </c>
      <c r="B647" s="18" t="s">
        <v>25</v>
      </c>
      <c r="C647" s="21" t="s">
        <v>54</v>
      </c>
      <c r="D647" s="20">
        <v>4610127</v>
      </c>
      <c r="E647" s="20">
        <v>3049563</v>
      </c>
      <c r="F647" s="19">
        <v>66.099999999999994</v>
      </c>
      <c r="G647" s="20">
        <v>2766711</v>
      </c>
      <c r="H647" s="19">
        <v>60</v>
      </c>
      <c r="I647" s="20">
        <v>282852</v>
      </c>
      <c r="J647" s="19">
        <v>9.3000000000000007</v>
      </c>
    </row>
    <row r="648" spans="1:10">
      <c r="A648" s="21" t="s">
        <v>125</v>
      </c>
      <c r="B648" s="18" t="s">
        <v>24</v>
      </c>
      <c r="C648" s="21" t="s">
        <v>54</v>
      </c>
      <c r="D648" s="20">
        <v>767110</v>
      </c>
      <c r="E648" s="20">
        <v>501014</v>
      </c>
      <c r="F648" s="19">
        <v>65.3</v>
      </c>
      <c r="G648" s="20">
        <v>466713</v>
      </c>
      <c r="H648" s="19">
        <v>60.8</v>
      </c>
      <c r="I648" s="20">
        <v>34301</v>
      </c>
      <c r="J648" s="19">
        <v>6.8</v>
      </c>
    </row>
    <row r="649" spans="1:10">
      <c r="A649" s="21" t="s">
        <v>124</v>
      </c>
      <c r="B649" s="18" t="s">
        <v>23</v>
      </c>
      <c r="C649" s="21" t="s">
        <v>54</v>
      </c>
      <c r="D649" s="20">
        <v>1363273</v>
      </c>
      <c r="E649" s="20">
        <v>991583</v>
      </c>
      <c r="F649" s="19">
        <v>72.7</v>
      </c>
      <c r="G649" s="20">
        <v>945648</v>
      </c>
      <c r="H649" s="19">
        <v>69.400000000000006</v>
      </c>
      <c r="I649" s="20">
        <v>45935</v>
      </c>
      <c r="J649" s="19">
        <v>4.5999999999999996</v>
      </c>
    </row>
    <row r="650" spans="1:10">
      <c r="A650" s="21" t="s">
        <v>123</v>
      </c>
      <c r="B650" s="18" t="s">
        <v>22</v>
      </c>
      <c r="C650" s="21" t="s">
        <v>54</v>
      </c>
      <c r="D650" s="20">
        <v>1999624</v>
      </c>
      <c r="E650" s="20">
        <v>1349299</v>
      </c>
      <c r="F650" s="19">
        <v>67.5</v>
      </c>
      <c r="G650" s="20">
        <v>1196758</v>
      </c>
      <c r="H650" s="19">
        <v>59.8</v>
      </c>
      <c r="I650" s="20">
        <v>152541</v>
      </c>
      <c r="J650" s="19">
        <v>11.3</v>
      </c>
    </row>
    <row r="651" spans="1:10">
      <c r="A651" s="21" t="s">
        <v>122</v>
      </c>
      <c r="B651" s="18" t="s">
        <v>21</v>
      </c>
      <c r="C651" s="21" t="s">
        <v>54</v>
      </c>
      <c r="D651" s="20">
        <v>1057314</v>
      </c>
      <c r="E651" s="20">
        <v>744227</v>
      </c>
      <c r="F651" s="19">
        <v>70.400000000000006</v>
      </c>
      <c r="G651" s="20">
        <v>697802</v>
      </c>
      <c r="H651" s="19">
        <v>66</v>
      </c>
      <c r="I651" s="20">
        <v>46425</v>
      </c>
      <c r="J651" s="19">
        <v>6.2</v>
      </c>
    </row>
    <row r="652" spans="1:10">
      <c r="A652" s="21" t="s">
        <v>121</v>
      </c>
      <c r="B652" s="18" t="s">
        <v>20</v>
      </c>
      <c r="C652" s="21" t="s">
        <v>54</v>
      </c>
      <c r="D652" s="20">
        <v>6766177</v>
      </c>
      <c r="E652" s="20">
        <v>4550645</v>
      </c>
      <c r="F652" s="19">
        <v>67.3</v>
      </c>
      <c r="G652" s="20">
        <v>4138570</v>
      </c>
      <c r="H652" s="19">
        <v>61.2</v>
      </c>
      <c r="I652" s="20">
        <v>412075</v>
      </c>
      <c r="J652" s="19">
        <v>9.1</v>
      </c>
    </row>
    <row r="653" spans="1:10">
      <c r="A653" s="21" t="s">
        <v>120</v>
      </c>
      <c r="B653" s="18" t="s">
        <v>19</v>
      </c>
      <c r="C653" s="21" t="s">
        <v>54</v>
      </c>
      <c r="D653" s="20">
        <v>1516254</v>
      </c>
      <c r="E653" s="20">
        <v>940352</v>
      </c>
      <c r="F653" s="19">
        <v>62</v>
      </c>
      <c r="G653" s="20">
        <v>869491</v>
      </c>
      <c r="H653" s="19">
        <v>57.3</v>
      </c>
      <c r="I653" s="20">
        <v>70861</v>
      </c>
      <c r="J653" s="19">
        <v>7.5</v>
      </c>
    </row>
    <row r="654" spans="1:10">
      <c r="A654" s="21" t="s">
        <v>119</v>
      </c>
      <c r="B654" s="18" t="s">
        <v>18</v>
      </c>
      <c r="C654" s="21" t="s">
        <v>54</v>
      </c>
      <c r="D654" s="20">
        <v>15354331</v>
      </c>
      <c r="E654" s="20">
        <v>9647485</v>
      </c>
      <c r="F654" s="19">
        <v>62.8</v>
      </c>
      <c r="G654" s="20">
        <v>8844486</v>
      </c>
      <c r="H654" s="19">
        <v>57.6</v>
      </c>
      <c r="I654" s="20">
        <v>802999</v>
      </c>
      <c r="J654" s="19">
        <v>8.3000000000000007</v>
      </c>
    </row>
    <row r="655" spans="1:10">
      <c r="A655" s="21" t="s">
        <v>118</v>
      </c>
      <c r="B655" s="18" t="s">
        <v>17</v>
      </c>
      <c r="C655" s="21" t="s">
        <v>54</v>
      </c>
      <c r="D655" s="20">
        <v>7117828</v>
      </c>
      <c r="E655" s="20">
        <v>4570789</v>
      </c>
      <c r="F655" s="19">
        <v>64.2</v>
      </c>
      <c r="G655" s="20">
        <v>4087105</v>
      </c>
      <c r="H655" s="19">
        <v>57.4</v>
      </c>
      <c r="I655" s="20">
        <v>483684</v>
      </c>
      <c r="J655" s="19">
        <v>10.6</v>
      </c>
    </row>
    <row r="656" spans="1:10">
      <c r="A656" s="21" t="s">
        <v>117</v>
      </c>
      <c r="B656" s="18" t="s">
        <v>16</v>
      </c>
      <c r="C656" s="21" t="s">
        <v>54</v>
      </c>
      <c r="D656" s="20">
        <v>503717</v>
      </c>
      <c r="E656" s="20">
        <v>368665</v>
      </c>
      <c r="F656" s="19">
        <v>73.2</v>
      </c>
      <c r="G656" s="20">
        <v>353455</v>
      </c>
      <c r="H656" s="19">
        <v>70.2</v>
      </c>
      <c r="I656" s="20">
        <v>15210</v>
      </c>
      <c r="J656" s="19">
        <v>4.0999999999999996</v>
      </c>
    </row>
    <row r="657" spans="1:10">
      <c r="A657" s="21" t="s">
        <v>116</v>
      </c>
      <c r="B657" s="18" t="s">
        <v>15</v>
      </c>
      <c r="C657" s="21" t="s">
        <v>54</v>
      </c>
      <c r="D657" s="20">
        <v>8953903</v>
      </c>
      <c r="E657" s="20">
        <v>5906768</v>
      </c>
      <c r="F657" s="19">
        <v>66</v>
      </c>
      <c r="G657" s="20">
        <v>5297098</v>
      </c>
      <c r="H657" s="19">
        <v>59.2</v>
      </c>
      <c r="I657" s="20">
        <v>609670</v>
      </c>
      <c r="J657" s="19">
        <v>10.3</v>
      </c>
    </row>
    <row r="658" spans="1:10">
      <c r="A658" s="21" t="s">
        <v>115</v>
      </c>
      <c r="B658" s="18" t="s">
        <v>14</v>
      </c>
      <c r="C658" s="21" t="s">
        <v>54</v>
      </c>
      <c r="D658" s="20">
        <v>2774079</v>
      </c>
      <c r="E658" s="20">
        <v>1764432</v>
      </c>
      <c r="F658" s="19">
        <v>63.6</v>
      </c>
      <c r="G658" s="20">
        <v>1652023</v>
      </c>
      <c r="H658" s="19">
        <v>59.6</v>
      </c>
      <c r="I658" s="20">
        <v>112409</v>
      </c>
      <c r="J658" s="19">
        <v>6.4</v>
      </c>
    </row>
    <row r="659" spans="1:10">
      <c r="A659" s="21" t="s">
        <v>114</v>
      </c>
      <c r="B659" s="18" t="s">
        <v>13</v>
      </c>
      <c r="C659" s="21" t="s">
        <v>54</v>
      </c>
      <c r="D659" s="20">
        <v>3008002</v>
      </c>
      <c r="E659" s="20">
        <v>1976638</v>
      </c>
      <c r="F659" s="19">
        <v>65.7</v>
      </c>
      <c r="G659" s="20">
        <v>1753682</v>
      </c>
      <c r="H659" s="19">
        <v>58.3</v>
      </c>
      <c r="I659" s="20">
        <v>222956</v>
      </c>
      <c r="J659" s="19">
        <v>11.3</v>
      </c>
    </row>
    <row r="660" spans="1:10">
      <c r="A660" s="21" t="s">
        <v>113</v>
      </c>
      <c r="B660" s="18" t="s">
        <v>12</v>
      </c>
      <c r="C660" s="21" t="s">
        <v>54</v>
      </c>
      <c r="D660" s="20">
        <v>9939374</v>
      </c>
      <c r="E660" s="20">
        <v>6400263</v>
      </c>
      <c r="F660" s="19">
        <v>64.400000000000006</v>
      </c>
      <c r="G660" s="20">
        <v>5885351</v>
      </c>
      <c r="H660" s="19">
        <v>59.2</v>
      </c>
      <c r="I660" s="20">
        <v>514912</v>
      </c>
      <c r="J660" s="19">
        <v>8</v>
      </c>
    </row>
    <row r="661" spans="1:10">
      <c r="A661" s="21" t="s">
        <v>112</v>
      </c>
      <c r="B661" s="18" t="s">
        <v>11</v>
      </c>
      <c r="C661" s="21" t="s">
        <v>54</v>
      </c>
      <c r="D661" s="20">
        <v>841735</v>
      </c>
      <c r="E661" s="20">
        <v>567280</v>
      </c>
      <c r="F661" s="19">
        <v>67.400000000000006</v>
      </c>
      <c r="G661" s="20">
        <v>504951</v>
      </c>
      <c r="H661" s="19">
        <v>60</v>
      </c>
      <c r="I661" s="20">
        <v>62329</v>
      </c>
      <c r="J661" s="19">
        <v>11</v>
      </c>
    </row>
    <row r="662" spans="1:10">
      <c r="A662" s="21" t="s">
        <v>111</v>
      </c>
      <c r="B662" s="18" t="s">
        <v>10</v>
      </c>
      <c r="C662" s="21" t="s">
        <v>54</v>
      </c>
      <c r="D662" s="20">
        <v>3490448</v>
      </c>
      <c r="E662" s="20">
        <v>2152745</v>
      </c>
      <c r="F662" s="19">
        <v>61.7</v>
      </c>
      <c r="G662" s="20">
        <v>1910670</v>
      </c>
      <c r="H662" s="19">
        <v>54.7</v>
      </c>
      <c r="I662" s="20">
        <v>242075</v>
      </c>
      <c r="J662" s="19">
        <v>11.2</v>
      </c>
    </row>
    <row r="663" spans="1:10">
      <c r="A663" s="21" t="s">
        <v>110</v>
      </c>
      <c r="B663" s="18" t="s">
        <v>9</v>
      </c>
      <c r="C663" s="21" t="s">
        <v>54</v>
      </c>
      <c r="D663" s="20">
        <v>617610</v>
      </c>
      <c r="E663" s="20">
        <v>446010</v>
      </c>
      <c r="F663" s="19">
        <v>72.2</v>
      </c>
      <c r="G663" s="20">
        <v>423993</v>
      </c>
      <c r="H663" s="19">
        <v>68.7</v>
      </c>
      <c r="I663" s="20">
        <v>22017</v>
      </c>
      <c r="J663" s="19">
        <v>4.9000000000000004</v>
      </c>
    </row>
    <row r="664" spans="1:10">
      <c r="A664" s="21" t="s">
        <v>109</v>
      </c>
      <c r="B664" s="18" t="s">
        <v>8</v>
      </c>
      <c r="C664" s="21" t="s">
        <v>54</v>
      </c>
      <c r="D664" s="20">
        <v>4868441</v>
      </c>
      <c r="E664" s="20">
        <v>3052678</v>
      </c>
      <c r="F664" s="19">
        <v>62.7</v>
      </c>
      <c r="G664" s="20">
        <v>2733113</v>
      </c>
      <c r="H664" s="19">
        <v>56.1</v>
      </c>
      <c r="I664" s="20">
        <v>319565</v>
      </c>
      <c r="J664" s="19">
        <v>10.5</v>
      </c>
    </row>
    <row r="665" spans="1:10">
      <c r="A665" s="21" t="s">
        <v>108</v>
      </c>
      <c r="B665" s="18" t="s">
        <v>7</v>
      </c>
      <c r="C665" s="21" t="s">
        <v>54</v>
      </c>
      <c r="D665" s="20">
        <v>18091029</v>
      </c>
      <c r="E665" s="20">
        <v>11910799</v>
      </c>
      <c r="F665" s="19">
        <v>65.8</v>
      </c>
      <c r="G665" s="20">
        <v>11008903</v>
      </c>
      <c r="H665" s="19">
        <v>60.9</v>
      </c>
      <c r="I665" s="20">
        <v>901896</v>
      </c>
      <c r="J665" s="19">
        <v>7.6</v>
      </c>
    </row>
    <row r="666" spans="1:10">
      <c r="A666" s="21" t="s">
        <v>107</v>
      </c>
      <c r="B666" s="18" t="s">
        <v>6</v>
      </c>
      <c r="C666" s="21" t="s">
        <v>54</v>
      </c>
      <c r="D666" s="20">
        <v>1972474</v>
      </c>
      <c r="E666" s="20">
        <v>1365850</v>
      </c>
      <c r="F666" s="19">
        <v>69.2</v>
      </c>
      <c r="G666" s="20">
        <v>1266009</v>
      </c>
      <c r="H666" s="19">
        <v>64.2</v>
      </c>
      <c r="I666" s="20">
        <v>99841</v>
      </c>
      <c r="J666" s="19">
        <v>7.3</v>
      </c>
    </row>
    <row r="667" spans="1:10">
      <c r="A667" s="21" t="s">
        <v>106</v>
      </c>
      <c r="B667" s="18" t="s">
        <v>5</v>
      </c>
      <c r="C667" s="21" t="s">
        <v>54</v>
      </c>
      <c r="D667" s="20">
        <v>507164</v>
      </c>
      <c r="E667" s="20">
        <v>359836</v>
      </c>
      <c r="F667" s="19">
        <v>71</v>
      </c>
      <c r="G667" s="20">
        <v>336104</v>
      </c>
      <c r="H667" s="19">
        <v>66.3</v>
      </c>
      <c r="I667" s="20">
        <v>23732</v>
      </c>
      <c r="J667" s="19">
        <v>6.6</v>
      </c>
    </row>
    <row r="668" spans="1:10">
      <c r="A668" s="21" t="s">
        <v>105</v>
      </c>
      <c r="B668" s="18" t="s">
        <v>4</v>
      </c>
      <c r="C668" s="21" t="s">
        <v>54</v>
      </c>
      <c r="D668" s="20">
        <v>6000845</v>
      </c>
      <c r="E668" s="20">
        <v>4118171</v>
      </c>
      <c r="F668" s="19">
        <v>68.599999999999994</v>
      </c>
      <c r="G668" s="20">
        <v>3842516</v>
      </c>
      <c r="H668" s="19">
        <v>64</v>
      </c>
      <c r="I668" s="20">
        <v>275655</v>
      </c>
      <c r="J668" s="19">
        <v>6.7</v>
      </c>
    </row>
    <row r="669" spans="1:10">
      <c r="A669" s="21" t="s">
        <v>104</v>
      </c>
      <c r="B669" s="18" t="s">
        <v>3</v>
      </c>
      <c r="C669" s="21" t="s">
        <v>54</v>
      </c>
      <c r="D669" s="20">
        <v>5174102</v>
      </c>
      <c r="E669" s="20">
        <v>3535200</v>
      </c>
      <c r="F669" s="19">
        <v>68.3</v>
      </c>
      <c r="G669" s="20">
        <v>3211649</v>
      </c>
      <c r="H669" s="19">
        <v>62.1</v>
      </c>
      <c r="I669" s="20">
        <v>323551</v>
      </c>
      <c r="J669" s="19">
        <v>9.1999999999999993</v>
      </c>
    </row>
    <row r="670" spans="1:10">
      <c r="A670" s="21" t="s">
        <v>103</v>
      </c>
      <c r="B670" s="18" t="s">
        <v>2</v>
      </c>
      <c r="C670" s="21" t="s">
        <v>54</v>
      </c>
      <c r="D670" s="20">
        <v>1453261</v>
      </c>
      <c r="E670" s="20">
        <v>814027</v>
      </c>
      <c r="F670" s="19">
        <v>56</v>
      </c>
      <c r="G670" s="20">
        <v>751165</v>
      </c>
      <c r="H670" s="19">
        <v>51.7</v>
      </c>
      <c r="I670" s="20">
        <v>62862</v>
      </c>
      <c r="J670" s="19">
        <v>7.7</v>
      </c>
    </row>
    <row r="671" spans="1:10">
      <c r="A671" s="21" t="s">
        <v>102</v>
      </c>
      <c r="B671" s="18" t="s">
        <v>1</v>
      </c>
      <c r="C671" s="21" t="s">
        <v>54</v>
      </c>
      <c r="D671" s="20">
        <v>4417134</v>
      </c>
      <c r="E671" s="20">
        <v>3100348</v>
      </c>
      <c r="F671" s="19">
        <v>70.2</v>
      </c>
      <c r="G671" s="20">
        <v>2834335</v>
      </c>
      <c r="H671" s="19">
        <v>64.2</v>
      </c>
      <c r="I671" s="20">
        <v>266013</v>
      </c>
      <c r="J671" s="19">
        <v>8.6</v>
      </c>
    </row>
    <row r="672" spans="1:10">
      <c r="A672" s="21" t="s">
        <v>101</v>
      </c>
      <c r="B672" s="18" t="s">
        <v>0</v>
      </c>
      <c r="C672" s="21" t="s">
        <v>54</v>
      </c>
      <c r="D672" s="20">
        <v>418116</v>
      </c>
      <c r="E672" s="20">
        <v>300120</v>
      </c>
      <c r="F672" s="19">
        <v>71.8</v>
      </c>
      <c r="G672" s="20">
        <v>281150</v>
      </c>
      <c r="H672" s="19">
        <v>67.2</v>
      </c>
      <c r="I672" s="20">
        <v>18970</v>
      </c>
      <c r="J672" s="19">
        <v>6.3</v>
      </c>
    </row>
    <row r="673" spans="1:10">
      <c r="A673" s="21" t="s">
        <v>151</v>
      </c>
      <c r="B673" s="18" t="s">
        <v>48</v>
      </c>
      <c r="C673" s="21" t="s">
        <v>53</v>
      </c>
      <c r="D673" s="20">
        <v>3690195</v>
      </c>
      <c r="E673" s="20">
        <v>2196042</v>
      </c>
      <c r="F673" s="19">
        <v>59.5</v>
      </c>
      <c r="G673" s="20">
        <v>1964559</v>
      </c>
      <c r="H673" s="19">
        <v>53.2</v>
      </c>
      <c r="I673" s="20">
        <v>231483</v>
      </c>
      <c r="J673" s="19">
        <v>10.5</v>
      </c>
    </row>
    <row r="674" spans="1:10">
      <c r="A674" s="21" t="s">
        <v>150</v>
      </c>
      <c r="B674" s="18" t="s">
        <v>99</v>
      </c>
      <c r="C674" s="21" t="s">
        <v>53</v>
      </c>
      <c r="D674" s="20">
        <v>518603</v>
      </c>
      <c r="E674" s="20">
        <v>361913</v>
      </c>
      <c r="F674" s="19">
        <v>69.8</v>
      </c>
      <c r="G674" s="20">
        <v>333416</v>
      </c>
      <c r="H674" s="19">
        <v>64.3</v>
      </c>
      <c r="I674" s="20">
        <v>28497</v>
      </c>
      <c r="J674" s="19">
        <v>7.9</v>
      </c>
    </row>
    <row r="675" spans="1:10">
      <c r="A675" s="21" t="s">
        <v>149</v>
      </c>
      <c r="B675" s="18" t="s">
        <v>47</v>
      </c>
      <c r="C675" s="21" t="s">
        <v>53</v>
      </c>
      <c r="D675" s="20">
        <v>4896705</v>
      </c>
      <c r="E675" s="20">
        <v>3089705</v>
      </c>
      <c r="F675" s="19">
        <v>63.1</v>
      </c>
      <c r="G675" s="20">
        <v>2769454</v>
      </c>
      <c r="H675" s="19">
        <v>56.6</v>
      </c>
      <c r="I675" s="20">
        <v>320251</v>
      </c>
      <c r="J675" s="19">
        <v>10.4</v>
      </c>
    </row>
    <row r="676" spans="1:10">
      <c r="A676" s="21" t="s">
        <v>148</v>
      </c>
      <c r="B676" s="18" t="s">
        <v>46</v>
      </c>
      <c r="C676" s="21" t="s">
        <v>53</v>
      </c>
      <c r="D676" s="20">
        <v>2232638</v>
      </c>
      <c r="E676" s="20">
        <v>1353338</v>
      </c>
      <c r="F676" s="19">
        <v>60.6</v>
      </c>
      <c r="G676" s="20">
        <v>1242496</v>
      </c>
      <c r="H676" s="19">
        <v>55.7</v>
      </c>
      <c r="I676" s="20">
        <v>110842</v>
      </c>
      <c r="J676" s="19">
        <v>8.1999999999999993</v>
      </c>
    </row>
    <row r="677" spans="1:10">
      <c r="A677" s="21" t="s">
        <v>147</v>
      </c>
      <c r="B677" s="18" t="s">
        <v>45</v>
      </c>
      <c r="C677" s="21" t="s">
        <v>53</v>
      </c>
      <c r="D677" s="20">
        <v>28542510</v>
      </c>
      <c r="E677" s="20">
        <v>18336271</v>
      </c>
      <c r="F677" s="19">
        <v>64.2</v>
      </c>
      <c r="G677" s="20">
        <v>16091945</v>
      </c>
      <c r="H677" s="19">
        <v>56.4</v>
      </c>
      <c r="I677" s="20">
        <v>2244326</v>
      </c>
      <c r="J677" s="19">
        <v>12.2</v>
      </c>
    </row>
    <row r="678" spans="1:10">
      <c r="A678" s="21" t="s">
        <v>146</v>
      </c>
      <c r="B678" s="18" t="s">
        <v>44</v>
      </c>
      <c r="C678" s="21" t="s">
        <v>53</v>
      </c>
      <c r="D678" s="20">
        <v>3870612</v>
      </c>
      <c r="E678" s="20">
        <v>2724417</v>
      </c>
      <c r="F678" s="19">
        <v>70.400000000000006</v>
      </c>
      <c r="G678" s="20">
        <v>2486404</v>
      </c>
      <c r="H678" s="19">
        <v>64.2</v>
      </c>
      <c r="I678" s="20">
        <v>238013</v>
      </c>
      <c r="J678" s="19">
        <v>8.6999999999999993</v>
      </c>
    </row>
    <row r="679" spans="1:10">
      <c r="A679" s="21" t="s">
        <v>145</v>
      </c>
      <c r="B679" s="18" t="s">
        <v>43</v>
      </c>
      <c r="C679" s="21" t="s">
        <v>53</v>
      </c>
      <c r="D679" s="20">
        <v>2798541</v>
      </c>
      <c r="E679" s="20">
        <v>1911712</v>
      </c>
      <c r="F679" s="19">
        <v>68.3</v>
      </c>
      <c r="G679" s="20">
        <v>1737449</v>
      </c>
      <c r="H679" s="19">
        <v>62.1</v>
      </c>
      <c r="I679" s="20">
        <v>174263</v>
      </c>
      <c r="J679" s="19">
        <v>9.1</v>
      </c>
    </row>
    <row r="680" spans="1:10">
      <c r="A680" s="21" t="s">
        <v>144</v>
      </c>
      <c r="B680" s="18" t="s">
        <v>42</v>
      </c>
      <c r="C680" s="21" t="s">
        <v>53</v>
      </c>
      <c r="D680" s="20">
        <v>700999</v>
      </c>
      <c r="E680" s="20">
        <v>434419</v>
      </c>
      <c r="F680" s="19">
        <v>62</v>
      </c>
      <c r="G680" s="20">
        <v>397869</v>
      </c>
      <c r="H680" s="19">
        <v>56.8</v>
      </c>
      <c r="I680" s="20">
        <v>36550</v>
      </c>
      <c r="J680" s="19">
        <v>8.4</v>
      </c>
    </row>
    <row r="681" spans="1:10">
      <c r="A681" s="21" t="s">
        <v>143</v>
      </c>
      <c r="B681" s="18" t="s">
        <v>41</v>
      </c>
      <c r="C681" s="21" t="s">
        <v>53</v>
      </c>
      <c r="D681" s="20">
        <v>502887</v>
      </c>
      <c r="E681" s="20">
        <v>346065</v>
      </c>
      <c r="F681" s="19">
        <v>68.8</v>
      </c>
      <c r="G681" s="20">
        <v>313508</v>
      </c>
      <c r="H681" s="19">
        <v>62.3</v>
      </c>
      <c r="I681" s="20">
        <v>32557</v>
      </c>
      <c r="J681" s="19">
        <v>9.4</v>
      </c>
    </row>
    <row r="682" spans="1:10">
      <c r="A682" s="21" t="s">
        <v>142</v>
      </c>
      <c r="B682" s="18" t="s">
        <v>40</v>
      </c>
      <c r="C682" s="21" t="s">
        <v>53</v>
      </c>
      <c r="D682" s="20">
        <v>14946131</v>
      </c>
      <c r="E682" s="20">
        <v>9212066</v>
      </c>
      <c r="F682" s="19">
        <v>61.6</v>
      </c>
      <c r="G682" s="20">
        <v>8193659</v>
      </c>
      <c r="H682" s="19">
        <v>54.8</v>
      </c>
      <c r="I682" s="20">
        <v>1018407</v>
      </c>
      <c r="J682" s="19">
        <v>11.1</v>
      </c>
    </row>
    <row r="683" spans="1:10">
      <c r="A683" s="21" t="s">
        <v>141</v>
      </c>
      <c r="B683" s="18" t="s">
        <v>39</v>
      </c>
      <c r="C683" s="21" t="s">
        <v>53</v>
      </c>
      <c r="D683" s="20">
        <v>7323858</v>
      </c>
      <c r="E683" s="20">
        <v>4696676</v>
      </c>
      <c r="F683" s="19">
        <v>64.099999999999994</v>
      </c>
      <c r="G683" s="20">
        <v>4202052</v>
      </c>
      <c r="H683" s="19">
        <v>57.4</v>
      </c>
      <c r="I683" s="20">
        <v>494624</v>
      </c>
      <c r="J683" s="19">
        <v>10.5</v>
      </c>
    </row>
    <row r="684" spans="1:10">
      <c r="A684" s="21" t="s">
        <v>140</v>
      </c>
      <c r="B684" s="18" t="s">
        <v>100</v>
      </c>
      <c r="C684" s="21" t="s">
        <v>53</v>
      </c>
      <c r="D684" s="20">
        <v>1030016</v>
      </c>
      <c r="E684" s="20">
        <v>647249</v>
      </c>
      <c r="F684" s="19">
        <v>62.8</v>
      </c>
      <c r="G684" s="20">
        <v>602282</v>
      </c>
      <c r="H684" s="19">
        <v>58.5</v>
      </c>
      <c r="I684" s="20">
        <v>44967</v>
      </c>
      <c r="J684" s="19">
        <v>6.9</v>
      </c>
    </row>
    <row r="685" spans="1:10">
      <c r="A685" s="21" t="s">
        <v>139</v>
      </c>
      <c r="B685" s="18" t="s">
        <v>38</v>
      </c>
      <c r="C685" s="21" t="s">
        <v>53</v>
      </c>
      <c r="D685" s="20">
        <v>1165555</v>
      </c>
      <c r="E685" s="20">
        <v>761056</v>
      </c>
      <c r="F685" s="19">
        <v>65.3</v>
      </c>
      <c r="G685" s="20">
        <v>692826</v>
      </c>
      <c r="H685" s="19">
        <v>59.4</v>
      </c>
      <c r="I685" s="20">
        <v>68230</v>
      </c>
      <c r="J685" s="19">
        <v>9</v>
      </c>
    </row>
    <row r="686" spans="1:10">
      <c r="A686" s="21" t="s">
        <v>138</v>
      </c>
      <c r="B686" s="18" t="s">
        <v>37</v>
      </c>
      <c r="C686" s="21" t="s">
        <v>53</v>
      </c>
      <c r="D686" s="20">
        <v>9904898</v>
      </c>
      <c r="E686" s="20">
        <v>6625321</v>
      </c>
      <c r="F686" s="19">
        <v>66.900000000000006</v>
      </c>
      <c r="G686" s="20">
        <v>5937047</v>
      </c>
      <c r="H686" s="19">
        <v>59.9</v>
      </c>
      <c r="I686" s="20">
        <v>688274</v>
      </c>
      <c r="J686" s="19">
        <v>10.4</v>
      </c>
    </row>
    <row r="687" spans="1:10">
      <c r="A687" s="21" t="s">
        <v>137</v>
      </c>
      <c r="B687" s="18" t="s">
        <v>36</v>
      </c>
      <c r="C687" s="21" t="s">
        <v>53</v>
      </c>
      <c r="D687" s="20">
        <v>4962821</v>
      </c>
      <c r="E687" s="20">
        <v>3175192</v>
      </c>
      <c r="F687" s="19">
        <v>64</v>
      </c>
      <c r="G687" s="20">
        <v>2845608</v>
      </c>
      <c r="H687" s="19">
        <v>57.3</v>
      </c>
      <c r="I687" s="20">
        <v>329584</v>
      </c>
      <c r="J687" s="19">
        <v>10.4</v>
      </c>
    </row>
    <row r="688" spans="1:10">
      <c r="A688" s="21" t="s">
        <v>136</v>
      </c>
      <c r="B688" s="18" t="s">
        <v>35</v>
      </c>
      <c r="C688" s="21" t="s">
        <v>53</v>
      </c>
      <c r="D688" s="20">
        <v>2358083</v>
      </c>
      <c r="E688" s="20">
        <v>1678281</v>
      </c>
      <c r="F688" s="19">
        <v>71.2</v>
      </c>
      <c r="G688" s="20">
        <v>1577447</v>
      </c>
      <c r="H688" s="19">
        <v>66.900000000000006</v>
      </c>
      <c r="I688" s="20">
        <v>100834</v>
      </c>
      <c r="J688" s="19">
        <v>6</v>
      </c>
    </row>
    <row r="689" spans="1:10">
      <c r="A689" s="21" t="s">
        <v>135</v>
      </c>
      <c r="B689" s="18" t="s">
        <v>34</v>
      </c>
      <c r="C689" s="21" t="s">
        <v>53</v>
      </c>
      <c r="D689" s="20">
        <v>2148948</v>
      </c>
      <c r="E689" s="20">
        <v>1500764</v>
      </c>
      <c r="F689" s="19">
        <v>69.8</v>
      </c>
      <c r="G689" s="20">
        <v>1394958</v>
      </c>
      <c r="H689" s="19">
        <v>64.900000000000006</v>
      </c>
      <c r="I689" s="20">
        <v>105806</v>
      </c>
      <c r="J689" s="19">
        <v>7.1</v>
      </c>
    </row>
    <row r="690" spans="1:10">
      <c r="A690" s="21" t="s">
        <v>134</v>
      </c>
      <c r="B690" s="18" t="s">
        <v>33</v>
      </c>
      <c r="C690" s="21" t="s">
        <v>53</v>
      </c>
      <c r="D690" s="20">
        <v>3350074</v>
      </c>
      <c r="E690" s="20">
        <v>2054375</v>
      </c>
      <c r="F690" s="19">
        <v>61.3</v>
      </c>
      <c r="G690" s="20">
        <v>1844650</v>
      </c>
      <c r="H690" s="19">
        <v>55.1</v>
      </c>
      <c r="I690" s="20">
        <v>209725</v>
      </c>
      <c r="J690" s="19">
        <v>10.199999999999999</v>
      </c>
    </row>
    <row r="691" spans="1:10">
      <c r="A691" s="21" t="s">
        <v>133</v>
      </c>
      <c r="B691" s="18" t="s">
        <v>32</v>
      </c>
      <c r="C691" s="21" t="s">
        <v>53</v>
      </c>
      <c r="D691" s="20">
        <v>3437905</v>
      </c>
      <c r="E691" s="20">
        <v>2086076</v>
      </c>
      <c r="F691" s="19">
        <v>60.7</v>
      </c>
      <c r="G691" s="20">
        <v>1919852</v>
      </c>
      <c r="H691" s="19">
        <v>55.8</v>
      </c>
      <c r="I691" s="20">
        <v>166224</v>
      </c>
      <c r="J691" s="19">
        <v>8</v>
      </c>
    </row>
    <row r="692" spans="1:10">
      <c r="A692" s="21" t="s">
        <v>132</v>
      </c>
      <c r="B692" s="18" t="s">
        <v>31</v>
      </c>
      <c r="C692" s="21" t="s">
        <v>53</v>
      </c>
      <c r="D692" s="20">
        <v>1073103</v>
      </c>
      <c r="E692" s="20">
        <v>695182</v>
      </c>
      <c r="F692" s="19">
        <v>64.8</v>
      </c>
      <c r="G692" s="20">
        <v>638630</v>
      </c>
      <c r="H692" s="19">
        <v>59.5</v>
      </c>
      <c r="I692" s="20">
        <v>56552</v>
      </c>
      <c r="J692" s="19">
        <v>8.1</v>
      </c>
    </row>
    <row r="693" spans="1:10">
      <c r="A693" s="21" t="s">
        <v>131</v>
      </c>
      <c r="B693" s="18" t="s">
        <v>30</v>
      </c>
      <c r="C693" s="21" t="s">
        <v>53</v>
      </c>
      <c r="D693" s="20">
        <v>4488571</v>
      </c>
      <c r="E693" s="20">
        <v>3073826</v>
      </c>
      <c r="F693" s="19">
        <v>68.5</v>
      </c>
      <c r="G693" s="20">
        <v>2838492</v>
      </c>
      <c r="H693" s="19">
        <v>63.2</v>
      </c>
      <c r="I693" s="20">
        <v>235334</v>
      </c>
      <c r="J693" s="19">
        <v>7.7</v>
      </c>
    </row>
    <row r="694" spans="1:10">
      <c r="A694" s="21" t="s">
        <v>130</v>
      </c>
      <c r="B694" s="18" t="s">
        <v>29</v>
      </c>
      <c r="C694" s="21" t="s">
        <v>53</v>
      </c>
      <c r="D694" s="20">
        <v>5251803</v>
      </c>
      <c r="E694" s="20">
        <v>3480083</v>
      </c>
      <c r="F694" s="19">
        <v>66.3</v>
      </c>
      <c r="G694" s="20">
        <v>3190818</v>
      </c>
      <c r="H694" s="19">
        <v>60.8</v>
      </c>
      <c r="I694" s="20">
        <v>289265</v>
      </c>
      <c r="J694" s="19">
        <v>8.3000000000000007</v>
      </c>
    </row>
    <row r="695" spans="1:10">
      <c r="A695" s="21" t="s">
        <v>129</v>
      </c>
      <c r="B695" s="18" t="s">
        <v>28</v>
      </c>
      <c r="C695" s="21" t="s">
        <v>53</v>
      </c>
      <c r="D695" s="20">
        <v>7738913</v>
      </c>
      <c r="E695" s="20">
        <v>4798954</v>
      </c>
      <c r="F695" s="19">
        <v>62</v>
      </c>
      <c r="G695" s="20">
        <v>4194041</v>
      </c>
      <c r="H695" s="19">
        <v>54.2</v>
      </c>
      <c r="I695" s="20">
        <v>604913</v>
      </c>
      <c r="J695" s="19">
        <v>12.6</v>
      </c>
    </row>
    <row r="696" spans="1:10">
      <c r="A696" s="21" t="s">
        <v>128</v>
      </c>
      <c r="B696" s="18" t="s">
        <v>27</v>
      </c>
      <c r="C696" s="21" t="s">
        <v>53</v>
      </c>
      <c r="D696" s="20">
        <v>4116007</v>
      </c>
      <c r="E696" s="20">
        <v>2938795</v>
      </c>
      <c r="F696" s="19">
        <v>71.400000000000006</v>
      </c>
      <c r="G696" s="20">
        <v>2721194</v>
      </c>
      <c r="H696" s="19">
        <v>66.099999999999994</v>
      </c>
      <c r="I696" s="20">
        <v>217601</v>
      </c>
      <c r="J696" s="19">
        <v>7.4</v>
      </c>
    </row>
    <row r="697" spans="1:10">
      <c r="A697" s="21" t="s">
        <v>127</v>
      </c>
      <c r="B697" s="18" t="s">
        <v>26</v>
      </c>
      <c r="C697" s="21" t="s">
        <v>53</v>
      </c>
      <c r="D697" s="20">
        <v>2227866</v>
      </c>
      <c r="E697" s="20">
        <v>1306608</v>
      </c>
      <c r="F697" s="19">
        <v>58.6</v>
      </c>
      <c r="G697" s="20">
        <v>1170879</v>
      </c>
      <c r="H697" s="19">
        <v>52.6</v>
      </c>
      <c r="I697" s="20">
        <v>135729</v>
      </c>
      <c r="J697" s="19">
        <v>10.4</v>
      </c>
    </row>
    <row r="698" spans="1:10">
      <c r="A698" s="21" t="s">
        <v>126</v>
      </c>
      <c r="B698" s="18" t="s">
        <v>25</v>
      </c>
      <c r="C698" s="21" t="s">
        <v>53</v>
      </c>
      <c r="D698" s="20">
        <v>4629414</v>
      </c>
      <c r="E698" s="20">
        <v>3056484</v>
      </c>
      <c r="F698" s="19">
        <v>66</v>
      </c>
      <c r="G698" s="20">
        <v>2763535</v>
      </c>
      <c r="H698" s="19">
        <v>59.7</v>
      </c>
      <c r="I698" s="20">
        <v>292949</v>
      </c>
      <c r="J698" s="19">
        <v>9.6</v>
      </c>
    </row>
    <row r="699" spans="1:10">
      <c r="A699" s="21" t="s">
        <v>125</v>
      </c>
      <c r="B699" s="18" t="s">
        <v>24</v>
      </c>
      <c r="C699" s="21" t="s">
        <v>53</v>
      </c>
      <c r="D699" s="20">
        <v>777280</v>
      </c>
      <c r="E699" s="20">
        <v>500525</v>
      </c>
      <c r="F699" s="19">
        <v>64.400000000000006</v>
      </c>
      <c r="G699" s="20">
        <v>463998</v>
      </c>
      <c r="H699" s="19">
        <v>59.7</v>
      </c>
      <c r="I699" s="20">
        <v>36527</v>
      </c>
      <c r="J699" s="19">
        <v>7.3</v>
      </c>
    </row>
    <row r="700" spans="1:10">
      <c r="A700" s="21" t="s">
        <v>124</v>
      </c>
      <c r="B700" s="18" t="s">
        <v>23</v>
      </c>
      <c r="C700" s="21" t="s">
        <v>53</v>
      </c>
      <c r="D700" s="20">
        <v>1386719</v>
      </c>
      <c r="E700" s="20">
        <v>993398</v>
      </c>
      <c r="F700" s="19">
        <v>71.599999999999994</v>
      </c>
      <c r="G700" s="20">
        <v>947360</v>
      </c>
      <c r="H700" s="19">
        <v>68.3</v>
      </c>
      <c r="I700" s="20">
        <v>46038</v>
      </c>
      <c r="J700" s="19">
        <v>4.5999999999999996</v>
      </c>
    </row>
    <row r="701" spans="1:10">
      <c r="A701" s="21" t="s">
        <v>123</v>
      </c>
      <c r="B701" s="18" t="s">
        <v>22</v>
      </c>
      <c r="C701" s="21" t="s">
        <v>53</v>
      </c>
      <c r="D701" s="20">
        <v>2062116</v>
      </c>
      <c r="E701" s="20">
        <v>1358578</v>
      </c>
      <c r="F701" s="19">
        <v>65.900000000000006</v>
      </c>
      <c r="G701" s="20">
        <v>1174774</v>
      </c>
      <c r="H701" s="19">
        <v>57</v>
      </c>
      <c r="I701" s="20">
        <v>183804</v>
      </c>
      <c r="J701" s="19">
        <v>13.5</v>
      </c>
    </row>
    <row r="702" spans="1:10">
      <c r="A702" s="21" t="s">
        <v>122</v>
      </c>
      <c r="B702" s="18" t="s">
        <v>21</v>
      </c>
      <c r="C702" s="21" t="s">
        <v>53</v>
      </c>
      <c r="D702" s="20">
        <v>1055564</v>
      </c>
      <c r="E702" s="20">
        <v>738257</v>
      </c>
      <c r="F702" s="19">
        <v>69.900000000000006</v>
      </c>
      <c r="G702" s="20">
        <v>695135</v>
      </c>
      <c r="H702" s="19">
        <v>65.900000000000006</v>
      </c>
      <c r="I702" s="20">
        <v>43122</v>
      </c>
      <c r="J702" s="19">
        <v>5.8</v>
      </c>
    </row>
    <row r="703" spans="1:10">
      <c r="A703" s="21" t="s">
        <v>121</v>
      </c>
      <c r="B703" s="18" t="s">
        <v>20</v>
      </c>
      <c r="C703" s="21" t="s">
        <v>53</v>
      </c>
      <c r="D703" s="20">
        <v>6863922</v>
      </c>
      <c r="E703" s="20">
        <v>4555330</v>
      </c>
      <c r="F703" s="19">
        <v>66.400000000000006</v>
      </c>
      <c r="G703" s="20">
        <v>4121455</v>
      </c>
      <c r="H703" s="19">
        <v>60</v>
      </c>
      <c r="I703" s="20">
        <v>433875</v>
      </c>
      <c r="J703" s="19">
        <v>9.5</v>
      </c>
    </row>
    <row r="704" spans="1:10">
      <c r="A704" s="21" t="s">
        <v>120</v>
      </c>
      <c r="B704" s="18" t="s">
        <v>19</v>
      </c>
      <c r="C704" s="21" t="s">
        <v>53</v>
      </c>
      <c r="D704" s="20">
        <v>1559948</v>
      </c>
      <c r="E704" s="20">
        <v>936088</v>
      </c>
      <c r="F704" s="19">
        <v>60</v>
      </c>
      <c r="G704" s="20">
        <v>860154</v>
      </c>
      <c r="H704" s="19">
        <v>55.1</v>
      </c>
      <c r="I704" s="20">
        <v>75934</v>
      </c>
      <c r="J704" s="19">
        <v>8.1</v>
      </c>
    </row>
    <row r="705" spans="1:10">
      <c r="A705" s="21" t="s">
        <v>119</v>
      </c>
      <c r="B705" s="18" t="s">
        <v>18</v>
      </c>
      <c r="C705" s="21" t="s">
        <v>53</v>
      </c>
      <c r="D705" s="20">
        <v>15385566</v>
      </c>
      <c r="E705" s="20">
        <v>9595362</v>
      </c>
      <c r="F705" s="19">
        <v>62.4</v>
      </c>
      <c r="G705" s="20">
        <v>8769723</v>
      </c>
      <c r="H705" s="19">
        <v>57</v>
      </c>
      <c r="I705" s="20">
        <v>825639</v>
      </c>
      <c r="J705" s="19">
        <v>8.6</v>
      </c>
    </row>
    <row r="706" spans="1:10">
      <c r="A706" s="21" t="s">
        <v>118</v>
      </c>
      <c r="B706" s="18" t="s">
        <v>17</v>
      </c>
      <c r="C706" s="21" t="s">
        <v>53</v>
      </c>
      <c r="D706" s="20">
        <v>7286752</v>
      </c>
      <c r="E706" s="20">
        <v>4616691</v>
      </c>
      <c r="F706" s="19">
        <v>63.4</v>
      </c>
      <c r="G706" s="20">
        <v>4115629</v>
      </c>
      <c r="H706" s="19">
        <v>56.5</v>
      </c>
      <c r="I706" s="20">
        <v>501062</v>
      </c>
      <c r="J706" s="19">
        <v>10.9</v>
      </c>
    </row>
    <row r="707" spans="1:10">
      <c r="A707" s="21" t="s">
        <v>117</v>
      </c>
      <c r="B707" s="18" t="s">
        <v>16</v>
      </c>
      <c r="C707" s="21" t="s">
        <v>53</v>
      </c>
      <c r="D707" s="20">
        <v>520974</v>
      </c>
      <c r="E707" s="20">
        <v>378342</v>
      </c>
      <c r="F707" s="19">
        <v>72.599999999999994</v>
      </c>
      <c r="G707" s="20">
        <v>364053</v>
      </c>
      <c r="H707" s="19">
        <v>69.900000000000006</v>
      </c>
      <c r="I707" s="20">
        <v>14289</v>
      </c>
      <c r="J707" s="19">
        <v>3.8</v>
      </c>
    </row>
    <row r="708" spans="1:10">
      <c r="A708" s="21" t="s">
        <v>116</v>
      </c>
      <c r="B708" s="18" t="s">
        <v>15</v>
      </c>
      <c r="C708" s="21" t="s">
        <v>53</v>
      </c>
      <c r="D708" s="20">
        <v>8970981</v>
      </c>
      <c r="E708" s="20">
        <v>5846886</v>
      </c>
      <c r="F708" s="19">
        <v>65.2</v>
      </c>
      <c r="G708" s="20">
        <v>5247050</v>
      </c>
      <c r="H708" s="19">
        <v>58.5</v>
      </c>
      <c r="I708" s="20">
        <v>599836</v>
      </c>
      <c r="J708" s="19">
        <v>10.3</v>
      </c>
    </row>
    <row r="709" spans="1:10">
      <c r="A709" s="21" t="s">
        <v>115</v>
      </c>
      <c r="B709" s="18" t="s">
        <v>14</v>
      </c>
      <c r="C709" s="21" t="s">
        <v>53</v>
      </c>
      <c r="D709" s="20">
        <v>2832359</v>
      </c>
      <c r="E709" s="20">
        <v>1768284</v>
      </c>
      <c r="F709" s="19">
        <v>62.4</v>
      </c>
      <c r="G709" s="20">
        <v>1648138</v>
      </c>
      <c r="H709" s="19">
        <v>58.2</v>
      </c>
      <c r="I709" s="20">
        <v>120146</v>
      </c>
      <c r="J709" s="19">
        <v>6.8</v>
      </c>
    </row>
    <row r="710" spans="1:10">
      <c r="A710" s="21" t="s">
        <v>114</v>
      </c>
      <c r="B710" s="18" t="s">
        <v>13</v>
      </c>
      <c r="C710" s="21" t="s">
        <v>53</v>
      </c>
      <c r="D710" s="20">
        <v>3034265</v>
      </c>
      <c r="E710" s="20">
        <v>1984039</v>
      </c>
      <c r="F710" s="19">
        <v>65.400000000000006</v>
      </c>
      <c r="G710" s="20">
        <v>1773076</v>
      </c>
      <c r="H710" s="19">
        <v>58.4</v>
      </c>
      <c r="I710" s="20">
        <v>210963</v>
      </c>
      <c r="J710" s="19">
        <v>10.6</v>
      </c>
    </row>
    <row r="711" spans="1:10">
      <c r="A711" s="21" t="s">
        <v>113</v>
      </c>
      <c r="B711" s="18" t="s">
        <v>12</v>
      </c>
      <c r="C711" s="21" t="s">
        <v>53</v>
      </c>
      <c r="D711" s="20">
        <v>10049367</v>
      </c>
      <c r="E711" s="20">
        <v>6380949</v>
      </c>
      <c r="F711" s="19">
        <v>63.5</v>
      </c>
      <c r="G711" s="20">
        <v>5840887</v>
      </c>
      <c r="H711" s="19">
        <v>58.1</v>
      </c>
      <c r="I711" s="20">
        <v>540062</v>
      </c>
      <c r="J711" s="19">
        <v>8.5</v>
      </c>
    </row>
    <row r="712" spans="1:10">
      <c r="A712" s="21" t="s">
        <v>112</v>
      </c>
      <c r="B712" s="18" t="s">
        <v>11</v>
      </c>
      <c r="C712" s="21" t="s">
        <v>53</v>
      </c>
      <c r="D712" s="20">
        <v>842372</v>
      </c>
      <c r="E712" s="20">
        <v>566704</v>
      </c>
      <c r="F712" s="19">
        <v>67.3</v>
      </c>
      <c r="G712" s="20">
        <v>503216</v>
      </c>
      <c r="H712" s="19">
        <v>59.7</v>
      </c>
      <c r="I712" s="20">
        <v>63488</v>
      </c>
      <c r="J712" s="19">
        <v>11.2</v>
      </c>
    </row>
    <row r="713" spans="1:10">
      <c r="A713" s="21" t="s">
        <v>111</v>
      </c>
      <c r="B713" s="18" t="s">
        <v>10</v>
      </c>
      <c r="C713" s="21" t="s">
        <v>53</v>
      </c>
      <c r="D713" s="20">
        <v>3564624</v>
      </c>
      <c r="E713" s="20">
        <v>2155668</v>
      </c>
      <c r="F713" s="19">
        <v>60.5</v>
      </c>
      <c r="G713" s="20">
        <v>1915045</v>
      </c>
      <c r="H713" s="19">
        <v>53.7</v>
      </c>
      <c r="I713" s="20">
        <v>240623</v>
      </c>
      <c r="J713" s="19">
        <v>11.2</v>
      </c>
    </row>
    <row r="714" spans="1:10">
      <c r="A714" s="21" t="s">
        <v>110</v>
      </c>
      <c r="B714" s="18" t="s">
        <v>9</v>
      </c>
      <c r="C714" s="21" t="s">
        <v>53</v>
      </c>
      <c r="D714" s="20">
        <v>619429</v>
      </c>
      <c r="E714" s="20">
        <v>441339</v>
      </c>
      <c r="F714" s="19">
        <v>71.2</v>
      </c>
      <c r="G714" s="20">
        <v>419355</v>
      </c>
      <c r="H714" s="19">
        <v>67.7</v>
      </c>
      <c r="I714" s="20">
        <v>21984</v>
      </c>
      <c r="J714" s="19">
        <v>5</v>
      </c>
    </row>
    <row r="715" spans="1:10">
      <c r="A715" s="21" t="s">
        <v>109</v>
      </c>
      <c r="B715" s="18" t="s">
        <v>8</v>
      </c>
      <c r="C715" s="21" t="s">
        <v>53</v>
      </c>
      <c r="D715" s="20">
        <v>4925763</v>
      </c>
      <c r="E715" s="20">
        <v>3090795</v>
      </c>
      <c r="F715" s="19">
        <v>62.7</v>
      </c>
      <c r="G715" s="20">
        <v>2792063</v>
      </c>
      <c r="H715" s="19">
        <v>56.7</v>
      </c>
      <c r="I715" s="20">
        <v>298732</v>
      </c>
      <c r="J715" s="19">
        <v>9.6999999999999993</v>
      </c>
    </row>
    <row r="716" spans="1:10">
      <c r="A716" s="21" t="s">
        <v>108</v>
      </c>
      <c r="B716" s="18" t="s">
        <v>7</v>
      </c>
      <c r="C716" s="21" t="s">
        <v>53</v>
      </c>
      <c r="D716" s="20">
        <v>18568853</v>
      </c>
      <c r="E716" s="20">
        <v>12241970</v>
      </c>
      <c r="F716" s="19">
        <v>65.900000000000006</v>
      </c>
      <c r="G716" s="20">
        <v>11244632</v>
      </c>
      <c r="H716" s="19">
        <v>60.6</v>
      </c>
      <c r="I716" s="20">
        <v>997338</v>
      </c>
      <c r="J716" s="19">
        <v>8.1</v>
      </c>
    </row>
    <row r="717" spans="1:10">
      <c r="A717" s="21" t="s">
        <v>107</v>
      </c>
      <c r="B717" s="18" t="s">
        <v>6</v>
      </c>
      <c r="C717" s="21" t="s">
        <v>53</v>
      </c>
      <c r="D717" s="20">
        <v>1971219</v>
      </c>
      <c r="E717" s="20">
        <v>1356097</v>
      </c>
      <c r="F717" s="19">
        <v>68.8</v>
      </c>
      <c r="G717" s="20">
        <v>1249814</v>
      </c>
      <c r="H717" s="19">
        <v>63.4</v>
      </c>
      <c r="I717" s="20">
        <v>106283</v>
      </c>
      <c r="J717" s="19">
        <v>7.8</v>
      </c>
    </row>
    <row r="718" spans="1:10">
      <c r="A718" s="21" t="s">
        <v>106</v>
      </c>
      <c r="B718" s="18" t="s">
        <v>5</v>
      </c>
      <c r="C718" s="21" t="s">
        <v>53</v>
      </c>
      <c r="D718" s="20">
        <v>507848</v>
      </c>
      <c r="E718" s="20">
        <v>359402</v>
      </c>
      <c r="F718" s="19">
        <v>70.8</v>
      </c>
      <c r="G718" s="20">
        <v>337488</v>
      </c>
      <c r="H718" s="19">
        <v>66.5</v>
      </c>
      <c r="I718" s="20">
        <v>21914</v>
      </c>
      <c r="J718" s="19">
        <v>6.1</v>
      </c>
    </row>
    <row r="719" spans="1:10">
      <c r="A719" s="21" t="s">
        <v>105</v>
      </c>
      <c r="B719" s="18" t="s">
        <v>4</v>
      </c>
      <c r="C719" s="21" t="s">
        <v>53</v>
      </c>
      <c r="D719" s="20">
        <v>6145692</v>
      </c>
      <c r="E719" s="20">
        <v>4157658</v>
      </c>
      <c r="F719" s="19">
        <v>67.7</v>
      </c>
      <c r="G719" s="20">
        <v>3860386</v>
      </c>
      <c r="H719" s="19">
        <v>62.8</v>
      </c>
      <c r="I719" s="20">
        <v>297272</v>
      </c>
      <c r="J719" s="19">
        <v>7.1</v>
      </c>
    </row>
    <row r="720" spans="1:10">
      <c r="A720" s="21" t="s">
        <v>104</v>
      </c>
      <c r="B720" s="18" t="s">
        <v>3</v>
      </c>
      <c r="C720" s="21" t="s">
        <v>53</v>
      </c>
      <c r="D720" s="20">
        <v>5245705</v>
      </c>
      <c r="E720" s="20">
        <v>3511326</v>
      </c>
      <c r="F720" s="19">
        <v>66.900000000000006</v>
      </c>
      <c r="G720" s="20">
        <v>3160544</v>
      </c>
      <c r="H720" s="19">
        <v>60.3</v>
      </c>
      <c r="I720" s="20">
        <v>350782</v>
      </c>
      <c r="J720" s="19">
        <v>10</v>
      </c>
    </row>
    <row r="721" spans="1:10">
      <c r="A721" s="21" t="s">
        <v>103</v>
      </c>
      <c r="B721" s="18" t="s">
        <v>2</v>
      </c>
      <c r="C721" s="21" t="s">
        <v>53</v>
      </c>
      <c r="D721" s="20">
        <v>1476258</v>
      </c>
      <c r="E721" s="20">
        <v>811125</v>
      </c>
      <c r="F721" s="19">
        <v>54.9</v>
      </c>
      <c r="G721" s="20">
        <v>740910</v>
      </c>
      <c r="H721" s="19">
        <v>50.2</v>
      </c>
      <c r="I721" s="20">
        <v>70215</v>
      </c>
      <c r="J721" s="19">
        <v>8.6999999999999993</v>
      </c>
    </row>
    <row r="722" spans="1:10">
      <c r="A722" s="21" t="s">
        <v>102</v>
      </c>
      <c r="B722" s="18" t="s">
        <v>1</v>
      </c>
      <c r="C722" s="21" t="s">
        <v>53</v>
      </c>
      <c r="D722" s="20">
        <v>4435976</v>
      </c>
      <c r="E722" s="20">
        <v>3081512</v>
      </c>
      <c r="F722" s="19">
        <v>69.5</v>
      </c>
      <c r="G722" s="20">
        <v>2814393</v>
      </c>
      <c r="H722" s="19">
        <v>63.4</v>
      </c>
      <c r="I722" s="20">
        <v>267119</v>
      </c>
      <c r="J722" s="19">
        <v>8.6999999999999993</v>
      </c>
    </row>
    <row r="723" spans="1:10">
      <c r="A723" s="21" t="s">
        <v>101</v>
      </c>
      <c r="B723" s="18" t="s">
        <v>0</v>
      </c>
      <c r="C723" s="21" t="s">
        <v>53</v>
      </c>
      <c r="D723" s="20">
        <v>430903</v>
      </c>
      <c r="E723" s="20">
        <v>303297</v>
      </c>
      <c r="F723" s="19">
        <v>70.400000000000006</v>
      </c>
      <c r="G723" s="20">
        <v>283744</v>
      </c>
      <c r="H723" s="19">
        <v>65.8</v>
      </c>
      <c r="I723" s="20">
        <v>19553</v>
      </c>
      <c r="J723" s="19">
        <v>6.4</v>
      </c>
    </row>
    <row r="724" spans="1:10">
      <c r="A724" s="21" t="s">
        <v>151</v>
      </c>
      <c r="B724" s="18" t="s">
        <v>48</v>
      </c>
      <c r="C724" s="21" t="s">
        <v>52</v>
      </c>
      <c r="D724" s="20">
        <v>3725123</v>
      </c>
      <c r="E724" s="20">
        <v>2202670</v>
      </c>
      <c r="F724" s="19">
        <v>59.1</v>
      </c>
      <c r="G724" s="20">
        <v>1990413</v>
      </c>
      <c r="H724" s="19">
        <v>53.4</v>
      </c>
      <c r="I724" s="20">
        <v>212257</v>
      </c>
      <c r="J724" s="19">
        <v>9.6</v>
      </c>
    </row>
    <row r="725" spans="1:10">
      <c r="A725" s="21" t="s">
        <v>150</v>
      </c>
      <c r="B725" s="18" t="s">
        <v>99</v>
      </c>
      <c r="C725" s="21" t="s">
        <v>52</v>
      </c>
      <c r="D725" s="20">
        <v>529024</v>
      </c>
      <c r="E725" s="20">
        <v>365913</v>
      </c>
      <c r="F725" s="19">
        <v>69.2</v>
      </c>
      <c r="G725" s="20">
        <v>338161</v>
      </c>
      <c r="H725" s="19">
        <v>63.9</v>
      </c>
      <c r="I725" s="20">
        <v>27752</v>
      </c>
      <c r="J725" s="19">
        <v>7.6</v>
      </c>
    </row>
    <row r="726" spans="1:10">
      <c r="A726" s="21" t="s">
        <v>149</v>
      </c>
      <c r="B726" s="18" t="s">
        <v>47</v>
      </c>
      <c r="C726" s="21" t="s">
        <v>52</v>
      </c>
      <c r="D726" s="20">
        <v>4922498</v>
      </c>
      <c r="E726" s="20">
        <v>3037017</v>
      </c>
      <c r="F726" s="19">
        <v>61.7</v>
      </c>
      <c r="G726" s="20">
        <v>2748470</v>
      </c>
      <c r="H726" s="19">
        <v>55.8</v>
      </c>
      <c r="I726" s="20">
        <v>288547</v>
      </c>
      <c r="J726" s="19">
        <v>9.5</v>
      </c>
    </row>
    <row r="727" spans="1:10">
      <c r="A727" s="21" t="s">
        <v>148</v>
      </c>
      <c r="B727" s="18" t="s">
        <v>46</v>
      </c>
      <c r="C727" s="21" t="s">
        <v>52</v>
      </c>
      <c r="D727" s="20">
        <v>2253296</v>
      </c>
      <c r="E727" s="20">
        <v>1362682</v>
      </c>
      <c r="F727" s="19">
        <v>60.5</v>
      </c>
      <c r="G727" s="20">
        <v>1249514</v>
      </c>
      <c r="H727" s="19">
        <v>55.5</v>
      </c>
      <c r="I727" s="20">
        <v>113168</v>
      </c>
      <c r="J727" s="19">
        <v>8.3000000000000007</v>
      </c>
    </row>
    <row r="728" spans="1:10">
      <c r="A728" s="21" t="s">
        <v>147</v>
      </c>
      <c r="B728" s="18" t="s">
        <v>45</v>
      </c>
      <c r="C728" s="21" t="s">
        <v>52</v>
      </c>
      <c r="D728" s="20">
        <v>28990391</v>
      </c>
      <c r="E728" s="20">
        <v>18415100</v>
      </c>
      <c r="F728" s="19">
        <v>63.5</v>
      </c>
      <c r="G728" s="20">
        <v>16258133</v>
      </c>
      <c r="H728" s="19">
        <v>56.1</v>
      </c>
      <c r="I728" s="20">
        <v>2156967</v>
      </c>
      <c r="J728" s="19">
        <v>11.7</v>
      </c>
    </row>
    <row r="729" spans="1:10">
      <c r="A729" s="21" t="s">
        <v>146</v>
      </c>
      <c r="B729" s="18" t="s">
        <v>44</v>
      </c>
      <c r="C729" s="21" t="s">
        <v>52</v>
      </c>
      <c r="D729" s="20">
        <v>3925322</v>
      </c>
      <c r="E729" s="20">
        <v>2736079</v>
      </c>
      <c r="F729" s="19">
        <v>69.7</v>
      </c>
      <c r="G729" s="20">
        <v>2507265</v>
      </c>
      <c r="H729" s="19">
        <v>63.9</v>
      </c>
      <c r="I729" s="20">
        <v>228814</v>
      </c>
      <c r="J729" s="19">
        <v>8.4</v>
      </c>
    </row>
    <row r="730" spans="1:10">
      <c r="A730" s="21" t="s">
        <v>145</v>
      </c>
      <c r="B730" s="18" t="s">
        <v>43</v>
      </c>
      <c r="C730" s="21" t="s">
        <v>52</v>
      </c>
      <c r="D730" s="20">
        <v>2829495</v>
      </c>
      <c r="E730" s="20">
        <v>1914775</v>
      </c>
      <c r="F730" s="19">
        <v>67.7</v>
      </c>
      <c r="G730" s="20">
        <v>1745967</v>
      </c>
      <c r="H730" s="19">
        <v>61.7</v>
      </c>
      <c r="I730" s="20">
        <v>168808</v>
      </c>
      <c r="J730" s="19">
        <v>8.8000000000000007</v>
      </c>
    </row>
    <row r="731" spans="1:10">
      <c r="A731" s="21" t="s">
        <v>144</v>
      </c>
      <c r="B731" s="18" t="s">
        <v>42</v>
      </c>
      <c r="C731" s="21" t="s">
        <v>52</v>
      </c>
      <c r="D731" s="20">
        <v>711740</v>
      </c>
      <c r="E731" s="20">
        <v>443346</v>
      </c>
      <c r="F731" s="19">
        <v>62.3</v>
      </c>
      <c r="G731" s="20">
        <v>410086</v>
      </c>
      <c r="H731" s="19">
        <v>57.6</v>
      </c>
      <c r="I731" s="20">
        <v>33260</v>
      </c>
      <c r="J731" s="19">
        <v>7.5</v>
      </c>
    </row>
    <row r="732" spans="1:10">
      <c r="A732" s="21" t="s">
        <v>143</v>
      </c>
      <c r="B732" s="18" t="s">
        <v>41</v>
      </c>
      <c r="C732" s="21" t="s">
        <v>52</v>
      </c>
      <c r="D732" s="20">
        <v>516981</v>
      </c>
      <c r="E732" s="20">
        <v>350778</v>
      </c>
      <c r="F732" s="19">
        <v>67.900000000000006</v>
      </c>
      <c r="G732" s="20">
        <v>315171</v>
      </c>
      <c r="H732" s="19">
        <v>61</v>
      </c>
      <c r="I732" s="20">
        <v>35607</v>
      </c>
      <c r="J732" s="19">
        <v>10.199999999999999</v>
      </c>
    </row>
    <row r="733" spans="1:10">
      <c r="A733" s="21" t="s">
        <v>142</v>
      </c>
      <c r="B733" s="18" t="s">
        <v>40</v>
      </c>
      <c r="C733" s="21" t="s">
        <v>52</v>
      </c>
      <c r="D733" s="20">
        <v>15245538</v>
      </c>
      <c r="E733" s="20">
        <v>9300542</v>
      </c>
      <c r="F733" s="19">
        <v>61</v>
      </c>
      <c r="G733" s="20">
        <v>8371638</v>
      </c>
      <c r="H733" s="19">
        <v>54.9</v>
      </c>
      <c r="I733" s="20">
        <v>928904</v>
      </c>
      <c r="J733" s="19">
        <v>10</v>
      </c>
    </row>
    <row r="734" spans="1:10">
      <c r="A734" s="21" t="s">
        <v>141</v>
      </c>
      <c r="B734" s="18" t="s">
        <v>39</v>
      </c>
      <c r="C734" s="21" t="s">
        <v>52</v>
      </c>
      <c r="D734" s="20">
        <v>7388058</v>
      </c>
      <c r="E734" s="20">
        <v>4748754</v>
      </c>
      <c r="F734" s="19">
        <v>64.3</v>
      </c>
      <c r="G734" s="20">
        <v>4263305</v>
      </c>
      <c r="H734" s="19">
        <v>57.7</v>
      </c>
      <c r="I734" s="20">
        <v>485449</v>
      </c>
      <c r="J734" s="19">
        <v>10.199999999999999</v>
      </c>
    </row>
    <row r="735" spans="1:10">
      <c r="A735" s="21" t="s">
        <v>140</v>
      </c>
      <c r="B735" s="18" t="s">
        <v>100</v>
      </c>
      <c r="C735" s="21" t="s">
        <v>52</v>
      </c>
      <c r="D735" s="20">
        <v>1054631</v>
      </c>
      <c r="E735" s="20">
        <v>660253</v>
      </c>
      <c r="F735" s="19">
        <v>62.6</v>
      </c>
      <c r="G735" s="20">
        <v>615319</v>
      </c>
      <c r="H735" s="19">
        <v>58.3</v>
      </c>
      <c r="I735" s="20">
        <v>44934</v>
      </c>
      <c r="J735" s="19">
        <v>6.8</v>
      </c>
    </row>
    <row r="736" spans="1:10">
      <c r="A736" s="21" t="s">
        <v>139</v>
      </c>
      <c r="B736" s="18" t="s">
        <v>38</v>
      </c>
      <c r="C736" s="21" t="s">
        <v>52</v>
      </c>
      <c r="D736" s="20">
        <v>1179127</v>
      </c>
      <c r="E736" s="20">
        <v>765178</v>
      </c>
      <c r="F736" s="19">
        <v>64.900000000000006</v>
      </c>
      <c r="G736" s="20">
        <v>701466</v>
      </c>
      <c r="H736" s="19">
        <v>59.5</v>
      </c>
      <c r="I736" s="20">
        <v>63712</v>
      </c>
      <c r="J736" s="19">
        <v>8.3000000000000007</v>
      </c>
    </row>
    <row r="737" spans="1:10">
      <c r="A737" s="21" t="s">
        <v>138</v>
      </c>
      <c r="B737" s="18" t="s">
        <v>37</v>
      </c>
      <c r="C737" s="21" t="s">
        <v>52</v>
      </c>
      <c r="D737" s="20">
        <v>9944163</v>
      </c>
      <c r="E737" s="20">
        <v>6586893</v>
      </c>
      <c r="F737" s="19">
        <v>66.2</v>
      </c>
      <c r="G737" s="20">
        <v>5948366</v>
      </c>
      <c r="H737" s="19">
        <v>59.8</v>
      </c>
      <c r="I737" s="20">
        <v>638527</v>
      </c>
      <c r="J737" s="19">
        <v>9.6999999999999993</v>
      </c>
    </row>
    <row r="738" spans="1:10">
      <c r="A738" s="21" t="s">
        <v>137</v>
      </c>
      <c r="B738" s="18" t="s">
        <v>36</v>
      </c>
      <c r="C738" s="21" t="s">
        <v>52</v>
      </c>
      <c r="D738" s="20">
        <v>5002397</v>
      </c>
      <c r="E738" s="20">
        <v>3181991</v>
      </c>
      <c r="F738" s="19">
        <v>63.6</v>
      </c>
      <c r="G738" s="20">
        <v>2891945</v>
      </c>
      <c r="H738" s="19">
        <v>57.8</v>
      </c>
      <c r="I738" s="20">
        <v>290046</v>
      </c>
      <c r="J738" s="19">
        <v>9.1</v>
      </c>
    </row>
    <row r="739" spans="1:10">
      <c r="A739" s="21" t="s">
        <v>136</v>
      </c>
      <c r="B739" s="18" t="s">
        <v>35</v>
      </c>
      <c r="C739" s="21" t="s">
        <v>52</v>
      </c>
      <c r="D739" s="20">
        <v>2375050</v>
      </c>
      <c r="E739" s="20">
        <v>1662376</v>
      </c>
      <c r="F739" s="19">
        <v>70</v>
      </c>
      <c r="G739" s="20">
        <v>1570177</v>
      </c>
      <c r="H739" s="19">
        <v>66.099999999999994</v>
      </c>
      <c r="I739" s="20">
        <v>92199</v>
      </c>
      <c r="J739" s="19">
        <v>5.5</v>
      </c>
    </row>
    <row r="740" spans="1:10">
      <c r="A740" s="21" t="s">
        <v>135</v>
      </c>
      <c r="B740" s="18" t="s">
        <v>34</v>
      </c>
      <c r="C740" s="21" t="s">
        <v>52</v>
      </c>
      <c r="D740" s="20">
        <v>2161702</v>
      </c>
      <c r="E740" s="20">
        <v>1491087</v>
      </c>
      <c r="F740" s="19">
        <v>69</v>
      </c>
      <c r="G740" s="20">
        <v>1394082</v>
      </c>
      <c r="H740" s="19">
        <v>64.5</v>
      </c>
      <c r="I740" s="20">
        <v>97005</v>
      </c>
      <c r="J740" s="19">
        <v>6.5</v>
      </c>
    </row>
    <row r="741" spans="1:10">
      <c r="A741" s="21" t="s">
        <v>134</v>
      </c>
      <c r="B741" s="18" t="s">
        <v>33</v>
      </c>
      <c r="C741" s="21" t="s">
        <v>52</v>
      </c>
      <c r="D741" s="20">
        <v>3370176</v>
      </c>
      <c r="E741" s="20">
        <v>2056410</v>
      </c>
      <c r="F741" s="19">
        <v>61</v>
      </c>
      <c r="G741" s="20">
        <v>1862928</v>
      </c>
      <c r="H741" s="19">
        <v>55.3</v>
      </c>
      <c r="I741" s="20">
        <v>193482</v>
      </c>
      <c r="J741" s="19">
        <v>9.4</v>
      </c>
    </row>
    <row r="742" spans="1:10">
      <c r="A742" s="21" t="s">
        <v>133</v>
      </c>
      <c r="B742" s="18" t="s">
        <v>32</v>
      </c>
      <c r="C742" s="21" t="s">
        <v>52</v>
      </c>
      <c r="D742" s="20">
        <v>3477269</v>
      </c>
      <c r="E742" s="20">
        <v>2073217</v>
      </c>
      <c r="F742" s="19">
        <v>59.6</v>
      </c>
      <c r="G742" s="20">
        <v>1911021</v>
      </c>
      <c r="H742" s="19">
        <v>55</v>
      </c>
      <c r="I742" s="20">
        <v>162196</v>
      </c>
      <c r="J742" s="19">
        <v>7.8</v>
      </c>
    </row>
    <row r="743" spans="1:10">
      <c r="A743" s="21" t="s">
        <v>132</v>
      </c>
      <c r="B743" s="18" t="s">
        <v>31</v>
      </c>
      <c r="C743" s="21" t="s">
        <v>52</v>
      </c>
      <c r="D743" s="20">
        <v>1079245</v>
      </c>
      <c r="E743" s="20">
        <v>699281</v>
      </c>
      <c r="F743" s="19">
        <v>64.8</v>
      </c>
      <c r="G743" s="20">
        <v>644085</v>
      </c>
      <c r="H743" s="19">
        <v>59.7</v>
      </c>
      <c r="I743" s="20">
        <v>55196</v>
      </c>
      <c r="J743" s="19">
        <v>7.9</v>
      </c>
    </row>
    <row r="744" spans="1:10">
      <c r="A744" s="21" t="s">
        <v>131</v>
      </c>
      <c r="B744" s="18" t="s">
        <v>30</v>
      </c>
      <c r="C744" s="21" t="s">
        <v>52</v>
      </c>
      <c r="D744" s="20">
        <v>4555369</v>
      </c>
      <c r="E744" s="20">
        <v>3096561</v>
      </c>
      <c r="F744" s="19">
        <v>68</v>
      </c>
      <c r="G744" s="20">
        <v>2872084</v>
      </c>
      <c r="H744" s="19">
        <v>63</v>
      </c>
      <c r="I744" s="20">
        <v>224477</v>
      </c>
      <c r="J744" s="19">
        <v>7.2</v>
      </c>
    </row>
    <row r="745" spans="1:10">
      <c r="A745" s="21" t="s">
        <v>130</v>
      </c>
      <c r="B745" s="18" t="s">
        <v>29</v>
      </c>
      <c r="C745" s="21" t="s">
        <v>52</v>
      </c>
      <c r="D745" s="20">
        <v>5293530</v>
      </c>
      <c r="E745" s="20">
        <v>3469308</v>
      </c>
      <c r="F745" s="19">
        <v>65.5</v>
      </c>
      <c r="G745" s="20">
        <v>3217754</v>
      </c>
      <c r="H745" s="19">
        <v>60.8</v>
      </c>
      <c r="I745" s="20">
        <v>251554</v>
      </c>
      <c r="J745" s="19">
        <v>7.3</v>
      </c>
    </row>
    <row r="746" spans="1:10">
      <c r="A746" s="21" t="s">
        <v>129</v>
      </c>
      <c r="B746" s="18" t="s">
        <v>28</v>
      </c>
      <c r="C746" s="21" t="s">
        <v>52</v>
      </c>
      <c r="D746" s="20">
        <v>7749984</v>
      </c>
      <c r="E746" s="20">
        <v>4685164</v>
      </c>
      <c r="F746" s="19">
        <v>60.5</v>
      </c>
      <c r="G746" s="20">
        <v>4198349</v>
      </c>
      <c r="H746" s="19">
        <v>54.2</v>
      </c>
      <c r="I746" s="20">
        <v>486815</v>
      </c>
      <c r="J746" s="19">
        <v>10.4</v>
      </c>
    </row>
    <row r="747" spans="1:10">
      <c r="A747" s="21" t="s">
        <v>128</v>
      </c>
      <c r="B747" s="18" t="s">
        <v>27</v>
      </c>
      <c r="C747" s="21" t="s">
        <v>52</v>
      </c>
      <c r="D747" s="20">
        <v>4152035</v>
      </c>
      <c r="E747" s="20">
        <v>2946279</v>
      </c>
      <c r="F747" s="19">
        <v>71</v>
      </c>
      <c r="G747" s="20">
        <v>2755264</v>
      </c>
      <c r="H747" s="19">
        <v>66.400000000000006</v>
      </c>
      <c r="I747" s="20">
        <v>191015</v>
      </c>
      <c r="J747" s="19">
        <v>6.5</v>
      </c>
    </row>
    <row r="748" spans="1:10">
      <c r="A748" s="21" t="s">
        <v>127</v>
      </c>
      <c r="B748" s="18" t="s">
        <v>26</v>
      </c>
      <c r="C748" s="21" t="s">
        <v>52</v>
      </c>
      <c r="D748" s="20">
        <v>2244331</v>
      </c>
      <c r="E748" s="20">
        <v>1342808</v>
      </c>
      <c r="F748" s="19">
        <v>59.8</v>
      </c>
      <c r="G748" s="20">
        <v>1208747</v>
      </c>
      <c r="H748" s="19">
        <v>53.9</v>
      </c>
      <c r="I748" s="20">
        <v>134061</v>
      </c>
      <c r="J748" s="19">
        <v>10</v>
      </c>
    </row>
    <row r="749" spans="1:10">
      <c r="A749" s="21" t="s">
        <v>126</v>
      </c>
      <c r="B749" s="18" t="s">
        <v>25</v>
      </c>
      <c r="C749" s="21" t="s">
        <v>52</v>
      </c>
      <c r="D749" s="20">
        <v>4648327</v>
      </c>
      <c r="E749" s="20">
        <v>3047786</v>
      </c>
      <c r="F749" s="19">
        <v>65.599999999999994</v>
      </c>
      <c r="G749" s="20">
        <v>2789224</v>
      </c>
      <c r="H749" s="19">
        <v>60</v>
      </c>
      <c r="I749" s="20">
        <v>258562</v>
      </c>
      <c r="J749" s="19">
        <v>8.5</v>
      </c>
    </row>
    <row r="750" spans="1:10">
      <c r="A750" s="21" t="s">
        <v>125</v>
      </c>
      <c r="B750" s="18" t="s">
        <v>24</v>
      </c>
      <c r="C750" s="21" t="s">
        <v>52</v>
      </c>
      <c r="D750" s="20">
        <v>784935</v>
      </c>
      <c r="E750" s="20">
        <v>501225</v>
      </c>
      <c r="F750" s="19">
        <v>63.9</v>
      </c>
      <c r="G750" s="20">
        <v>466403</v>
      </c>
      <c r="H750" s="19">
        <v>59.4</v>
      </c>
      <c r="I750" s="20">
        <v>34822</v>
      </c>
      <c r="J750" s="19">
        <v>6.9</v>
      </c>
    </row>
    <row r="751" spans="1:10">
      <c r="A751" s="21" t="s">
        <v>124</v>
      </c>
      <c r="B751" s="18" t="s">
        <v>23</v>
      </c>
      <c r="C751" s="21" t="s">
        <v>52</v>
      </c>
      <c r="D751" s="20">
        <v>1401069</v>
      </c>
      <c r="E751" s="20">
        <v>1003256</v>
      </c>
      <c r="F751" s="19">
        <v>71.599999999999994</v>
      </c>
      <c r="G751" s="20">
        <v>959059</v>
      </c>
      <c r="H751" s="19">
        <v>68.5</v>
      </c>
      <c r="I751" s="20">
        <v>44197</v>
      </c>
      <c r="J751" s="19">
        <v>4.4000000000000004</v>
      </c>
    </row>
    <row r="752" spans="1:10">
      <c r="A752" s="21" t="s">
        <v>123</v>
      </c>
      <c r="B752" s="18" t="s">
        <v>22</v>
      </c>
      <c r="C752" s="21" t="s">
        <v>52</v>
      </c>
      <c r="D752" s="20">
        <v>2096786</v>
      </c>
      <c r="E752" s="20">
        <v>1373115</v>
      </c>
      <c r="F752" s="19">
        <v>65.5</v>
      </c>
      <c r="G752" s="20">
        <v>1194264</v>
      </c>
      <c r="H752" s="19">
        <v>57</v>
      </c>
      <c r="I752" s="20">
        <v>178851</v>
      </c>
      <c r="J752" s="19">
        <v>13</v>
      </c>
    </row>
    <row r="753" spans="1:10">
      <c r="A753" s="21" t="s">
        <v>122</v>
      </c>
      <c r="B753" s="18" t="s">
        <v>21</v>
      </c>
      <c r="C753" s="21" t="s">
        <v>52</v>
      </c>
      <c r="D753" s="20">
        <v>1058596</v>
      </c>
      <c r="E753" s="20">
        <v>736302</v>
      </c>
      <c r="F753" s="19">
        <v>69.599999999999994</v>
      </c>
      <c r="G753" s="20">
        <v>696532</v>
      </c>
      <c r="H753" s="19">
        <v>65.8</v>
      </c>
      <c r="I753" s="20">
        <v>39770</v>
      </c>
      <c r="J753" s="19">
        <v>5.4</v>
      </c>
    </row>
    <row r="754" spans="1:10">
      <c r="A754" s="21" t="s">
        <v>121</v>
      </c>
      <c r="B754" s="18" t="s">
        <v>20</v>
      </c>
      <c r="C754" s="21" t="s">
        <v>52</v>
      </c>
      <c r="D754" s="20">
        <v>6927343</v>
      </c>
      <c r="E754" s="20">
        <v>4565272</v>
      </c>
      <c r="F754" s="19">
        <v>65.900000000000006</v>
      </c>
      <c r="G754" s="20">
        <v>4138464</v>
      </c>
      <c r="H754" s="19">
        <v>59.7</v>
      </c>
      <c r="I754" s="20">
        <v>426808</v>
      </c>
      <c r="J754" s="19">
        <v>9.3000000000000007</v>
      </c>
    </row>
    <row r="755" spans="1:10">
      <c r="A755" s="21" t="s">
        <v>120</v>
      </c>
      <c r="B755" s="18" t="s">
        <v>19</v>
      </c>
      <c r="C755" s="21" t="s">
        <v>52</v>
      </c>
      <c r="D755" s="20">
        <v>1581550</v>
      </c>
      <c r="E755" s="20">
        <v>930356</v>
      </c>
      <c r="F755" s="19">
        <v>58.8</v>
      </c>
      <c r="G755" s="20">
        <v>860305</v>
      </c>
      <c r="H755" s="19">
        <v>54.4</v>
      </c>
      <c r="I755" s="20">
        <v>70051</v>
      </c>
      <c r="J755" s="19">
        <v>7.5</v>
      </c>
    </row>
    <row r="756" spans="1:10">
      <c r="A756" s="21" t="s">
        <v>119</v>
      </c>
      <c r="B756" s="18" t="s">
        <v>18</v>
      </c>
      <c r="C756" s="21" t="s">
        <v>52</v>
      </c>
      <c r="D756" s="20">
        <v>15489072</v>
      </c>
      <c r="E756" s="20">
        <v>9517361</v>
      </c>
      <c r="F756" s="19">
        <v>61.4</v>
      </c>
      <c r="G756" s="20">
        <v>8728057</v>
      </c>
      <c r="H756" s="19">
        <v>56.3</v>
      </c>
      <c r="I756" s="20">
        <v>789304</v>
      </c>
      <c r="J756" s="19">
        <v>8.3000000000000007</v>
      </c>
    </row>
    <row r="757" spans="1:10">
      <c r="A757" s="21" t="s">
        <v>118</v>
      </c>
      <c r="B757" s="18" t="s">
        <v>17</v>
      </c>
      <c r="C757" s="21" t="s">
        <v>52</v>
      </c>
      <c r="D757" s="20">
        <v>7407117</v>
      </c>
      <c r="E757" s="20">
        <v>4633072</v>
      </c>
      <c r="F757" s="19">
        <v>62.5</v>
      </c>
      <c r="G757" s="20">
        <v>4157543</v>
      </c>
      <c r="H757" s="19">
        <v>56.1</v>
      </c>
      <c r="I757" s="20">
        <v>475529</v>
      </c>
      <c r="J757" s="19">
        <v>10.3</v>
      </c>
    </row>
    <row r="758" spans="1:10">
      <c r="A758" s="21" t="s">
        <v>117</v>
      </c>
      <c r="B758" s="18" t="s">
        <v>16</v>
      </c>
      <c r="C758" s="21" t="s">
        <v>52</v>
      </c>
      <c r="D758" s="20">
        <v>533288</v>
      </c>
      <c r="E758" s="20">
        <v>388634</v>
      </c>
      <c r="F758" s="19">
        <v>72.900000000000006</v>
      </c>
      <c r="G758" s="20">
        <v>375153</v>
      </c>
      <c r="H758" s="19">
        <v>70.3</v>
      </c>
      <c r="I758" s="20">
        <v>13481</v>
      </c>
      <c r="J758" s="19">
        <v>3.5</v>
      </c>
    </row>
    <row r="759" spans="1:10">
      <c r="A759" s="21" t="s">
        <v>116</v>
      </c>
      <c r="B759" s="18" t="s">
        <v>15</v>
      </c>
      <c r="C759" s="21" t="s">
        <v>52</v>
      </c>
      <c r="D759" s="20">
        <v>8996155</v>
      </c>
      <c r="E759" s="20">
        <v>5771469</v>
      </c>
      <c r="F759" s="19">
        <v>64.2</v>
      </c>
      <c r="G759" s="20">
        <v>5261238</v>
      </c>
      <c r="H759" s="19">
        <v>58.5</v>
      </c>
      <c r="I759" s="20">
        <v>510231</v>
      </c>
      <c r="J759" s="19">
        <v>8.8000000000000007</v>
      </c>
    </row>
    <row r="760" spans="1:10">
      <c r="A760" s="21" t="s">
        <v>115</v>
      </c>
      <c r="B760" s="18" t="s">
        <v>14</v>
      </c>
      <c r="C760" s="21" t="s">
        <v>52</v>
      </c>
      <c r="D760" s="20">
        <v>2866485</v>
      </c>
      <c r="E760" s="20">
        <v>1772666</v>
      </c>
      <c r="F760" s="19">
        <v>61.8</v>
      </c>
      <c r="G760" s="20">
        <v>1668418</v>
      </c>
      <c r="H760" s="19">
        <v>58.2</v>
      </c>
      <c r="I760" s="20">
        <v>104248</v>
      </c>
      <c r="J760" s="19">
        <v>5.9</v>
      </c>
    </row>
    <row r="761" spans="1:10">
      <c r="A761" s="21" t="s">
        <v>114</v>
      </c>
      <c r="B761" s="18" t="s">
        <v>13</v>
      </c>
      <c r="C761" s="21" t="s">
        <v>52</v>
      </c>
      <c r="D761" s="20">
        <v>3064528</v>
      </c>
      <c r="E761" s="20">
        <v>1993889</v>
      </c>
      <c r="F761" s="19">
        <v>65.099999999999994</v>
      </c>
      <c r="G761" s="20">
        <v>1804320</v>
      </c>
      <c r="H761" s="19">
        <v>58.9</v>
      </c>
      <c r="I761" s="20">
        <v>189569</v>
      </c>
      <c r="J761" s="19">
        <v>9.5</v>
      </c>
    </row>
    <row r="762" spans="1:10">
      <c r="A762" s="21" t="s">
        <v>113</v>
      </c>
      <c r="B762" s="18" t="s">
        <v>12</v>
      </c>
      <c r="C762" s="21" t="s">
        <v>52</v>
      </c>
      <c r="D762" s="20">
        <v>10117908</v>
      </c>
      <c r="E762" s="20">
        <v>6395506</v>
      </c>
      <c r="F762" s="19">
        <v>63.2</v>
      </c>
      <c r="G762" s="20">
        <v>5888745</v>
      </c>
      <c r="H762" s="19">
        <v>58.2</v>
      </c>
      <c r="I762" s="20">
        <v>506761</v>
      </c>
      <c r="J762" s="19">
        <v>7.9</v>
      </c>
    </row>
    <row r="763" spans="1:10">
      <c r="A763" s="21" t="s">
        <v>112</v>
      </c>
      <c r="B763" s="18" t="s">
        <v>11</v>
      </c>
      <c r="C763" s="21" t="s">
        <v>52</v>
      </c>
      <c r="D763" s="20">
        <v>843321</v>
      </c>
      <c r="E763" s="20">
        <v>560056</v>
      </c>
      <c r="F763" s="19">
        <v>66.400000000000006</v>
      </c>
      <c r="G763" s="20">
        <v>498248</v>
      </c>
      <c r="H763" s="19">
        <v>59.1</v>
      </c>
      <c r="I763" s="20">
        <v>61808</v>
      </c>
      <c r="J763" s="19">
        <v>11</v>
      </c>
    </row>
    <row r="764" spans="1:10">
      <c r="A764" s="21" t="s">
        <v>111</v>
      </c>
      <c r="B764" s="18" t="s">
        <v>10</v>
      </c>
      <c r="C764" s="21" t="s">
        <v>52</v>
      </c>
      <c r="D764" s="20">
        <v>3612085</v>
      </c>
      <c r="E764" s="20">
        <v>2175523</v>
      </c>
      <c r="F764" s="19">
        <v>60.2</v>
      </c>
      <c r="G764" s="20">
        <v>1945900</v>
      </c>
      <c r="H764" s="19">
        <v>53.9</v>
      </c>
      <c r="I764" s="20">
        <v>229623</v>
      </c>
      <c r="J764" s="19">
        <v>10.6</v>
      </c>
    </row>
    <row r="765" spans="1:10">
      <c r="A765" s="21" t="s">
        <v>110</v>
      </c>
      <c r="B765" s="18" t="s">
        <v>9</v>
      </c>
      <c r="C765" s="21" t="s">
        <v>52</v>
      </c>
      <c r="D765" s="20">
        <v>624352</v>
      </c>
      <c r="E765" s="20">
        <v>440934</v>
      </c>
      <c r="F765" s="19">
        <v>70.599999999999994</v>
      </c>
      <c r="G765" s="20">
        <v>420054</v>
      </c>
      <c r="H765" s="19">
        <v>67.3</v>
      </c>
      <c r="I765" s="20">
        <v>20880</v>
      </c>
      <c r="J765" s="19">
        <v>4.7</v>
      </c>
    </row>
    <row r="766" spans="1:10">
      <c r="A766" s="21" t="s">
        <v>109</v>
      </c>
      <c r="B766" s="18" t="s">
        <v>8</v>
      </c>
      <c r="C766" s="21" t="s">
        <v>52</v>
      </c>
      <c r="D766" s="20">
        <v>4973021</v>
      </c>
      <c r="E766" s="20">
        <v>3125307</v>
      </c>
      <c r="F766" s="19">
        <v>62.8</v>
      </c>
      <c r="G766" s="20">
        <v>2844662</v>
      </c>
      <c r="H766" s="19">
        <v>57.2</v>
      </c>
      <c r="I766" s="20">
        <v>280645</v>
      </c>
      <c r="J766" s="19">
        <v>9</v>
      </c>
    </row>
    <row r="767" spans="1:10">
      <c r="A767" s="21" t="s">
        <v>108</v>
      </c>
      <c r="B767" s="18" t="s">
        <v>7</v>
      </c>
      <c r="C767" s="21" t="s">
        <v>52</v>
      </c>
      <c r="D767" s="20">
        <v>18969286</v>
      </c>
      <c r="E767" s="20">
        <v>12504498</v>
      </c>
      <c r="F767" s="19">
        <v>65.900000000000006</v>
      </c>
      <c r="G767" s="20">
        <v>11535095</v>
      </c>
      <c r="H767" s="19">
        <v>60.8</v>
      </c>
      <c r="I767" s="20">
        <v>969403</v>
      </c>
      <c r="J767" s="19">
        <v>7.8</v>
      </c>
    </row>
    <row r="768" spans="1:10">
      <c r="A768" s="21" t="s">
        <v>107</v>
      </c>
      <c r="B768" s="18" t="s">
        <v>6</v>
      </c>
      <c r="C768" s="21" t="s">
        <v>52</v>
      </c>
      <c r="D768" s="20">
        <v>1992802</v>
      </c>
      <c r="E768" s="20">
        <v>1350444</v>
      </c>
      <c r="F768" s="19">
        <v>67.8</v>
      </c>
      <c r="G768" s="20">
        <v>1259337</v>
      </c>
      <c r="H768" s="19">
        <v>63.2</v>
      </c>
      <c r="I768" s="20">
        <v>91107</v>
      </c>
      <c r="J768" s="19">
        <v>6.7</v>
      </c>
    </row>
    <row r="769" spans="1:10">
      <c r="A769" s="21" t="s">
        <v>106</v>
      </c>
      <c r="B769" s="18" t="s">
        <v>5</v>
      </c>
      <c r="C769" s="21" t="s">
        <v>52</v>
      </c>
      <c r="D769" s="20">
        <v>510039</v>
      </c>
      <c r="E769" s="20">
        <v>358108</v>
      </c>
      <c r="F769" s="19">
        <v>70.2</v>
      </c>
      <c r="G769" s="20">
        <v>338463</v>
      </c>
      <c r="H769" s="19">
        <v>66.400000000000006</v>
      </c>
      <c r="I769" s="20">
        <v>19645</v>
      </c>
      <c r="J769" s="19">
        <v>5.5</v>
      </c>
    </row>
    <row r="770" spans="1:10">
      <c r="A770" s="21" t="s">
        <v>105</v>
      </c>
      <c r="B770" s="18" t="s">
        <v>4</v>
      </c>
      <c r="C770" s="21" t="s">
        <v>52</v>
      </c>
      <c r="D770" s="20">
        <v>6248909</v>
      </c>
      <c r="E770" s="20">
        <v>4211802</v>
      </c>
      <c r="F770" s="19">
        <v>67.400000000000006</v>
      </c>
      <c r="G770" s="20">
        <v>3934326</v>
      </c>
      <c r="H770" s="19">
        <v>63</v>
      </c>
      <c r="I770" s="20">
        <v>277476</v>
      </c>
      <c r="J770" s="19">
        <v>6.6</v>
      </c>
    </row>
    <row r="771" spans="1:10">
      <c r="A771" s="21" t="s">
        <v>104</v>
      </c>
      <c r="B771" s="18" t="s">
        <v>3</v>
      </c>
      <c r="C771" s="21" t="s">
        <v>52</v>
      </c>
      <c r="D771" s="20">
        <v>5308002</v>
      </c>
      <c r="E771" s="20">
        <v>3461428</v>
      </c>
      <c r="F771" s="19">
        <v>65.2</v>
      </c>
      <c r="G771" s="20">
        <v>3140190</v>
      </c>
      <c r="H771" s="19">
        <v>59.2</v>
      </c>
      <c r="I771" s="20">
        <v>321238</v>
      </c>
      <c r="J771" s="19">
        <v>9.3000000000000007</v>
      </c>
    </row>
    <row r="772" spans="1:10">
      <c r="A772" s="21" t="s">
        <v>103</v>
      </c>
      <c r="B772" s="18" t="s">
        <v>2</v>
      </c>
      <c r="C772" s="21" t="s">
        <v>52</v>
      </c>
      <c r="D772" s="20">
        <v>1485190</v>
      </c>
      <c r="E772" s="20">
        <v>807021</v>
      </c>
      <c r="F772" s="19">
        <v>54.3</v>
      </c>
      <c r="G772" s="20">
        <v>741972</v>
      </c>
      <c r="H772" s="19">
        <v>50</v>
      </c>
      <c r="I772" s="20">
        <v>65049</v>
      </c>
      <c r="J772" s="19">
        <v>8.1</v>
      </c>
    </row>
    <row r="773" spans="1:10">
      <c r="A773" s="21" t="s">
        <v>102</v>
      </c>
      <c r="B773" s="18" t="s">
        <v>1</v>
      </c>
      <c r="C773" s="21" t="s">
        <v>52</v>
      </c>
      <c r="D773" s="20">
        <v>4460989</v>
      </c>
      <c r="E773" s="20">
        <v>3079759</v>
      </c>
      <c r="F773" s="19">
        <v>69</v>
      </c>
      <c r="G773" s="20">
        <v>2840996</v>
      </c>
      <c r="H773" s="19">
        <v>63.7</v>
      </c>
      <c r="I773" s="20">
        <v>238763</v>
      </c>
      <c r="J773" s="19">
        <v>7.8</v>
      </c>
    </row>
    <row r="774" spans="1:10">
      <c r="A774" s="21" t="s">
        <v>101</v>
      </c>
      <c r="B774" s="18" t="s">
        <v>0</v>
      </c>
      <c r="C774" s="21" t="s">
        <v>52</v>
      </c>
      <c r="D774" s="20">
        <v>437283</v>
      </c>
      <c r="E774" s="20">
        <v>306815</v>
      </c>
      <c r="F774" s="19">
        <v>70.2</v>
      </c>
      <c r="G774" s="20">
        <v>289019</v>
      </c>
      <c r="H774" s="19">
        <v>66.099999999999994</v>
      </c>
      <c r="I774" s="20">
        <v>17796</v>
      </c>
      <c r="J774" s="19">
        <v>5.8</v>
      </c>
    </row>
    <row r="775" spans="1:10">
      <c r="A775" s="21" t="s">
        <v>151</v>
      </c>
      <c r="B775" s="18" t="s">
        <v>48</v>
      </c>
      <c r="C775" s="21" t="s">
        <v>51</v>
      </c>
      <c r="D775" s="20">
        <v>3745812</v>
      </c>
      <c r="E775" s="20">
        <v>2176337</v>
      </c>
      <c r="F775" s="19">
        <v>58.1</v>
      </c>
      <c r="G775" s="20">
        <v>2003290</v>
      </c>
      <c r="H775" s="19">
        <v>53.5</v>
      </c>
      <c r="I775" s="20">
        <v>173047</v>
      </c>
      <c r="J775" s="19">
        <v>8</v>
      </c>
    </row>
    <row r="776" spans="1:10">
      <c r="A776" s="21" t="s">
        <v>150</v>
      </c>
      <c r="B776" s="18" t="s">
        <v>99</v>
      </c>
      <c r="C776" s="21" t="s">
        <v>51</v>
      </c>
      <c r="D776" s="20">
        <v>535370</v>
      </c>
      <c r="E776" s="20">
        <v>365519</v>
      </c>
      <c r="F776" s="19">
        <v>68.3</v>
      </c>
      <c r="G776" s="20">
        <v>339474</v>
      </c>
      <c r="H776" s="19">
        <v>63.4</v>
      </c>
      <c r="I776" s="20">
        <v>26045</v>
      </c>
      <c r="J776" s="19">
        <v>7.1</v>
      </c>
    </row>
    <row r="777" spans="1:10">
      <c r="A777" s="21" t="s">
        <v>149</v>
      </c>
      <c r="B777" s="18" t="s">
        <v>47</v>
      </c>
      <c r="C777" s="21" t="s">
        <v>51</v>
      </c>
      <c r="D777" s="20">
        <v>5002232</v>
      </c>
      <c r="E777" s="20">
        <v>3028878</v>
      </c>
      <c r="F777" s="19">
        <v>60.6</v>
      </c>
      <c r="G777" s="20">
        <v>2776349</v>
      </c>
      <c r="H777" s="19">
        <v>55.5</v>
      </c>
      <c r="I777" s="20">
        <v>252529</v>
      </c>
      <c r="J777" s="19">
        <v>8.3000000000000007</v>
      </c>
    </row>
    <row r="778" spans="1:10">
      <c r="A778" s="21" t="s">
        <v>148</v>
      </c>
      <c r="B778" s="18" t="s">
        <v>46</v>
      </c>
      <c r="C778" s="21" t="s">
        <v>51</v>
      </c>
      <c r="D778" s="20">
        <v>2265102</v>
      </c>
      <c r="E778" s="20">
        <v>1342753</v>
      </c>
      <c r="F778" s="19">
        <v>59.3</v>
      </c>
      <c r="G778" s="20">
        <v>1241127</v>
      </c>
      <c r="H778" s="19">
        <v>54.8</v>
      </c>
      <c r="I778" s="20">
        <v>101626</v>
      </c>
      <c r="J778" s="19">
        <v>7.6</v>
      </c>
    </row>
    <row r="779" spans="1:10">
      <c r="A779" s="21" t="s">
        <v>147</v>
      </c>
      <c r="B779" s="18" t="s">
        <v>45</v>
      </c>
      <c r="C779" s="21" t="s">
        <v>51</v>
      </c>
      <c r="D779" s="20">
        <v>29357563</v>
      </c>
      <c r="E779" s="20">
        <v>18523793</v>
      </c>
      <c r="F779" s="19">
        <v>63.1</v>
      </c>
      <c r="G779" s="20">
        <v>16602672</v>
      </c>
      <c r="H779" s="19">
        <v>56.6</v>
      </c>
      <c r="I779" s="20">
        <v>1921121</v>
      </c>
      <c r="J779" s="19">
        <v>10.4</v>
      </c>
    </row>
    <row r="780" spans="1:10">
      <c r="A780" s="21" t="s">
        <v>146</v>
      </c>
      <c r="B780" s="18" t="s">
        <v>44</v>
      </c>
      <c r="C780" s="21" t="s">
        <v>51</v>
      </c>
      <c r="D780" s="20">
        <v>3993512</v>
      </c>
      <c r="E780" s="20">
        <v>2757222</v>
      </c>
      <c r="F780" s="19">
        <v>69</v>
      </c>
      <c r="G780" s="20">
        <v>2539941</v>
      </c>
      <c r="H780" s="19">
        <v>63.6</v>
      </c>
      <c r="I780" s="20">
        <v>217281</v>
      </c>
      <c r="J780" s="19">
        <v>7.9</v>
      </c>
    </row>
    <row r="781" spans="1:10">
      <c r="A781" s="21" t="s">
        <v>145</v>
      </c>
      <c r="B781" s="18" t="s">
        <v>43</v>
      </c>
      <c r="C781" s="21" t="s">
        <v>51</v>
      </c>
      <c r="D781" s="20">
        <v>2844249</v>
      </c>
      <c r="E781" s="20">
        <v>1887419</v>
      </c>
      <c r="F781" s="19">
        <v>66.400000000000006</v>
      </c>
      <c r="G781" s="20">
        <v>1729838</v>
      </c>
      <c r="H781" s="19">
        <v>60.8</v>
      </c>
      <c r="I781" s="20">
        <v>157581</v>
      </c>
      <c r="J781" s="19">
        <v>8.3000000000000007</v>
      </c>
    </row>
    <row r="782" spans="1:10">
      <c r="A782" s="21" t="s">
        <v>144</v>
      </c>
      <c r="B782" s="18" t="s">
        <v>42</v>
      </c>
      <c r="C782" s="21" t="s">
        <v>51</v>
      </c>
      <c r="D782" s="20">
        <v>720355</v>
      </c>
      <c r="E782" s="20">
        <v>445572</v>
      </c>
      <c r="F782" s="19">
        <v>61.9</v>
      </c>
      <c r="G782" s="20">
        <v>413457</v>
      </c>
      <c r="H782" s="19">
        <v>57.4</v>
      </c>
      <c r="I782" s="20">
        <v>32115</v>
      </c>
      <c r="J782" s="19">
        <v>7.2</v>
      </c>
    </row>
    <row r="783" spans="1:10">
      <c r="A783" s="21" t="s">
        <v>143</v>
      </c>
      <c r="B783" s="18" t="s">
        <v>41</v>
      </c>
      <c r="C783" s="21" t="s">
        <v>51</v>
      </c>
      <c r="D783" s="20">
        <v>527708</v>
      </c>
      <c r="E783" s="20">
        <v>364989</v>
      </c>
      <c r="F783" s="19">
        <v>69.2</v>
      </c>
      <c r="G783" s="20">
        <v>331984</v>
      </c>
      <c r="H783" s="19">
        <v>62.9</v>
      </c>
      <c r="I783" s="20">
        <v>33005</v>
      </c>
      <c r="J783" s="19">
        <v>9</v>
      </c>
    </row>
    <row r="784" spans="1:10">
      <c r="A784" s="21" t="s">
        <v>142</v>
      </c>
      <c r="B784" s="18" t="s">
        <v>40</v>
      </c>
      <c r="C784" s="21" t="s">
        <v>51</v>
      </c>
      <c r="D784" s="20">
        <v>15476614</v>
      </c>
      <c r="E784" s="20">
        <v>9382993</v>
      </c>
      <c r="F784" s="19">
        <v>60.6</v>
      </c>
      <c r="G784" s="20">
        <v>8588669</v>
      </c>
      <c r="H784" s="19">
        <v>55.5</v>
      </c>
      <c r="I784" s="20">
        <v>794324</v>
      </c>
      <c r="J784" s="19">
        <v>8.5</v>
      </c>
    </row>
    <row r="785" spans="1:10">
      <c r="A785" s="21" t="s">
        <v>141</v>
      </c>
      <c r="B785" s="18" t="s">
        <v>39</v>
      </c>
      <c r="C785" s="21" t="s">
        <v>51</v>
      </c>
      <c r="D785" s="20">
        <v>7486586</v>
      </c>
      <c r="E785" s="20">
        <v>4787367</v>
      </c>
      <c r="F785" s="19">
        <v>63.9</v>
      </c>
      <c r="G785" s="20">
        <v>4348083</v>
      </c>
      <c r="H785" s="19">
        <v>58.1</v>
      </c>
      <c r="I785" s="20">
        <v>439284</v>
      </c>
      <c r="J785" s="19">
        <v>9.1999999999999993</v>
      </c>
    </row>
    <row r="786" spans="1:10">
      <c r="A786" s="21" t="s">
        <v>140</v>
      </c>
      <c r="B786" s="18" t="s">
        <v>100</v>
      </c>
      <c r="C786" s="21" t="s">
        <v>51</v>
      </c>
      <c r="D786" s="20">
        <v>1063349</v>
      </c>
      <c r="E786" s="20">
        <v>647185</v>
      </c>
      <c r="F786" s="19">
        <v>60.9</v>
      </c>
      <c r="G786" s="20">
        <v>608302</v>
      </c>
      <c r="H786" s="19">
        <v>57.2</v>
      </c>
      <c r="I786" s="20">
        <v>38883</v>
      </c>
      <c r="J786" s="19">
        <v>6</v>
      </c>
    </row>
    <row r="787" spans="1:10">
      <c r="A787" s="21" t="s">
        <v>139</v>
      </c>
      <c r="B787" s="18" t="s">
        <v>38</v>
      </c>
      <c r="C787" s="21" t="s">
        <v>51</v>
      </c>
      <c r="D787" s="20">
        <v>1193341</v>
      </c>
      <c r="E787" s="20">
        <v>769256</v>
      </c>
      <c r="F787" s="19">
        <v>64.5</v>
      </c>
      <c r="G787" s="20">
        <v>713704</v>
      </c>
      <c r="H787" s="19">
        <v>59.8</v>
      </c>
      <c r="I787" s="20">
        <v>55552</v>
      </c>
      <c r="J787" s="19">
        <v>7.2</v>
      </c>
    </row>
    <row r="788" spans="1:10">
      <c r="A788" s="21" t="s">
        <v>138</v>
      </c>
      <c r="B788" s="18" t="s">
        <v>37</v>
      </c>
      <c r="C788" s="21" t="s">
        <v>51</v>
      </c>
      <c r="D788" s="20">
        <v>9982976</v>
      </c>
      <c r="E788" s="20">
        <v>6581867</v>
      </c>
      <c r="F788" s="19">
        <v>65.900000000000006</v>
      </c>
      <c r="G788" s="20">
        <v>5990644</v>
      </c>
      <c r="H788" s="19">
        <v>60</v>
      </c>
      <c r="I788" s="20">
        <v>591223</v>
      </c>
      <c r="J788" s="19">
        <v>9</v>
      </c>
    </row>
    <row r="789" spans="1:10">
      <c r="A789" s="21" t="s">
        <v>137</v>
      </c>
      <c r="B789" s="18" t="s">
        <v>36</v>
      </c>
      <c r="C789" s="21" t="s">
        <v>51</v>
      </c>
      <c r="D789" s="20">
        <v>5032017</v>
      </c>
      <c r="E789" s="20">
        <v>3169835</v>
      </c>
      <c r="F789" s="19">
        <v>63</v>
      </c>
      <c r="G789" s="20">
        <v>2905549</v>
      </c>
      <c r="H789" s="19">
        <v>57.7</v>
      </c>
      <c r="I789" s="20">
        <v>264286</v>
      </c>
      <c r="J789" s="19">
        <v>8.3000000000000007</v>
      </c>
    </row>
    <row r="790" spans="1:10">
      <c r="A790" s="21" t="s">
        <v>136</v>
      </c>
      <c r="B790" s="18" t="s">
        <v>35</v>
      </c>
      <c r="C790" s="21" t="s">
        <v>51</v>
      </c>
      <c r="D790" s="20">
        <v>2389597</v>
      </c>
      <c r="E790" s="20">
        <v>1653141</v>
      </c>
      <c r="F790" s="19">
        <v>69.2</v>
      </c>
      <c r="G790" s="20">
        <v>1569879</v>
      </c>
      <c r="H790" s="19">
        <v>65.7</v>
      </c>
      <c r="I790" s="20">
        <v>83262</v>
      </c>
      <c r="J790" s="19">
        <v>5</v>
      </c>
    </row>
    <row r="791" spans="1:10">
      <c r="A791" s="21" t="s">
        <v>135</v>
      </c>
      <c r="B791" s="18" t="s">
        <v>34</v>
      </c>
      <c r="C791" s="21" t="s">
        <v>51</v>
      </c>
      <c r="D791" s="20">
        <v>2173798</v>
      </c>
      <c r="E791" s="20">
        <v>1485220</v>
      </c>
      <c r="F791" s="19">
        <v>68.3</v>
      </c>
      <c r="G791" s="20">
        <v>1400122</v>
      </c>
      <c r="H791" s="19">
        <v>64.400000000000006</v>
      </c>
      <c r="I791" s="20">
        <v>85098</v>
      </c>
      <c r="J791" s="19">
        <v>5.7</v>
      </c>
    </row>
    <row r="792" spans="1:10">
      <c r="A792" s="21" t="s">
        <v>134</v>
      </c>
      <c r="B792" s="18" t="s">
        <v>33</v>
      </c>
      <c r="C792" s="21" t="s">
        <v>51</v>
      </c>
      <c r="D792" s="20">
        <v>3386625</v>
      </c>
      <c r="E792" s="20">
        <v>2059127</v>
      </c>
      <c r="F792" s="19">
        <v>60.8</v>
      </c>
      <c r="G792" s="20">
        <v>1891162</v>
      </c>
      <c r="H792" s="19">
        <v>55.8</v>
      </c>
      <c r="I792" s="20">
        <v>167965</v>
      </c>
      <c r="J792" s="19">
        <v>8.1999999999999993</v>
      </c>
    </row>
    <row r="793" spans="1:10">
      <c r="A793" s="21" t="s">
        <v>133</v>
      </c>
      <c r="B793" s="18" t="s">
        <v>32</v>
      </c>
      <c r="C793" s="21" t="s">
        <v>51</v>
      </c>
      <c r="D793" s="20">
        <v>3503052</v>
      </c>
      <c r="E793" s="20">
        <v>2080280</v>
      </c>
      <c r="F793" s="19">
        <v>59.4</v>
      </c>
      <c r="G793" s="20">
        <v>1933137</v>
      </c>
      <c r="H793" s="19">
        <v>55.2</v>
      </c>
      <c r="I793" s="20">
        <v>147143</v>
      </c>
      <c r="J793" s="19">
        <v>7.1</v>
      </c>
    </row>
    <row r="794" spans="1:10">
      <c r="A794" s="21" t="s">
        <v>132</v>
      </c>
      <c r="B794" s="18" t="s">
        <v>31</v>
      </c>
      <c r="C794" s="21" t="s">
        <v>51</v>
      </c>
      <c r="D794" s="20">
        <v>1082948</v>
      </c>
      <c r="E794" s="20">
        <v>702636</v>
      </c>
      <c r="F794" s="19">
        <v>64.900000000000006</v>
      </c>
      <c r="G794" s="20">
        <v>650117</v>
      </c>
      <c r="H794" s="19">
        <v>60</v>
      </c>
      <c r="I794" s="20">
        <v>52519</v>
      </c>
      <c r="J794" s="19">
        <v>7.5</v>
      </c>
    </row>
    <row r="795" spans="1:10">
      <c r="A795" s="21" t="s">
        <v>131</v>
      </c>
      <c r="B795" s="18" t="s">
        <v>30</v>
      </c>
      <c r="C795" s="21" t="s">
        <v>51</v>
      </c>
      <c r="D795" s="20">
        <v>4602658</v>
      </c>
      <c r="E795" s="20">
        <v>3119647</v>
      </c>
      <c r="F795" s="19">
        <v>67.8</v>
      </c>
      <c r="G795" s="20">
        <v>2902307</v>
      </c>
      <c r="H795" s="19">
        <v>63.1</v>
      </c>
      <c r="I795" s="20">
        <v>217340</v>
      </c>
      <c r="J795" s="19">
        <v>7</v>
      </c>
    </row>
    <row r="796" spans="1:10">
      <c r="A796" s="21" t="s">
        <v>130</v>
      </c>
      <c r="B796" s="18" t="s">
        <v>29</v>
      </c>
      <c r="C796" s="21" t="s">
        <v>51</v>
      </c>
      <c r="D796" s="20">
        <v>5346922</v>
      </c>
      <c r="E796" s="20">
        <v>3485161</v>
      </c>
      <c r="F796" s="19">
        <v>65.2</v>
      </c>
      <c r="G796" s="20">
        <v>3252531</v>
      </c>
      <c r="H796" s="19">
        <v>60.8</v>
      </c>
      <c r="I796" s="20">
        <v>232630</v>
      </c>
      <c r="J796" s="19">
        <v>6.7</v>
      </c>
    </row>
    <row r="797" spans="1:10">
      <c r="A797" s="21" t="s">
        <v>129</v>
      </c>
      <c r="B797" s="18" t="s">
        <v>28</v>
      </c>
      <c r="C797" s="21" t="s">
        <v>51</v>
      </c>
      <c r="D797" s="20">
        <v>7782952</v>
      </c>
      <c r="E797" s="20">
        <v>4672695</v>
      </c>
      <c r="F797" s="19">
        <v>60</v>
      </c>
      <c r="G797" s="20">
        <v>4246658</v>
      </c>
      <c r="H797" s="19">
        <v>54.6</v>
      </c>
      <c r="I797" s="20">
        <v>426037</v>
      </c>
      <c r="J797" s="19">
        <v>9.1</v>
      </c>
    </row>
    <row r="798" spans="1:10">
      <c r="A798" s="21" t="s">
        <v>128</v>
      </c>
      <c r="B798" s="18" t="s">
        <v>27</v>
      </c>
      <c r="C798" s="21" t="s">
        <v>51</v>
      </c>
      <c r="D798" s="20">
        <v>4187261</v>
      </c>
      <c r="E798" s="20">
        <v>2946356</v>
      </c>
      <c r="F798" s="19">
        <v>70.400000000000006</v>
      </c>
      <c r="G798" s="20">
        <v>2781141</v>
      </c>
      <c r="H798" s="19">
        <v>66.400000000000006</v>
      </c>
      <c r="I798" s="20">
        <v>165215</v>
      </c>
      <c r="J798" s="19">
        <v>5.6</v>
      </c>
    </row>
    <row r="799" spans="1:10">
      <c r="A799" s="21" t="s">
        <v>127</v>
      </c>
      <c r="B799" s="18" t="s">
        <v>26</v>
      </c>
      <c r="C799" s="21" t="s">
        <v>51</v>
      </c>
      <c r="D799" s="20">
        <v>2254242</v>
      </c>
      <c r="E799" s="20">
        <v>1316536</v>
      </c>
      <c r="F799" s="19">
        <v>58.4</v>
      </c>
      <c r="G799" s="20">
        <v>1198196</v>
      </c>
      <c r="H799" s="19">
        <v>53.2</v>
      </c>
      <c r="I799" s="20">
        <v>118340</v>
      </c>
      <c r="J799" s="19">
        <v>9</v>
      </c>
    </row>
    <row r="800" spans="1:10">
      <c r="A800" s="21" t="s">
        <v>126</v>
      </c>
      <c r="B800" s="18" t="s">
        <v>25</v>
      </c>
      <c r="C800" s="21" t="s">
        <v>51</v>
      </c>
      <c r="D800" s="20">
        <v>4669967</v>
      </c>
      <c r="E800" s="20">
        <v>3025309</v>
      </c>
      <c r="F800" s="19">
        <v>64.8</v>
      </c>
      <c r="G800" s="20">
        <v>2815275</v>
      </c>
      <c r="H800" s="19">
        <v>60.3</v>
      </c>
      <c r="I800" s="20">
        <v>210034</v>
      </c>
      <c r="J800" s="19">
        <v>6.9</v>
      </c>
    </row>
    <row r="801" spans="1:10">
      <c r="A801" s="21" t="s">
        <v>125</v>
      </c>
      <c r="B801" s="18" t="s">
        <v>24</v>
      </c>
      <c r="C801" s="21" t="s">
        <v>51</v>
      </c>
      <c r="D801" s="20">
        <v>792103</v>
      </c>
      <c r="E801" s="20">
        <v>506485</v>
      </c>
      <c r="F801" s="19">
        <v>63.9</v>
      </c>
      <c r="G801" s="20">
        <v>476174</v>
      </c>
      <c r="H801" s="19">
        <v>60.1</v>
      </c>
      <c r="I801" s="20">
        <v>30311</v>
      </c>
      <c r="J801" s="19">
        <v>6</v>
      </c>
    </row>
    <row r="802" spans="1:10">
      <c r="A802" s="21" t="s">
        <v>124</v>
      </c>
      <c r="B802" s="18" t="s">
        <v>23</v>
      </c>
      <c r="C802" s="21" t="s">
        <v>51</v>
      </c>
      <c r="D802" s="20">
        <v>1412702</v>
      </c>
      <c r="E802" s="20">
        <v>1014980</v>
      </c>
      <c r="F802" s="19">
        <v>71.8</v>
      </c>
      <c r="G802" s="20">
        <v>974428</v>
      </c>
      <c r="H802" s="19">
        <v>69</v>
      </c>
      <c r="I802" s="20">
        <v>40552</v>
      </c>
      <c r="J802" s="19">
        <v>4</v>
      </c>
    </row>
    <row r="803" spans="1:10">
      <c r="A803" s="21" t="s">
        <v>123</v>
      </c>
      <c r="B803" s="18" t="s">
        <v>22</v>
      </c>
      <c r="C803" s="21" t="s">
        <v>51</v>
      </c>
      <c r="D803" s="20">
        <v>2129891</v>
      </c>
      <c r="E803" s="20">
        <v>1376381</v>
      </c>
      <c r="F803" s="19">
        <v>64.599999999999994</v>
      </c>
      <c r="G803" s="20">
        <v>1222710</v>
      </c>
      <c r="H803" s="19">
        <v>57.4</v>
      </c>
      <c r="I803" s="20">
        <v>153671</v>
      </c>
      <c r="J803" s="19">
        <v>11.2</v>
      </c>
    </row>
    <row r="804" spans="1:10">
      <c r="A804" s="21" t="s">
        <v>122</v>
      </c>
      <c r="B804" s="18" t="s">
        <v>21</v>
      </c>
      <c r="C804" s="21" t="s">
        <v>51</v>
      </c>
      <c r="D804" s="20">
        <v>1065929</v>
      </c>
      <c r="E804" s="20">
        <v>741097</v>
      </c>
      <c r="F804" s="19">
        <v>69.5</v>
      </c>
      <c r="G804" s="20">
        <v>700371</v>
      </c>
      <c r="H804" s="19">
        <v>65.7</v>
      </c>
      <c r="I804" s="20">
        <v>40726</v>
      </c>
      <c r="J804" s="19">
        <v>5.5</v>
      </c>
    </row>
    <row r="805" spans="1:10">
      <c r="A805" s="21" t="s">
        <v>121</v>
      </c>
      <c r="B805" s="18" t="s">
        <v>20</v>
      </c>
      <c r="C805" s="21" t="s">
        <v>51</v>
      </c>
      <c r="D805" s="20">
        <v>6970177</v>
      </c>
      <c r="E805" s="20">
        <v>4588033</v>
      </c>
      <c r="F805" s="19">
        <v>65.8</v>
      </c>
      <c r="G805" s="20">
        <v>4159986</v>
      </c>
      <c r="H805" s="19">
        <v>59.7</v>
      </c>
      <c r="I805" s="20">
        <v>428047</v>
      </c>
      <c r="J805" s="19">
        <v>9.3000000000000007</v>
      </c>
    </row>
    <row r="806" spans="1:10">
      <c r="A806" s="21" t="s">
        <v>120</v>
      </c>
      <c r="B806" s="18" t="s">
        <v>19</v>
      </c>
      <c r="C806" s="21" t="s">
        <v>51</v>
      </c>
      <c r="D806" s="20">
        <v>1590342</v>
      </c>
      <c r="E806" s="20">
        <v>927795</v>
      </c>
      <c r="F806" s="19">
        <v>58.3</v>
      </c>
      <c r="G806" s="20">
        <v>861617</v>
      </c>
      <c r="H806" s="19">
        <v>54.2</v>
      </c>
      <c r="I806" s="20">
        <v>66178</v>
      </c>
      <c r="J806" s="19">
        <v>7.1</v>
      </c>
    </row>
    <row r="807" spans="1:10">
      <c r="A807" s="21" t="s">
        <v>119</v>
      </c>
      <c r="B807" s="18" t="s">
        <v>18</v>
      </c>
      <c r="C807" s="21" t="s">
        <v>51</v>
      </c>
      <c r="D807" s="20">
        <v>15588125</v>
      </c>
      <c r="E807" s="20">
        <v>9612232</v>
      </c>
      <c r="F807" s="19">
        <v>61.7</v>
      </c>
      <c r="G807" s="20">
        <v>8793385</v>
      </c>
      <c r="H807" s="19">
        <v>56.4</v>
      </c>
      <c r="I807" s="20">
        <v>818847</v>
      </c>
      <c r="J807" s="19">
        <v>8.5</v>
      </c>
    </row>
    <row r="808" spans="1:10">
      <c r="A808" s="21" t="s">
        <v>118</v>
      </c>
      <c r="B808" s="18" t="s">
        <v>17</v>
      </c>
      <c r="C808" s="21" t="s">
        <v>51</v>
      </c>
      <c r="D808" s="20">
        <v>7497620</v>
      </c>
      <c r="E808" s="20">
        <v>4680057</v>
      </c>
      <c r="F808" s="19">
        <v>62.4</v>
      </c>
      <c r="G808" s="20">
        <v>4245675</v>
      </c>
      <c r="H808" s="19">
        <v>56.6</v>
      </c>
      <c r="I808" s="20">
        <v>434382</v>
      </c>
      <c r="J808" s="19">
        <v>9.3000000000000007</v>
      </c>
    </row>
    <row r="809" spans="1:10">
      <c r="A809" s="21" t="s">
        <v>117</v>
      </c>
      <c r="B809" s="18" t="s">
        <v>16</v>
      </c>
      <c r="C809" s="21" t="s">
        <v>51</v>
      </c>
      <c r="D809" s="20">
        <v>544679</v>
      </c>
      <c r="E809" s="20">
        <v>397867</v>
      </c>
      <c r="F809" s="19">
        <v>73</v>
      </c>
      <c r="G809" s="20">
        <v>385674</v>
      </c>
      <c r="H809" s="19">
        <v>70.8</v>
      </c>
      <c r="I809" s="20">
        <v>12193</v>
      </c>
      <c r="J809" s="19">
        <v>3.1</v>
      </c>
    </row>
    <row r="810" spans="1:10">
      <c r="A810" s="21" t="s">
        <v>116</v>
      </c>
      <c r="B810" s="18" t="s">
        <v>15</v>
      </c>
      <c r="C810" s="21" t="s">
        <v>51</v>
      </c>
      <c r="D810" s="20">
        <v>9022696</v>
      </c>
      <c r="E810" s="20">
        <v>5705591</v>
      </c>
      <c r="F810" s="19">
        <v>63.2</v>
      </c>
      <c r="G810" s="20">
        <v>5284001</v>
      </c>
      <c r="H810" s="19">
        <v>58.6</v>
      </c>
      <c r="I810" s="20">
        <v>421590</v>
      </c>
      <c r="J810" s="19">
        <v>7.4</v>
      </c>
    </row>
    <row r="811" spans="1:10">
      <c r="A811" s="21" t="s">
        <v>115</v>
      </c>
      <c r="B811" s="18" t="s">
        <v>14</v>
      </c>
      <c r="C811" s="21" t="s">
        <v>51</v>
      </c>
      <c r="D811" s="20">
        <v>2893314</v>
      </c>
      <c r="E811" s="20">
        <v>1803863</v>
      </c>
      <c r="F811" s="19">
        <v>62.3</v>
      </c>
      <c r="G811" s="20">
        <v>1709258</v>
      </c>
      <c r="H811" s="19">
        <v>59.1</v>
      </c>
      <c r="I811" s="20">
        <v>94605</v>
      </c>
      <c r="J811" s="19">
        <v>5.2</v>
      </c>
    </row>
    <row r="812" spans="1:10">
      <c r="A812" s="21" t="s">
        <v>114</v>
      </c>
      <c r="B812" s="18" t="s">
        <v>13</v>
      </c>
      <c r="C812" s="21" t="s">
        <v>51</v>
      </c>
      <c r="D812" s="20">
        <v>3097905</v>
      </c>
      <c r="E812" s="20">
        <v>1953439</v>
      </c>
      <c r="F812" s="19">
        <v>63.1</v>
      </c>
      <c r="G812" s="20">
        <v>1780790</v>
      </c>
      <c r="H812" s="19">
        <v>57.5</v>
      </c>
      <c r="I812" s="20">
        <v>172649</v>
      </c>
      <c r="J812" s="19">
        <v>8.8000000000000007</v>
      </c>
    </row>
    <row r="813" spans="1:10">
      <c r="A813" s="21" t="s">
        <v>113</v>
      </c>
      <c r="B813" s="18" t="s">
        <v>12</v>
      </c>
      <c r="C813" s="21" t="s">
        <v>51</v>
      </c>
      <c r="D813" s="20">
        <v>10158726</v>
      </c>
      <c r="E813" s="20">
        <v>6462939</v>
      </c>
      <c r="F813" s="19">
        <v>63.6</v>
      </c>
      <c r="G813" s="20">
        <v>5957314</v>
      </c>
      <c r="H813" s="19">
        <v>58.6</v>
      </c>
      <c r="I813" s="20">
        <v>505625</v>
      </c>
      <c r="J813" s="19">
        <v>7.8</v>
      </c>
    </row>
    <row r="814" spans="1:10">
      <c r="A814" s="21" t="s">
        <v>112</v>
      </c>
      <c r="B814" s="18" t="s">
        <v>11</v>
      </c>
      <c r="C814" s="21" t="s">
        <v>51</v>
      </c>
      <c r="D814" s="20">
        <v>846209</v>
      </c>
      <c r="E814" s="20">
        <v>558487</v>
      </c>
      <c r="F814" s="19">
        <v>66</v>
      </c>
      <c r="G814" s="20">
        <v>500434</v>
      </c>
      <c r="H814" s="19">
        <v>59.1</v>
      </c>
      <c r="I814" s="20">
        <v>58053</v>
      </c>
      <c r="J814" s="19">
        <v>10.4</v>
      </c>
    </row>
    <row r="815" spans="1:10">
      <c r="A815" s="21" t="s">
        <v>111</v>
      </c>
      <c r="B815" s="18" t="s">
        <v>10</v>
      </c>
      <c r="C815" s="21" t="s">
        <v>51</v>
      </c>
      <c r="D815" s="20">
        <v>3656779</v>
      </c>
      <c r="E815" s="20">
        <v>2186878</v>
      </c>
      <c r="F815" s="19">
        <v>59.8</v>
      </c>
      <c r="G815" s="20">
        <v>1985618</v>
      </c>
      <c r="H815" s="19">
        <v>54.3</v>
      </c>
      <c r="I815" s="20">
        <v>201260</v>
      </c>
      <c r="J815" s="19">
        <v>9.1999999999999993</v>
      </c>
    </row>
    <row r="816" spans="1:10">
      <c r="A816" s="21" t="s">
        <v>110</v>
      </c>
      <c r="B816" s="18" t="s">
        <v>9</v>
      </c>
      <c r="C816" s="21" t="s">
        <v>51</v>
      </c>
      <c r="D816" s="20">
        <v>632566</v>
      </c>
      <c r="E816" s="20">
        <v>442442</v>
      </c>
      <c r="F816" s="19">
        <v>69.900000000000006</v>
      </c>
      <c r="G816" s="20">
        <v>423501</v>
      </c>
      <c r="H816" s="19">
        <v>66.900000000000006</v>
      </c>
      <c r="I816" s="20">
        <v>18941</v>
      </c>
      <c r="J816" s="19">
        <v>4.3</v>
      </c>
    </row>
    <row r="817" spans="1:10">
      <c r="A817" s="21" t="s">
        <v>109</v>
      </c>
      <c r="B817" s="18" t="s">
        <v>8</v>
      </c>
      <c r="C817" s="21" t="s">
        <v>51</v>
      </c>
      <c r="D817" s="20">
        <v>5021690</v>
      </c>
      <c r="E817" s="20">
        <v>3100671</v>
      </c>
      <c r="F817" s="19">
        <v>61.7</v>
      </c>
      <c r="G817" s="20">
        <v>2857945</v>
      </c>
      <c r="H817" s="19">
        <v>56.9</v>
      </c>
      <c r="I817" s="20">
        <v>242726</v>
      </c>
      <c r="J817" s="19">
        <v>7.8</v>
      </c>
    </row>
    <row r="818" spans="1:10">
      <c r="A818" s="21" t="s">
        <v>108</v>
      </c>
      <c r="B818" s="18" t="s">
        <v>7</v>
      </c>
      <c r="C818" s="21" t="s">
        <v>51</v>
      </c>
      <c r="D818" s="20">
        <v>19322860</v>
      </c>
      <c r="E818" s="20">
        <v>12670455</v>
      </c>
      <c r="F818" s="19">
        <v>65.599999999999994</v>
      </c>
      <c r="G818" s="20">
        <v>11818675</v>
      </c>
      <c r="H818" s="19">
        <v>61.2</v>
      </c>
      <c r="I818" s="20">
        <v>851780</v>
      </c>
      <c r="J818" s="19">
        <v>6.7</v>
      </c>
    </row>
    <row r="819" spans="1:10">
      <c r="A819" s="21" t="s">
        <v>107</v>
      </c>
      <c r="B819" s="18" t="s">
        <v>6</v>
      </c>
      <c r="C819" s="21" t="s">
        <v>51</v>
      </c>
      <c r="D819" s="20">
        <v>2027981</v>
      </c>
      <c r="E819" s="20">
        <v>1372971</v>
      </c>
      <c r="F819" s="19">
        <v>67.7</v>
      </c>
      <c r="G819" s="20">
        <v>1298807</v>
      </c>
      <c r="H819" s="19">
        <v>64</v>
      </c>
      <c r="I819" s="20">
        <v>74164</v>
      </c>
      <c r="J819" s="19">
        <v>5.4</v>
      </c>
    </row>
    <row r="820" spans="1:10">
      <c r="A820" s="21" t="s">
        <v>106</v>
      </c>
      <c r="B820" s="18" t="s">
        <v>5</v>
      </c>
      <c r="C820" s="21" t="s">
        <v>51</v>
      </c>
      <c r="D820" s="20">
        <v>511565</v>
      </c>
      <c r="E820" s="20">
        <v>354857</v>
      </c>
      <c r="F820" s="19">
        <v>69.400000000000006</v>
      </c>
      <c r="G820" s="20">
        <v>337284</v>
      </c>
      <c r="H820" s="19">
        <v>65.900000000000006</v>
      </c>
      <c r="I820" s="20">
        <v>17573</v>
      </c>
      <c r="J820" s="19">
        <v>5</v>
      </c>
    </row>
    <row r="821" spans="1:10">
      <c r="A821" s="21" t="s">
        <v>105</v>
      </c>
      <c r="B821" s="18" t="s">
        <v>4</v>
      </c>
      <c r="C821" s="21" t="s">
        <v>51</v>
      </c>
      <c r="D821" s="20">
        <v>6323991</v>
      </c>
      <c r="E821" s="20">
        <v>4223844</v>
      </c>
      <c r="F821" s="19">
        <v>66.8</v>
      </c>
      <c r="G821" s="20">
        <v>3967987</v>
      </c>
      <c r="H821" s="19">
        <v>62.7</v>
      </c>
      <c r="I821" s="20">
        <v>255857</v>
      </c>
      <c r="J821" s="19">
        <v>6.1</v>
      </c>
    </row>
    <row r="822" spans="1:10">
      <c r="A822" s="21" t="s">
        <v>104</v>
      </c>
      <c r="B822" s="18" t="s">
        <v>3</v>
      </c>
      <c r="C822" s="21" t="s">
        <v>51</v>
      </c>
      <c r="D822" s="20">
        <v>5378428</v>
      </c>
      <c r="E822" s="20">
        <v>3471282</v>
      </c>
      <c r="F822" s="19">
        <v>64.5</v>
      </c>
      <c r="G822" s="20">
        <v>3189271</v>
      </c>
      <c r="H822" s="19">
        <v>59.3</v>
      </c>
      <c r="I822" s="20">
        <v>282011</v>
      </c>
      <c r="J822" s="19">
        <v>8.1</v>
      </c>
    </row>
    <row r="823" spans="1:10">
      <c r="A823" s="21" t="s">
        <v>103</v>
      </c>
      <c r="B823" s="18" t="s">
        <v>2</v>
      </c>
      <c r="C823" s="21" t="s">
        <v>51</v>
      </c>
      <c r="D823" s="20">
        <v>1486998</v>
      </c>
      <c r="E823" s="20">
        <v>807917</v>
      </c>
      <c r="F823" s="19">
        <v>54.3</v>
      </c>
      <c r="G823" s="20">
        <v>747384</v>
      </c>
      <c r="H823" s="19">
        <v>50.3</v>
      </c>
      <c r="I823" s="20">
        <v>60533</v>
      </c>
      <c r="J823" s="19">
        <v>7.5</v>
      </c>
    </row>
    <row r="824" spans="1:10">
      <c r="A824" s="21" t="s">
        <v>102</v>
      </c>
      <c r="B824" s="18" t="s">
        <v>1</v>
      </c>
      <c r="C824" s="21" t="s">
        <v>51</v>
      </c>
      <c r="D824" s="20">
        <v>4486026</v>
      </c>
      <c r="E824" s="20">
        <v>3073981</v>
      </c>
      <c r="F824" s="19">
        <v>68.5</v>
      </c>
      <c r="G824" s="20">
        <v>2857418</v>
      </c>
      <c r="H824" s="19">
        <v>63.7</v>
      </c>
      <c r="I824" s="20">
        <v>216563</v>
      </c>
      <c r="J824" s="19">
        <v>7</v>
      </c>
    </row>
    <row r="825" spans="1:10">
      <c r="A825" s="21" t="s">
        <v>101</v>
      </c>
      <c r="B825" s="18" t="s">
        <v>0</v>
      </c>
      <c r="C825" s="21" t="s">
        <v>51</v>
      </c>
      <c r="D825" s="20">
        <v>444100</v>
      </c>
      <c r="E825" s="20">
        <v>307267</v>
      </c>
      <c r="F825" s="19">
        <v>69.2</v>
      </c>
      <c r="G825" s="20">
        <v>290932</v>
      </c>
      <c r="H825" s="19">
        <v>65.5</v>
      </c>
      <c r="I825" s="20">
        <v>16335</v>
      </c>
      <c r="J825" s="19">
        <v>5.3</v>
      </c>
    </row>
    <row r="826" spans="1:10">
      <c r="A826" s="21" t="s">
        <v>151</v>
      </c>
      <c r="B826" s="18" t="s">
        <v>48</v>
      </c>
      <c r="C826" s="21" t="s">
        <v>50</v>
      </c>
      <c r="D826" s="20">
        <v>3765673</v>
      </c>
      <c r="E826" s="20">
        <v>2168411</v>
      </c>
      <c r="F826" s="19">
        <v>57.6</v>
      </c>
      <c r="G826" s="20">
        <v>2011636</v>
      </c>
      <c r="H826" s="19">
        <v>53.4</v>
      </c>
      <c r="I826" s="20">
        <v>156775</v>
      </c>
      <c r="J826" s="19">
        <v>7.2</v>
      </c>
    </row>
    <row r="827" spans="1:10">
      <c r="A827" s="21" t="s">
        <v>150</v>
      </c>
      <c r="B827" s="18" t="s">
        <v>99</v>
      </c>
      <c r="C827" s="21" t="s">
        <v>50</v>
      </c>
      <c r="D827" s="20">
        <v>538332</v>
      </c>
      <c r="E827" s="20">
        <v>364976</v>
      </c>
      <c r="F827" s="19">
        <v>67.8</v>
      </c>
      <c r="G827" s="20">
        <v>339732</v>
      </c>
      <c r="H827" s="19">
        <v>63.1</v>
      </c>
      <c r="I827" s="20">
        <v>25244</v>
      </c>
      <c r="J827" s="19">
        <v>6.9</v>
      </c>
    </row>
    <row r="828" spans="1:10">
      <c r="A828" s="21" t="s">
        <v>149</v>
      </c>
      <c r="B828" s="18" t="s">
        <v>47</v>
      </c>
      <c r="C828" s="21" t="s">
        <v>50</v>
      </c>
      <c r="D828" s="20">
        <v>5080215</v>
      </c>
      <c r="E828" s="20">
        <v>3036683</v>
      </c>
      <c r="F828" s="19">
        <v>59.8</v>
      </c>
      <c r="G828" s="20">
        <v>2801510</v>
      </c>
      <c r="H828" s="19">
        <v>55.1</v>
      </c>
      <c r="I828" s="20">
        <v>235173</v>
      </c>
      <c r="J828" s="19">
        <v>7.7</v>
      </c>
    </row>
    <row r="829" spans="1:10">
      <c r="A829" s="21" t="s">
        <v>148</v>
      </c>
      <c r="B829" s="18" t="s">
        <v>46</v>
      </c>
      <c r="C829" s="21" t="s">
        <v>50</v>
      </c>
      <c r="D829" s="20">
        <v>2274989</v>
      </c>
      <c r="E829" s="20">
        <v>1308383</v>
      </c>
      <c r="F829" s="19">
        <v>57.5</v>
      </c>
      <c r="G829" s="20">
        <v>1212401</v>
      </c>
      <c r="H829" s="19">
        <v>53.3</v>
      </c>
      <c r="I829" s="20">
        <v>95982</v>
      </c>
      <c r="J829" s="19">
        <v>7.3</v>
      </c>
    </row>
    <row r="830" spans="1:10">
      <c r="A830" s="21" t="s">
        <v>147</v>
      </c>
      <c r="B830" s="18" t="s">
        <v>45</v>
      </c>
      <c r="C830" s="21" t="s">
        <v>50</v>
      </c>
      <c r="D830" s="20">
        <v>29706772</v>
      </c>
      <c r="E830" s="20">
        <v>18624325</v>
      </c>
      <c r="F830" s="19">
        <v>62.7</v>
      </c>
      <c r="G830" s="20">
        <v>16958735</v>
      </c>
      <c r="H830" s="19">
        <v>57.1</v>
      </c>
      <c r="I830" s="20">
        <v>1665590</v>
      </c>
      <c r="J830" s="19">
        <v>8.9</v>
      </c>
    </row>
    <row r="831" spans="1:10">
      <c r="A831" s="21" t="s">
        <v>146</v>
      </c>
      <c r="B831" s="18" t="s">
        <v>44</v>
      </c>
      <c r="C831" s="21" t="s">
        <v>50</v>
      </c>
      <c r="D831" s="20">
        <v>4065498</v>
      </c>
      <c r="E831" s="20">
        <v>2775670</v>
      </c>
      <c r="F831" s="19">
        <v>68.3</v>
      </c>
      <c r="G831" s="20">
        <v>2585964</v>
      </c>
      <c r="H831" s="19">
        <v>63.6</v>
      </c>
      <c r="I831" s="20">
        <v>189706</v>
      </c>
      <c r="J831" s="19">
        <v>6.8</v>
      </c>
    </row>
    <row r="832" spans="1:10">
      <c r="A832" s="21" t="s">
        <v>145</v>
      </c>
      <c r="B832" s="18" t="s">
        <v>43</v>
      </c>
      <c r="C832" s="21" t="s">
        <v>50</v>
      </c>
      <c r="D832" s="20">
        <v>2855637</v>
      </c>
      <c r="E832" s="20">
        <v>1868822</v>
      </c>
      <c r="F832" s="19">
        <v>65.400000000000006</v>
      </c>
      <c r="G832" s="20">
        <v>1723929</v>
      </c>
      <c r="H832" s="19">
        <v>60.4</v>
      </c>
      <c r="I832" s="20">
        <v>144893</v>
      </c>
      <c r="J832" s="19">
        <v>7.8</v>
      </c>
    </row>
    <row r="833" spans="1:10">
      <c r="A833" s="21" t="s">
        <v>144</v>
      </c>
      <c r="B833" s="18" t="s">
        <v>42</v>
      </c>
      <c r="C833" s="21" t="s">
        <v>50</v>
      </c>
      <c r="D833" s="20">
        <v>728770</v>
      </c>
      <c r="E833" s="20">
        <v>442495</v>
      </c>
      <c r="F833" s="19">
        <v>60.7</v>
      </c>
      <c r="G833" s="20">
        <v>412750</v>
      </c>
      <c r="H833" s="19">
        <v>56.6</v>
      </c>
      <c r="I833" s="20">
        <v>29745</v>
      </c>
      <c r="J833" s="19">
        <v>6.7</v>
      </c>
    </row>
    <row r="834" spans="1:10">
      <c r="A834" s="21" t="s">
        <v>143</v>
      </c>
      <c r="B834" s="18" t="s">
        <v>41</v>
      </c>
      <c r="C834" s="21" t="s">
        <v>50</v>
      </c>
      <c r="D834" s="20">
        <v>536946</v>
      </c>
      <c r="E834" s="20">
        <v>373559</v>
      </c>
      <c r="F834" s="19">
        <v>69.599999999999994</v>
      </c>
      <c r="G834" s="20">
        <v>341774</v>
      </c>
      <c r="H834" s="19">
        <v>63.7</v>
      </c>
      <c r="I834" s="20">
        <v>31785</v>
      </c>
      <c r="J834" s="19">
        <v>8.5</v>
      </c>
    </row>
    <row r="835" spans="1:10">
      <c r="A835" s="21" t="s">
        <v>142</v>
      </c>
      <c r="B835" s="18" t="s">
        <v>40</v>
      </c>
      <c r="C835" s="21" t="s">
        <v>50</v>
      </c>
      <c r="D835" s="20">
        <v>15703238</v>
      </c>
      <c r="E835" s="20">
        <v>9446593</v>
      </c>
      <c r="F835" s="19">
        <v>60.2</v>
      </c>
      <c r="G835" s="20">
        <v>8762921</v>
      </c>
      <c r="H835" s="19">
        <v>55.8</v>
      </c>
      <c r="I835" s="20">
        <v>683672</v>
      </c>
      <c r="J835" s="19">
        <v>7.2</v>
      </c>
    </row>
    <row r="836" spans="1:10">
      <c r="A836" s="21" t="s">
        <v>141</v>
      </c>
      <c r="B836" s="18" t="s">
        <v>39</v>
      </c>
      <c r="C836" s="21" t="s">
        <v>50</v>
      </c>
      <c r="D836" s="20">
        <v>7569420</v>
      </c>
      <c r="E836" s="20">
        <v>4758367</v>
      </c>
      <c r="F836" s="19">
        <v>62.9</v>
      </c>
      <c r="G836" s="20">
        <v>4367147</v>
      </c>
      <c r="H836" s="19">
        <v>57.7</v>
      </c>
      <c r="I836" s="20">
        <v>391220</v>
      </c>
      <c r="J836" s="19">
        <v>8.1999999999999993</v>
      </c>
    </row>
    <row r="837" spans="1:10">
      <c r="A837" s="21" t="s">
        <v>140</v>
      </c>
      <c r="B837" s="18" t="s">
        <v>100</v>
      </c>
      <c r="C837" s="21" t="s">
        <v>50</v>
      </c>
      <c r="D837" s="20">
        <v>1072411</v>
      </c>
      <c r="E837" s="20">
        <v>649550</v>
      </c>
      <c r="F837" s="19">
        <v>60.6</v>
      </c>
      <c r="G837" s="20">
        <v>617997</v>
      </c>
      <c r="H837" s="19">
        <v>57.6</v>
      </c>
      <c r="I837" s="20">
        <v>31553</v>
      </c>
      <c r="J837" s="19">
        <v>4.9000000000000004</v>
      </c>
    </row>
    <row r="838" spans="1:10">
      <c r="A838" s="21" t="s">
        <v>139</v>
      </c>
      <c r="B838" s="18" t="s">
        <v>38</v>
      </c>
      <c r="C838" s="21" t="s">
        <v>50</v>
      </c>
      <c r="D838" s="20">
        <v>1208981</v>
      </c>
      <c r="E838" s="20">
        <v>771892</v>
      </c>
      <c r="F838" s="19">
        <v>63.8</v>
      </c>
      <c r="G838" s="20">
        <v>724437</v>
      </c>
      <c r="H838" s="19">
        <v>59.9</v>
      </c>
      <c r="I838" s="20">
        <v>47455</v>
      </c>
      <c r="J838" s="19">
        <v>6.1</v>
      </c>
    </row>
    <row r="839" spans="1:10">
      <c r="A839" s="21" t="s">
        <v>138</v>
      </c>
      <c r="B839" s="18" t="s">
        <v>37</v>
      </c>
      <c r="C839" s="21" t="s">
        <v>50</v>
      </c>
      <c r="D839" s="20">
        <v>10014368</v>
      </c>
      <c r="E839" s="20">
        <v>6555053</v>
      </c>
      <c r="F839" s="19">
        <v>65.5</v>
      </c>
      <c r="G839" s="20">
        <v>5958978</v>
      </c>
      <c r="H839" s="19">
        <v>59.5</v>
      </c>
      <c r="I839" s="20">
        <v>596075</v>
      </c>
      <c r="J839" s="19">
        <v>9.1</v>
      </c>
    </row>
    <row r="840" spans="1:10">
      <c r="A840" s="21" t="s">
        <v>137</v>
      </c>
      <c r="B840" s="18" t="s">
        <v>36</v>
      </c>
      <c r="C840" s="21" t="s">
        <v>50</v>
      </c>
      <c r="D840" s="20">
        <v>5063679</v>
      </c>
      <c r="E840" s="20">
        <v>3190963</v>
      </c>
      <c r="F840" s="19">
        <v>63</v>
      </c>
      <c r="G840" s="20">
        <v>2946557</v>
      </c>
      <c r="H840" s="19">
        <v>58.2</v>
      </c>
      <c r="I840" s="20">
        <v>244406</v>
      </c>
      <c r="J840" s="19">
        <v>7.7</v>
      </c>
    </row>
    <row r="841" spans="1:10">
      <c r="A841" s="21" t="s">
        <v>136</v>
      </c>
      <c r="B841" s="18" t="s">
        <v>35</v>
      </c>
      <c r="C841" s="21" t="s">
        <v>50</v>
      </c>
      <c r="D841" s="20">
        <v>2404623</v>
      </c>
      <c r="E841" s="20">
        <v>1677538</v>
      </c>
      <c r="F841" s="19">
        <v>69.8</v>
      </c>
      <c r="G841" s="20">
        <v>1597879</v>
      </c>
      <c r="H841" s="19">
        <v>66.5</v>
      </c>
      <c r="I841" s="20">
        <v>79659</v>
      </c>
      <c r="J841" s="19">
        <v>4.7</v>
      </c>
    </row>
    <row r="842" spans="1:10">
      <c r="A842" s="21" t="s">
        <v>135</v>
      </c>
      <c r="B842" s="18" t="s">
        <v>34</v>
      </c>
      <c r="C842" s="21" t="s">
        <v>50</v>
      </c>
      <c r="D842" s="20">
        <v>2182827</v>
      </c>
      <c r="E842" s="20">
        <v>1486910</v>
      </c>
      <c r="F842" s="19">
        <v>68.099999999999994</v>
      </c>
      <c r="G842" s="20">
        <v>1407987</v>
      </c>
      <c r="H842" s="19">
        <v>64.5</v>
      </c>
      <c r="I842" s="20">
        <v>78923</v>
      </c>
      <c r="J842" s="19">
        <v>5.3</v>
      </c>
    </row>
    <row r="843" spans="1:10">
      <c r="A843" s="21" t="s">
        <v>134</v>
      </c>
      <c r="B843" s="18" t="s">
        <v>33</v>
      </c>
      <c r="C843" s="21" t="s">
        <v>50</v>
      </c>
      <c r="D843" s="20">
        <v>3406816</v>
      </c>
      <c r="E843" s="20">
        <v>2057466</v>
      </c>
      <c r="F843" s="19">
        <v>60.4</v>
      </c>
      <c r="G843" s="20">
        <v>1891692</v>
      </c>
      <c r="H843" s="19">
        <v>55.5</v>
      </c>
      <c r="I843" s="20">
        <v>165774</v>
      </c>
      <c r="J843" s="19">
        <v>8.1</v>
      </c>
    </row>
    <row r="844" spans="1:10">
      <c r="A844" s="21" t="s">
        <v>133</v>
      </c>
      <c r="B844" s="18" t="s">
        <v>32</v>
      </c>
      <c r="C844" s="21" t="s">
        <v>50</v>
      </c>
      <c r="D844" s="20">
        <v>3525659</v>
      </c>
      <c r="E844" s="20">
        <v>2105049</v>
      </c>
      <c r="F844" s="19">
        <v>59.7</v>
      </c>
      <c r="G844" s="20">
        <v>1964769</v>
      </c>
      <c r="H844" s="19">
        <v>55.7</v>
      </c>
      <c r="I844" s="20">
        <v>140280</v>
      </c>
      <c r="J844" s="19">
        <v>6.7</v>
      </c>
    </row>
    <row r="845" spans="1:10">
      <c r="A845" s="21" t="s">
        <v>132</v>
      </c>
      <c r="B845" s="18" t="s">
        <v>31</v>
      </c>
      <c r="C845" s="21" t="s">
        <v>50</v>
      </c>
      <c r="D845" s="20">
        <v>1085774</v>
      </c>
      <c r="E845" s="20">
        <v>707368</v>
      </c>
      <c r="F845" s="19">
        <v>65.099999999999994</v>
      </c>
      <c r="G845" s="20">
        <v>660435</v>
      </c>
      <c r="H845" s="19">
        <v>60.8</v>
      </c>
      <c r="I845" s="20">
        <v>46933</v>
      </c>
      <c r="J845" s="19">
        <v>6.6</v>
      </c>
    </row>
    <row r="846" spans="1:10">
      <c r="A846" s="21" t="s">
        <v>131</v>
      </c>
      <c r="B846" s="18" t="s">
        <v>30</v>
      </c>
      <c r="C846" s="21" t="s">
        <v>50</v>
      </c>
      <c r="D846" s="20">
        <v>4643480</v>
      </c>
      <c r="E846" s="20">
        <v>3127156</v>
      </c>
      <c r="F846" s="19">
        <v>67.3</v>
      </c>
      <c r="G846" s="20">
        <v>2920245</v>
      </c>
      <c r="H846" s="19">
        <v>62.9</v>
      </c>
      <c r="I846" s="20">
        <v>206911</v>
      </c>
      <c r="J846" s="19">
        <v>6.6</v>
      </c>
    </row>
    <row r="847" spans="1:10">
      <c r="A847" s="21" t="s">
        <v>130</v>
      </c>
      <c r="B847" s="18" t="s">
        <v>29</v>
      </c>
      <c r="C847" s="21" t="s">
        <v>50</v>
      </c>
      <c r="D847" s="20">
        <v>5400543</v>
      </c>
      <c r="E847" s="20">
        <v>3511117</v>
      </c>
      <c r="F847" s="19">
        <v>65</v>
      </c>
      <c r="G847" s="20">
        <v>3274880</v>
      </c>
      <c r="H847" s="19">
        <v>60.6</v>
      </c>
      <c r="I847" s="20">
        <v>236237</v>
      </c>
      <c r="J847" s="19">
        <v>6.7</v>
      </c>
    </row>
    <row r="848" spans="1:10">
      <c r="A848" s="21" t="s">
        <v>129</v>
      </c>
      <c r="B848" s="18" t="s">
        <v>28</v>
      </c>
      <c r="C848" s="21" t="s">
        <v>50</v>
      </c>
      <c r="D848" s="20">
        <v>7814433</v>
      </c>
      <c r="E848" s="20">
        <v>4727619</v>
      </c>
      <c r="F848" s="19">
        <v>60.5</v>
      </c>
      <c r="G848" s="20">
        <v>4310022</v>
      </c>
      <c r="H848" s="19">
        <v>55.2</v>
      </c>
      <c r="I848" s="20">
        <v>417597</v>
      </c>
      <c r="J848" s="19">
        <v>8.8000000000000007</v>
      </c>
    </row>
    <row r="849" spans="1:10">
      <c r="A849" s="21" t="s">
        <v>128</v>
      </c>
      <c r="B849" s="18" t="s">
        <v>27</v>
      </c>
      <c r="C849" s="21" t="s">
        <v>50</v>
      </c>
      <c r="D849" s="20">
        <v>4222074</v>
      </c>
      <c r="E849" s="20">
        <v>2955267</v>
      </c>
      <c r="F849" s="19">
        <v>70</v>
      </c>
      <c r="G849" s="20">
        <v>2808754</v>
      </c>
      <c r="H849" s="19">
        <v>66.5</v>
      </c>
      <c r="I849" s="20">
        <v>146513</v>
      </c>
      <c r="J849" s="19">
        <v>5</v>
      </c>
    </row>
    <row r="850" spans="1:10">
      <c r="A850" s="21" t="s">
        <v>127</v>
      </c>
      <c r="B850" s="18" t="s">
        <v>26</v>
      </c>
      <c r="C850" s="21" t="s">
        <v>50</v>
      </c>
      <c r="D850" s="20">
        <v>2264762</v>
      </c>
      <c r="E850" s="20">
        <v>1269718</v>
      </c>
      <c r="F850" s="19">
        <v>56.1</v>
      </c>
      <c r="G850" s="20">
        <v>1160511</v>
      </c>
      <c r="H850" s="19">
        <v>51.2</v>
      </c>
      <c r="I850" s="20">
        <v>109207</v>
      </c>
      <c r="J850" s="19">
        <v>8.6</v>
      </c>
    </row>
    <row r="851" spans="1:10">
      <c r="A851" s="21" t="s">
        <v>126</v>
      </c>
      <c r="B851" s="18" t="s">
        <v>25</v>
      </c>
      <c r="C851" s="21" t="s">
        <v>50</v>
      </c>
      <c r="D851" s="20">
        <v>4690520</v>
      </c>
      <c r="E851" s="20">
        <v>3022513</v>
      </c>
      <c r="F851" s="19">
        <v>64.400000000000006</v>
      </c>
      <c r="G851" s="20">
        <v>2820762</v>
      </c>
      <c r="H851" s="19">
        <v>60.1</v>
      </c>
      <c r="I851" s="20">
        <v>201751</v>
      </c>
      <c r="J851" s="19">
        <v>6.7</v>
      </c>
    </row>
    <row r="852" spans="1:10">
      <c r="A852" s="21" t="s">
        <v>125</v>
      </c>
      <c r="B852" s="18" t="s">
        <v>24</v>
      </c>
      <c r="C852" s="21" t="s">
        <v>50</v>
      </c>
      <c r="D852" s="20">
        <v>799920</v>
      </c>
      <c r="E852" s="20">
        <v>512239</v>
      </c>
      <c r="F852" s="19">
        <v>64</v>
      </c>
      <c r="G852" s="20">
        <v>484473</v>
      </c>
      <c r="H852" s="19">
        <v>60.6</v>
      </c>
      <c r="I852" s="20">
        <v>27766</v>
      </c>
      <c r="J852" s="19">
        <v>5.4</v>
      </c>
    </row>
    <row r="853" spans="1:10">
      <c r="A853" s="21" t="s">
        <v>124</v>
      </c>
      <c r="B853" s="18" t="s">
        <v>23</v>
      </c>
      <c r="C853" s="21" t="s">
        <v>50</v>
      </c>
      <c r="D853" s="20">
        <v>1423054</v>
      </c>
      <c r="E853" s="20">
        <v>1018255</v>
      </c>
      <c r="F853" s="19">
        <v>71.599999999999994</v>
      </c>
      <c r="G853" s="20">
        <v>979607</v>
      </c>
      <c r="H853" s="19">
        <v>68.8</v>
      </c>
      <c r="I853" s="20">
        <v>38648</v>
      </c>
      <c r="J853" s="19">
        <v>3.8</v>
      </c>
    </row>
    <row r="854" spans="1:10">
      <c r="A854" s="21" t="s">
        <v>123</v>
      </c>
      <c r="B854" s="18" t="s">
        <v>22</v>
      </c>
      <c r="C854" s="21" t="s">
        <v>50</v>
      </c>
      <c r="D854" s="20">
        <v>2163511</v>
      </c>
      <c r="E854" s="20">
        <v>1382141</v>
      </c>
      <c r="F854" s="19">
        <v>63.9</v>
      </c>
      <c r="G854" s="20">
        <v>1249719</v>
      </c>
      <c r="H854" s="19">
        <v>57.8</v>
      </c>
      <c r="I854" s="20">
        <v>132422</v>
      </c>
      <c r="J854" s="19">
        <v>9.6</v>
      </c>
    </row>
    <row r="855" spans="1:10">
      <c r="A855" s="21" t="s">
        <v>122</v>
      </c>
      <c r="B855" s="18" t="s">
        <v>21</v>
      </c>
      <c r="C855" s="21" t="s">
        <v>50</v>
      </c>
      <c r="D855" s="20">
        <v>1071733</v>
      </c>
      <c r="E855" s="20">
        <v>742026</v>
      </c>
      <c r="F855" s="19">
        <v>69.2</v>
      </c>
      <c r="G855" s="20">
        <v>704310</v>
      </c>
      <c r="H855" s="19">
        <v>65.7</v>
      </c>
      <c r="I855" s="20">
        <v>37716</v>
      </c>
      <c r="J855" s="19">
        <v>5.0999999999999996</v>
      </c>
    </row>
    <row r="856" spans="1:10">
      <c r="A856" s="21" t="s">
        <v>121</v>
      </c>
      <c r="B856" s="18" t="s">
        <v>20</v>
      </c>
      <c r="C856" s="21" t="s">
        <v>50</v>
      </c>
      <c r="D856" s="20">
        <v>7007905</v>
      </c>
      <c r="E856" s="20">
        <v>4531856</v>
      </c>
      <c r="F856" s="19">
        <v>64.7</v>
      </c>
      <c r="G856" s="20">
        <v>4159538</v>
      </c>
      <c r="H856" s="19">
        <v>59.4</v>
      </c>
      <c r="I856" s="20">
        <v>372318</v>
      </c>
      <c r="J856" s="19">
        <v>8.1999999999999993</v>
      </c>
    </row>
    <row r="857" spans="1:10">
      <c r="A857" s="21" t="s">
        <v>120</v>
      </c>
      <c r="B857" s="18" t="s">
        <v>19</v>
      </c>
      <c r="C857" s="21" t="s">
        <v>50</v>
      </c>
      <c r="D857" s="20">
        <v>1595869</v>
      </c>
      <c r="E857" s="20">
        <v>923571</v>
      </c>
      <c r="F857" s="19">
        <v>57.9</v>
      </c>
      <c r="G857" s="20">
        <v>859294</v>
      </c>
      <c r="H857" s="19">
        <v>53.8</v>
      </c>
      <c r="I857" s="20">
        <v>64277</v>
      </c>
      <c r="J857" s="19">
        <v>7</v>
      </c>
    </row>
    <row r="858" spans="1:10">
      <c r="A858" s="21" t="s">
        <v>119</v>
      </c>
      <c r="B858" s="18" t="s">
        <v>18</v>
      </c>
      <c r="C858" s="21" t="s">
        <v>50</v>
      </c>
      <c r="D858" s="20">
        <v>15676043</v>
      </c>
      <c r="E858" s="20">
        <v>9623080</v>
      </c>
      <c r="F858" s="19">
        <v>61.4</v>
      </c>
      <c r="G858" s="20">
        <v>8881168</v>
      </c>
      <c r="H858" s="19">
        <v>56.7</v>
      </c>
      <c r="I858" s="20">
        <v>741912</v>
      </c>
      <c r="J858" s="19">
        <v>7.7</v>
      </c>
    </row>
    <row r="859" spans="1:10">
      <c r="A859" s="21" t="s">
        <v>118</v>
      </c>
      <c r="B859" s="18" t="s">
        <v>17</v>
      </c>
      <c r="C859" s="21" t="s">
        <v>50</v>
      </c>
      <c r="D859" s="20">
        <v>7589658</v>
      </c>
      <c r="E859" s="20">
        <v>4681700</v>
      </c>
      <c r="F859" s="19">
        <v>61.7</v>
      </c>
      <c r="G859" s="20">
        <v>4307935</v>
      </c>
      <c r="H859" s="19">
        <v>56.8</v>
      </c>
      <c r="I859" s="20">
        <v>373765</v>
      </c>
      <c r="J859" s="19">
        <v>8</v>
      </c>
    </row>
    <row r="860" spans="1:10">
      <c r="A860" s="21" t="s">
        <v>117</v>
      </c>
      <c r="B860" s="18" t="s">
        <v>16</v>
      </c>
      <c r="C860" s="21" t="s">
        <v>50</v>
      </c>
      <c r="D860" s="20">
        <v>559540</v>
      </c>
      <c r="E860" s="20">
        <v>407004</v>
      </c>
      <c r="F860" s="19">
        <v>72.7</v>
      </c>
      <c r="G860" s="20">
        <v>395213</v>
      </c>
      <c r="H860" s="19">
        <v>70.599999999999994</v>
      </c>
      <c r="I860" s="20">
        <v>11791</v>
      </c>
      <c r="J860" s="19">
        <v>2.9</v>
      </c>
    </row>
    <row r="861" spans="1:10">
      <c r="A861" s="21" t="s">
        <v>116</v>
      </c>
      <c r="B861" s="18" t="s">
        <v>15</v>
      </c>
      <c r="C861" s="21" t="s">
        <v>50</v>
      </c>
      <c r="D861" s="20">
        <v>9053063</v>
      </c>
      <c r="E861" s="20">
        <v>5715256</v>
      </c>
      <c r="F861" s="19">
        <v>63.1</v>
      </c>
      <c r="G861" s="20">
        <v>5288320</v>
      </c>
      <c r="H861" s="19">
        <v>58.4</v>
      </c>
      <c r="I861" s="20">
        <v>426936</v>
      </c>
      <c r="J861" s="19">
        <v>7.5</v>
      </c>
    </row>
    <row r="862" spans="1:10">
      <c r="A862" s="21" t="s">
        <v>115</v>
      </c>
      <c r="B862" s="18" t="s">
        <v>14</v>
      </c>
      <c r="C862" s="21" t="s">
        <v>50</v>
      </c>
      <c r="D862" s="20">
        <v>2920509</v>
      </c>
      <c r="E862" s="20">
        <v>1806056</v>
      </c>
      <c r="F862" s="19">
        <v>61.8</v>
      </c>
      <c r="G862" s="20">
        <v>1710379</v>
      </c>
      <c r="H862" s="19">
        <v>58.6</v>
      </c>
      <c r="I862" s="20">
        <v>95677</v>
      </c>
      <c r="J862" s="19">
        <v>5.3</v>
      </c>
    </row>
    <row r="863" spans="1:10">
      <c r="A863" s="21" t="s">
        <v>114</v>
      </c>
      <c r="B863" s="18" t="s">
        <v>13</v>
      </c>
      <c r="C863" s="21" t="s">
        <v>50</v>
      </c>
      <c r="D863" s="20">
        <v>3128834</v>
      </c>
      <c r="E863" s="20">
        <v>1906988</v>
      </c>
      <c r="F863" s="19">
        <v>60.9</v>
      </c>
      <c r="G863" s="20">
        <v>1756494</v>
      </c>
      <c r="H863" s="19">
        <v>56.1</v>
      </c>
      <c r="I863" s="20">
        <v>150494</v>
      </c>
      <c r="J863" s="19">
        <v>7.9</v>
      </c>
    </row>
    <row r="864" spans="1:10">
      <c r="A864" s="21" t="s">
        <v>113</v>
      </c>
      <c r="B864" s="18" t="s">
        <v>12</v>
      </c>
      <c r="C864" s="21" t="s">
        <v>50</v>
      </c>
      <c r="D864" s="20">
        <v>10183051</v>
      </c>
      <c r="E864" s="20">
        <v>6441923</v>
      </c>
      <c r="F864" s="19">
        <v>63.3</v>
      </c>
      <c r="G864" s="20">
        <v>5968340</v>
      </c>
      <c r="H864" s="19">
        <v>58.6</v>
      </c>
      <c r="I864" s="20">
        <v>473583</v>
      </c>
      <c r="J864" s="19">
        <v>7.4</v>
      </c>
    </row>
    <row r="865" spans="1:10">
      <c r="A865" s="21" t="s">
        <v>112</v>
      </c>
      <c r="B865" s="18" t="s">
        <v>11</v>
      </c>
      <c r="C865" s="21" t="s">
        <v>50</v>
      </c>
      <c r="D865" s="20">
        <v>848525</v>
      </c>
      <c r="E865" s="20">
        <v>557116</v>
      </c>
      <c r="F865" s="19">
        <v>65.7</v>
      </c>
      <c r="G865" s="20">
        <v>505605</v>
      </c>
      <c r="H865" s="19">
        <v>59.6</v>
      </c>
      <c r="I865" s="20">
        <v>51511</v>
      </c>
      <c r="J865" s="19">
        <v>9.1999999999999993</v>
      </c>
    </row>
    <row r="866" spans="1:10">
      <c r="A866" s="21" t="s">
        <v>111</v>
      </c>
      <c r="B866" s="18" t="s">
        <v>10</v>
      </c>
      <c r="C866" s="21" t="s">
        <v>50</v>
      </c>
      <c r="D866" s="20">
        <v>3705475</v>
      </c>
      <c r="E866" s="20">
        <v>2194313</v>
      </c>
      <c r="F866" s="19">
        <v>59.2</v>
      </c>
      <c r="G866" s="20">
        <v>2026666</v>
      </c>
      <c r="H866" s="19">
        <v>54.7</v>
      </c>
      <c r="I866" s="20">
        <v>167647</v>
      </c>
      <c r="J866" s="19">
        <v>7.6</v>
      </c>
    </row>
    <row r="867" spans="1:10">
      <c r="A867" s="21" t="s">
        <v>110</v>
      </c>
      <c r="B867" s="18" t="s">
        <v>9</v>
      </c>
      <c r="C867" s="21" t="s">
        <v>50</v>
      </c>
      <c r="D867" s="20">
        <v>640594</v>
      </c>
      <c r="E867" s="20">
        <v>444707</v>
      </c>
      <c r="F867" s="19">
        <v>69.400000000000006</v>
      </c>
      <c r="G867" s="20">
        <v>427907</v>
      </c>
      <c r="H867" s="19">
        <v>66.8</v>
      </c>
      <c r="I867" s="20">
        <v>16800</v>
      </c>
      <c r="J867" s="19">
        <v>3.8</v>
      </c>
    </row>
    <row r="868" spans="1:10">
      <c r="A868" s="21" t="s">
        <v>109</v>
      </c>
      <c r="B868" s="18" t="s">
        <v>8</v>
      </c>
      <c r="C868" s="21" t="s">
        <v>50</v>
      </c>
      <c r="D868" s="20">
        <v>5065154</v>
      </c>
      <c r="E868" s="20">
        <v>3072525</v>
      </c>
      <c r="F868" s="19">
        <v>60.7</v>
      </c>
      <c r="G868" s="20">
        <v>2832885</v>
      </c>
      <c r="H868" s="19">
        <v>55.9</v>
      </c>
      <c r="I868" s="20">
        <v>239640</v>
      </c>
      <c r="J868" s="19">
        <v>7.8</v>
      </c>
    </row>
    <row r="869" spans="1:10">
      <c r="A869" s="21" t="s">
        <v>108</v>
      </c>
      <c r="B869" s="18" t="s">
        <v>7</v>
      </c>
      <c r="C869" s="21" t="s">
        <v>50</v>
      </c>
      <c r="D869" s="20">
        <v>19681891</v>
      </c>
      <c r="E869" s="20">
        <v>12872204</v>
      </c>
      <c r="F869" s="19">
        <v>65.400000000000006</v>
      </c>
      <c r="G869" s="20">
        <v>12070808</v>
      </c>
      <c r="H869" s="19">
        <v>61.3</v>
      </c>
      <c r="I869" s="20">
        <v>801396</v>
      </c>
      <c r="J869" s="19">
        <v>6.2</v>
      </c>
    </row>
    <row r="870" spans="1:10">
      <c r="A870" s="21" t="s">
        <v>107</v>
      </c>
      <c r="B870" s="18" t="s">
        <v>6</v>
      </c>
      <c r="C870" s="21" t="s">
        <v>50</v>
      </c>
      <c r="D870" s="20">
        <v>2066971</v>
      </c>
      <c r="E870" s="20">
        <v>1408449</v>
      </c>
      <c r="F870" s="19">
        <v>68.099999999999994</v>
      </c>
      <c r="G870" s="20">
        <v>1343805</v>
      </c>
      <c r="H870" s="19">
        <v>65</v>
      </c>
      <c r="I870" s="20">
        <v>64644</v>
      </c>
      <c r="J870" s="19">
        <v>4.5999999999999996</v>
      </c>
    </row>
    <row r="871" spans="1:10">
      <c r="A871" s="21" t="s">
        <v>106</v>
      </c>
      <c r="B871" s="18" t="s">
        <v>5</v>
      </c>
      <c r="C871" s="21" t="s">
        <v>50</v>
      </c>
      <c r="D871" s="20">
        <v>513230</v>
      </c>
      <c r="E871" s="20">
        <v>351256</v>
      </c>
      <c r="F871" s="19">
        <v>68.400000000000006</v>
      </c>
      <c r="G871" s="20">
        <v>335788</v>
      </c>
      <c r="H871" s="19">
        <v>65.400000000000006</v>
      </c>
      <c r="I871" s="20">
        <v>15468</v>
      </c>
      <c r="J871" s="19">
        <v>4.4000000000000004</v>
      </c>
    </row>
    <row r="872" spans="1:10">
      <c r="A872" s="21" t="s">
        <v>105</v>
      </c>
      <c r="B872" s="18" t="s">
        <v>4</v>
      </c>
      <c r="C872" s="21" t="s">
        <v>50</v>
      </c>
      <c r="D872" s="20">
        <v>6388185</v>
      </c>
      <c r="E872" s="20">
        <v>4236560</v>
      </c>
      <c r="F872" s="19">
        <v>66.3</v>
      </c>
      <c r="G872" s="20">
        <v>3994581</v>
      </c>
      <c r="H872" s="19">
        <v>62.5</v>
      </c>
      <c r="I872" s="20">
        <v>241979</v>
      </c>
      <c r="J872" s="19">
        <v>5.7</v>
      </c>
    </row>
    <row r="873" spans="1:10">
      <c r="A873" s="21" t="s">
        <v>104</v>
      </c>
      <c r="B873" s="18" t="s">
        <v>3</v>
      </c>
      <c r="C873" s="21" t="s">
        <v>50</v>
      </c>
      <c r="D873" s="20">
        <v>5443037</v>
      </c>
      <c r="E873" s="20">
        <v>3462202</v>
      </c>
      <c r="F873" s="19">
        <v>63.6</v>
      </c>
      <c r="G873" s="20">
        <v>3218571</v>
      </c>
      <c r="H873" s="19">
        <v>59.1</v>
      </c>
      <c r="I873" s="20">
        <v>243631</v>
      </c>
      <c r="J873" s="19">
        <v>7</v>
      </c>
    </row>
    <row r="874" spans="1:10">
      <c r="A874" s="21" t="s">
        <v>103</v>
      </c>
      <c r="B874" s="18" t="s">
        <v>2</v>
      </c>
      <c r="C874" s="21" t="s">
        <v>50</v>
      </c>
      <c r="D874" s="20">
        <v>1485423</v>
      </c>
      <c r="E874" s="20">
        <v>798173</v>
      </c>
      <c r="F874" s="19">
        <v>53.7</v>
      </c>
      <c r="G874" s="20">
        <v>744200</v>
      </c>
      <c r="H874" s="19">
        <v>50.1</v>
      </c>
      <c r="I874" s="20">
        <v>53973</v>
      </c>
      <c r="J874" s="19">
        <v>6.8</v>
      </c>
    </row>
    <row r="875" spans="1:10">
      <c r="A875" s="21" t="s">
        <v>102</v>
      </c>
      <c r="B875" s="18" t="s">
        <v>1</v>
      </c>
      <c r="C875" s="21" t="s">
        <v>50</v>
      </c>
      <c r="D875" s="20">
        <v>4510025</v>
      </c>
      <c r="E875" s="20">
        <v>3082627</v>
      </c>
      <c r="F875" s="19">
        <v>68.400000000000006</v>
      </c>
      <c r="G875" s="20">
        <v>2874999</v>
      </c>
      <c r="H875" s="19">
        <v>63.7</v>
      </c>
      <c r="I875" s="20">
        <v>207628</v>
      </c>
      <c r="J875" s="19">
        <v>6.7</v>
      </c>
    </row>
    <row r="876" spans="1:10">
      <c r="A876" s="21" t="s">
        <v>101</v>
      </c>
      <c r="B876" s="18" t="s">
        <v>0</v>
      </c>
      <c r="C876" s="21" t="s">
        <v>50</v>
      </c>
      <c r="D876" s="20">
        <v>448918</v>
      </c>
      <c r="E876" s="20">
        <v>306346</v>
      </c>
      <c r="F876" s="19">
        <v>68.2</v>
      </c>
      <c r="G876" s="20">
        <v>291935</v>
      </c>
      <c r="H876" s="19">
        <v>65</v>
      </c>
      <c r="I876" s="20">
        <v>14411</v>
      </c>
      <c r="J876" s="19">
        <v>4.7</v>
      </c>
    </row>
    <row r="877" spans="1:10">
      <c r="A877" s="21" t="s">
        <v>151</v>
      </c>
      <c r="B877" s="18" t="s">
        <v>48</v>
      </c>
      <c r="C877" s="21" t="s">
        <v>49</v>
      </c>
      <c r="D877" s="20">
        <v>3783680</v>
      </c>
      <c r="E877" s="20">
        <v>2162386</v>
      </c>
      <c r="F877" s="19">
        <v>57.2</v>
      </c>
      <c r="G877" s="20">
        <v>2015436</v>
      </c>
      <c r="H877" s="19">
        <v>53.3</v>
      </c>
      <c r="I877" s="20">
        <v>146950</v>
      </c>
      <c r="J877" s="19">
        <v>6.8</v>
      </c>
    </row>
    <row r="878" spans="1:10">
      <c r="A878" s="21" t="s">
        <v>150</v>
      </c>
      <c r="B878" s="18" t="s">
        <v>99</v>
      </c>
      <c r="C878" s="21" t="s">
        <v>49</v>
      </c>
      <c r="D878" s="20">
        <v>540156</v>
      </c>
      <c r="E878" s="20">
        <v>365483</v>
      </c>
      <c r="F878" s="19">
        <v>67.7</v>
      </c>
      <c r="G878" s="20">
        <v>340489</v>
      </c>
      <c r="H878" s="19">
        <v>63</v>
      </c>
      <c r="I878" s="20">
        <v>24994</v>
      </c>
      <c r="J878" s="19">
        <v>6.8</v>
      </c>
    </row>
    <row r="879" spans="1:10">
      <c r="A879" s="21" t="s">
        <v>149</v>
      </c>
      <c r="B879" s="18" t="s">
        <v>47</v>
      </c>
      <c r="C879" s="21" t="s">
        <v>49</v>
      </c>
      <c r="D879" s="20">
        <v>5170631</v>
      </c>
      <c r="E879" s="20">
        <v>3096111</v>
      </c>
      <c r="F879" s="19">
        <v>59.9</v>
      </c>
      <c r="G879" s="20">
        <v>2886390</v>
      </c>
      <c r="H879" s="19">
        <v>55.8</v>
      </c>
      <c r="I879" s="20">
        <v>209721</v>
      </c>
      <c r="J879" s="19">
        <v>6.8</v>
      </c>
    </row>
    <row r="880" spans="1:10">
      <c r="A880" s="21" t="s">
        <v>148</v>
      </c>
      <c r="B880" s="18" t="s">
        <v>46</v>
      </c>
      <c r="C880" s="21" t="s">
        <v>49</v>
      </c>
      <c r="D880" s="20">
        <v>2285451</v>
      </c>
      <c r="E880" s="20">
        <v>1303106</v>
      </c>
      <c r="F880" s="19">
        <v>57</v>
      </c>
      <c r="G880" s="20">
        <v>1223802</v>
      </c>
      <c r="H880" s="19">
        <v>53.5</v>
      </c>
      <c r="I880" s="20">
        <v>79304</v>
      </c>
      <c r="J880" s="19">
        <v>6.1</v>
      </c>
    </row>
    <row r="881" spans="1:10">
      <c r="A881" s="21" t="s">
        <v>147</v>
      </c>
      <c r="B881" s="18" t="s">
        <v>45</v>
      </c>
      <c r="C881" s="21" t="s">
        <v>49</v>
      </c>
      <c r="D881" s="20">
        <v>30056667</v>
      </c>
      <c r="E881" s="20">
        <v>18755025</v>
      </c>
      <c r="F881" s="19">
        <v>62.4</v>
      </c>
      <c r="G881" s="20">
        <v>17348645</v>
      </c>
      <c r="H881" s="19">
        <v>57.7</v>
      </c>
      <c r="I881" s="20">
        <v>1406380</v>
      </c>
      <c r="J881" s="19">
        <v>7.5</v>
      </c>
    </row>
    <row r="882" spans="1:10">
      <c r="A882" s="21" t="s">
        <v>146</v>
      </c>
      <c r="B882" s="18" t="s">
        <v>44</v>
      </c>
      <c r="C882" s="21" t="s">
        <v>49</v>
      </c>
      <c r="D882" s="20">
        <v>4143889</v>
      </c>
      <c r="E882" s="20">
        <v>2810415</v>
      </c>
      <c r="F882" s="19">
        <v>67.8</v>
      </c>
      <c r="G882" s="20">
        <v>2669952</v>
      </c>
      <c r="H882" s="19">
        <v>64.400000000000006</v>
      </c>
      <c r="I882" s="20">
        <v>140463</v>
      </c>
      <c r="J882" s="19">
        <v>5</v>
      </c>
    </row>
    <row r="883" spans="1:10">
      <c r="A883" s="21" t="s">
        <v>145</v>
      </c>
      <c r="B883" s="18" t="s">
        <v>43</v>
      </c>
      <c r="C883" s="21" t="s">
        <v>49</v>
      </c>
      <c r="D883" s="20">
        <v>2863529</v>
      </c>
      <c r="E883" s="20">
        <v>1883737</v>
      </c>
      <c r="F883" s="19">
        <v>65.8</v>
      </c>
      <c r="G883" s="20">
        <v>1759110</v>
      </c>
      <c r="H883" s="19">
        <v>61.4</v>
      </c>
      <c r="I883" s="20">
        <v>124627</v>
      </c>
      <c r="J883" s="19">
        <v>6.6</v>
      </c>
    </row>
    <row r="884" spans="1:10">
      <c r="A884" s="21" t="s">
        <v>144</v>
      </c>
      <c r="B884" s="18" t="s">
        <v>42</v>
      </c>
      <c r="C884" s="21" t="s">
        <v>49</v>
      </c>
      <c r="D884" s="20">
        <v>738381</v>
      </c>
      <c r="E884" s="20">
        <v>453250</v>
      </c>
      <c r="F884" s="19">
        <v>61.4</v>
      </c>
      <c r="G884" s="20">
        <v>427348</v>
      </c>
      <c r="H884" s="19">
        <v>57.9</v>
      </c>
      <c r="I884" s="20">
        <v>25902</v>
      </c>
      <c r="J884" s="19">
        <v>5.7</v>
      </c>
    </row>
    <row r="885" spans="1:10">
      <c r="A885" s="21" t="s">
        <v>143</v>
      </c>
      <c r="B885" s="18" t="s">
        <v>41</v>
      </c>
      <c r="C885" s="21" t="s">
        <v>49</v>
      </c>
      <c r="D885" s="20">
        <v>544000</v>
      </c>
      <c r="E885" s="20">
        <v>377410</v>
      </c>
      <c r="F885" s="19">
        <v>69.400000000000006</v>
      </c>
      <c r="G885" s="20">
        <v>348057</v>
      </c>
      <c r="H885" s="19">
        <v>64</v>
      </c>
      <c r="I885" s="20">
        <v>29353</v>
      </c>
      <c r="J885" s="19">
        <v>7.8</v>
      </c>
    </row>
    <row r="886" spans="1:10">
      <c r="A886" s="21" t="s">
        <v>142</v>
      </c>
      <c r="B886" s="18" t="s">
        <v>40</v>
      </c>
      <c r="C886" s="21" t="s">
        <v>49</v>
      </c>
      <c r="D886" s="20">
        <v>15978271</v>
      </c>
      <c r="E886" s="20">
        <v>9579628</v>
      </c>
      <c r="F886" s="19">
        <v>60</v>
      </c>
      <c r="G886" s="20">
        <v>8978167</v>
      </c>
      <c r="H886" s="19">
        <v>56.2</v>
      </c>
      <c r="I886" s="20">
        <v>601461</v>
      </c>
      <c r="J886" s="19">
        <v>6.3</v>
      </c>
    </row>
    <row r="887" spans="1:10">
      <c r="A887" s="21" t="s">
        <v>141</v>
      </c>
      <c r="B887" s="18" t="s">
        <v>39</v>
      </c>
      <c r="C887" s="21" t="s">
        <v>49</v>
      </c>
      <c r="D887" s="20">
        <v>7665708</v>
      </c>
      <c r="E887" s="20">
        <v>4757061</v>
      </c>
      <c r="F887" s="19">
        <v>62.1</v>
      </c>
      <c r="G887" s="20">
        <v>4418471</v>
      </c>
      <c r="H887" s="19">
        <v>57.6</v>
      </c>
      <c r="I887" s="20">
        <v>338590</v>
      </c>
      <c r="J887" s="19">
        <v>7.1</v>
      </c>
    </row>
    <row r="888" spans="1:10">
      <c r="A888" s="21" t="s">
        <v>140</v>
      </c>
      <c r="B888" s="18" t="s">
        <v>100</v>
      </c>
      <c r="C888" s="21" t="s">
        <v>49</v>
      </c>
      <c r="D888" s="20">
        <v>1080676</v>
      </c>
      <c r="E888" s="20">
        <v>666082</v>
      </c>
      <c r="F888" s="19">
        <v>61.6</v>
      </c>
      <c r="G888" s="20">
        <v>636984</v>
      </c>
      <c r="H888" s="19">
        <v>58.9</v>
      </c>
      <c r="I888" s="20">
        <v>29098</v>
      </c>
      <c r="J888" s="19">
        <v>4.4000000000000004</v>
      </c>
    </row>
    <row r="889" spans="1:10">
      <c r="A889" s="21" t="s">
        <v>139</v>
      </c>
      <c r="B889" s="18" t="s">
        <v>38</v>
      </c>
      <c r="C889" s="21" t="s">
        <v>49</v>
      </c>
      <c r="D889" s="20">
        <v>1227783</v>
      </c>
      <c r="E889" s="20">
        <v>780872</v>
      </c>
      <c r="F889" s="19">
        <v>63.6</v>
      </c>
      <c r="G889" s="20">
        <v>742989</v>
      </c>
      <c r="H889" s="19">
        <v>60.5</v>
      </c>
      <c r="I889" s="20">
        <v>37883</v>
      </c>
      <c r="J889" s="19">
        <v>4.9000000000000004</v>
      </c>
    </row>
    <row r="890" spans="1:10">
      <c r="A890" s="21" t="s">
        <v>138</v>
      </c>
      <c r="B890" s="18" t="s">
        <v>37</v>
      </c>
      <c r="C890" s="21" t="s">
        <v>49</v>
      </c>
      <c r="D890" s="20">
        <v>10034599</v>
      </c>
      <c r="E890" s="20">
        <v>6507190</v>
      </c>
      <c r="F890" s="19">
        <v>64.8</v>
      </c>
      <c r="G890" s="20">
        <v>6046057</v>
      </c>
      <c r="H890" s="19">
        <v>60.3</v>
      </c>
      <c r="I890" s="20">
        <v>461133</v>
      </c>
      <c r="J890" s="19">
        <v>7.1</v>
      </c>
    </row>
    <row r="891" spans="1:10">
      <c r="A891" s="21" t="s">
        <v>137</v>
      </c>
      <c r="B891" s="18" t="s">
        <v>36</v>
      </c>
      <c r="C891" s="21" t="s">
        <v>49</v>
      </c>
      <c r="D891" s="20">
        <v>5093749</v>
      </c>
      <c r="E891" s="20">
        <v>3227194</v>
      </c>
      <c r="F891" s="19">
        <v>63.4</v>
      </c>
      <c r="G891" s="20">
        <v>3035178</v>
      </c>
      <c r="H891" s="19">
        <v>59.6</v>
      </c>
      <c r="I891" s="20">
        <v>192016</v>
      </c>
      <c r="J891" s="19">
        <v>5.9</v>
      </c>
    </row>
    <row r="892" spans="1:10">
      <c r="A892" s="21" t="s">
        <v>136</v>
      </c>
      <c r="B892" s="18" t="s">
        <v>35</v>
      </c>
      <c r="C892" s="21" t="s">
        <v>49</v>
      </c>
      <c r="D892" s="20">
        <v>2419537</v>
      </c>
      <c r="E892" s="20">
        <v>1703991</v>
      </c>
      <c r="F892" s="19">
        <v>70.400000000000006</v>
      </c>
      <c r="G892" s="20">
        <v>1631047</v>
      </c>
      <c r="H892" s="19">
        <v>67.400000000000006</v>
      </c>
      <c r="I892" s="20">
        <v>72944</v>
      </c>
      <c r="J892" s="19">
        <v>4.3</v>
      </c>
    </row>
    <row r="893" spans="1:10">
      <c r="A893" s="21" t="s">
        <v>135</v>
      </c>
      <c r="B893" s="18" t="s">
        <v>34</v>
      </c>
      <c r="C893" s="21" t="s">
        <v>49</v>
      </c>
      <c r="D893" s="20">
        <v>2193295</v>
      </c>
      <c r="E893" s="20">
        <v>1493986</v>
      </c>
      <c r="F893" s="19">
        <v>68.099999999999994</v>
      </c>
      <c r="G893" s="20">
        <v>1426194</v>
      </c>
      <c r="H893" s="19">
        <v>65</v>
      </c>
      <c r="I893" s="20">
        <v>67792</v>
      </c>
      <c r="J893" s="19">
        <v>4.5</v>
      </c>
    </row>
    <row r="894" spans="1:10">
      <c r="A894" s="21" t="s">
        <v>134</v>
      </c>
      <c r="B894" s="18" t="s">
        <v>33</v>
      </c>
      <c r="C894" s="21" t="s">
        <v>49</v>
      </c>
      <c r="D894" s="20">
        <v>3424469</v>
      </c>
      <c r="E894" s="20">
        <v>2007184</v>
      </c>
      <c r="F894" s="19">
        <v>58.6</v>
      </c>
      <c r="G894" s="20">
        <v>1877812</v>
      </c>
      <c r="H894" s="19">
        <v>54.8</v>
      </c>
      <c r="I894" s="20">
        <v>129372</v>
      </c>
      <c r="J894" s="19">
        <v>6.4</v>
      </c>
    </row>
    <row r="895" spans="1:10">
      <c r="A895" s="21" t="s">
        <v>133</v>
      </c>
      <c r="B895" s="18" t="s">
        <v>32</v>
      </c>
      <c r="C895" s="21" t="s">
        <v>49</v>
      </c>
      <c r="D895" s="20">
        <v>3548034</v>
      </c>
      <c r="E895" s="20">
        <v>2152205</v>
      </c>
      <c r="F895" s="19">
        <v>60.7</v>
      </c>
      <c r="G895" s="20">
        <v>2015124</v>
      </c>
      <c r="H895" s="19">
        <v>56.8</v>
      </c>
      <c r="I895" s="20">
        <v>137081</v>
      </c>
      <c r="J895" s="19">
        <v>6.4</v>
      </c>
    </row>
    <row r="896" spans="1:10">
      <c r="A896" s="21" t="s">
        <v>132</v>
      </c>
      <c r="B896" s="18" t="s">
        <v>31</v>
      </c>
      <c r="C896" s="21" t="s">
        <v>49</v>
      </c>
      <c r="D896" s="20">
        <v>1089351</v>
      </c>
      <c r="E896" s="20">
        <v>696593</v>
      </c>
      <c r="F896" s="19">
        <v>63.9</v>
      </c>
      <c r="G896" s="20">
        <v>657352</v>
      </c>
      <c r="H896" s="19">
        <v>60.3</v>
      </c>
      <c r="I896" s="20">
        <v>39241</v>
      </c>
      <c r="J896" s="19">
        <v>5.6</v>
      </c>
    </row>
    <row r="897" spans="1:10">
      <c r="A897" s="21" t="s">
        <v>131</v>
      </c>
      <c r="B897" s="18" t="s">
        <v>30</v>
      </c>
      <c r="C897" s="21" t="s">
        <v>49</v>
      </c>
      <c r="D897" s="20">
        <v>4675941</v>
      </c>
      <c r="E897" s="20">
        <v>3125325</v>
      </c>
      <c r="F897" s="19">
        <v>66.8</v>
      </c>
      <c r="G897" s="20">
        <v>2943560</v>
      </c>
      <c r="H897" s="19">
        <v>63</v>
      </c>
      <c r="I897" s="20">
        <v>181765</v>
      </c>
      <c r="J897" s="19">
        <v>5.8</v>
      </c>
    </row>
    <row r="898" spans="1:10">
      <c r="A898" s="21" t="s">
        <v>130</v>
      </c>
      <c r="B898" s="18" t="s">
        <v>29</v>
      </c>
      <c r="C898" s="21" t="s">
        <v>49</v>
      </c>
      <c r="D898" s="20">
        <v>5449982</v>
      </c>
      <c r="E898" s="20">
        <v>3553753</v>
      </c>
      <c r="F898" s="19">
        <v>65.2</v>
      </c>
      <c r="G898" s="20">
        <v>3349160</v>
      </c>
      <c r="H898" s="19">
        <v>61.5</v>
      </c>
      <c r="I898" s="20">
        <v>204593</v>
      </c>
      <c r="J898" s="19">
        <v>5.8</v>
      </c>
    </row>
    <row r="899" spans="1:10">
      <c r="A899" s="21" t="s">
        <v>129</v>
      </c>
      <c r="B899" s="18" t="s">
        <v>28</v>
      </c>
      <c r="C899" s="21" t="s">
        <v>49</v>
      </c>
      <c r="D899" s="20">
        <v>7846688</v>
      </c>
      <c r="E899" s="20">
        <v>4754159</v>
      </c>
      <c r="F899" s="19">
        <v>60.6</v>
      </c>
      <c r="G899" s="20">
        <v>4408800</v>
      </c>
      <c r="H899" s="19">
        <v>56.2</v>
      </c>
      <c r="I899" s="20">
        <v>345359</v>
      </c>
      <c r="J899" s="19">
        <v>7.3</v>
      </c>
    </row>
    <row r="900" spans="1:10">
      <c r="A900" s="21" t="s">
        <v>128</v>
      </c>
      <c r="B900" s="18" t="s">
        <v>27</v>
      </c>
      <c r="C900" s="21" t="s">
        <v>49</v>
      </c>
      <c r="D900" s="20">
        <v>4253956</v>
      </c>
      <c r="E900" s="20">
        <v>2961332</v>
      </c>
      <c r="F900" s="19">
        <v>69.599999999999994</v>
      </c>
      <c r="G900" s="20">
        <v>2837612</v>
      </c>
      <c r="H900" s="19">
        <v>66.7</v>
      </c>
      <c r="I900" s="20">
        <v>123720</v>
      </c>
      <c r="J900" s="19">
        <v>4.2</v>
      </c>
    </row>
    <row r="901" spans="1:10">
      <c r="A901" s="21" t="s">
        <v>127</v>
      </c>
      <c r="B901" s="18" t="s">
        <v>26</v>
      </c>
      <c r="C901" s="21" t="s">
        <v>49</v>
      </c>
      <c r="D901" s="20">
        <v>2273126</v>
      </c>
      <c r="E901" s="20">
        <v>1246847</v>
      </c>
      <c r="F901" s="19">
        <v>54.9</v>
      </c>
      <c r="G901" s="20">
        <v>1152785</v>
      </c>
      <c r="H901" s="19">
        <v>50.7</v>
      </c>
      <c r="I901" s="20">
        <v>94062</v>
      </c>
      <c r="J901" s="19">
        <v>7.5</v>
      </c>
    </row>
    <row r="902" spans="1:10">
      <c r="A902" s="21" t="s">
        <v>126</v>
      </c>
      <c r="B902" s="18" t="s">
        <v>25</v>
      </c>
      <c r="C902" s="21" t="s">
        <v>49</v>
      </c>
      <c r="D902" s="20">
        <v>4714260</v>
      </c>
      <c r="E902" s="20">
        <v>3059067</v>
      </c>
      <c r="F902" s="19">
        <v>64.900000000000006</v>
      </c>
      <c r="G902" s="20">
        <v>2872368</v>
      </c>
      <c r="H902" s="19">
        <v>60.9</v>
      </c>
      <c r="I902" s="20">
        <v>186699</v>
      </c>
      <c r="J902" s="19">
        <v>6.1</v>
      </c>
    </row>
    <row r="903" spans="1:10">
      <c r="A903" s="21" t="s">
        <v>125</v>
      </c>
      <c r="B903" s="18" t="s">
        <v>24</v>
      </c>
      <c r="C903" s="21" t="s">
        <v>49</v>
      </c>
      <c r="D903" s="20">
        <v>807535</v>
      </c>
      <c r="E903" s="20">
        <v>513664</v>
      </c>
      <c r="F903" s="19">
        <v>63.6</v>
      </c>
      <c r="G903" s="20">
        <v>489680</v>
      </c>
      <c r="H903" s="19">
        <v>60.6</v>
      </c>
      <c r="I903" s="20">
        <v>23984</v>
      </c>
      <c r="J903" s="19">
        <v>4.7</v>
      </c>
    </row>
    <row r="904" spans="1:10">
      <c r="A904" s="21" t="s">
        <v>124</v>
      </c>
      <c r="B904" s="18" t="s">
        <v>23</v>
      </c>
      <c r="C904" s="21" t="s">
        <v>49</v>
      </c>
      <c r="D904" s="20">
        <v>1433049</v>
      </c>
      <c r="E904" s="20">
        <v>1011782</v>
      </c>
      <c r="F904" s="19">
        <v>70.599999999999994</v>
      </c>
      <c r="G904" s="20">
        <v>978458</v>
      </c>
      <c r="H904" s="19">
        <v>68.3</v>
      </c>
      <c r="I904" s="20">
        <v>33324</v>
      </c>
      <c r="J904" s="19">
        <v>3.3</v>
      </c>
    </row>
    <row r="905" spans="1:10">
      <c r="A905" s="21" t="s">
        <v>123</v>
      </c>
      <c r="B905" s="18" t="s">
        <v>22</v>
      </c>
      <c r="C905" s="21" t="s">
        <v>49</v>
      </c>
      <c r="D905" s="20">
        <v>2204594</v>
      </c>
      <c r="E905" s="20">
        <v>1395375</v>
      </c>
      <c r="F905" s="19">
        <v>63.3</v>
      </c>
      <c r="G905" s="20">
        <v>1284908</v>
      </c>
      <c r="H905" s="19">
        <v>58.3</v>
      </c>
      <c r="I905" s="20">
        <v>110467</v>
      </c>
      <c r="J905" s="19">
        <v>7.9</v>
      </c>
    </row>
    <row r="906" spans="1:10">
      <c r="A906" s="21" t="s">
        <v>122</v>
      </c>
      <c r="B906" s="18" t="s">
        <v>21</v>
      </c>
      <c r="C906" s="21" t="s">
        <v>49</v>
      </c>
      <c r="D906" s="20">
        <v>1078599</v>
      </c>
      <c r="E906" s="20">
        <v>740993</v>
      </c>
      <c r="F906" s="19">
        <v>68.7</v>
      </c>
      <c r="G906" s="20">
        <v>709325</v>
      </c>
      <c r="H906" s="19">
        <v>65.8</v>
      </c>
      <c r="I906" s="20">
        <v>31668</v>
      </c>
      <c r="J906" s="19">
        <v>4.3</v>
      </c>
    </row>
    <row r="907" spans="1:10">
      <c r="A907" s="21" t="s">
        <v>121</v>
      </c>
      <c r="B907" s="18" t="s">
        <v>20</v>
      </c>
      <c r="C907" s="21" t="s">
        <v>49</v>
      </c>
      <c r="D907" s="20">
        <v>7041971</v>
      </c>
      <c r="E907" s="20">
        <v>4515809</v>
      </c>
      <c r="F907" s="19">
        <v>64.099999999999994</v>
      </c>
      <c r="G907" s="20">
        <v>4211529</v>
      </c>
      <c r="H907" s="19">
        <v>59.8</v>
      </c>
      <c r="I907" s="20">
        <v>304280</v>
      </c>
      <c r="J907" s="19">
        <v>6.7</v>
      </c>
    </row>
    <row r="908" spans="1:10">
      <c r="A908" s="21" t="s">
        <v>120</v>
      </c>
      <c r="B908" s="18" t="s">
        <v>19</v>
      </c>
      <c r="C908" s="21" t="s">
        <v>49</v>
      </c>
      <c r="D908" s="20">
        <v>1599894</v>
      </c>
      <c r="E908" s="20">
        <v>922388</v>
      </c>
      <c r="F908" s="19">
        <v>57.7</v>
      </c>
      <c r="G908" s="20">
        <v>860396</v>
      </c>
      <c r="H908" s="19">
        <v>53.8</v>
      </c>
      <c r="I908" s="20">
        <v>61992</v>
      </c>
      <c r="J908" s="19">
        <v>6.7</v>
      </c>
    </row>
    <row r="909" spans="1:10">
      <c r="A909" s="21" t="s">
        <v>119</v>
      </c>
      <c r="B909" s="18" t="s">
        <v>18</v>
      </c>
      <c r="C909" s="21" t="s">
        <v>49</v>
      </c>
      <c r="D909" s="20">
        <v>15741863</v>
      </c>
      <c r="E909" s="20">
        <v>9570708</v>
      </c>
      <c r="F909" s="19">
        <v>60.8</v>
      </c>
      <c r="G909" s="20">
        <v>8965437</v>
      </c>
      <c r="H909" s="19">
        <v>57</v>
      </c>
      <c r="I909" s="20">
        <v>605271</v>
      </c>
      <c r="J909" s="19">
        <v>6.3</v>
      </c>
    </row>
    <row r="910" spans="1:10">
      <c r="A910" s="21" t="s">
        <v>118</v>
      </c>
      <c r="B910" s="18" t="s">
        <v>17</v>
      </c>
      <c r="C910" s="21" t="s">
        <v>49</v>
      </c>
      <c r="D910" s="20">
        <v>7683570</v>
      </c>
      <c r="E910" s="20">
        <v>4687988</v>
      </c>
      <c r="F910" s="19">
        <v>61</v>
      </c>
      <c r="G910" s="20">
        <v>4392646</v>
      </c>
      <c r="H910" s="19">
        <v>57.2</v>
      </c>
      <c r="I910" s="20">
        <v>295342</v>
      </c>
      <c r="J910" s="19">
        <v>6.3</v>
      </c>
    </row>
    <row r="911" spans="1:10">
      <c r="A911" s="21" t="s">
        <v>117</v>
      </c>
      <c r="B911" s="18" t="s">
        <v>16</v>
      </c>
      <c r="C911" s="21" t="s">
        <v>49</v>
      </c>
      <c r="D911" s="20">
        <v>571524</v>
      </c>
      <c r="E911" s="20">
        <v>415354</v>
      </c>
      <c r="F911" s="19">
        <v>72.7</v>
      </c>
      <c r="G911" s="20">
        <v>404202</v>
      </c>
      <c r="H911" s="19">
        <v>70.7</v>
      </c>
      <c r="I911" s="20">
        <v>11152</v>
      </c>
      <c r="J911" s="19">
        <v>2.7</v>
      </c>
    </row>
    <row r="912" spans="1:10">
      <c r="A912" s="21" t="s">
        <v>116</v>
      </c>
      <c r="B912" s="18" t="s">
        <v>15</v>
      </c>
      <c r="C912" s="21" t="s">
        <v>49</v>
      </c>
      <c r="D912" s="20">
        <v>9087689</v>
      </c>
      <c r="E912" s="20">
        <v>5697697</v>
      </c>
      <c r="F912" s="19">
        <v>62.7</v>
      </c>
      <c r="G912" s="20">
        <v>5367282</v>
      </c>
      <c r="H912" s="19">
        <v>59.1</v>
      </c>
      <c r="I912" s="20">
        <v>330415</v>
      </c>
      <c r="J912" s="19">
        <v>5.8</v>
      </c>
    </row>
    <row r="913" spans="1:10">
      <c r="A913" s="21" t="s">
        <v>115</v>
      </c>
      <c r="B913" s="18" t="s">
        <v>14</v>
      </c>
      <c r="C913" s="21" t="s">
        <v>49</v>
      </c>
      <c r="D913" s="20">
        <v>2944858</v>
      </c>
      <c r="E913" s="20">
        <v>1793255</v>
      </c>
      <c r="F913" s="19">
        <v>60.9</v>
      </c>
      <c r="G913" s="20">
        <v>1712627</v>
      </c>
      <c r="H913" s="19">
        <v>58.2</v>
      </c>
      <c r="I913" s="20">
        <v>80628</v>
      </c>
      <c r="J913" s="19">
        <v>4.5</v>
      </c>
    </row>
    <row r="914" spans="1:10">
      <c r="A914" s="21" t="s">
        <v>114</v>
      </c>
      <c r="B914" s="18" t="s">
        <v>13</v>
      </c>
      <c r="C914" s="21" t="s">
        <v>49</v>
      </c>
      <c r="D914" s="20">
        <v>3169008</v>
      </c>
      <c r="E914" s="20">
        <v>1937893</v>
      </c>
      <c r="F914" s="19">
        <v>61.2</v>
      </c>
      <c r="G914" s="20">
        <v>1805955</v>
      </c>
      <c r="H914" s="19">
        <v>57</v>
      </c>
      <c r="I914" s="20">
        <v>131938</v>
      </c>
      <c r="J914" s="19">
        <v>6.8</v>
      </c>
    </row>
    <row r="915" spans="1:10">
      <c r="A915" s="21" t="s">
        <v>113</v>
      </c>
      <c r="B915" s="18" t="s">
        <v>12</v>
      </c>
      <c r="C915" s="21" t="s">
        <v>49</v>
      </c>
      <c r="D915" s="20">
        <v>10205237</v>
      </c>
      <c r="E915" s="20">
        <v>6399186</v>
      </c>
      <c r="F915" s="19">
        <v>62.7</v>
      </c>
      <c r="G915" s="20">
        <v>6025454</v>
      </c>
      <c r="H915" s="19">
        <v>59</v>
      </c>
      <c r="I915" s="20">
        <v>373732</v>
      </c>
      <c r="J915" s="19">
        <v>5.8</v>
      </c>
    </row>
    <row r="916" spans="1:10">
      <c r="A916" s="21" t="s">
        <v>112</v>
      </c>
      <c r="B916" s="18" t="s">
        <v>11</v>
      </c>
      <c r="C916" s="21" t="s">
        <v>49</v>
      </c>
      <c r="D916" s="20">
        <v>851772</v>
      </c>
      <c r="E916" s="20">
        <v>555417</v>
      </c>
      <c r="F916" s="19">
        <v>65.2</v>
      </c>
      <c r="G916" s="20">
        <v>512695</v>
      </c>
      <c r="H916" s="19">
        <v>60.2</v>
      </c>
      <c r="I916" s="20">
        <v>42722</v>
      </c>
      <c r="J916" s="19">
        <v>7.7</v>
      </c>
    </row>
    <row r="917" spans="1:10">
      <c r="A917" s="21" t="s">
        <v>111</v>
      </c>
      <c r="B917" s="18" t="s">
        <v>10</v>
      </c>
      <c r="C917" s="21" t="s">
        <v>49</v>
      </c>
      <c r="D917" s="20">
        <v>3760425</v>
      </c>
      <c r="E917" s="20">
        <v>2224662</v>
      </c>
      <c r="F917" s="19">
        <v>59.2</v>
      </c>
      <c r="G917" s="20">
        <v>2081511</v>
      </c>
      <c r="H917" s="19">
        <v>55.4</v>
      </c>
      <c r="I917" s="20">
        <v>143151</v>
      </c>
      <c r="J917" s="19">
        <v>6.4</v>
      </c>
    </row>
    <row r="918" spans="1:10">
      <c r="A918" s="21" t="s">
        <v>110</v>
      </c>
      <c r="B918" s="18" t="s">
        <v>9</v>
      </c>
      <c r="C918" s="21" t="s">
        <v>49</v>
      </c>
      <c r="D918" s="20">
        <v>646543</v>
      </c>
      <c r="E918" s="20">
        <v>448202</v>
      </c>
      <c r="F918" s="19">
        <v>69.3</v>
      </c>
      <c r="G918" s="20">
        <v>432824</v>
      </c>
      <c r="H918" s="19">
        <v>66.900000000000006</v>
      </c>
      <c r="I918" s="20">
        <v>15378</v>
      </c>
      <c r="J918" s="19">
        <v>3.4</v>
      </c>
    </row>
    <row r="919" spans="1:10">
      <c r="A919" s="21" t="s">
        <v>109</v>
      </c>
      <c r="B919" s="18" t="s">
        <v>8</v>
      </c>
      <c r="C919" s="21" t="s">
        <v>49</v>
      </c>
      <c r="D919" s="20">
        <v>5111792</v>
      </c>
      <c r="E919" s="20">
        <v>3040061</v>
      </c>
      <c r="F919" s="19">
        <v>59.5</v>
      </c>
      <c r="G919" s="20">
        <v>2841451</v>
      </c>
      <c r="H919" s="19">
        <v>55.6</v>
      </c>
      <c r="I919" s="20">
        <v>198610</v>
      </c>
      <c r="J919" s="19">
        <v>6.5</v>
      </c>
    </row>
    <row r="920" spans="1:10">
      <c r="A920" s="21" t="s">
        <v>108</v>
      </c>
      <c r="B920" s="18" t="s">
        <v>7</v>
      </c>
      <c r="C920" s="21" t="s">
        <v>49</v>
      </c>
      <c r="D920" s="20">
        <v>20072940</v>
      </c>
      <c r="E920" s="20">
        <v>13004345</v>
      </c>
      <c r="F920" s="19">
        <v>64.8</v>
      </c>
      <c r="G920" s="20">
        <v>12340567</v>
      </c>
      <c r="H920" s="19">
        <v>61.5</v>
      </c>
      <c r="I920" s="20">
        <v>663778</v>
      </c>
      <c r="J920" s="19">
        <v>5.0999999999999996</v>
      </c>
    </row>
    <row r="921" spans="1:10">
      <c r="A921" s="21" t="s">
        <v>107</v>
      </c>
      <c r="B921" s="18" t="s">
        <v>6</v>
      </c>
      <c r="C921" s="21" t="s">
        <v>49</v>
      </c>
      <c r="D921" s="20">
        <v>2103841</v>
      </c>
      <c r="E921" s="20">
        <v>1430503</v>
      </c>
      <c r="F921" s="19">
        <v>68</v>
      </c>
      <c r="G921" s="20">
        <v>1375910</v>
      </c>
      <c r="H921" s="19">
        <v>65.400000000000006</v>
      </c>
      <c r="I921" s="20">
        <v>54593</v>
      </c>
      <c r="J921" s="19">
        <v>3.8</v>
      </c>
    </row>
    <row r="922" spans="1:10">
      <c r="A922" s="21" t="s">
        <v>106</v>
      </c>
      <c r="B922" s="18" t="s">
        <v>5</v>
      </c>
      <c r="C922" s="21" t="s">
        <v>49</v>
      </c>
      <c r="D922" s="20">
        <v>514551</v>
      </c>
      <c r="E922" s="20">
        <v>347965</v>
      </c>
      <c r="F922" s="19">
        <v>67.599999999999994</v>
      </c>
      <c r="G922" s="20">
        <v>334202</v>
      </c>
      <c r="H922" s="19">
        <v>65</v>
      </c>
      <c r="I922" s="20">
        <v>13763</v>
      </c>
      <c r="J922" s="19">
        <v>4</v>
      </c>
    </row>
    <row r="923" spans="1:10">
      <c r="A923" s="21" t="s">
        <v>105</v>
      </c>
      <c r="B923" s="18" t="s">
        <v>4</v>
      </c>
      <c r="C923" s="21" t="s">
        <v>49</v>
      </c>
      <c r="D923" s="20">
        <v>6444460</v>
      </c>
      <c r="E923" s="20">
        <v>4248793</v>
      </c>
      <c r="F923" s="19">
        <v>65.900000000000006</v>
      </c>
      <c r="G923" s="20">
        <v>4026451</v>
      </c>
      <c r="H923" s="19">
        <v>62.5</v>
      </c>
      <c r="I923" s="20">
        <v>222342</v>
      </c>
      <c r="J923" s="19">
        <v>5.2</v>
      </c>
    </row>
    <row r="924" spans="1:10">
      <c r="A924" s="21" t="s">
        <v>104</v>
      </c>
      <c r="B924" s="18" t="s">
        <v>3</v>
      </c>
      <c r="C924" s="21" t="s">
        <v>49</v>
      </c>
      <c r="D924" s="20">
        <v>5521595</v>
      </c>
      <c r="E924" s="20">
        <v>3490445</v>
      </c>
      <c r="F924" s="19">
        <v>63.2</v>
      </c>
      <c r="G924" s="20">
        <v>3276706</v>
      </c>
      <c r="H924" s="19">
        <v>59.3</v>
      </c>
      <c r="I924" s="20">
        <v>213739</v>
      </c>
      <c r="J924" s="19">
        <v>6.1</v>
      </c>
    </row>
    <row r="925" spans="1:10">
      <c r="A925" s="21" t="s">
        <v>103</v>
      </c>
      <c r="B925" s="18" t="s">
        <v>2</v>
      </c>
      <c r="C925" s="21" t="s">
        <v>49</v>
      </c>
      <c r="D925" s="20">
        <v>1482948</v>
      </c>
      <c r="E925" s="20">
        <v>788956</v>
      </c>
      <c r="F925" s="19">
        <v>53.2</v>
      </c>
      <c r="G925" s="20">
        <v>736506</v>
      </c>
      <c r="H925" s="19">
        <v>49.7</v>
      </c>
      <c r="I925" s="20">
        <v>52450</v>
      </c>
      <c r="J925" s="19">
        <v>6.6</v>
      </c>
    </row>
    <row r="926" spans="1:10">
      <c r="A926" s="21" t="s">
        <v>102</v>
      </c>
      <c r="B926" s="18" t="s">
        <v>1</v>
      </c>
      <c r="C926" s="21" t="s">
        <v>49</v>
      </c>
      <c r="D926" s="20">
        <v>4532451</v>
      </c>
      <c r="E926" s="20">
        <v>3085089</v>
      </c>
      <c r="F926" s="19">
        <v>68.099999999999994</v>
      </c>
      <c r="G926" s="20">
        <v>2917799</v>
      </c>
      <c r="H926" s="19">
        <v>64.400000000000006</v>
      </c>
      <c r="I926" s="20">
        <v>167290</v>
      </c>
      <c r="J926" s="19">
        <v>5.4</v>
      </c>
    </row>
    <row r="927" spans="1:10">
      <c r="A927" s="21" t="s">
        <v>101</v>
      </c>
      <c r="B927" s="18" t="s">
        <v>0</v>
      </c>
      <c r="C927" s="21" t="s">
        <v>49</v>
      </c>
      <c r="D927" s="20">
        <v>450324</v>
      </c>
      <c r="E927" s="20">
        <v>306455</v>
      </c>
      <c r="F927" s="19">
        <v>68.099999999999994</v>
      </c>
      <c r="G927" s="20">
        <v>293734</v>
      </c>
      <c r="H927" s="19">
        <v>65.2</v>
      </c>
      <c r="I927" s="20">
        <v>12721</v>
      </c>
      <c r="J927" s="19">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heetViews>
  <sheetFormatPr baseColWidth="10" defaultRowHeight="16"/>
  <sheetData>
    <row r="1" spans="1:19">
      <c r="A1" t="s">
        <v>167</v>
      </c>
      <c r="B1" t="s">
        <v>186</v>
      </c>
      <c r="C1" t="s">
        <v>187</v>
      </c>
      <c r="D1" t="s">
        <v>188</v>
      </c>
      <c r="E1" t="s">
        <v>189</v>
      </c>
      <c r="F1" t="s">
        <v>190</v>
      </c>
      <c r="G1" t="s">
        <v>191</v>
      </c>
      <c r="H1" t="s">
        <v>192</v>
      </c>
      <c r="I1" t="s">
        <v>193</v>
      </c>
      <c r="J1" t="s">
        <v>194</v>
      </c>
      <c r="K1" t="s">
        <v>195</v>
      </c>
      <c r="L1" t="s">
        <v>196</v>
      </c>
      <c r="M1" t="s">
        <v>197</v>
      </c>
      <c r="N1" t="s">
        <v>198</v>
      </c>
      <c r="O1" t="s">
        <v>199</v>
      </c>
      <c r="P1" t="s">
        <v>200</v>
      </c>
      <c r="Q1" t="s">
        <v>201</v>
      </c>
      <c r="R1" t="s">
        <v>202</v>
      </c>
      <c r="S1" t="s">
        <v>203</v>
      </c>
    </row>
    <row r="2" spans="1:19">
      <c r="A2" t="s">
        <v>48</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99</v>
      </c>
      <c r="B3">
        <v>7.1</v>
      </c>
      <c r="C3">
        <v>6.3</v>
      </c>
      <c r="D3">
        <v>6.5</v>
      </c>
      <c r="E3">
        <v>6.4</v>
      </c>
      <c r="F3">
        <v>6.4</v>
      </c>
      <c r="G3">
        <v>7.3</v>
      </c>
      <c r="H3">
        <v>7.8</v>
      </c>
      <c r="I3">
        <v>7.5</v>
      </c>
      <c r="J3">
        <v>6.9</v>
      </c>
      <c r="K3">
        <v>6.6</v>
      </c>
      <c r="L3">
        <v>6.3</v>
      </c>
      <c r="M3">
        <v>6.7</v>
      </c>
      <c r="N3">
        <v>7.7</v>
      </c>
      <c r="O3">
        <v>7.9</v>
      </c>
      <c r="P3">
        <v>7.6</v>
      </c>
      <c r="Q3">
        <v>7.1</v>
      </c>
      <c r="R3">
        <v>6.9</v>
      </c>
      <c r="S3">
        <v>6.8</v>
      </c>
    </row>
    <row r="4" spans="1:19">
      <c r="A4" t="s">
        <v>47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46</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45</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44</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43</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42</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41</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40</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39</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100</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38</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37</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36</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35</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34</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33</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32</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31</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30</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29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28</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27</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26</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25</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24</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23</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22</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21</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20</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19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18</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17</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16</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15</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14</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13</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12</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11</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10</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8</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7</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6</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5</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4</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3</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1</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0</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topLeftCell="C1"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68"/>
      <c r="B3" s="68"/>
      <c r="C3" s="68"/>
      <c r="D3" s="68"/>
      <c r="E3" s="68"/>
      <c r="F3" s="68"/>
    </row>
    <row r="4" spans="1:25">
      <c r="A4" s="55" t="s">
        <v>95</v>
      </c>
      <c r="B4" s="67" t="s">
        <v>390</v>
      </c>
      <c r="C4" s="68"/>
      <c r="D4" s="68"/>
      <c r="E4" s="68"/>
      <c r="F4" s="68"/>
    </row>
    <row r="5" spans="1:25">
      <c r="A5" s="71" t="s">
        <v>380</v>
      </c>
      <c r="B5" s="68"/>
      <c r="C5" s="68"/>
      <c r="D5" s="68"/>
      <c r="E5" s="68"/>
      <c r="F5" s="68"/>
    </row>
    <row r="6" spans="1:25">
      <c r="A6" s="55" t="s">
        <v>92</v>
      </c>
      <c r="B6" s="67" t="s">
        <v>389</v>
      </c>
      <c r="C6" s="68"/>
      <c r="D6" s="68"/>
      <c r="E6" s="68"/>
      <c r="F6" s="68"/>
    </row>
    <row r="7" spans="1:25">
      <c r="A7" s="55" t="s">
        <v>90</v>
      </c>
      <c r="B7" s="67" t="s">
        <v>388</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6" t="s">
        <v>98</v>
      </c>
    </row>
    <row r="13" spans="1:25" ht="17" thickTop="1">
      <c r="A13" s="52">
        <v>1997</v>
      </c>
      <c r="B13" s="53">
        <v>159.6</v>
      </c>
      <c r="C13" s="53">
        <v>160.1</v>
      </c>
      <c r="D13" s="53">
        <v>160.80000000000001</v>
      </c>
      <c r="E13" s="53">
        <v>161.1</v>
      </c>
      <c r="F13" s="53">
        <v>161.1</v>
      </c>
      <c r="G13" s="53">
        <v>161</v>
      </c>
      <c r="H13" s="53">
        <v>161.1</v>
      </c>
      <c r="I13" s="53">
        <v>161.5</v>
      </c>
      <c r="J13" s="53">
        <v>162.1</v>
      </c>
      <c r="K13" s="53">
        <v>162.80000000000001</v>
      </c>
      <c r="L13" s="53">
        <v>162.80000000000001</v>
      </c>
      <c r="M13" s="53">
        <v>162.80000000000001</v>
      </c>
      <c r="N13" s="53">
        <v>161.4</v>
      </c>
      <c r="O13" s="50">
        <f t="shared" ref="O13:O30" si="0">N13/$N$29</f>
        <v>0.68440871158151839</v>
      </c>
    </row>
    <row r="14" spans="1:25">
      <c r="A14" s="52">
        <v>1998</v>
      </c>
      <c r="B14" s="53">
        <v>163</v>
      </c>
      <c r="C14" s="53">
        <v>163.19999999999999</v>
      </c>
      <c r="D14" s="53">
        <v>163.30000000000001</v>
      </c>
      <c r="E14" s="53">
        <v>163.6</v>
      </c>
      <c r="F14" s="53">
        <v>164.3</v>
      </c>
      <c r="G14" s="53">
        <v>164.2</v>
      </c>
      <c r="H14" s="53">
        <v>164.3</v>
      </c>
      <c r="I14" s="53">
        <v>164.8</v>
      </c>
      <c r="J14" s="53">
        <v>165.1</v>
      </c>
      <c r="K14" s="53">
        <v>165.5</v>
      </c>
      <c r="L14" s="53">
        <v>165.8</v>
      </c>
      <c r="M14" s="53">
        <v>165.8</v>
      </c>
      <c r="N14" s="53">
        <v>164.4</v>
      </c>
      <c r="O14" s="50">
        <f t="shared" si="0"/>
        <v>0.69713006309790349</v>
      </c>
    </row>
    <row r="15" spans="1:25">
      <c r="A15" s="52">
        <v>1999</v>
      </c>
      <c r="B15" s="53">
        <v>166.4</v>
      </c>
      <c r="C15" s="53">
        <v>166.9</v>
      </c>
      <c r="D15" s="53">
        <v>167.3</v>
      </c>
      <c r="E15" s="53">
        <v>169</v>
      </c>
      <c r="F15" s="53">
        <v>168.7</v>
      </c>
      <c r="G15" s="53">
        <v>168.3</v>
      </c>
      <c r="H15" s="53">
        <v>168.9</v>
      </c>
      <c r="I15" s="53">
        <v>169.5</v>
      </c>
      <c r="J15" s="53">
        <v>170</v>
      </c>
      <c r="K15" s="53">
        <v>170.4</v>
      </c>
      <c r="L15" s="53">
        <v>170.4</v>
      </c>
      <c r="M15" s="53">
        <v>170.5</v>
      </c>
      <c r="N15" s="53">
        <v>168.9</v>
      </c>
      <c r="O15" s="50">
        <f t="shared" si="0"/>
        <v>0.71621209037248112</v>
      </c>
    </row>
    <row r="16" spans="1:25">
      <c r="A16" s="52">
        <v>2000</v>
      </c>
      <c r="B16" s="53">
        <v>171</v>
      </c>
      <c r="C16" s="53">
        <v>172</v>
      </c>
      <c r="D16" s="53">
        <v>173.5</v>
      </c>
      <c r="E16" s="53">
        <v>173.7</v>
      </c>
      <c r="F16" s="53">
        <v>174</v>
      </c>
      <c r="G16" s="53">
        <v>174.3</v>
      </c>
      <c r="H16" s="53">
        <v>175.2</v>
      </c>
      <c r="I16" s="53">
        <v>175.9</v>
      </c>
      <c r="J16" s="53">
        <v>176.6</v>
      </c>
      <c r="K16" s="53">
        <v>177.2</v>
      </c>
      <c r="L16" s="53">
        <v>177.2</v>
      </c>
      <c r="M16" s="53">
        <v>177.1</v>
      </c>
      <c r="N16" s="53">
        <v>174.8</v>
      </c>
      <c r="O16" s="50">
        <f t="shared" si="0"/>
        <v>0.74123074835470526</v>
      </c>
    </row>
    <row r="17" spans="1:15">
      <c r="A17" s="52">
        <v>2001</v>
      </c>
      <c r="B17" s="53">
        <v>178.3</v>
      </c>
      <c r="C17" s="53">
        <v>179.3</v>
      </c>
      <c r="D17" s="53">
        <v>180.1</v>
      </c>
      <c r="E17" s="53">
        <v>180.4</v>
      </c>
      <c r="F17" s="53">
        <v>181.3</v>
      </c>
      <c r="G17" s="53">
        <v>182</v>
      </c>
      <c r="H17" s="53">
        <v>182</v>
      </c>
      <c r="I17" s="53">
        <v>181.9</v>
      </c>
      <c r="J17" s="53">
        <v>182.5</v>
      </c>
      <c r="K17" s="53">
        <v>182.5</v>
      </c>
      <c r="L17" s="53">
        <v>182.3</v>
      </c>
      <c r="M17" s="53">
        <v>181.6</v>
      </c>
      <c r="N17" s="53">
        <v>181.2</v>
      </c>
      <c r="O17" s="50">
        <f t="shared" si="0"/>
        <v>0.76836963158965998</v>
      </c>
    </row>
    <row r="18" spans="1:15">
      <c r="A18" s="52">
        <v>2002</v>
      </c>
      <c r="B18" s="53">
        <v>182.4</v>
      </c>
      <c r="C18" s="53">
        <v>183.2</v>
      </c>
      <c r="D18" s="53">
        <v>184</v>
      </c>
      <c r="E18" s="53">
        <v>185.1</v>
      </c>
      <c r="F18" s="53">
        <v>184.8</v>
      </c>
      <c r="G18" s="53">
        <v>184.5</v>
      </c>
      <c r="H18" s="53">
        <v>184.7</v>
      </c>
      <c r="I18" s="53">
        <v>185.3</v>
      </c>
      <c r="J18" s="53">
        <v>185.7</v>
      </c>
      <c r="K18" s="53">
        <v>185.8</v>
      </c>
      <c r="L18" s="53">
        <v>185.8</v>
      </c>
      <c r="M18" s="53">
        <v>185.5</v>
      </c>
      <c r="N18" s="53">
        <v>184.7</v>
      </c>
      <c r="O18" s="50">
        <f t="shared" si="0"/>
        <v>0.783211208358776</v>
      </c>
    </row>
    <row r="19" spans="1:15">
      <c r="A19" s="52">
        <v>2003</v>
      </c>
      <c r="B19" s="53">
        <v>186.6</v>
      </c>
      <c r="C19" s="53">
        <v>188.1</v>
      </c>
      <c r="D19" s="53">
        <v>189.3</v>
      </c>
      <c r="E19" s="53">
        <v>188.8</v>
      </c>
      <c r="F19" s="53">
        <v>188.5</v>
      </c>
      <c r="G19" s="53">
        <v>188.1</v>
      </c>
      <c r="H19" s="53">
        <v>188.4</v>
      </c>
      <c r="I19" s="53">
        <v>189.2</v>
      </c>
      <c r="J19" s="53">
        <v>189.6</v>
      </c>
      <c r="K19" s="53">
        <v>189.4</v>
      </c>
      <c r="L19" s="53">
        <v>188.5</v>
      </c>
      <c r="M19" s="53">
        <v>188.3</v>
      </c>
      <c r="N19" s="53">
        <v>188.6</v>
      </c>
      <c r="O19" s="50">
        <f t="shared" si="0"/>
        <v>0.79974896533007656</v>
      </c>
    </row>
    <row r="20" spans="1:15">
      <c r="A20" s="52">
        <v>2004</v>
      </c>
      <c r="B20" s="53">
        <v>189.4</v>
      </c>
      <c r="C20" s="53">
        <v>190.8</v>
      </c>
      <c r="D20" s="53">
        <v>192.2</v>
      </c>
      <c r="E20" s="53">
        <v>192.3</v>
      </c>
      <c r="F20" s="53">
        <v>193.4</v>
      </c>
      <c r="G20" s="53">
        <v>193.3</v>
      </c>
      <c r="H20" s="53">
        <v>192.9</v>
      </c>
      <c r="I20" s="53">
        <v>193</v>
      </c>
      <c r="J20" s="53">
        <v>193.8</v>
      </c>
      <c r="K20" s="53">
        <v>195</v>
      </c>
      <c r="L20" s="53">
        <v>195.1</v>
      </c>
      <c r="M20" s="53">
        <v>194.2</v>
      </c>
      <c r="N20" s="53">
        <v>193</v>
      </c>
      <c r="O20" s="50">
        <f t="shared" si="0"/>
        <v>0.81840694755410814</v>
      </c>
    </row>
    <row r="21" spans="1:15">
      <c r="A21" s="52">
        <v>2005</v>
      </c>
      <c r="B21" s="53">
        <v>194.5</v>
      </c>
      <c r="C21" s="53">
        <v>195.7</v>
      </c>
      <c r="D21" s="53">
        <v>197.1</v>
      </c>
      <c r="E21" s="53">
        <v>198.6</v>
      </c>
      <c r="F21" s="53">
        <v>198.8</v>
      </c>
      <c r="G21" s="53">
        <v>198</v>
      </c>
      <c r="H21" s="53">
        <v>198.6</v>
      </c>
      <c r="I21" s="53">
        <v>199.6</v>
      </c>
      <c r="J21" s="53">
        <v>201.7</v>
      </c>
      <c r="K21" s="53">
        <v>202.6</v>
      </c>
      <c r="L21" s="53">
        <v>201.4</v>
      </c>
      <c r="M21" s="53">
        <v>200</v>
      </c>
      <c r="N21" s="53">
        <v>198.9</v>
      </c>
      <c r="O21" s="50">
        <f t="shared" si="0"/>
        <v>0.84342560553633217</v>
      </c>
    </row>
    <row r="22" spans="1:15">
      <c r="A22" s="52">
        <v>2006</v>
      </c>
      <c r="B22" s="53">
        <v>201.7</v>
      </c>
      <c r="C22" s="53">
        <v>202.7</v>
      </c>
      <c r="D22" s="53">
        <v>203.8</v>
      </c>
      <c r="E22" s="53">
        <v>205.3</v>
      </c>
      <c r="F22" s="53">
        <v>206.9</v>
      </c>
      <c r="G22" s="53">
        <v>206.4</v>
      </c>
      <c r="H22" s="53">
        <v>206.7</v>
      </c>
      <c r="I22" s="53">
        <v>207.5</v>
      </c>
      <c r="J22" s="53">
        <v>207.8</v>
      </c>
      <c r="K22" s="53">
        <v>207.1</v>
      </c>
      <c r="L22" s="53">
        <v>206.3</v>
      </c>
      <c r="M22" s="53">
        <v>206.2</v>
      </c>
      <c r="N22" s="53">
        <v>205.7</v>
      </c>
      <c r="O22" s="50">
        <f t="shared" si="0"/>
        <v>0.87226066897347165</v>
      </c>
    </row>
    <row r="23" spans="1:15">
      <c r="A23" s="52">
        <v>2007</v>
      </c>
      <c r="B23" s="51">
        <v>207.79</v>
      </c>
      <c r="C23" s="51">
        <v>208.995</v>
      </c>
      <c r="D23" s="51">
        <v>210.77799999999999</v>
      </c>
      <c r="E23" s="51">
        <v>212.036</v>
      </c>
      <c r="F23" s="51">
        <v>213.06299999999999</v>
      </c>
      <c r="G23" s="51">
        <v>212.68</v>
      </c>
      <c r="H23" s="51">
        <v>212.542</v>
      </c>
      <c r="I23" s="51">
        <v>212.40600000000001</v>
      </c>
      <c r="J23" s="51">
        <v>212.92</v>
      </c>
      <c r="K23" s="51">
        <v>213.917</v>
      </c>
      <c r="L23" s="51">
        <v>214.904</v>
      </c>
      <c r="M23" s="51">
        <v>214.733</v>
      </c>
      <c r="N23" s="51">
        <v>212.23</v>
      </c>
      <c r="O23" s="50">
        <f t="shared" si="0"/>
        <v>0.89995081077413652</v>
      </c>
    </row>
    <row r="24" spans="1:15">
      <c r="A24" s="52">
        <v>2008</v>
      </c>
      <c r="B24" s="51">
        <v>215.739</v>
      </c>
      <c r="C24" s="51">
        <v>216.339</v>
      </c>
      <c r="D24" s="51">
        <v>218.53299999999999</v>
      </c>
      <c r="E24" s="51">
        <v>219.43700000000001</v>
      </c>
      <c r="F24" s="51">
        <v>221.00899999999999</v>
      </c>
      <c r="G24" s="51">
        <v>223.04</v>
      </c>
      <c r="H24" s="51">
        <v>223.86699999999999</v>
      </c>
      <c r="I24" s="51">
        <v>222.82300000000001</v>
      </c>
      <c r="J24" s="51">
        <v>222.13200000000001</v>
      </c>
      <c r="K24" s="51">
        <v>221.03399999999999</v>
      </c>
      <c r="L24" s="51">
        <v>217.113</v>
      </c>
      <c r="M24" s="51">
        <v>214.685</v>
      </c>
      <c r="N24" s="51">
        <v>219.64599999999999</v>
      </c>
      <c r="O24" s="50">
        <f t="shared" si="0"/>
        <v>0.93139799172264048</v>
      </c>
    </row>
    <row r="25" spans="1:15">
      <c r="A25" s="52">
        <v>2009</v>
      </c>
      <c r="B25" s="51">
        <v>215.923</v>
      </c>
      <c r="C25" s="51">
        <v>217.095</v>
      </c>
      <c r="D25" s="51">
        <v>217.357</v>
      </c>
      <c r="E25" s="51">
        <v>217.91</v>
      </c>
      <c r="F25" s="51">
        <v>218.56700000000001</v>
      </c>
      <c r="G25" s="51">
        <v>219.86500000000001</v>
      </c>
      <c r="H25" s="51">
        <v>219.48400000000001</v>
      </c>
      <c r="I25" s="51">
        <v>219.88399999999999</v>
      </c>
      <c r="J25" s="51">
        <v>220.29400000000001</v>
      </c>
      <c r="K25" s="51">
        <v>220.447</v>
      </c>
      <c r="L25" s="51">
        <v>219.72800000000001</v>
      </c>
      <c r="M25" s="51">
        <v>219.30699999999999</v>
      </c>
      <c r="N25" s="51">
        <v>218.822</v>
      </c>
      <c r="O25" s="50">
        <f t="shared" si="0"/>
        <v>0.92790386050614015</v>
      </c>
    </row>
    <row r="26" spans="1:15">
      <c r="A26" s="52">
        <v>2010</v>
      </c>
      <c r="B26" s="51">
        <v>219.989</v>
      </c>
      <c r="C26" s="51">
        <v>220.179</v>
      </c>
      <c r="D26" s="51">
        <v>220.809</v>
      </c>
      <c r="E26" s="51">
        <v>221.202</v>
      </c>
      <c r="F26" s="51">
        <v>221.417</v>
      </c>
      <c r="G26" s="51">
        <v>221.14699999999999</v>
      </c>
      <c r="H26" s="51">
        <v>221.33099999999999</v>
      </c>
      <c r="I26" s="51">
        <v>221.523</v>
      </c>
      <c r="J26" s="51">
        <v>221.38399999999999</v>
      </c>
      <c r="K26" s="51">
        <v>221.708</v>
      </c>
      <c r="L26" s="51">
        <v>221.67099999999999</v>
      </c>
      <c r="M26" s="51">
        <v>222.08099999999999</v>
      </c>
      <c r="N26" s="51">
        <v>221.203</v>
      </c>
      <c r="O26" s="50">
        <f t="shared" si="0"/>
        <v>0.93800037315964446</v>
      </c>
    </row>
    <row r="27" spans="1:15">
      <c r="A27" s="52">
        <v>2011</v>
      </c>
      <c r="B27" s="51">
        <v>223.149</v>
      </c>
      <c r="C27" s="51">
        <v>224.43100000000001</v>
      </c>
      <c r="D27" s="51">
        <v>226.55799999999999</v>
      </c>
      <c r="E27" s="51">
        <v>227.83699999999999</v>
      </c>
      <c r="F27" s="51">
        <v>228.51599999999999</v>
      </c>
      <c r="G27" s="51">
        <v>228.07499999999999</v>
      </c>
      <c r="H27" s="51">
        <v>227.80500000000001</v>
      </c>
      <c r="I27" s="51">
        <v>228.22200000000001</v>
      </c>
      <c r="J27" s="51">
        <v>229.14699999999999</v>
      </c>
      <c r="K27" s="51">
        <v>229.19499999999999</v>
      </c>
      <c r="L27" s="51">
        <v>228.77099999999999</v>
      </c>
      <c r="M27" s="51">
        <v>228.11699999999999</v>
      </c>
      <c r="N27" s="51">
        <v>227.48500000000001</v>
      </c>
      <c r="O27" s="50">
        <f t="shared" si="0"/>
        <v>0.96463888323495484</v>
      </c>
    </row>
    <row r="28" spans="1:15">
      <c r="A28" s="52">
        <v>2012</v>
      </c>
      <c r="B28" s="51">
        <v>228.98</v>
      </c>
      <c r="C28" s="51">
        <v>229.995</v>
      </c>
      <c r="D28" s="51">
        <v>232.03899999999999</v>
      </c>
      <c r="E28" s="51">
        <v>232.56100000000001</v>
      </c>
      <c r="F28" s="51">
        <v>233.053</v>
      </c>
      <c r="G28" s="51">
        <v>232.70099999999999</v>
      </c>
      <c r="H28" s="51">
        <v>231.893</v>
      </c>
      <c r="I28" s="51">
        <v>233.001</v>
      </c>
      <c r="J28" s="51">
        <v>234.083</v>
      </c>
      <c r="K28" s="51">
        <v>234.96600000000001</v>
      </c>
      <c r="L28" s="51">
        <v>233.20599999999999</v>
      </c>
      <c r="M28" s="51">
        <v>232.029</v>
      </c>
      <c r="N28" s="51">
        <v>232.376</v>
      </c>
      <c r="O28" s="50">
        <f t="shared" si="0"/>
        <v>0.98537892665716798</v>
      </c>
    </row>
    <row r="29" spans="1:15">
      <c r="A29" s="52">
        <v>2013</v>
      </c>
      <c r="B29" s="51">
        <v>232.75899999999999</v>
      </c>
      <c r="C29" s="51">
        <v>234.595</v>
      </c>
      <c r="D29" s="51">
        <v>235.511</v>
      </c>
      <c r="E29" s="51">
        <v>235.488</v>
      </c>
      <c r="F29" s="51">
        <v>235.97900000000001</v>
      </c>
      <c r="G29" s="51">
        <v>236.227</v>
      </c>
      <c r="H29" s="51">
        <v>236.34100000000001</v>
      </c>
      <c r="I29" s="51">
        <v>236.59100000000001</v>
      </c>
      <c r="J29" s="51">
        <v>237.14599999999999</v>
      </c>
      <c r="K29" s="51">
        <v>237</v>
      </c>
      <c r="L29" s="51">
        <v>236.15299999999999</v>
      </c>
      <c r="M29" s="51">
        <v>236.096</v>
      </c>
      <c r="N29" s="51">
        <v>235.82400000000001</v>
      </c>
      <c r="O29" s="50">
        <f t="shared" si="0"/>
        <v>1</v>
      </c>
    </row>
    <row r="30" spans="1:15">
      <c r="A30" s="52">
        <v>2014</v>
      </c>
      <c r="B30" s="51">
        <v>236.70699999999999</v>
      </c>
      <c r="C30" s="51">
        <v>237.614</v>
      </c>
      <c r="D30" s="51">
        <v>239.09200000000001</v>
      </c>
      <c r="E30" s="51">
        <v>239.80799999999999</v>
      </c>
      <c r="F30" s="51">
        <v>241.35</v>
      </c>
      <c r="G30" s="51">
        <v>241.61600000000001</v>
      </c>
      <c r="H30" s="51">
        <v>241.85</v>
      </c>
      <c r="I30" s="51">
        <v>241.66</v>
      </c>
      <c r="J30" s="51">
        <v>241.92</v>
      </c>
      <c r="K30" s="51">
        <v>241.65</v>
      </c>
      <c r="L30" s="51">
        <v>240.22</v>
      </c>
      <c r="M30" s="51">
        <v>239.095</v>
      </c>
      <c r="N30" s="51">
        <v>240.215</v>
      </c>
      <c r="O30" s="50">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68"/>
      <c r="B3" s="68"/>
      <c r="C3" s="68"/>
      <c r="D3" s="68"/>
      <c r="E3" s="68"/>
      <c r="F3" s="68"/>
    </row>
    <row r="4" spans="1:25">
      <c r="A4" s="55" t="s">
        <v>95</v>
      </c>
      <c r="B4" s="67" t="s">
        <v>387</v>
      </c>
      <c r="C4" s="68"/>
      <c r="D4" s="68"/>
      <c r="E4" s="68"/>
      <c r="F4" s="68"/>
    </row>
    <row r="5" spans="1:25">
      <c r="A5" s="71" t="s">
        <v>380</v>
      </c>
      <c r="B5" s="68"/>
      <c r="C5" s="68"/>
      <c r="D5" s="68"/>
      <c r="E5" s="68"/>
      <c r="F5" s="68"/>
    </row>
    <row r="6" spans="1:25">
      <c r="A6" s="55" t="s">
        <v>92</v>
      </c>
      <c r="B6" s="67" t="s">
        <v>386</v>
      </c>
      <c r="C6" s="68"/>
      <c r="D6" s="68"/>
      <c r="E6" s="68"/>
      <c r="F6" s="68"/>
    </row>
    <row r="7" spans="1:25">
      <c r="A7" s="55" t="s">
        <v>90</v>
      </c>
      <c r="B7" s="67" t="s">
        <v>385</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6" t="s">
        <v>98</v>
      </c>
    </row>
    <row r="13" spans="1:25" ht="17" thickTop="1">
      <c r="A13" s="52">
        <v>1997</v>
      </c>
      <c r="B13" s="53">
        <v>155.69999999999999</v>
      </c>
      <c r="C13" s="53">
        <v>156.1</v>
      </c>
      <c r="D13" s="53">
        <v>156.5</v>
      </c>
      <c r="E13" s="53">
        <v>156.69999999999999</v>
      </c>
      <c r="F13" s="53">
        <v>156.6</v>
      </c>
      <c r="G13" s="53">
        <v>157</v>
      </c>
      <c r="H13" s="53">
        <v>157</v>
      </c>
      <c r="I13" s="53">
        <v>157.1</v>
      </c>
      <c r="J13" s="53">
        <v>157.5</v>
      </c>
      <c r="K13" s="53">
        <v>157.80000000000001</v>
      </c>
      <c r="L13" s="53">
        <v>157.80000000000001</v>
      </c>
      <c r="M13" s="53">
        <v>157.30000000000001</v>
      </c>
      <c r="N13" s="53">
        <v>156.9</v>
      </c>
      <c r="O13" s="50">
        <f t="shared" ref="O13:O30" si="0">N13/$N$29</f>
        <v>0.69203999629500579</v>
      </c>
    </row>
    <row r="14" spans="1:25">
      <c r="A14" s="52">
        <v>1998</v>
      </c>
      <c r="B14" s="53">
        <v>157.6</v>
      </c>
      <c r="C14" s="53">
        <v>157.80000000000001</v>
      </c>
      <c r="D14" s="53">
        <v>158.19999999999999</v>
      </c>
      <c r="E14" s="53">
        <v>158.5</v>
      </c>
      <c r="F14" s="53">
        <v>158.80000000000001</v>
      </c>
      <c r="G14" s="53">
        <v>159.1</v>
      </c>
      <c r="H14" s="53">
        <v>159.30000000000001</v>
      </c>
      <c r="I14" s="53">
        <v>159.5</v>
      </c>
      <c r="J14" s="53">
        <v>159.5</v>
      </c>
      <c r="K14" s="53">
        <v>159.80000000000001</v>
      </c>
      <c r="L14" s="53">
        <v>159.6</v>
      </c>
      <c r="M14" s="53">
        <v>159.6</v>
      </c>
      <c r="N14" s="53">
        <v>158.9</v>
      </c>
      <c r="O14" s="50">
        <f t="shared" si="0"/>
        <v>0.70086141116173628</v>
      </c>
    </row>
    <row r="15" spans="1:25">
      <c r="A15" s="52">
        <v>1999</v>
      </c>
      <c r="B15" s="53">
        <v>159.9</v>
      </c>
      <c r="C15" s="53">
        <v>160</v>
      </c>
      <c r="D15" s="53">
        <v>160.6</v>
      </c>
      <c r="E15" s="53">
        <v>161.5</v>
      </c>
      <c r="F15" s="53">
        <v>161.6</v>
      </c>
      <c r="G15" s="53">
        <v>161.69999999999999</v>
      </c>
      <c r="H15" s="53">
        <v>162.19999999999999</v>
      </c>
      <c r="I15" s="53">
        <v>162.6</v>
      </c>
      <c r="J15" s="53">
        <v>163.19999999999999</v>
      </c>
      <c r="K15" s="53">
        <v>163.6</v>
      </c>
      <c r="L15" s="53">
        <v>163.5</v>
      </c>
      <c r="M15" s="53">
        <v>163.6</v>
      </c>
      <c r="N15" s="53">
        <v>162</v>
      </c>
      <c r="O15" s="50">
        <f t="shared" si="0"/>
        <v>0.71453460420516846</v>
      </c>
    </row>
    <row r="16" spans="1:25">
      <c r="A16" s="52">
        <v>2000</v>
      </c>
      <c r="B16" s="53">
        <v>164.1</v>
      </c>
      <c r="C16" s="53">
        <v>164.8</v>
      </c>
      <c r="D16" s="53">
        <v>166.5</v>
      </c>
      <c r="E16" s="53">
        <v>166.7</v>
      </c>
      <c r="F16" s="53">
        <v>166.7</v>
      </c>
      <c r="G16" s="53">
        <v>167.5</v>
      </c>
      <c r="H16" s="53">
        <v>168</v>
      </c>
      <c r="I16" s="53">
        <v>168</v>
      </c>
      <c r="J16" s="53">
        <v>168.5</v>
      </c>
      <c r="K16" s="53">
        <v>168.5</v>
      </c>
      <c r="L16" s="53">
        <v>168.6</v>
      </c>
      <c r="M16" s="53">
        <v>168.4</v>
      </c>
      <c r="N16" s="53">
        <v>167.2</v>
      </c>
      <c r="O16" s="50">
        <f t="shared" si="0"/>
        <v>0.73747028285866767</v>
      </c>
    </row>
    <row r="17" spans="1:15">
      <c r="A17" s="52">
        <v>2001</v>
      </c>
      <c r="B17" s="53">
        <v>169.3</v>
      </c>
      <c r="C17" s="53">
        <v>170.2</v>
      </c>
      <c r="D17" s="53">
        <v>170.6</v>
      </c>
      <c r="E17" s="53">
        <v>171.4</v>
      </c>
      <c r="F17" s="53">
        <v>171.7</v>
      </c>
      <c r="G17" s="53">
        <v>172.2</v>
      </c>
      <c r="H17" s="53">
        <v>171.6</v>
      </c>
      <c r="I17" s="53">
        <v>171.5</v>
      </c>
      <c r="J17" s="53">
        <v>172.2</v>
      </c>
      <c r="K17" s="53">
        <v>171.7</v>
      </c>
      <c r="L17" s="53">
        <v>171</v>
      </c>
      <c r="M17" s="53">
        <v>170.3</v>
      </c>
      <c r="N17" s="53">
        <v>171.1</v>
      </c>
      <c r="O17" s="50">
        <f t="shared" si="0"/>
        <v>0.75467204184879211</v>
      </c>
    </row>
    <row r="18" spans="1:15">
      <c r="A18" s="52">
        <v>2002</v>
      </c>
      <c r="B18" s="53">
        <v>170.6</v>
      </c>
      <c r="C18" s="53">
        <v>171</v>
      </c>
      <c r="D18" s="53">
        <v>172.1</v>
      </c>
      <c r="E18" s="53">
        <v>173.1</v>
      </c>
      <c r="F18" s="53">
        <v>173.2</v>
      </c>
      <c r="G18" s="53">
        <v>173.5</v>
      </c>
      <c r="H18" s="53">
        <v>173.6</v>
      </c>
      <c r="I18" s="53">
        <v>173.8</v>
      </c>
      <c r="J18" s="53">
        <v>174.2</v>
      </c>
      <c r="K18" s="53">
        <v>174.9</v>
      </c>
      <c r="L18" s="53">
        <v>174.9</v>
      </c>
      <c r="M18" s="53">
        <v>174.6</v>
      </c>
      <c r="N18" s="53">
        <v>173.3</v>
      </c>
      <c r="O18" s="50">
        <f t="shared" si="0"/>
        <v>0.76437559820219569</v>
      </c>
    </row>
    <row r="19" spans="1:15">
      <c r="A19" s="52">
        <v>2003</v>
      </c>
      <c r="B19" s="53">
        <v>175.1</v>
      </c>
      <c r="C19" s="53">
        <v>176.4</v>
      </c>
      <c r="D19" s="53">
        <v>177.5</v>
      </c>
      <c r="E19" s="53">
        <v>177.4</v>
      </c>
      <c r="F19" s="53">
        <v>176.8</v>
      </c>
      <c r="G19" s="53">
        <v>177.2</v>
      </c>
      <c r="H19" s="53">
        <v>177.3</v>
      </c>
      <c r="I19" s="53">
        <v>177.9</v>
      </c>
      <c r="J19" s="53">
        <v>178.3</v>
      </c>
      <c r="K19" s="53">
        <v>178.1</v>
      </c>
      <c r="L19" s="53">
        <v>177.5</v>
      </c>
      <c r="M19" s="53">
        <v>177.5</v>
      </c>
      <c r="N19" s="53">
        <v>177.3</v>
      </c>
      <c r="O19" s="50">
        <f t="shared" si="0"/>
        <v>0.78201842793565668</v>
      </c>
    </row>
    <row r="20" spans="1:15">
      <c r="A20" s="52">
        <v>2004</v>
      </c>
      <c r="B20" s="53">
        <v>178.2</v>
      </c>
      <c r="C20" s="53">
        <v>179.1</v>
      </c>
      <c r="D20" s="53">
        <v>180.1</v>
      </c>
      <c r="E20" s="53">
        <v>180.9</v>
      </c>
      <c r="F20" s="53">
        <v>182</v>
      </c>
      <c r="G20" s="53">
        <v>182.9</v>
      </c>
      <c r="H20" s="53">
        <v>182.6</v>
      </c>
      <c r="I20" s="53">
        <v>182.6</v>
      </c>
      <c r="J20" s="53">
        <v>182.8</v>
      </c>
      <c r="K20" s="53">
        <v>183.7</v>
      </c>
      <c r="L20" s="53">
        <v>183.7</v>
      </c>
      <c r="M20" s="53">
        <v>183.3</v>
      </c>
      <c r="N20" s="53">
        <v>181.8</v>
      </c>
      <c r="O20" s="50">
        <f t="shared" si="0"/>
        <v>0.80186661138580018</v>
      </c>
    </row>
    <row r="21" spans="1:15">
      <c r="A21" s="52">
        <v>2005</v>
      </c>
      <c r="B21" s="53">
        <v>183.6</v>
      </c>
      <c r="C21" s="53">
        <v>184.7</v>
      </c>
      <c r="D21" s="53">
        <v>185.9</v>
      </c>
      <c r="E21" s="53">
        <v>187.3</v>
      </c>
      <c r="F21" s="53">
        <v>187.3</v>
      </c>
      <c r="G21" s="53">
        <v>187.8</v>
      </c>
      <c r="H21" s="53">
        <v>188.5</v>
      </c>
      <c r="I21" s="53">
        <v>189.4</v>
      </c>
      <c r="J21" s="53">
        <v>192</v>
      </c>
      <c r="K21" s="53">
        <v>192.5</v>
      </c>
      <c r="L21" s="53">
        <v>190.7</v>
      </c>
      <c r="M21" s="53">
        <v>190.1</v>
      </c>
      <c r="N21" s="53">
        <v>188.3</v>
      </c>
      <c r="O21" s="50">
        <f t="shared" si="0"/>
        <v>0.83053620970267428</v>
      </c>
    </row>
    <row r="22" spans="1:15">
      <c r="A22" s="52">
        <v>2006</v>
      </c>
      <c r="B22" s="53">
        <v>191.5</v>
      </c>
      <c r="C22" s="53">
        <v>191.8</v>
      </c>
      <c r="D22" s="53">
        <v>192.8</v>
      </c>
      <c r="E22" s="53">
        <v>194.7</v>
      </c>
      <c r="F22" s="53">
        <v>195.5</v>
      </c>
      <c r="G22" s="53">
        <v>196.3</v>
      </c>
      <c r="H22" s="53">
        <v>197</v>
      </c>
      <c r="I22" s="53">
        <v>197.1</v>
      </c>
      <c r="J22" s="53">
        <v>195.8</v>
      </c>
      <c r="K22" s="53">
        <v>194.7</v>
      </c>
      <c r="L22" s="53">
        <v>194.3</v>
      </c>
      <c r="M22" s="53">
        <v>194.8</v>
      </c>
      <c r="N22" s="53">
        <v>194.7</v>
      </c>
      <c r="O22" s="50">
        <f t="shared" si="0"/>
        <v>0.85876473727621172</v>
      </c>
    </row>
    <row r="23" spans="1:15">
      <c r="A23" s="52">
        <v>2007</v>
      </c>
      <c r="B23" s="51">
        <v>195.02099999999999</v>
      </c>
      <c r="C23" s="51">
        <v>195.95</v>
      </c>
      <c r="D23" s="51">
        <v>197.904</v>
      </c>
      <c r="E23" s="51">
        <v>199.61799999999999</v>
      </c>
      <c r="F23" s="51">
        <v>200.804</v>
      </c>
      <c r="G23" s="51">
        <v>201.67500000000001</v>
      </c>
      <c r="H23" s="51">
        <v>201.571</v>
      </c>
      <c r="I23" s="51">
        <v>201.041</v>
      </c>
      <c r="J23" s="51">
        <v>201.697</v>
      </c>
      <c r="K23" s="51">
        <v>202.155</v>
      </c>
      <c r="L23" s="51">
        <v>203.43700000000001</v>
      </c>
      <c r="M23" s="51">
        <v>203.45699999999999</v>
      </c>
      <c r="N23" s="51">
        <v>200.36099999999999</v>
      </c>
      <c r="O23" s="50">
        <f t="shared" si="0"/>
        <v>0.88373375205649229</v>
      </c>
    </row>
    <row r="24" spans="1:15">
      <c r="A24" s="52">
        <v>2008</v>
      </c>
      <c r="B24" s="51">
        <v>204.51</v>
      </c>
      <c r="C24" s="51">
        <v>205.06</v>
      </c>
      <c r="D24" s="51">
        <v>206.67599999999999</v>
      </c>
      <c r="E24" s="51">
        <v>208.08500000000001</v>
      </c>
      <c r="F24" s="51">
        <v>210.006</v>
      </c>
      <c r="G24" s="51">
        <v>212.32400000000001</v>
      </c>
      <c r="H24" s="51">
        <v>213.304</v>
      </c>
      <c r="I24" s="51">
        <v>212.387</v>
      </c>
      <c r="J24" s="51">
        <v>212.65</v>
      </c>
      <c r="K24" s="51">
        <v>210.108</v>
      </c>
      <c r="L24" s="51">
        <v>205.559</v>
      </c>
      <c r="M24" s="51">
        <v>203.501</v>
      </c>
      <c r="N24" s="51">
        <v>208.68100000000001</v>
      </c>
      <c r="O24" s="50">
        <f t="shared" si="0"/>
        <v>0.92043083790209113</v>
      </c>
    </row>
    <row r="25" spans="1:15">
      <c r="A25" s="52">
        <v>2009</v>
      </c>
      <c r="B25" s="51">
        <v>204.28800000000001</v>
      </c>
      <c r="C25" s="51">
        <v>205.34299999999999</v>
      </c>
      <c r="D25" s="51">
        <v>206.001</v>
      </c>
      <c r="E25" s="51">
        <v>206.65700000000001</v>
      </c>
      <c r="F25" s="51">
        <v>207.26499999999999</v>
      </c>
      <c r="G25" s="51">
        <v>209.34299999999999</v>
      </c>
      <c r="H25" s="51">
        <v>208.81899999999999</v>
      </c>
      <c r="I25" s="51">
        <v>209</v>
      </c>
      <c r="J25" s="51">
        <v>208.91200000000001</v>
      </c>
      <c r="K25" s="51">
        <v>209.292</v>
      </c>
      <c r="L25" s="51">
        <v>209.738</v>
      </c>
      <c r="M25" s="51">
        <v>209.476</v>
      </c>
      <c r="N25" s="51">
        <v>207.845</v>
      </c>
      <c r="O25" s="50">
        <f t="shared" si="0"/>
        <v>0.9167434864877978</v>
      </c>
    </row>
    <row r="26" spans="1:15">
      <c r="A26" s="52">
        <v>2010</v>
      </c>
      <c r="B26" s="51">
        <v>210.05600000000001</v>
      </c>
      <c r="C26" s="51">
        <v>210.02</v>
      </c>
      <c r="D26" s="51">
        <v>211.21600000000001</v>
      </c>
      <c r="E26" s="51">
        <v>211.52799999999999</v>
      </c>
      <c r="F26" s="51">
        <v>211.423</v>
      </c>
      <c r="G26" s="51">
        <v>211.232</v>
      </c>
      <c r="H26" s="51">
        <v>210.988</v>
      </c>
      <c r="I26" s="51">
        <v>211.30799999999999</v>
      </c>
      <c r="J26" s="51">
        <v>211.77500000000001</v>
      </c>
      <c r="K26" s="51">
        <v>212.02600000000001</v>
      </c>
      <c r="L26" s="51">
        <v>211.99600000000001</v>
      </c>
      <c r="M26" s="51">
        <v>212.488</v>
      </c>
      <c r="N26" s="51">
        <v>211.33799999999999</v>
      </c>
      <c r="O26" s="50">
        <f t="shared" si="0"/>
        <v>0.93215008755254247</v>
      </c>
    </row>
    <row r="27" spans="1:15">
      <c r="A27" s="52">
        <v>2011</v>
      </c>
      <c r="B27" s="51">
        <v>213.589</v>
      </c>
      <c r="C27" s="51">
        <v>214.73500000000001</v>
      </c>
      <c r="D27" s="51">
        <v>217.214</v>
      </c>
      <c r="E27" s="51">
        <v>218.82</v>
      </c>
      <c r="F27" s="51">
        <v>219.82</v>
      </c>
      <c r="G27" s="51">
        <v>219.31800000000001</v>
      </c>
      <c r="H27" s="51">
        <v>219.68199999999999</v>
      </c>
      <c r="I27" s="51">
        <v>220.471</v>
      </c>
      <c r="J27" s="51">
        <v>220.37100000000001</v>
      </c>
      <c r="K27" s="51">
        <v>219.96899999999999</v>
      </c>
      <c r="L27" s="51">
        <v>219.96100000000001</v>
      </c>
      <c r="M27" s="51">
        <v>219.46899999999999</v>
      </c>
      <c r="N27" s="51">
        <v>218.61799999999999</v>
      </c>
      <c r="O27" s="50">
        <f t="shared" si="0"/>
        <v>0.96426003766744139</v>
      </c>
    </row>
    <row r="28" spans="1:15">
      <c r="A28" s="52">
        <v>2012</v>
      </c>
      <c r="B28" s="51">
        <v>220.49700000000001</v>
      </c>
      <c r="C28" s="51">
        <v>221.80199999999999</v>
      </c>
      <c r="D28" s="51">
        <v>223.31399999999999</v>
      </c>
      <c r="E28" s="51">
        <v>224.27500000000001</v>
      </c>
      <c r="F28" s="51">
        <v>223.35599999999999</v>
      </c>
      <c r="G28" s="51">
        <v>223.00399999999999</v>
      </c>
      <c r="H28" s="51">
        <v>222.667</v>
      </c>
      <c r="I28" s="51">
        <v>223.91900000000001</v>
      </c>
      <c r="J28" s="51">
        <v>225.05199999999999</v>
      </c>
      <c r="K28" s="51">
        <v>224.50399999999999</v>
      </c>
      <c r="L28" s="51">
        <v>223.404</v>
      </c>
      <c r="M28" s="51">
        <v>223.10900000000001</v>
      </c>
      <c r="N28" s="51">
        <v>223.24199999999999</v>
      </c>
      <c r="O28" s="50">
        <f t="shared" si="0"/>
        <v>0.98465514883932226</v>
      </c>
    </row>
    <row r="29" spans="1:15">
      <c r="A29" s="52">
        <v>2013</v>
      </c>
      <c r="B29" s="51">
        <v>223.93299999999999</v>
      </c>
      <c r="C29" s="51">
        <v>225.874</v>
      </c>
      <c r="D29" s="51">
        <v>226.62799999999999</v>
      </c>
      <c r="E29" s="51">
        <v>226.202</v>
      </c>
      <c r="F29" s="51">
        <v>226.28899999999999</v>
      </c>
      <c r="G29" s="51">
        <v>227.148</v>
      </c>
      <c r="H29" s="51">
        <v>227.548</v>
      </c>
      <c r="I29" s="51">
        <v>227.83699999999999</v>
      </c>
      <c r="J29" s="51">
        <v>227.876</v>
      </c>
      <c r="K29" s="51">
        <v>227.42</v>
      </c>
      <c r="L29" s="51">
        <v>226.81100000000001</v>
      </c>
      <c r="M29" s="51">
        <v>227.08199999999999</v>
      </c>
      <c r="N29" s="51">
        <v>226.721</v>
      </c>
      <c r="O29" s="50">
        <f t="shared" si="0"/>
        <v>1</v>
      </c>
    </row>
    <row r="30" spans="1:15">
      <c r="A30" s="52">
        <v>2014</v>
      </c>
      <c r="B30" s="51">
        <v>227.673</v>
      </c>
      <c r="C30" s="51">
        <v>228.66399999999999</v>
      </c>
      <c r="D30" s="51">
        <v>230.095</v>
      </c>
      <c r="E30" s="51">
        <v>231.346</v>
      </c>
      <c r="F30" s="51">
        <v>231.762</v>
      </c>
      <c r="G30" s="51">
        <v>232.26900000000001</v>
      </c>
      <c r="H30" s="51">
        <v>232.01300000000001</v>
      </c>
      <c r="I30" s="51">
        <v>231.61099999999999</v>
      </c>
      <c r="J30" s="51">
        <v>231.762</v>
      </c>
      <c r="K30" s="51">
        <v>231.131</v>
      </c>
      <c r="L30" s="51">
        <v>229.845</v>
      </c>
      <c r="M30" s="51">
        <v>228.45099999999999</v>
      </c>
      <c r="N30" s="51">
        <v>230.55199999999999</v>
      </c>
      <c r="O30" s="50">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topLeftCell="B1" workbookViewId="0">
      <selection activeCell="H2" sqref="H2:Y2"/>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68"/>
      <c r="B3" s="68"/>
      <c r="C3" s="68"/>
      <c r="D3" s="68"/>
      <c r="E3" s="68"/>
      <c r="F3" s="68"/>
    </row>
    <row r="4" spans="1:25">
      <c r="A4" s="55" t="s">
        <v>95</v>
      </c>
      <c r="B4" s="67" t="s">
        <v>384</v>
      </c>
      <c r="C4" s="68"/>
      <c r="D4" s="68"/>
      <c r="E4" s="68"/>
      <c r="F4" s="68"/>
    </row>
    <row r="5" spans="1:25">
      <c r="A5" s="71" t="s">
        <v>380</v>
      </c>
      <c r="B5" s="68"/>
      <c r="C5" s="68"/>
      <c r="D5" s="68"/>
      <c r="E5" s="68"/>
      <c r="F5" s="68"/>
    </row>
    <row r="6" spans="1:25">
      <c r="A6" s="55" t="s">
        <v>92</v>
      </c>
      <c r="B6" s="67" t="s">
        <v>383</v>
      </c>
      <c r="C6" s="68"/>
      <c r="D6" s="68"/>
      <c r="E6" s="68"/>
      <c r="F6" s="68"/>
    </row>
    <row r="7" spans="1:25">
      <c r="A7" s="55" t="s">
        <v>90</v>
      </c>
      <c r="B7" s="67" t="s">
        <v>382</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4" t="s">
        <v>98</v>
      </c>
    </row>
    <row r="13" spans="1:25" ht="17" thickTop="1">
      <c r="A13" s="52">
        <v>1997</v>
      </c>
      <c r="B13" s="53">
        <v>155.5</v>
      </c>
      <c r="C13" s="53">
        <v>155.9</v>
      </c>
      <c r="D13" s="53">
        <v>155.9</v>
      </c>
      <c r="E13" s="53">
        <v>156.1</v>
      </c>
      <c r="F13" s="53">
        <v>156.30000000000001</v>
      </c>
      <c r="G13" s="53">
        <v>156.69999999999999</v>
      </c>
      <c r="H13" s="53">
        <v>156.6</v>
      </c>
      <c r="I13" s="53">
        <v>157.19999999999999</v>
      </c>
      <c r="J13" s="53">
        <v>157.5</v>
      </c>
      <c r="K13" s="53">
        <v>157.69999999999999</v>
      </c>
      <c r="L13" s="53">
        <v>157.69999999999999</v>
      </c>
      <c r="M13" s="53">
        <v>157.30000000000001</v>
      </c>
      <c r="N13" s="53">
        <v>156.69999999999999</v>
      </c>
      <c r="O13" s="50">
        <f t="shared" ref="O13:O30" si="0">N13/$N$29</f>
        <v>0.70531574920106221</v>
      </c>
    </row>
    <row r="14" spans="1:25">
      <c r="A14" s="52">
        <v>1998</v>
      </c>
      <c r="B14" s="53">
        <v>157.6</v>
      </c>
      <c r="C14" s="53">
        <v>158</v>
      </c>
      <c r="D14" s="53">
        <v>158.4</v>
      </c>
      <c r="E14" s="53">
        <v>159</v>
      </c>
      <c r="F14" s="53">
        <v>159.4</v>
      </c>
      <c r="G14" s="53">
        <v>159.5</v>
      </c>
      <c r="H14" s="53">
        <v>159.80000000000001</v>
      </c>
      <c r="I14" s="53">
        <v>159.5</v>
      </c>
      <c r="J14" s="53">
        <v>159.9</v>
      </c>
      <c r="K14" s="53">
        <v>160.1</v>
      </c>
      <c r="L14" s="53">
        <v>160.1</v>
      </c>
      <c r="M14" s="53">
        <v>159.80000000000001</v>
      </c>
      <c r="N14" s="53">
        <v>159.30000000000001</v>
      </c>
      <c r="O14" s="50">
        <f t="shared" si="0"/>
        <v>0.71701849934734674</v>
      </c>
    </row>
    <row r="15" spans="1:25">
      <c r="A15" s="52">
        <v>1999</v>
      </c>
      <c r="B15" s="53">
        <v>160.4</v>
      </c>
      <c r="C15" s="53">
        <v>160.5</v>
      </c>
      <c r="D15" s="53">
        <v>161</v>
      </c>
      <c r="E15" s="53">
        <v>162.19999999999999</v>
      </c>
      <c r="F15" s="53">
        <v>162.19999999999999</v>
      </c>
      <c r="G15" s="53">
        <v>162.5</v>
      </c>
      <c r="H15" s="53">
        <v>162.9</v>
      </c>
      <c r="I15" s="53">
        <v>163.19999999999999</v>
      </c>
      <c r="J15" s="53">
        <v>164.3</v>
      </c>
      <c r="K15" s="53">
        <v>164.3</v>
      </c>
      <c r="L15" s="53">
        <v>164.6</v>
      </c>
      <c r="M15" s="53">
        <v>164.4</v>
      </c>
      <c r="N15" s="53">
        <v>162.69999999999999</v>
      </c>
      <c r="O15" s="50">
        <f t="shared" si="0"/>
        <v>0.73232209569248774</v>
      </c>
    </row>
    <row r="16" spans="1:25">
      <c r="A16" s="52">
        <v>2000</v>
      </c>
      <c r="B16" s="53">
        <v>164.9</v>
      </c>
      <c r="C16" s="53">
        <v>165.9</v>
      </c>
      <c r="D16" s="53">
        <v>167.1</v>
      </c>
      <c r="E16" s="53">
        <v>167</v>
      </c>
      <c r="F16" s="53">
        <v>167.5</v>
      </c>
      <c r="G16" s="53">
        <v>169.7</v>
      </c>
      <c r="H16" s="53">
        <v>168.8</v>
      </c>
      <c r="I16" s="53">
        <v>168.2</v>
      </c>
      <c r="J16" s="53">
        <v>170</v>
      </c>
      <c r="K16" s="53">
        <v>170.1</v>
      </c>
      <c r="L16" s="53">
        <v>170.3</v>
      </c>
      <c r="M16" s="53">
        <v>170.2</v>
      </c>
      <c r="N16" s="53">
        <v>168.3</v>
      </c>
      <c r="O16" s="50">
        <f t="shared" si="0"/>
        <v>0.75752801908448497</v>
      </c>
    </row>
    <row r="17" spans="1:15">
      <c r="A17" s="52">
        <v>2001</v>
      </c>
      <c r="B17" s="53">
        <v>171.9</v>
      </c>
      <c r="C17" s="53">
        <v>172.1</v>
      </c>
      <c r="D17" s="53">
        <v>171.7</v>
      </c>
      <c r="E17" s="53">
        <v>172.8</v>
      </c>
      <c r="F17" s="53">
        <v>174.2</v>
      </c>
      <c r="G17" s="53">
        <v>173.8</v>
      </c>
      <c r="H17" s="53">
        <v>172.5</v>
      </c>
      <c r="I17" s="53">
        <v>173</v>
      </c>
      <c r="J17" s="53">
        <v>174.6</v>
      </c>
      <c r="K17" s="53">
        <v>172.6</v>
      </c>
      <c r="L17" s="53">
        <v>172.5</v>
      </c>
      <c r="M17" s="53">
        <v>171.9</v>
      </c>
      <c r="N17" s="53">
        <v>172.8</v>
      </c>
      <c r="O17" s="50">
        <f t="shared" si="0"/>
        <v>0.77778277895305403</v>
      </c>
    </row>
    <row r="18" spans="1:15">
      <c r="A18" s="52">
        <v>2002</v>
      </c>
      <c r="B18" s="53">
        <v>172.1</v>
      </c>
      <c r="C18" s="53">
        <v>172.5</v>
      </c>
      <c r="D18" s="53">
        <v>173.6</v>
      </c>
      <c r="E18" s="53">
        <v>174.7</v>
      </c>
      <c r="F18" s="53">
        <v>174.8</v>
      </c>
      <c r="G18" s="53">
        <v>175.3</v>
      </c>
      <c r="H18" s="53">
        <v>175.3</v>
      </c>
      <c r="I18" s="53">
        <v>175.8</v>
      </c>
      <c r="J18" s="53">
        <v>176.2</v>
      </c>
      <c r="K18" s="53">
        <v>176.3</v>
      </c>
      <c r="L18" s="53">
        <v>176.1</v>
      </c>
      <c r="M18" s="53">
        <v>175.5</v>
      </c>
      <c r="N18" s="53">
        <v>174.9</v>
      </c>
      <c r="O18" s="50">
        <f t="shared" si="0"/>
        <v>0.78723500022505299</v>
      </c>
    </row>
    <row r="19" spans="1:15">
      <c r="A19" s="52">
        <v>2003</v>
      </c>
      <c r="B19" s="53">
        <v>176.2</v>
      </c>
      <c r="C19" s="53">
        <v>177.8</v>
      </c>
      <c r="D19" s="53">
        <v>178.6</v>
      </c>
      <c r="E19" s="53">
        <v>177.8</v>
      </c>
      <c r="F19" s="53">
        <v>177.7</v>
      </c>
      <c r="G19" s="53">
        <v>178.4</v>
      </c>
      <c r="H19" s="53">
        <v>178.1</v>
      </c>
      <c r="I19" s="53">
        <v>178.8</v>
      </c>
      <c r="J19" s="53">
        <v>179.5</v>
      </c>
      <c r="K19" s="53">
        <v>179.1</v>
      </c>
      <c r="L19" s="53">
        <v>178.9</v>
      </c>
      <c r="M19" s="53">
        <v>178.4</v>
      </c>
      <c r="N19" s="53">
        <v>178.3</v>
      </c>
      <c r="O19" s="50">
        <f t="shared" si="0"/>
        <v>0.80253859657019411</v>
      </c>
    </row>
    <row r="20" spans="1:15">
      <c r="A20" s="52">
        <v>2004</v>
      </c>
      <c r="B20" s="53">
        <v>179.4</v>
      </c>
      <c r="C20" s="53">
        <v>180.2</v>
      </c>
      <c r="D20" s="53">
        <v>181</v>
      </c>
      <c r="E20" s="53">
        <v>181.5</v>
      </c>
      <c r="F20" s="53">
        <v>182.9</v>
      </c>
      <c r="G20" s="53">
        <v>183.3</v>
      </c>
      <c r="H20" s="53">
        <v>183.2</v>
      </c>
      <c r="I20" s="53">
        <v>183.3</v>
      </c>
      <c r="J20" s="53">
        <v>183.6</v>
      </c>
      <c r="K20" s="53">
        <v>184.5</v>
      </c>
      <c r="L20" s="53">
        <v>184.8</v>
      </c>
      <c r="M20" s="53">
        <v>183.8</v>
      </c>
      <c r="N20" s="53">
        <v>182.6</v>
      </c>
      <c r="O20" s="50">
        <f t="shared" si="0"/>
        <v>0.82189314488904897</v>
      </c>
    </row>
    <row r="21" spans="1:15">
      <c r="A21" s="52">
        <v>2005</v>
      </c>
      <c r="B21" s="53">
        <v>184.1</v>
      </c>
      <c r="C21" s="53">
        <v>185.2</v>
      </c>
      <c r="D21" s="53">
        <v>186.3</v>
      </c>
      <c r="E21" s="53">
        <v>187.7</v>
      </c>
      <c r="F21" s="53">
        <v>187.4</v>
      </c>
      <c r="G21" s="53">
        <v>187.8</v>
      </c>
      <c r="H21" s="53">
        <v>188.4</v>
      </c>
      <c r="I21" s="53">
        <v>189.7</v>
      </c>
      <c r="J21" s="53">
        <v>192.5</v>
      </c>
      <c r="K21" s="53">
        <v>192.1</v>
      </c>
      <c r="L21" s="53">
        <v>190.3</v>
      </c>
      <c r="M21" s="53">
        <v>189.7</v>
      </c>
      <c r="N21" s="53">
        <v>188.4</v>
      </c>
      <c r="O21" s="50">
        <f t="shared" si="0"/>
        <v>0.84799927983076029</v>
      </c>
    </row>
    <row r="22" spans="1:15">
      <c r="A22" s="52">
        <v>2006</v>
      </c>
      <c r="B22" s="53">
        <v>190.8</v>
      </c>
      <c r="C22" s="53">
        <v>190.7</v>
      </c>
      <c r="D22" s="53">
        <v>192</v>
      </c>
      <c r="E22" s="53">
        <v>193</v>
      </c>
      <c r="F22" s="53">
        <v>193.6</v>
      </c>
      <c r="G22" s="53">
        <v>194.1</v>
      </c>
      <c r="H22" s="53">
        <v>194.6</v>
      </c>
      <c r="I22" s="53">
        <v>195.1</v>
      </c>
      <c r="J22" s="53">
        <v>193.7</v>
      </c>
      <c r="K22" s="53">
        <v>192.3</v>
      </c>
      <c r="L22" s="53">
        <v>192.8</v>
      </c>
      <c r="M22" s="53">
        <v>192.9</v>
      </c>
      <c r="N22" s="53">
        <v>193</v>
      </c>
      <c r="O22" s="50">
        <f t="shared" si="0"/>
        <v>0.86870414547418651</v>
      </c>
    </row>
    <row r="23" spans="1:15">
      <c r="A23" s="52">
        <v>2007</v>
      </c>
      <c r="B23" s="51">
        <v>193.06800000000001</v>
      </c>
      <c r="C23" s="51">
        <v>194.458</v>
      </c>
      <c r="D23" s="51">
        <v>196.38900000000001</v>
      </c>
      <c r="E23" s="51">
        <v>197.405</v>
      </c>
      <c r="F23" s="51">
        <v>199.19399999999999</v>
      </c>
      <c r="G23" s="51">
        <v>199.26300000000001</v>
      </c>
      <c r="H23" s="51">
        <v>198.989</v>
      </c>
      <c r="I23" s="51">
        <v>198.55099999999999</v>
      </c>
      <c r="J23" s="51">
        <v>199.714</v>
      </c>
      <c r="K23" s="51">
        <v>199.45500000000001</v>
      </c>
      <c r="L23" s="51">
        <v>200.762</v>
      </c>
      <c r="M23" s="51">
        <v>200.227</v>
      </c>
      <c r="N23" s="51">
        <v>198.12299999999999</v>
      </c>
      <c r="O23" s="50">
        <f t="shared" si="0"/>
        <v>0.89176306432011521</v>
      </c>
    </row>
    <row r="24" spans="1:15">
      <c r="A24" s="52">
        <v>2008</v>
      </c>
      <c r="B24" s="51">
        <v>201.42699999999999</v>
      </c>
      <c r="C24" s="51">
        <v>201.89599999999999</v>
      </c>
      <c r="D24" s="51">
        <v>203.72300000000001</v>
      </c>
      <c r="E24" s="51">
        <v>205.393</v>
      </c>
      <c r="F24" s="51">
        <v>207.16800000000001</v>
      </c>
      <c r="G24" s="51">
        <v>208.96799999999999</v>
      </c>
      <c r="H24" s="51">
        <v>210.071</v>
      </c>
      <c r="I24" s="51">
        <v>209.351</v>
      </c>
      <c r="J24" s="51">
        <v>209.25200000000001</v>
      </c>
      <c r="K24" s="51">
        <v>206.01900000000001</v>
      </c>
      <c r="L24" s="51">
        <v>201.73699999999999</v>
      </c>
      <c r="M24" s="51">
        <v>199.58199999999999</v>
      </c>
      <c r="N24" s="51">
        <v>205.38200000000001</v>
      </c>
      <c r="O24" s="50">
        <f t="shared" si="0"/>
        <v>0.92443624251699152</v>
      </c>
    </row>
    <row r="25" spans="1:15">
      <c r="A25" s="52">
        <v>2009</v>
      </c>
      <c r="B25" s="51">
        <v>200.815</v>
      </c>
      <c r="C25" s="51">
        <v>201.453</v>
      </c>
      <c r="D25" s="51">
        <v>202.02099999999999</v>
      </c>
      <c r="E25" s="51">
        <v>202.327</v>
      </c>
      <c r="F25" s="51">
        <v>203.19499999999999</v>
      </c>
      <c r="G25" s="51">
        <v>205.35</v>
      </c>
      <c r="H25" s="51">
        <v>204.81399999999999</v>
      </c>
      <c r="I25" s="51">
        <v>205.63200000000001</v>
      </c>
      <c r="J25" s="51">
        <v>205.601</v>
      </c>
      <c r="K25" s="51">
        <v>205.70599999999999</v>
      </c>
      <c r="L25" s="51">
        <v>206.24700000000001</v>
      </c>
      <c r="M25" s="51">
        <v>205.613</v>
      </c>
      <c r="N25" s="51">
        <v>204.06399999999999</v>
      </c>
      <c r="O25" s="50">
        <f t="shared" si="0"/>
        <v>0.91850384840437505</v>
      </c>
    </row>
    <row r="26" spans="1:15">
      <c r="A26" s="52">
        <v>2010</v>
      </c>
      <c r="B26" s="51">
        <v>206.56399999999999</v>
      </c>
      <c r="C26" s="51">
        <v>206.56299999999999</v>
      </c>
      <c r="D26" s="51">
        <v>207.35900000000001</v>
      </c>
      <c r="E26" s="51">
        <v>207.77699999999999</v>
      </c>
      <c r="F26" s="51">
        <v>207.98699999999999</v>
      </c>
      <c r="G26" s="51">
        <v>207.886</v>
      </c>
      <c r="H26" s="51">
        <v>208.21100000000001</v>
      </c>
      <c r="I26" s="51">
        <v>208.63900000000001</v>
      </c>
      <c r="J26" s="51">
        <v>208.78800000000001</v>
      </c>
      <c r="K26" s="51">
        <v>208.68899999999999</v>
      </c>
      <c r="L26" s="51">
        <v>208.816</v>
      </c>
      <c r="M26" s="51">
        <v>209.27</v>
      </c>
      <c r="N26" s="51">
        <v>208.04599999999999</v>
      </c>
      <c r="O26" s="50">
        <f t="shared" si="0"/>
        <v>0.93642706035918444</v>
      </c>
    </row>
    <row r="27" spans="1:15">
      <c r="A27" s="52">
        <v>2011</v>
      </c>
      <c r="B27" s="51">
        <v>210.38800000000001</v>
      </c>
      <c r="C27" s="51">
        <v>211.09</v>
      </c>
      <c r="D27" s="51">
        <v>212.95400000000001</v>
      </c>
      <c r="E27" s="51">
        <v>214.535</v>
      </c>
      <c r="F27" s="51">
        <v>215.899</v>
      </c>
      <c r="G27" s="51">
        <v>215.95400000000001</v>
      </c>
      <c r="H27" s="51">
        <v>216.09899999999999</v>
      </c>
      <c r="I27" s="51">
        <v>216.58600000000001</v>
      </c>
      <c r="J27" s="51">
        <v>216.96799999999999</v>
      </c>
      <c r="K27" s="51">
        <v>215.65299999999999</v>
      </c>
      <c r="L27" s="51">
        <v>215.614</v>
      </c>
      <c r="M27" s="51">
        <v>215.173</v>
      </c>
      <c r="N27" s="51">
        <v>214.74299999999999</v>
      </c>
      <c r="O27" s="50">
        <f t="shared" si="0"/>
        <v>0.96657064410136384</v>
      </c>
    </row>
    <row r="28" spans="1:15">
      <c r="A28" s="52">
        <v>2012</v>
      </c>
      <c r="B28" s="51">
        <v>216.36799999999999</v>
      </c>
      <c r="C28" s="51">
        <v>216.85499999999999</v>
      </c>
      <c r="D28" s="51">
        <v>218.97499999999999</v>
      </c>
      <c r="E28" s="51">
        <v>219.405</v>
      </c>
      <c r="F28" s="51">
        <v>219.14500000000001</v>
      </c>
      <c r="G28" s="51">
        <v>219.017</v>
      </c>
      <c r="H28" s="51">
        <v>218.95599999999999</v>
      </c>
      <c r="I28" s="51">
        <v>220.46199999999999</v>
      </c>
      <c r="J28" s="51">
        <v>221.125</v>
      </c>
      <c r="K28" s="51">
        <v>220.375</v>
      </c>
      <c r="L28" s="51">
        <v>219.483</v>
      </c>
      <c r="M28" s="51">
        <v>219.03299999999999</v>
      </c>
      <c r="N28" s="51">
        <v>219.1</v>
      </c>
      <c r="O28" s="50">
        <f t="shared" si="0"/>
        <v>0.98618175271188735</v>
      </c>
    </row>
    <row r="29" spans="1:15">
      <c r="A29" s="52">
        <v>2013</v>
      </c>
      <c r="B29" s="51">
        <v>219.28200000000001</v>
      </c>
      <c r="C29" s="51">
        <v>221.59899999999999</v>
      </c>
      <c r="D29" s="51">
        <v>222.12100000000001</v>
      </c>
      <c r="E29" s="51">
        <v>221.93100000000001</v>
      </c>
      <c r="F29" s="51">
        <v>223.04900000000001</v>
      </c>
      <c r="G29" s="51">
        <v>223.77500000000001</v>
      </c>
      <c r="H29" s="51">
        <v>222.90199999999999</v>
      </c>
      <c r="I29" s="51">
        <v>223.04599999999999</v>
      </c>
      <c r="J29" s="51">
        <v>223.25200000000001</v>
      </c>
      <c r="K29" s="51">
        <v>222.17099999999999</v>
      </c>
      <c r="L29" s="51">
        <v>221.71799999999999</v>
      </c>
      <c r="M29" s="51">
        <v>221.19399999999999</v>
      </c>
      <c r="N29" s="51">
        <v>222.17</v>
      </c>
      <c r="O29" s="50">
        <f t="shared" si="0"/>
        <v>1</v>
      </c>
    </row>
    <row r="30" spans="1:15">
      <c r="A30" s="52">
        <v>2014</v>
      </c>
      <c r="B30" s="51">
        <v>222.24700000000001</v>
      </c>
      <c r="C30" s="51">
        <v>223.49299999999999</v>
      </c>
      <c r="D30" s="51">
        <v>225.48500000000001</v>
      </c>
      <c r="E30" s="51">
        <v>226.214</v>
      </c>
      <c r="F30" s="51">
        <v>226.565</v>
      </c>
      <c r="G30" s="51">
        <v>227.58799999999999</v>
      </c>
      <c r="H30" s="51">
        <v>226.99700000000001</v>
      </c>
      <c r="I30" s="51">
        <v>226.58699999999999</v>
      </c>
      <c r="J30" s="51">
        <v>226.91300000000001</v>
      </c>
      <c r="K30" s="51">
        <v>225.79300000000001</v>
      </c>
      <c r="L30" s="51">
        <v>224.39599999999999</v>
      </c>
      <c r="M30" s="51">
        <v>222.821</v>
      </c>
      <c r="N30" s="51">
        <v>225.42500000000001</v>
      </c>
      <c r="O30" s="50">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B6" sqref="B6:F6"/>
    </sheetView>
  </sheetViews>
  <sheetFormatPr baseColWidth="10" defaultColWidth="8.83203125" defaultRowHeight="16"/>
  <cols>
    <col min="1" max="1" width="20" customWidth="1"/>
    <col min="2" max="255" width="8" customWidth="1"/>
  </cols>
  <sheetData>
    <row r="1" spans="1:25">
      <c r="A1" s="70" t="s">
        <v>97</v>
      </c>
      <c r="B1" s="68"/>
      <c r="C1" s="68"/>
      <c r="D1" s="68"/>
      <c r="E1" s="68"/>
      <c r="F1" s="68"/>
      <c r="H1" s="52">
        <v>1997</v>
      </c>
      <c r="I1" s="52">
        <v>1998</v>
      </c>
      <c r="J1" s="52">
        <v>1999</v>
      </c>
      <c r="K1" s="52">
        <v>2000</v>
      </c>
      <c r="L1" s="52">
        <v>2001</v>
      </c>
      <c r="M1" s="52">
        <v>2002</v>
      </c>
      <c r="N1" s="52">
        <v>2003</v>
      </c>
      <c r="O1" s="52">
        <v>2004</v>
      </c>
      <c r="P1" s="52">
        <v>2005</v>
      </c>
      <c r="Q1" s="52">
        <v>2006</v>
      </c>
      <c r="R1" s="52">
        <v>2007</v>
      </c>
      <c r="S1" s="52">
        <v>2008</v>
      </c>
      <c r="T1" s="52">
        <v>2009</v>
      </c>
      <c r="U1" s="52">
        <v>2010</v>
      </c>
      <c r="V1" s="52">
        <v>2011</v>
      </c>
      <c r="W1" s="52">
        <v>2012</v>
      </c>
      <c r="X1" s="52">
        <v>2013</v>
      </c>
      <c r="Y1" s="52">
        <v>2014</v>
      </c>
    </row>
    <row r="2" spans="1:25">
      <c r="A2" s="70" t="s">
        <v>96</v>
      </c>
      <c r="B2" s="68"/>
      <c r="C2" s="68"/>
      <c r="D2" s="68"/>
      <c r="E2" s="68"/>
      <c r="F2" s="68"/>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68"/>
      <c r="B3" s="68"/>
      <c r="C3" s="68"/>
      <c r="D3" s="68"/>
      <c r="E3" s="68"/>
      <c r="F3" s="68"/>
    </row>
    <row r="4" spans="1:25">
      <c r="A4" s="55" t="s">
        <v>95</v>
      </c>
      <c r="B4" s="67" t="s">
        <v>381</v>
      </c>
      <c r="C4" s="68"/>
      <c r="D4" s="68"/>
      <c r="E4" s="68"/>
      <c r="F4" s="68"/>
    </row>
    <row r="5" spans="1:25">
      <c r="A5" s="71" t="s">
        <v>380</v>
      </c>
      <c r="B5" s="68"/>
      <c r="C5" s="68"/>
      <c r="D5" s="68"/>
      <c r="E5" s="68"/>
      <c r="F5" s="68"/>
    </row>
    <row r="6" spans="1:25">
      <c r="A6" s="55" t="s">
        <v>92</v>
      </c>
      <c r="B6" s="67" t="s">
        <v>379</v>
      </c>
      <c r="C6" s="68"/>
      <c r="D6" s="68"/>
      <c r="E6" s="68"/>
      <c r="F6" s="68"/>
    </row>
    <row r="7" spans="1:25">
      <c r="A7" s="55" t="s">
        <v>90</v>
      </c>
      <c r="B7" s="67" t="s">
        <v>378</v>
      </c>
      <c r="C7" s="68"/>
      <c r="D7" s="68"/>
      <c r="E7" s="68"/>
      <c r="F7" s="68"/>
    </row>
    <row r="8" spans="1:25">
      <c r="A8" s="55" t="s">
        <v>88</v>
      </c>
      <c r="B8" s="67" t="s">
        <v>87</v>
      </c>
      <c r="C8" s="68"/>
      <c r="D8" s="68"/>
      <c r="E8" s="68"/>
      <c r="F8" s="68"/>
    </row>
    <row r="9" spans="1:25">
      <c r="A9" s="55" t="s">
        <v>86</v>
      </c>
      <c r="B9" s="67" t="s">
        <v>85</v>
      </c>
      <c r="C9" s="68"/>
      <c r="D9" s="68"/>
      <c r="E9" s="68"/>
      <c r="F9" s="68"/>
    </row>
    <row r="10" spans="1:25">
      <c r="A10" s="55" t="s">
        <v>84</v>
      </c>
      <c r="B10" s="69" t="s">
        <v>83</v>
      </c>
      <c r="C10" s="68"/>
      <c r="D10" s="68"/>
      <c r="E10" s="68"/>
      <c r="F10" s="68"/>
    </row>
    <row r="12" spans="1:25" ht="58" thickBot="1">
      <c r="A12" s="54" t="s">
        <v>82</v>
      </c>
      <c r="B12" s="54" t="s">
        <v>81</v>
      </c>
      <c r="C12" s="54" t="s">
        <v>80</v>
      </c>
      <c r="D12" s="54" t="s">
        <v>79</v>
      </c>
      <c r="E12" s="54" t="s">
        <v>78</v>
      </c>
      <c r="F12" s="54" t="s">
        <v>77</v>
      </c>
      <c r="G12" s="54" t="s">
        <v>76</v>
      </c>
      <c r="H12" s="54" t="s">
        <v>75</v>
      </c>
      <c r="I12" s="54" t="s">
        <v>74</v>
      </c>
      <c r="J12" s="54" t="s">
        <v>73</v>
      </c>
      <c r="K12" s="54" t="s">
        <v>72</v>
      </c>
      <c r="L12" s="54" t="s">
        <v>71</v>
      </c>
      <c r="M12" s="54" t="s">
        <v>70</v>
      </c>
      <c r="N12" s="54" t="s">
        <v>69</v>
      </c>
      <c r="O12" s="54" t="s">
        <v>98</v>
      </c>
    </row>
    <row r="13" spans="1:25" ht="17" thickTop="1">
      <c r="A13" s="52">
        <v>1997</v>
      </c>
      <c r="B13" s="53">
        <v>166.2</v>
      </c>
      <c r="C13" s="53">
        <v>166.9</v>
      </c>
      <c r="D13" s="53">
        <v>167.3</v>
      </c>
      <c r="E13" s="53">
        <v>167.1</v>
      </c>
      <c r="F13" s="53">
        <v>166.8</v>
      </c>
      <c r="G13" s="53">
        <v>167</v>
      </c>
      <c r="H13" s="53">
        <v>167.6</v>
      </c>
      <c r="I13" s="53">
        <v>167.8</v>
      </c>
      <c r="J13" s="53">
        <v>168.4</v>
      </c>
      <c r="K13" s="53">
        <v>168.7</v>
      </c>
      <c r="L13" s="53">
        <v>168.5</v>
      </c>
      <c r="M13" s="53">
        <v>168.4</v>
      </c>
      <c r="N13" s="53">
        <v>167.6</v>
      </c>
      <c r="O13" s="50">
        <f t="shared" ref="O13:O30" si="0">N13/$N$29</f>
        <v>0.67298966422794915</v>
      </c>
    </row>
    <row r="14" spans="1:25">
      <c r="A14" s="52">
        <v>1998</v>
      </c>
      <c r="B14" s="53">
        <v>168.8</v>
      </c>
      <c r="C14" s="53">
        <v>169.1</v>
      </c>
      <c r="D14" s="53">
        <v>169.3</v>
      </c>
      <c r="E14" s="53">
        <v>169.5</v>
      </c>
      <c r="F14" s="53">
        <v>169.4</v>
      </c>
      <c r="G14" s="53">
        <v>169.6</v>
      </c>
      <c r="H14" s="53">
        <v>169.9</v>
      </c>
      <c r="I14" s="53">
        <v>170.5</v>
      </c>
      <c r="J14" s="53">
        <v>170.6</v>
      </c>
      <c r="K14" s="53">
        <v>171.3</v>
      </c>
      <c r="L14" s="53">
        <v>171.2</v>
      </c>
      <c r="M14" s="53">
        <v>171.2</v>
      </c>
      <c r="N14" s="53">
        <v>170</v>
      </c>
      <c r="O14" s="50">
        <f t="shared" si="0"/>
        <v>0.68262674772524667</v>
      </c>
    </row>
    <row r="15" spans="1:25">
      <c r="A15" s="52">
        <v>1999</v>
      </c>
      <c r="B15" s="53">
        <v>171.4</v>
      </c>
      <c r="C15" s="53">
        <v>171.6</v>
      </c>
      <c r="D15" s="53">
        <v>171.9</v>
      </c>
      <c r="E15" s="53">
        <v>172.8</v>
      </c>
      <c r="F15" s="53">
        <v>172.8</v>
      </c>
      <c r="G15" s="53">
        <v>173.1</v>
      </c>
      <c r="H15" s="53">
        <v>173.4</v>
      </c>
      <c r="I15" s="53">
        <v>174.1</v>
      </c>
      <c r="J15" s="53">
        <v>174.8</v>
      </c>
      <c r="K15" s="53">
        <v>175.5</v>
      </c>
      <c r="L15" s="53">
        <v>175.5</v>
      </c>
      <c r="M15" s="53">
        <v>175.5</v>
      </c>
      <c r="N15" s="53">
        <v>173.5</v>
      </c>
      <c r="O15" s="50">
        <f t="shared" si="0"/>
        <v>0.69668082782547236</v>
      </c>
    </row>
    <row r="16" spans="1:25">
      <c r="A16" s="52">
        <v>2000</v>
      </c>
      <c r="B16" s="53">
        <v>176.2</v>
      </c>
      <c r="C16" s="53">
        <v>177.6</v>
      </c>
      <c r="D16" s="53">
        <v>178.5</v>
      </c>
      <c r="E16" s="53">
        <v>178.5</v>
      </c>
      <c r="F16" s="53">
        <v>178.4</v>
      </c>
      <c r="G16" s="53">
        <v>179</v>
      </c>
      <c r="H16" s="53">
        <v>179.8</v>
      </c>
      <c r="I16" s="53">
        <v>179.9</v>
      </c>
      <c r="J16" s="53">
        <v>180.7</v>
      </c>
      <c r="K16" s="53">
        <v>181.2</v>
      </c>
      <c r="L16" s="53">
        <v>181.5</v>
      </c>
      <c r="M16" s="53">
        <v>181.3</v>
      </c>
      <c r="N16" s="53">
        <v>179.4</v>
      </c>
      <c r="O16" s="50">
        <f t="shared" si="0"/>
        <v>0.72037199142299568</v>
      </c>
    </row>
    <row r="17" spans="1:15">
      <c r="A17" s="52">
        <v>2001</v>
      </c>
      <c r="B17" s="53">
        <v>182.2</v>
      </c>
      <c r="C17" s="53">
        <v>182.8</v>
      </c>
      <c r="D17" s="53">
        <v>183.7</v>
      </c>
      <c r="E17" s="53">
        <v>184.2</v>
      </c>
      <c r="F17" s="53">
        <v>184.6</v>
      </c>
      <c r="G17" s="53">
        <v>185.3</v>
      </c>
      <c r="H17" s="53">
        <v>185</v>
      </c>
      <c r="I17" s="53">
        <v>185.1</v>
      </c>
      <c r="J17" s="53">
        <v>185.1</v>
      </c>
      <c r="K17" s="53">
        <v>185</v>
      </c>
      <c r="L17" s="53">
        <v>185</v>
      </c>
      <c r="M17" s="53">
        <v>184.2</v>
      </c>
      <c r="N17" s="53">
        <v>184.4</v>
      </c>
      <c r="O17" s="50">
        <f t="shared" si="0"/>
        <v>0.74044924870903239</v>
      </c>
    </row>
    <row r="18" spans="1:15">
      <c r="A18" s="52">
        <v>2002</v>
      </c>
      <c r="B18" s="53">
        <v>184.9</v>
      </c>
      <c r="C18" s="53">
        <v>186.1</v>
      </c>
      <c r="D18" s="53">
        <v>187</v>
      </c>
      <c r="E18" s="53">
        <v>187.8</v>
      </c>
      <c r="F18" s="53">
        <v>187.7</v>
      </c>
      <c r="G18" s="53">
        <v>187.8</v>
      </c>
      <c r="H18" s="53">
        <v>188.3</v>
      </c>
      <c r="I18" s="53">
        <v>189.3</v>
      </c>
      <c r="J18" s="53">
        <v>189.5</v>
      </c>
      <c r="K18" s="53">
        <v>189.9</v>
      </c>
      <c r="L18" s="53">
        <v>190.1</v>
      </c>
      <c r="M18" s="53">
        <v>189.6</v>
      </c>
      <c r="N18" s="53">
        <v>188.2</v>
      </c>
      <c r="O18" s="50">
        <f t="shared" si="0"/>
        <v>0.75570796424642017</v>
      </c>
    </row>
    <row r="19" spans="1:15">
      <c r="A19" s="52">
        <v>2003</v>
      </c>
      <c r="B19" s="53">
        <v>190.5</v>
      </c>
      <c r="C19" s="53">
        <v>191.7</v>
      </c>
      <c r="D19" s="53">
        <v>193</v>
      </c>
      <c r="E19" s="53">
        <v>192.6</v>
      </c>
      <c r="F19" s="53">
        <v>192.7</v>
      </c>
      <c r="G19" s="53">
        <v>192.8</v>
      </c>
      <c r="H19" s="53">
        <v>193.5</v>
      </c>
      <c r="I19" s="53">
        <v>194.3</v>
      </c>
      <c r="J19" s="53">
        <v>195</v>
      </c>
      <c r="K19" s="53">
        <v>195.4</v>
      </c>
      <c r="L19" s="53">
        <v>195.1</v>
      </c>
      <c r="M19" s="53">
        <v>194.9</v>
      </c>
      <c r="N19" s="53">
        <v>193.5</v>
      </c>
      <c r="O19" s="50">
        <f t="shared" si="0"/>
        <v>0.77698985696961909</v>
      </c>
    </row>
    <row r="20" spans="1:15">
      <c r="A20" s="52">
        <v>2004</v>
      </c>
      <c r="B20" s="53">
        <v>195.9</v>
      </c>
      <c r="C20" s="53">
        <v>196.8</v>
      </c>
      <c r="D20" s="53">
        <v>198.6</v>
      </c>
      <c r="E20" s="53">
        <v>199.4</v>
      </c>
      <c r="F20" s="53">
        <v>199.9</v>
      </c>
      <c r="G20" s="53">
        <v>201.1</v>
      </c>
      <c r="H20" s="53">
        <v>201</v>
      </c>
      <c r="I20" s="53">
        <v>201</v>
      </c>
      <c r="J20" s="53">
        <v>201.2</v>
      </c>
      <c r="K20" s="53">
        <v>202.5</v>
      </c>
      <c r="L20" s="53">
        <v>202.6</v>
      </c>
      <c r="M20" s="53">
        <v>201.9</v>
      </c>
      <c r="N20" s="53">
        <v>200.2</v>
      </c>
      <c r="O20" s="50">
        <f t="shared" si="0"/>
        <v>0.80389338173290814</v>
      </c>
    </row>
    <row r="21" spans="1:15">
      <c r="A21" s="52">
        <v>2005</v>
      </c>
      <c r="B21" s="53">
        <v>202.6</v>
      </c>
      <c r="C21" s="53">
        <v>203.6</v>
      </c>
      <c r="D21" s="53">
        <v>206</v>
      </c>
      <c r="E21" s="53">
        <v>206.9</v>
      </c>
      <c r="F21" s="53">
        <v>206.2</v>
      </c>
      <c r="G21" s="53">
        <v>206.2</v>
      </c>
      <c r="H21" s="53">
        <v>207.9</v>
      </c>
      <c r="I21" s="53">
        <v>208.7</v>
      </c>
      <c r="J21" s="53">
        <v>210.8</v>
      </c>
      <c r="K21" s="53">
        <v>211.5</v>
      </c>
      <c r="L21" s="53">
        <v>210</v>
      </c>
      <c r="M21" s="53">
        <v>209</v>
      </c>
      <c r="N21" s="53">
        <v>207.5</v>
      </c>
      <c r="O21" s="50">
        <f t="shared" si="0"/>
        <v>0.83320617737052172</v>
      </c>
    </row>
    <row r="22" spans="1:15">
      <c r="A22" s="52">
        <v>2006</v>
      </c>
      <c r="B22" s="53">
        <v>211</v>
      </c>
      <c r="C22" s="53">
        <v>211.6</v>
      </c>
      <c r="D22" s="53">
        <v>212.8</v>
      </c>
      <c r="E22" s="53">
        <v>214.7</v>
      </c>
      <c r="F22" s="53">
        <v>215.7</v>
      </c>
      <c r="G22" s="53">
        <v>216.7</v>
      </c>
      <c r="H22" s="53">
        <v>217.5</v>
      </c>
      <c r="I22" s="53">
        <v>218.1</v>
      </c>
      <c r="J22" s="53">
        <v>216.3</v>
      </c>
      <c r="K22" s="53">
        <v>215.2</v>
      </c>
      <c r="L22" s="53">
        <v>214.8</v>
      </c>
      <c r="M22" s="53">
        <v>215.2</v>
      </c>
      <c r="N22" s="53">
        <v>215</v>
      </c>
      <c r="O22" s="50">
        <f t="shared" si="0"/>
        <v>0.86332206329957673</v>
      </c>
    </row>
    <row r="23" spans="1:15">
      <c r="A23" s="52">
        <v>2007</v>
      </c>
      <c r="B23" s="51">
        <v>215.81299999999999</v>
      </c>
      <c r="C23" s="51">
        <v>216.65100000000001</v>
      </c>
      <c r="D23" s="51">
        <v>218.334</v>
      </c>
      <c r="E23" s="51">
        <v>219.501</v>
      </c>
      <c r="F23" s="51">
        <v>220.59100000000001</v>
      </c>
      <c r="G23" s="51">
        <v>221.57900000000001</v>
      </c>
      <c r="H23" s="51">
        <v>221.94499999999999</v>
      </c>
      <c r="I23" s="51">
        <v>221.559</v>
      </c>
      <c r="J23" s="51">
        <v>221.43600000000001</v>
      </c>
      <c r="K23" s="51">
        <v>221.95099999999999</v>
      </c>
      <c r="L23" s="51">
        <v>223.35599999999999</v>
      </c>
      <c r="M23" s="51">
        <v>223.42500000000001</v>
      </c>
      <c r="N23" s="51">
        <v>220.512</v>
      </c>
      <c r="O23" s="50">
        <f t="shared" si="0"/>
        <v>0.8854552317317036</v>
      </c>
    </row>
    <row r="24" spans="1:15">
      <c r="A24" s="52">
        <v>2008</v>
      </c>
      <c r="B24" s="51">
        <v>224.32499999999999</v>
      </c>
      <c r="C24" s="51">
        <v>225.21299999999999</v>
      </c>
      <c r="D24" s="51">
        <v>226.92599999999999</v>
      </c>
      <c r="E24" s="51">
        <v>228.13300000000001</v>
      </c>
      <c r="F24" s="51">
        <v>230.089</v>
      </c>
      <c r="G24" s="51">
        <v>232.649</v>
      </c>
      <c r="H24" s="51">
        <v>234.54499999999999</v>
      </c>
      <c r="I24" s="51">
        <v>233.78800000000001</v>
      </c>
      <c r="J24" s="51">
        <v>232.84100000000001</v>
      </c>
      <c r="K24" s="51">
        <v>230.83699999999999</v>
      </c>
      <c r="L24" s="51">
        <v>227.23599999999999</v>
      </c>
      <c r="M24" s="51">
        <v>225.09100000000001</v>
      </c>
      <c r="N24" s="51">
        <v>229.30600000000001</v>
      </c>
      <c r="O24" s="50">
        <f t="shared" si="0"/>
        <v>0.92076711184638493</v>
      </c>
    </row>
    <row r="25" spans="1:15">
      <c r="A25" s="52">
        <v>2009</v>
      </c>
      <c r="B25" s="51">
        <v>225.43600000000001</v>
      </c>
      <c r="C25" s="51">
        <v>226.75399999999999</v>
      </c>
      <c r="D25" s="51">
        <v>227.309</v>
      </c>
      <c r="E25" s="51">
        <v>227.84</v>
      </c>
      <c r="F25" s="51">
        <v>228.136</v>
      </c>
      <c r="G25" s="51">
        <v>229.93</v>
      </c>
      <c r="H25" s="51">
        <v>230.154</v>
      </c>
      <c r="I25" s="51">
        <v>230.88300000000001</v>
      </c>
      <c r="J25" s="51">
        <v>231.2</v>
      </c>
      <c r="K25" s="51">
        <v>231.304</v>
      </c>
      <c r="L25" s="51">
        <v>231.708</v>
      </c>
      <c r="M25" s="51">
        <v>231.46199999999999</v>
      </c>
      <c r="N25" s="51">
        <v>229.34299999999999</v>
      </c>
      <c r="O25" s="50">
        <f t="shared" si="0"/>
        <v>0.92091568355030151</v>
      </c>
    </row>
    <row r="26" spans="1:15">
      <c r="A26" s="52">
        <v>2010</v>
      </c>
      <c r="B26" s="51">
        <v>232.29400000000001</v>
      </c>
      <c r="C26" s="51">
        <v>232.38200000000001</v>
      </c>
      <c r="D26" s="51">
        <v>233.18799999999999</v>
      </c>
      <c r="E26" s="51">
        <v>233.61500000000001</v>
      </c>
      <c r="F26" s="51">
        <v>234.13</v>
      </c>
      <c r="G26" s="51">
        <v>233.834</v>
      </c>
      <c r="H26" s="51">
        <v>233.88499999999999</v>
      </c>
      <c r="I26" s="51">
        <v>234.15</v>
      </c>
      <c r="J26" s="51">
        <v>234.02699999999999</v>
      </c>
      <c r="K26" s="51">
        <v>234.67099999999999</v>
      </c>
      <c r="L26" s="51">
        <v>235.09399999999999</v>
      </c>
      <c r="M26" s="51">
        <v>235.14099999999999</v>
      </c>
      <c r="N26" s="51">
        <v>233.86799999999999</v>
      </c>
      <c r="O26" s="50">
        <f t="shared" si="0"/>
        <v>0.93908560139416464</v>
      </c>
    </row>
    <row r="27" spans="1:15">
      <c r="A27" s="52">
        <v>2011</v>
      </c>
      <c r="B27" s="51">
        <v>235.96899999999999</v>
      </c>
      <c r="C27" s="51">
        <v>237.11</v>
      </c>
      <c r="D27" s="51">
        <v>239.07400000000001</v>
      </c>
      <c r="E27" s="51">
        <v>240.267</v>
      </c>
      <c r="F27" s="51">
        <v>241.566</v>
      </c>
      <c r="G27" s="51">
        <v>241.69</v>
      </c>
      <c r="H27" s="51">
        <v>242.28200000000001</v>
      </c>
      <c r="I27" s="51">
        <v>243.03299999999999</v>
      </c>
      <c r="J27" s="51">
        <v>243.32300000000001</v>
      </c>
      <c r="K27" s="51">
        <v>243.01400000000001</v>
      </c>
      <c r="L27" s="51">
        <v>242.65199999999999</v>
      </c>
      <c r="M27" s="51">
        <v>241.98699999999999</v>
      </c>
      <c r="N27" s="51">
        <v>240.99700000000001</v>
      </c>
      <c r="O27" s="50">
        <f t="shared" si="0"/>
        <v>0.96771175483259586</v>
      </c>
    </row>
    <row r="28" spans="1:15">
      <c r="A28" s="52">
        <v>2012</v>
      </c>
      <c r="B28" s="51">
        <v>242.87899999999999</v>
      </c>
      <c r="C28" s="51">
        <v>243.85</v>
      </c>
      <c r="D28" s="51">
        <v>245.125</v>
      </c>
      <c r="E28" s="51">
        <v>245.85</v>
      </c>
      <c r="F28" s="51">
        <v>245.709</v>
      </c>
      <c r="G28" s="51">
        <v>245.20099999999999</v>
      </c>
      <c r="H28" s="51">
        <v>244.98400000000001</v>
      </c>
      <c r="I28" s="51">
        <v>246.25200000000001</v>
      </c>
      <c r="J28" s="51">
        <v>247.40899999999999</v>
      </c>
      <c r="K28" s="51">
        <v>247.56399999999999</v>
      </c>
      <c r="L28" s="51">
        <v>247.09700000000001</v>
      </c>
      <c r="M28" s="51">
        <v>246.45599999999999</v>
      </c>
      <c r="N28" s="51">
        <v>245.69800000000001</v>
      </c>
      <c r="O28" s="50">
        <f t="shared" si="0"/>
        <v>0.98658839213292748</v>
      </c>
    </row>
    <row r="29" spans="1:15">
      <c r="A29" s="52">
        <v>2013</v>
      </c>
      <c r="B29" s="51">
        <v>247.27699999999999</v>
      </c>
      <c r="C29" s="51">
        <v>248.66499999999999</v>
      </c>
      <c r="D29" s="51">
        <v>248.71899999999999</v>
      </c>
      <c r="E29" s="51">
        <v>248.464</v>
      </c>
      <c r="F29" s="51">
        <v>248.584</v>
      </c>
      <c r="G29" s="51">
        <v>248.851</v>
      </c>
      <c r="H29" s="51">
        <v>249.411</v>
      </c>
      <c r="I29" s="51">
        <v>249.858</v>
      </c>
      <c r="J29" s="51">
        <v>250.23099999999999</v>
      </c>
      <c r="K29" s="51">
        <v>249.32</v>
      </c>
      <c r="L29" s="51">
        <v>249.50299999999999</v>
      </c>
      <c r="M29" s="51">
        <v>249.56700000000001</v>
      </c>
      <c r="N29" s="51">
        <v>249.03800000000001</v>
      </c>
      <c r="O29" s="50">
        <f t="shared" si="0"/>
        <v>1</v>
      </c>
    </row>
    <row r="30" spans="1:15">
      <c r="A30" s="52">
        <v>2014</v>
      </c>
      <c r="B30" s="51">
        <v>251.04499999999999</v>
      </c>
      <c r="C30" s="51">
        <v>251.233</v>
      </c>
      <c r="D30" s="51">
        <v>252.41300000000001</v>
      </c>
      <c r="E30" s="51">
        <v>252.506</v>
      </c>
      <c r="F30" s="51">
        <v>253.59800000000001</v>
      </c>
      <c r="G30" s="51">
        <v>253.55500000000001</v>
      </c>
      <c r="H30" s="51">
        <v>253.833</v>
      </c>
      <c r="I30" s="51">
        <v>253.185</v>
      </c>
      <c r="J30" s="51">
        <v>253.154</v>
      </c>
      <c r="K30" s="51">
        <v>252.73</v>
      </c>
      <c r="L30" s="51">
        <v>251.78100000000001</v>
      </c>
      <c r="M30" s="51">
        <v>250.51900000000001</v>
      </c>
      <c r="N30" s="51">
        <v>252.46299999999999</v>
      </c>
      <c r="O30" s="50">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tabSelected="1" topLeftCell="Q1" workbookViewId="0">
      <selection activeCell="T2" sqref="T2"/>
    </sheetView>
  </sheetViews>
  <sheetFormatPr baseColWidth="10" defaultRowHeight="16"/>
  <cols>
    <col min="1" max="1" width="10.83203125" style="38"/>
    <col min="2" max="19" width="10.83203125" style="37"/>
    <col min="38" max="16384" width="10.83203125" style="37"/>
  </cols>
  <sheetData>
    <row r="1" spans="1:145" s="38" customFormat="1">
      <c r="A1" s="38" t="s">
        <v>68</v>
      </c>
      <c r="B1" s="38" t="s">
        <v>421</v>
      </c>
      <c r="C1" s="38" t="s">
        <v>422</v>
      </c>
      <c r="D1" s="38" t="s">
        <v>423</v>
      </c>
      <c r="E1" s="38" t="s">
        <v>424</v>
      </c>
      <c r="F1" s="38" t="s">
        <v>425</v>
      </c>
      <c r="G1" s="38" t="s">
        <v>426</v>
      </c>
      <c r="H1" s="38" t="s">
        <v>427</v>
      </c>
      <c r="I1" s="38" t="s">
        <v>428</v>
      </c>
      <c r="J1" s="38" t="s">
        <v>429</v>
      </c>
      <c r="K1" s="38" t="s">
        <v>430</v>
      </c>
      <c r="L1" s="38" t="s">
        <v>431</v>
      </c>
      <c r="M1" s="38" t="s">
        <v>432</v>
      </c>
      <c r="N1" s="38" t="s">
        <v>433</v>
      </c>
      <c r="O1" s="38" t="s">
        <v>434</v>
      </c>
      <c r="P1" s="38" t="s">
        <v>435</v>
      </c>
      <c r="Q1" s="38" t="s">
        <v>436</v>
      </c>
      <c r="R1" s="38" t="s">
        <v>437</v>
      </c>
      <c r="S1" s="38" t="s">
        <v>438</v>
      </c>
      <c r="T1" t="s">
        <v>566</v>
      </c>
      <c r="U1" s="59" t="s">
        <v>567</v>
      </c>
      <c r="V1" s="59" t="s">
        <v>568</v>
      </c>
      <c r="W1" s="59" t="s">
        <v>569</v>
      </c>
      <c r="X1" s="59" t="s">
        <v>570</v>
      </c>
      <c r="Y1" s="59" t="s">
        <v>571</v>
      </c>
      <c r="Z1" s="59" t="s">
        <v>572</v>
      </c>
      <c r="AA1" s="59" t="s">
        <v>573</v>
      </c>
      <c r="AB1" s="59" t="s">
        <v>574</v>
      </c>
      <c r="AC1" s="59" t="s">
        <v>575</v>
      </c>
      <c r="AD1" s="59" t="s">
        <v>576</v>
      </c>
      <c r="AE1" s="59" t="s">
        <v>577</v>
      </c>
      <c r="AF1" s="59" t="s">
        <v>578</v>
      </c>
      <c r="AG1" s="59" t="s">
        <v>579</v>
      </c>
      <c r="AH1" s="59" t="s">
        <v>580</v>
      </c>
      <c r="AI1" s="59" t="s">
        <v>581</v>
      </c>
      <c r="AJ1" s="59" t="s">
        <v>582</v>
      </c>
      <c r="AK1" s="59" t="s">
        <v>583</v>
      </c>
      <c r="AL1" s="37" t="s">
        <v>439</v>
      </c>
      <c r="AM1" s="37" t="s">
        <v>440</v>
      </c>
      <c r="AN1" s="37" t="s">
        <v>441</v>
      </c>
      <c r="AO1" s="37" t="s">
        <v>442</v>
      </c>
      <c r="AP1" s="37" t="s">
        <v>443</v>
      </c>
      <c r="AQ1" s="37" t="s">
        <v>444</v>
      </c>
      <c r="AR1" s="37" t="s">
        <v>445</v>
      </c>
      <c r="AS1" s="37" t="s">
        <v>446</v>
      </c>
      <c r="AT1" s="37" t="s">
        <v>447</v>
      </c>
      <c r="AU1" s="37" t="s">
        <v>448</v>
      </c>
      <c r="AV1" s="37" t="s">
        <v>449</v>
      </c>
      <c r="AW1" s="37" t="s">
        <v>450</v>
      </c>
      <c r="AX1" s="37" t="s">
        <v>451</v>
      </c>
      <c r="AY1" s="37" t="s">
        <v>452</v>
      </c>
      <c r="AZ1" s="37" t="s">
        <v>453</v>
      </c>
      <c r="BA1" s="37" t="s">
        <v>454</v>
      </c>
      <c r="BB1" s="37" t="s">
        <v>455</v>
      </c>
      <c r="BC1" s="37" t="s">
        <v>456</v>
      </c>
      <c r="BD1" s="38" t="s">
        <v>457</v>
      </c>
      <c r="BE1" s="38" t="s">
        <v>458</v>
      </c>
      <c r="BF1" s="38" t="s">
        <v>459</v>
      </c>
      <c r="BG1" s="38" t="s">
        <v>460</v>
      </c>
      <c r="BH1" s="38" t="s">
        <v>461</v>
      </c>
      <c r="BI1" s="38" t="s">
        <v>462</v>
      </c>
      <c r="BJ1" s="38" t="s">
        <v>463</v>
      </c>
      <c r="BK1" s="38" t="s">
        <v>464</v>
      </c>
      <c r="BL1" s="38" t="s">
        <v>465</v>
      </c>
      <c r="BM1" s="38" t="s">
        <v>466</v>
      </c>
      <c r="BN1" s="38" t="s">
        <v>467</v>
      </c>
      <c r="BO1" s="38" t="s">
        <v>468</v>
      </c>
      <c r="BP1" s="38" t="s">
        <v>469</v>
      </c>
      <c r="BQ1" s="38" t="s">
        <v>470</v>
      </c>
      <c r="BR1" s="38" t="s">
        <v>471</v>
      </c>
      <c r="BS1" s="38" t="s">
        <v>472</v>
      </c>
      <c r="BT1" s="38" t="s">
        <v>473</v>
      </c>
      <c r="BU1" s="38" t="s">
        <v>474</v>
      </c>
      <c r="BV1" s="38" t="s">
        <v>475</v>
      </c>
      <c r="BW1" s="38" t="s">
        <v>476</v>
      </c>
      <c r="BX1" s="38" t="s">
        <v>477</v>
      </c>
      <c r="BY1" s="38" t="s">
        <v>478</v>
      </c>
      <c r="BZ1" s="38" t="s">
        <v>479</v>
      </c>
      <c r="CA1" s="38" t="s">
        <v>480</v>
      </c>
      <c r="CB1" s="38" t="s">
        <v>481</v>
      </c>
      <c r="CC1" s="38" t="s">
        <v>482</v>
      </c>
      <c r="CD1" s="38" t="s">
        <v>483</v>
      </c>
      <c r="CE1" s="38" t="s">
        <v>484</v>
      </c>
      <c r="CF1" s="38" t="s">
        <v>485</v>
      </c>
      <c r="CG1" s="38" t="s">
        <v>486</v>
      </c>
      <c r="CH1" s="38" t="s">
        <v>487</v>
      </c>
      <c r="CI1" s="38" t="s">
        <v>488</v>
      </c>
      <c r="CJ1" s="38" t="s">
        <v>489</v>
      </c>
      <c r="CK1" s="38" t="s">
        <v>490</v>
      </c>
      <c r="CL1" s="38" t="s">
        <v>491</v>
      </c>
      <c r="CM1" s="38" t="s">
        <v>492</v>
      </c>
      <c r="CN1" s="38" t="s">
        <v>493</v>
      </c>
      <c r="CO1" s="38" t="s">
        <v>494</v>
      </c>
      <c r="CP1" s="38" t="s">
        <v>495</v>
      </c>
      <c r="CQ1" s="38" t="s">
        <v>496</v>
      </c>
      <c r="CR1" s="38" t="s">
        <v>497</v>
      </c>
      <c r="CS1" s="38" t="s">
        <v>498</v>
      </c>
      <c r="CT1" s="38" t="s">
        <v>499</v>
      </c>
      <c r="CU1" s="38" t="s">
        <v>500</v>
      </c>
      <c r="CV1" s="38" t="s">
        <v>501</v>
      </c>
      <c r="CW1" s="38" t="s">
        <v>502</v>
      </c>
      <c r="CX1" s="38" t="s">
        <v>503</v>
      </c>
      <c r="CY1" s="38" t="s">
        <v>504</v>
      </c>
      <c r="CZ1" s="38" t="s">
        <v>505</v>
      </c>
      <c r="DA1" s="38" t="s">
        <v>506</v>
      </c>
      <c r="DB1" s="38" t="s">
        <v>507</v>
      </c>
      <c r="DC1" s="38" t="s">
        <v>508</v>
      </c>
      <c r="DD1" s="38" t="s">
        <v>509</v>
      </c>
      <c r="DE1" s="38" t="s">
        <v>510</v>
      </c>
      <c r="DF1" s="38" t="s">
        <v>511</v>
      </c>
      <c r="DG1" s="38" t="s">
        <v>512</v>
      </c>
      <c r="DH1" s="38" t="s">
        <v>513</v>
      </c>
      <c r="DI1" s="38" t="s">
        <v>514</v>
      </c>
      <c r="DJ1" s="38" t="s">
        <v>515</v>
      </c>
      <c r="DK1" s="38" t="s">
        <v>516</v>
      </c>
      <c r="DL1" s="38" t="s">
        <v>517</v>
      </c>
      <c r="DM1" s="38" t="s">
        <v>518</v>
      </c>
      <c r="DN1" s="38" t="s">
        <v>519</v>
      </c>
      <c r="DO1" s="38" t="s">
        <v>520</v>
      </c>
      <c r="DP1" s="38" t="s">
        <v>521</v>
      </c>
      <c r="DQ1" s="38" t="s">
        <v>522</v>
      </c>
      <c r="DR1" s="38" t="s">
        <v>523</v>
      </c>
      <c r="DS1" s="38" t="s">
        <v>524</v>
      </c>
      <c r="DT1" s="38" t="s">
        <v>525</v>
      </c>
      <c r="DU1" s="38" t="s">
        <v>526</v>
      </c>
      <c r="DV1" s="38" t="s">
        <v>527</v>
      </c>
      <c r="DW1" s="38" t="s">
        <v>528</v>
      </c>
      <c r="DX1" s="38" t="s">
        <v>529</v>
      </c>
      <c r="DY1" s="38" t="s">
        <v>530</v>
      </c>
      <c r="DZ1" s="38" t="s">
        <v>531</v>
      </c>
      <c r="EA1" s="38" t="s">
        <v>532</v>
      </c>
      <c r="EB1" s="38" t="s">
        <v>533</v>
      </c>
      <c r="EC1" s="38" t="s">
        <v>534</v>
      </c>
      <c r="ED1" s="38" t="s">
        <v>535</v>
      </c>
      <c r="EE1" s="38" t="s">
        <v>536</v>
      </c>
      <c r="EF1" s="38" t="s">
        <v>537</v>
      </c>
      <c r="EG1" s="38" t="s">
        <v>538</v>
      </c>
      <c r="EH1" s="38" t="s">
        <v>539</v>
      </c>
      <c r="EI1" s="38" t="s">
        <v>540</v>
      </c>
      <c r="EJ1" s="38" t="s">
        <v>541</v>
      </c>
      <c r="EK1" s="38" t="s">
        <v>542</v>
      </c>
      <c r="EL1" s="38" t="s">
        <v>543</v>
      </c>
      <c r="EM1" s="38" t="s">
        <v>544</v>
      </c>
      <c r="EN1" s="38" t="s">
        <v>545</v>
      </c>
      <c r="EO1" s="38" t="s">
        <v>546</v>
      </c>
    </row>
    <row r="2" spans="1:145">
      <c r="A2" s="38" t="s">
        <v>211</v>
      </c>
      <c r="B2" s="37">
        <f>'African Americans - FINAL'!B2</f>
        <v>75.2</v>
      </c>
      <c r="C2" s="37">
        <f>'African Americans - FINAL'!C2</f>
        <v>74.3</v>
      </c>
      <c r="D2" s="37">
        <f>'African Americans - FINAL'!D2</f>
        <v>74.099999999999994</v>
      </c>
      <c r="E2" s="37">
        <f>'African Americans - FINAL'!E2</f>
        <v>74.400000000000006</v>
      </c>
      <c r="F2" s="37">
        <f>'African Americans - FINAL'!F2</f>
        <v>74.2</v>
      </c>
      <c r="G2" s="37">
        <f>'African Americans - FINAL'!G2</f>
        <v>75.099999999999994</v>
      </c>
      <c r="H2" s="37">
        <f>'African Americans - FINAL'!H2</f>
        <v>73.2</v>
      </c>
      <c r="I2" s="37">
        <f>'African Americans - FINAL'!I2</f>
        <v>70.7</v>
      </c>
      <c r="J2" s="37">
        <f>'African Americans - FINAL'!J2</f>
        <v>71.900000000000006</v>
      </c>
      <c r="K2" s="37">
        <f>'African Americans - FINAL'!K2</f>
        <v>71.8</v>
      </c>
      <c r="L2" s="37">
        <f>'African Americans - FINAL'!L2</f>
        <v>69.5</v>
      </c>
      <c r="M2" s="37">
        <f>'African Americans - FINAL'!M2</f>
        <v>70.3</v>
      </c>
      <c r="N2" s="37">
        <f>'African Americans - FINAL'!N2</f>
        <v>68.3</v>
      </c>
      <c r="O2" s="37">
        <f>'African Americans - FINAL'!O2</f>
        <v>68.099999999999994</v>
      </c>
      <c r="P2" s="37">
        <f>'African Americans - FINAL'!P2</f>
        <v>71.3</v>
      </c>
      <c r="Q2" s="37">
        <f>'African Americans - FINAL'!Q2</f>
        <v>72</v>
      </c>
      <c r="R2" s="37">
        <f>'African Americans - FINAL'!R2</f>
        <v>72.2</v>
      </c>
      <c r="S2" s="37">
        <f>'African Americans - FINAL'!S2</f>
        <v>0</v>
      </c>
      <c r="T2">
        <f>Caseloads!B2</f>
        <v>77095.916666666701</v>
      </c>
      <c r="U2" s="66">
        <f>Caseloads!C2</f>
        <v>54164</v>
      </c>
      <c r="V2" s="66">
        <f>Caseloads!D2</f>
        <v>46786</v>
      </c>
      <c r="W2" s="66">
        <f>Caseloads!E2</f>
        <v>45764.833333333336</v>
      </c>
      <c r="X2" s="66">
        <f>Caseloads!F2</f>
        <v>44310.083333333336</v>
      </c>
      <c r="Y2" s="66">
        <f>Caseloads!G2</f>
        <v>43325.833333333336</v>
      </c>
      <c r="Z2" s="66">
        <f>Caseloads!H2</f>
        <v>46580.5</v>
      </c>
      <c r="AA2" s="66">
        <f>Caseloads!I2</f>
        <v>46862</v>
      </c>
      <c r="AB2" s="66">
        <f>Caseloads!J2</f>
        <v>48224.75</v>
      </c>
      <c r="AC2" s="66">
        <f>Caseloads!K2</f>
        <v>45258.166666666664</v>
      </c>
      <c r="AD2" s="66">
        <f>Caseloads!L2</f>
        <v>42176.166666666664</v>
      </c>
      <c r="AE2" s="66">
        <f>Caseloads!M2</f>
        <v>40836.416666666664</v>
      </c>
      <c r="AF2" s="66">
        <f>Caseloads!N2</f>
        <v>44996.916666666664</v>
      </c>
      <c r="AG2" s="66">
        <f>Caseloads!O2</f>
        <v>53488.25</v>
      </c>
      <c r="AH2" s="66">
        <f>Caseloads!P2</f>
        <v>55972.833333333336</v>
      </c>
      <c r="AI2" s="66">
        <f>Caseloads!Q2</f>
        <v>50691.25</v>
      </c>
      <c r="AJ2" s="66">
        <f>Caseloads!R2</f>
        <v>46160.75</v>
      </c>
      <c r="AK2" s="66">
        <f>Caseloads!S2</f>
        <v>38536.583333333336</v>
      </c>
      <c r="AL2" s="37">
        <f>'Fiscal Stability - FINAL'!B2</f>
        <v>0.5</v>
      </c>
      <c r="AM2" s="37">
        <f>'Fiscal Stability - FINAL'!C2</f>
        <v>1.1000000000000001</v>
      </c>
      <c r="AN2" s="37">
        <f>'Fiscal Stability - FINAL'!D2</f>
        <v>1.5</v>
      </c>
      <c r="AO2" s="37">
        <f>'Fiscal Stability - FINAL'!E2</f>
        <v>2</v>
      </c>
      <c r="AP2" s="37">
        <f>'Fiscal Stability - FINAL'!F2</f>
        <v>1.4</v>
      </c>
      <c r="AQ2" s="37">
        <f>'Fiscal Stability - FINAL'!G2</f>
        <v>5.3</v>
      </c>
      <c r="AR2" s="37">
        <f>'Fiscal Stability - FINAL'!H2</f>
        <v>3.3</v>
      </c>
      <c r="AS2" s="37">
        <f>'Fiscal Stability - FINAL'!I2</f>
        <v>8.1999999999999993</v>
      </c>
      <c r="AT2" s="37">
        <f>'Fiscal Stability - FINAL'!J2</f>
        <v>13.6</v>
      </c>
      <c r="AU2" s="37">
        <f>'Fiscal Stability - FINAL'!K2</f>
        <v>19.7</v>
      </c>
      <c r="AV2" s="37">
        <f>'Fiscal Stability - FINAL'!L2</f>
        <v>14.899999999999999</v>
      </c>
      <c r="AW2" s="37">
        <f>'Fiscal Stability - FINAL'!M2</f>
        <v>5.4</v>
      </c>
      <c r="AX2" s="37">
        <f>'Fiscal Stability - FINAL'!N2</f>
        <v>3.7</v>
      </c>
      <c r="AY2" s="37">
        <f>'Fiscal Stability - FINAL'!O2</f>
        <v>1</v>
      </c>
      <c r="AZ2" s="37">
        <f>'Fiscal Stability - FINAL'!P2</f>
        <v>0.7</v>
      </c>
      <c r="BA2" s="37">
        <f>'Fiscal Stability - FINAL'!Q2</f>
        <v>1</v>
      </c>
      <c r="BB2" s="37">
        <f>'Fiscal Stability - FINAL'!R2</f>
        <v>4.2</v>
      </c>
      <c r="BC2" s="37">
        <f>'Fiscal Stability - FINAL'!S2</f>
        <v>0.9</v>
      </c>
      <c r="BD2" s="37">
        <f>'Hispanics - FINAL'!B2</f>
        <v>0.2</v>
      </c>
      <c r="BE2" s="37">
        <f>'Hispanics - FINAL'!C2</f>
        <v>0.2</v>
      </c>
      <c r="BF2" s="37">
        <f>'Hispanics - FINAL'!D2</f>
        <v>0.1</v>
      </c>
      <c r="BG2" s="37">
        <f>'Hispanics - FINAL'!E2</f>
        <v>0.1</v>
      </c>
      <c r="BH2" s="37">
        <f>'Hispanics - FINAL'!F2</f>
        <v>0.2</v>
      </c>
      <c r="BI2" s="37">
        <f>'Hispanics - FINAL'!G2</f>
        <v>0.6</v>
      </c>
      <c r="BJ2" s="37">
        <f>'Hispanics - FINAL'!H2</f>
        <v>1.6</v>
      </c>
      <c r="BK2" s="37">
        <f>'Hispanics - FINAL'!I2</f>
        <v>1.5</v>
      </c>
      <c r="BL2" s="37">
        <f>'Hispanics - FINAL'!J2</f>
        <v>0.8</v>
      </c>
      <c r="BM2" s="37">
        <f>'Hispanics - FINAL'!K2</f>
        <v>0.6</v>
      </c>
      <c r="BN2" s="37">
        <f>'Hispanics - FINAL'!L2</f>
        <v>0.5</v>
      </c>
      <c r="BO2" s="37">
        <f>'Hispanics - FINAL'!M2</f>
        <v>0.3</v>
      </c>
      <c r="BP2" s="37">
        <f>'Hispanics - FINAL'!N2</f>
        <v>0.8</v>
      </c>
      <c r="BQ2" s="37">
        <f>'Hispanics - FINAL'!O2</f>
        <v>0.8</v>
      </c>
      <c r="BR2" s="37">
        <f>'Hispanics - FINAL'!P2</f>
        <v>0.8</v>
      </c>
      <c r="BS2" s="37">
        <f>'Hispanics - FINAL'!Q2</f>
        <v>0.8</v>
      </c>
      <c r="BT2" s="37">
        <f>'Hispanics - FINAL'!R2</f>
        <v>0.9</v>
      </c>
      <c r="BU2" s="37" t="e">
        <f>'Hispanics - FINAL'!#REF!</f>
        <v>#REF!</v>
      </c>
      <c r="BV2" s="37">
        <f>'Liberalism - FINAL'!B2</f>
        <v>51.504010000000001</v>
      </c>
      <c r="BW2" s="37">
        <f>'Liberalism - FINAL'!C2</f>
        <v>51.504010000000001</v>
      </c>
      <c r="BX2" s="37">
        <f>'Liberalism - FINAL'!D2</f>
        <v>83.073790000000002</v>
      </c>
      <c r="BY2" s="37">
        <f>'Liberalism - FINAL'!E2</f>
        <v>83.073790000000002</v>
      </c>
      <c r="BZ2" s="37">
        <f>'Liberalism - FINAL'!F2</f>
        <v>83.073790000000002</v>
      </c>
      <c r="CA2" s="37">
        <f>'Liberalism - FINAL'!G2</f>
        <v>83.073790000000002</v>
      </c>
      <c r="CB2" s="37">
        <f>'Liberalism - FINAL'!H2</f>
        <v>46.099719999999998</v>
      </c>
      <c r="CC2" s="37">
        <f>'Liberalism - FINAL'!I2</f>
        <v>46.099719999999998</v>
      </c>
      <c r="CD2" s="37">
        <f>'Liberalism - FINAL'!J2</f>
        <v>46.099719999999998</v>
      </c>
      <c r="CE2" s="37">
        <f>'Liberalism - FINAL'!K2</f>
        <v>46.099719999999998</v>
      </c>
      <c r="CF2" s="37">
        <f>'Liberalism - FINAL'!L2</f>
        <v>45.219169999999998</v>
      </c>
      <c r="CG2" s="37">
        <f>'Liberalism - FINAL'!M2</f>
        <v>45.61985</v>
      </c>
      <c r="CH2" s="37">
        <f>'Liberalism - FINAL'!N2</f>
        <v>42.333280000000002</v>
      </c>
      <c r="CI2" s="37">
        <f>'Liberalism - FINAL'!O2</f>
        <v>41.782710000000002</v>
      </c>
      <c r="CJ2" s="37">
        <f>'Liberalism - FINAL'!P2</f>
        <v>20.543579999999999</v>
      </c>
      <c r="CK2" s="37">
        <f>'Liberalism - FINAL'!Q2</f>
        <v>19.95599</v>
      </c>
      <c r="CL2" s="37">
        <f>'Liberalism - FINAL'!R2</f>
        <v>19.058900000000001</v>
      </c>
      <c r="CM2" s="37">
        <f>'Liberalism - FINAL'!S2</f>
        <v>19.058900000000001</v>
      </c>
      <c r="CN2" s="38">
        <f>'Regional PCPI - FINAL'!B2</f>
        <v>31038.6684644741</v>
      </c>
      <c r="CO2" s="38">
        <f>'Regional PCPI - FINAL'!C2</f>
        <v>32317.373512807</v>
      </c>
      <c r="CP2" s="38">
        <f>'Regional PCPI - FINAL'!D2</f>
        <v>32572.2503426859</v>
      </c>
      <c r="CQ2" s="38">
        <f>'Regional PCPI - FINAL'!E2</f>
        <v>32893.528809485601</v>
      </c>
      <c r="CR2" s="38">
        <f>'Regional PCPI - FINAL'!F2</f>
        <v>33128.297602947299</v>
      </c>
      <c r="CS2" s="38">
        <f>'Regional PCPI - FINAL'!G2</f>
        <v>33340.938756655501</v>
      </c>
      <c r="CT2" s="38">
        <f>'Regional PCPI - FINAL'!H2</f>
        <v>33903.293133138199</v>
      </c>
      <c r="CU2" s="38">
        <f>'Regional PCPI - FINAL'!I2</f>
        <v>35381.196337154797</v>
      </c>
      <c r="CV2" s="38">
        <f>'Regional PCPI - FINAL'!J2</f>
        <v>35882.842483171204</v>
      </c>
      <c r="CW2" s="38">
        <f>'Regional PCPI - FINAL'!K2</f>
        <v>36465.167525852798</v>
      </c>
      <c r="CX2" s="38">
        <f>'Regional PCPI - FINAL'!L2</f>
        <v>36867.438780362398</v>
      </c>
      <c r="CY2" s="38">
        <f>'Regional PCPI - FINAL'!M2</f>
        <v>36319.947811222701</v>
      </c>
      <c r="CZ2" s="38">
        <f>'Regional PCPI - FINAL'!N2</f>
        <v>35653.3757797543</v>
      </c>
      <c r="DA2" s="38">
        <f>'Regional PCPI - FINAL'!O2</f>
        <v>36149.757891778398</v>
      </c>
      <c r="DB2" s="38">
        <f>'Regional PCPI - FINAL'!P2</f>
        <v>35994.439914764902</v>
      </c>
      <c r="DC2" s="38">
        <f>'Regional PCPI - FINAL'!Q2</f>
        <v>36034.950949509002</v>
      </c>
      <c r="DD2" s="38">
        <f>'Regional PCPI - FINAL'!R2</f>
        <v>35778</v>
      </c>
      <c r="DE2" s="38">
        <f>'Regional PCPI - FINAL'!S2</f>
        <v>36266.194873421897</v>
      </c>
      <c r="DF2" s="37">
        <f>'Unemployment Rate - FINAL'!B2</f>
        <v>5</v>
      </c>
      <c r="DG2" s="37">
        <f>'Unemployment Rate - FINAL'!C2</f>
        <v>4.4000000000000004</v>
      </c>
      <c r="DH2" s="37">
        <f>'Unemployment Rate - FINAL'!D2</f>
        <v>4.7</v>
      </c>
      <c r="DI2" s="37">
        <f>'Unemployment Rate - FINAL'!E2</f>
        <v>4.5999999999999996</v>
      </c>
      <c r="DJ2" s="37">
        <f>'Unemployment Rate - FINAL'!F2</f>
        <v>5.0999999999999996</v>
      </c>
      <c r="DK2" s="37">
        <f>'Unemployment Rate - FINAL'!G2</f>
        <v>5.9</v>
      </c>
      <c r="DL2" s="37">
        <f>'Unemployment Rate - FINAL'!H2</f>
        <v>6</v>
      </c>
      <c r="DM2" s="37">
        <f>'Unemployment Rate - FINAL'!I2</f>
        <v>5.7</v>
      </c>
      <c r="DN2" s="37">
        <f>'Unemployment Rate - FINAL'!J2</f>
        <v>4.5</v>
      </c>
      <c r="DO2" s="37">
        <f>'Unemployment Rate - FINAL'!K2</f>
        <v>4</v>
      </c>
      <c r="DP2" s="37">
        <f>'Unemployment Rate - FINAL'!L2</f>
        <v>4</v>
      </c>
      <c r="DQ2" s="37">
        <f>'Unemployment Rate - FINAL'!M2</f>
        <v>5.7</v>
      </c>
      <c r="DR2" s="37">
        <f>'Unemployment Rate - FINAL'!N2</f>
        <v>11</v>
      </c>
      <c r="DS2" s="37">
        <f>'Unemployment Rate - FINAL'!O2</f>
        <v>10.5</v>
      </c>
      <c r="DT2" s="37">
        <f>'Unemployment Rate - FINAL'!P2</f>
        <v>9.6</v>
      </c>
      <c r="DU2" s="37">
        <f>'Unemployment Rate - FINAL'!Q2</f>
        <v>8</v>
      </c>
      <c r="DV2" s="37">
        <f>'Unemployment Rate - FINAL'!R2</f>
        <v>7.2</v>
      </c>
      <c r="DW2" s="37">
        <f>'Unemployment Rate - FINAL'!S2</f>
        <v>6.8</v>
      </c>
      <c r="DX2" s="37">
        <f>'Work Part. Rate - FINAL'!B2</f>
        <v>0</v>
      </c>
      <c r="DY2" s="37">
        <f>'Work Part. Rate - FINAL'!C2</f>
        <v>0</v>
      </c>
      <c r="DZ2" s="37">
        <f>'Work Part. Rate - FINAL'!D2</f>
        <v>0</v>
      </c>
      <c r="EA2" s="37">
        <f>'Work Part. Rate - FINAL'!E2</f>
        <v>0</v>
      </c>
      <c r="EB2" s="37">
        <f>'Work Part. Rate - FINAL'!F2</f>
        <v>0</v>
      </c>
      <c r="EC2" s="37">
        <f>'Work Part. Rate - FINAL'!G2</f>
        <v>0</v>
      </c>
      <c r="ED2" s="37">
        <f>'Work Part. Rate - FINAL'!H2</f>
        <v>0</v>
      </c>
      <c r="EE2" s="37">
        <f>'Work Part. Rate - FINAL'!I2</f>
        <v>0</v>
      </c>
      <c r="EF2" s="37">
        <f>'Work Part. Rate - FINAL'!J2</f>
        <v>0</v>
      </c>
      <c r="EG2" s="37">
        <f>'Work Part. Rate - FINAL'!K2</f>
        <v>0</v>
      </c>
      <c r="EH2" s="37">
        <f>'Work Part. Rate - FINAL'!L2</f>
        <v>0</v>
      </c>
      <c r="EI2" s="37">
        <f>'Work Part. Rate - FINAL'!M2</f>
        <v>0</v>
      </c>
      <c r="EJ2" s="37">
        <f>'Work Part. Rate - FINAL'!N2</f>
        <v>0</v>
      </c>
      <c r="EK2" s="37">
        <f>'Work Part. Rate - FINAL'!O2</f>
        <v>0</v>
      </c>
      <c r="EL2" s="37">
        <f>'Work Part. Rate - FINAL'!P2</f>
        <v>0</v>
      </c>
      <c r="EM2" s="37">
        <f>'Work Part. Rate - FINAL'!Q2</f>
        <v>0</v>
      </c>
      <c r="EN2" s="37">
        <f>'Work Part. Rate - FINAL'!R2</f>
        <v>0</v>
      </c>
      <c r="EO2" s="37">
        <f>'Work Part. Rate - FINAL'!S2</f>
        <v>0</v>
      </c>
    </row>
    <row r="3" spans="1:145">
      <c r="A3" s="38" t="s">
        <v>212</v>
      </c>
      <c r="B3" s="37" t="str">
        <f>'African Americans - FINAL'!B3</f>
        <v>NA</v>
      </c>
      <c r="C3" s="37">
        <f>'African Americans - FINAL'!C3</f>
        <v>6.8</v>
      </c>
      <c r="D3" s="37">
        <f>'African Americans - FINAL'!D3</f>
        <v>5.8</v>
      </c>
      <c r="E3" s="37">
        <f>'African Americans - FINAL'!E3</f>
        <v>7.5</v>
      </c>
      <c r="F3" s="37">
        <f>'African Americans - FINAL'!F3</f>
        <v>9.1</v>
      </c>
      <c r="G3" s="37">
        <f>'African Americans - FINAL'!G3</f>
        <v>7.4</v>
      </c>
      <c r="H3" s="37">
        <f>'African Americans - FINAL'!H3</f>
        <v>8.1</v>
      </c>
      <c r="I3" s="37">
        <f>'African Americans - FINAL'!I3</f>
        <v>7.3</v>
      </c>
      <c r="J3" s="37">
        <f>'African Americans - FINAL'!J3</f>
        <v>7</v>
      </c>
      <c r="K3" s="37">
        <f>'African Americans - FINAL'!K3</f>
        <v>6.9</v>
      </c>
      <c r="L3" s="37">
        <f>'African Americans - FINAL'!L3</f>
        <v>7.8</v>
      </c>
      <c r="M3" s="37">
        <f>'African Americans - FINAL'!M3</f>
        <v>9.5</v>
      </c>
      <c r="N3" s="37">
        <f>'African Americans - FINAL'!N3</f>
        <v>9.6</v>
      </c>
      <c r="O3" s="37">
        <f>'African Americans - FINAL'!O3</f>
        <v>10.9</v>
      </c>
      <c r="P3" s="37">
        <f>'African Americans - FINAL'!P3</f>
        <v>11.3</v>
      </c>
      <c r="Q3" s="37">
        <f>'African Americans - FINAL'!Q3</f>
        <v>10.3</v>
      </c>
      <c r="R3" s="37">
        <f>'African Americans - FINAL'!R3</f>
        <v>9.6999999999999993</v>
      </c>
      <c r="S3" s="37">
        <f>'African Americans - FINAL'!S3</f>
        <v>0</v>
      </c>
      <c r="T3" s="66">
        <f>Caseloads!B3</f>
        <v>34433.916666666664</v>
      </c>
      <c r="U3" s="66">
        <f>Caseloads!C3</f>
        <v>29599.416666666668</v>
      </c>
      <c r="V3" s="66">
        <f>Caseloads!D3</f>
        <v>24877.666666666668</v>
      </c>
      <c r="W3" s="66">
        <f>Caseloads!E3</f>
        <v>20887.166666666668</v>
      </c>
      <c r="X3" s="66">
        <f>Caseloads!F3</f>
        <v>17192.083333333332</v>
      </c>
      <c r="Y3" s="66">
        <f>Caseloads!G3</f>
        <v>17219.083333333332</v>
      </c>
      <c r="Z3" s="66">
        <f>Caseloads!H3</f>
        <v>14748.666666666666</v>
      </c>
      <c r="AA3" s="66">
        <f>Caseloads!I3</f>
        <v>13514.25</v>
      </c>
      <c r="AB3" s="66">
        <f>Caseloads!J3</f>
        <v>11335.333333333334</v>
      </c>
      <c r="AC3" s="66">
        <f>Caseloads!K3</f>
        <v>9565.4166666666661</v>
      </c>
      <c r="AD3" s="66">
        <f>Caseloads!L3</f>
        <v>8435.1666666666661</v>
      </c>
      <c r="AE3" s="66">
        <f>Caseloads!M3</f>
        <v>7905</v>
      </c>
      <c r="AF3" s="66">
        <f>Caseloads!N3</f>
        <v>8553.25</v>
      </c>
      <c r="AG3" s="66">
        <f>Caseloads!O3</f>
        <v>9251.4166666666661</v>
      </c>
      <c r="AH3" s="66">
        <f>Caseloads!P3</f>
        <v>10196.416666666666</v>
      </c>
      <c r="AI3" s="66">
        <f>Caseloads!Q3</f>
        <v>10148.916666666666</v>
      </c>
      <c r="AJ3" s="66">
        <f>Caseloads!R3</f>
        <v>9463.5</v>
      </c>
      <c r="AK3" s="66">
        <f>Caseloads!S3</f>
        <v>9274.1666666666661</v>
      </c>
      <c r="AL3" s="37">
        <f>'Fiscal Stability - FINAL'!B3</f>
        <v>139.4</v>
      </c>
      <c r="AM3" s="37">
        <f>'Fiscal Stability - FINAL'!C3</f>
        <v>147.1</v>
      </c>
      <c r="AN3" s="37">
        <f>'Fiscal Stability - FINAL'!D3</f>
        <v>114.6</v>
      </c>
      <c r="AO3" s="37">
        <f>'Fiscal Stability - FINAL'!E3</f>
        <v>120.9</v>
      </c>
      <c r="AP3" s="37">
        <f>'Fiscal Stability - FINAL'!F3</f>
        <v>131.69999999999999</v>
      </c>
      <c r="AQ3" s="37">
        <f>'Fiscal Stability - FINAL'!G3</f>
        <v>88.4</v>
      </c>
      <c r="AR3" s="37">
        <f>'Fiscal Stability - FINAL'!H3</f>
        <v>83.8</v>
      </c>
      <c r="AS3" s="37">
        <f>'Fiscal Stability - FINAL'!I3</f>
        <v>94.1</v>
      </c>
      <c r="AT3" s="37">
        <f>'Fiscal Stability - FINAL'!J3</f>
        <v>74.7</v>
      </c>
      <c r="AU3" s="37">
        <f>'Fiscal Stability - FINAL'!K3</f>
        <v>69.8</v>
      </c>
      <c r="AV3" s="37">
        <f>'Fiscal Stability - FINAL'!L3</f>
        <v>54.800000000000004</v>
      </c>
      <c r="AW3" s="37">
        <f>'Fiscal Stability - FINAL'!M3</f>
        <v>102.49999999999999</v>
      </c>
      <c r="AX3" s="37">
        <f>'Fiscal Stability - FINAL'!N3</f>
        <v>129.9</v>
      </c>
      <c r="AY3" s="37">
        <f>'Fiscal Stability - FINAL'!O3</f>
        <v>135.30000000000001</v>
      </c>
      <c r="AZ3" s="37">
        <f>'Fiscal Stability - FINAL'!P3</f>
        <v>274.3</v>
      </c>
      <c r="BA3" s="37">
        <f>'Fiscal Stability - FINAL'!Q3</f>
        <v>259</v>
      </c>
      <c r="BB3" s="37">
        <f>'Fiscal Stability - FINAL'!R3</f>
        <v>197.3</v>
      </c>
      <c r="BC3" s="37">
        <f>'Fiscal Stability - FINAL'!S3</f>
        <v>189.3</v>
      </c>
      <c r="BD3" s="37" t="str">
        <f>'Hispanics - FINAL'!B3</f>
        <v>NA</v>
      </c>
      <c r="BE3" s="37">
        <f>'Hispanics - FINAL'!C3</f>
        <v>3.8</v>
      </c>
      <c r="BF3" s="37">
        <f>'Hispanics - FINAL'!D3</f>
        <v>2.8</v>
      </c>
      <c r="BG3" s="37">
        <f>'Hispanics - FINAL'!E3</f>
        <v>2.9</v>
      </c>
      <c r="BH3" s="37">
        <f>'Hispanics - FINAL'!F3</f>
        <v>3.8</v>
      </c>
      <c r="BI3" s="37">
        <f>'Hispanics - FINAL'!G3</f>
        <v>4.4000000000000004</v>
      </c>
      <c r="BJ3" s="37">
        <f>'Hispanics - FINAL'!H3</f>
        <v>3.6</v>
      </c>
      <c r="BK3" s="37">
        <f>'Hispanics - FINAL'!I3</f>
        <v>3.3</v>
      </c>
      <c r="BL3" s="37">
        <f>'Hispanics - FINAL'!J3</f>
        <v>3.9</v>
      </c>
      <c r="BM3" s="37">
        <f>'Hispanics - FINAL'!K3</f>
        <v>3.6</v>
      </c>
      <c r="BN3" s="37">
        <f>'Hispanics - FINAL'!L3</f>
        <v>4</v>
      </c>
      <c r="BO3" s="37">
        <f>'Hispanics - FINAL'!M3</f>
        <v>5.0999999999999996</v>
      </c>
      <c r="BP3" s="37">
        <f>'Hispanics - FINAL'!N3</f>
        <v>4.7</v>
      </c>
      <c r="BQ3" s="37">
        <f>'Hispanics - FINAL'!O3</f>
        <v>4.5</v>
      </c>
      <c r="BR3" s="37">
        <f>'Hispanics - FINAL'!P3</f>
        <v>4.9000000000000004</v>
      </c>
      <c r="BS3" s="37">
        <f>'Hispanics - FINAL'!Q3</f>
        <v>5.3</v>
      </c>
      <c r="BT3" s="37">
        <f>'Hispanics - FINAL'!R3</f>
        <v>5.5</v>
      </c>
      <c r="BU3" s="37" t="e">
        <f>'Hispanics - FINAL'!#REF!</f>
        <v>#REF!</v>
      </c>
      <c r="BV3" s="37">
        <f>'Liberalism - FINAL'!B3</f>
        <v>51.114159999999998</v>
      </c>
      <c r="BW3" s="37">
        <f>'Liberalism - FINAL'!C3</f>
        <v>51.114159999999998</v>
      </c>
      <c r="BX3" s="37">
        <f>'Liberalism - FINAL'!D3</f>
        <v>51.130519999999997</v>
      </c>
      <c r="BY3" s="37">
        <f>'Liberalism - FINAL'!E3</f>
        <v>51.130519999999997</v>
      </c>
      <c r="BZ3" s="37">
        <f>'Liberalism - FINAL'!F3</f>
        <v>50.811869999999999</v>
      </c>
      <c r="CA3" s="37">
        <f>'Liberalism - FINAL'!G3</f>
        <v>50.811869999999999</v>
      </c>
      <c r="CB3" s="37">
        <f>'Liberalism - FINAL'!H3</f>
        <v>35.985109999999999</v>
      </c>
      <c r="CC3" s="37">
        <f>'Liberalism - FINAL'!I3</f>
        <v>35.985109999999999</v>
      </c>
      <c r="CD3" s="37">
        <f>'Liberalism - FINAL'!J3</f>
        <v>35.985109999999999</v>
      </c>
      <c r="CE3" s="37">
        <f>'Liberalism - FINAL'!K3</f>
        <v>35.985109999999999</v>
      </c>
      <c r="CF3" s="37">
        <f>'Liberalism - FINAL'!L3</f>
        <v>35.985109999999999</v>
      </c>
      <c r="CG3" s="37">
        <f>'Liberalism - FINAL'!M3</f>
        <v>39.025069999999999</v>
      </c>
      <c r="CH3" s="37">
        <f>'Liberalism - FINAL'!N3</f>
        <v>42.481380000000001</v>
      </c>
      <c r="CI3" s="37">
        <f>'Liberalism - FINAL'!O3</f>
        <v>42.481380000000001</v>
      </c>
      <c r="CJ3" s="37">
        <f>'Liberalism - FINAL'!P3</f>
        <v>40.470550000000003</v>
      </c>
      <c r="CK3" s="37">
        <f>'Liberalism - FINAL'!Q3</f>
        <v>42.481380000000001</v>
      </c>
      <c r="CL3" s="37">
        <f>'Liberalism - FINAL'!R3</f>
        <v>35.443469999999998</v>
      </c>
      <c r="CM3" s="37">
        <f>'Liberalism - FINAL'!S3</f>
        <v>35.443469999999998</v>
      </c>
      <c r="CN3" s="38">
        <f>'Regional PCPI - FINAL'!B3</f>
        <v>40636.537075524502</v>
      </c>
      <c r="CO3" s="38">
        <f>'Regional PCPI - FINAL'!C3</f>
        <v>41270.634458350702</v>
      </c>
      <c r="CP3" s="38">
        <f>'Regional PCPI - FINAL'!D3</f>
        <v>41186.124071153201</v>
      </c>
      <c r="CQ3" s="38">
        <f>'Regional PCPI - FINAL'!E3</f>
        <v>42700.603132561897</v>
      </c>
      <c r="CR3" s="38">
        <f>'Regional PCPI - FINAL'!F3</f>
        <v>43088.636798181004</v>
      </c>
      <c r="CS3" s="38">
        <f>'Regional PCPI - FINAL'!G3</f>
        <v>43757.034692486101</v>
      </c>
      <c r="CT3" s="38">
        <f>'Regional PCPI - FINAL'!H3</f>
        <v>44502.714673722599</v>
      </c>
      <c r="CU3" s="38">
        <f>'Regional PCPI - FINAL'!I3</f>
        <v>44954.408182761399</v>
      </c>
      <c r="CV3" s="38">
        <f>'Regional PCPI - FINAL'!J3</f>
        <v>46092.980487481102</v>
      </c>
      <c r="CW3" s="38">
        <f>'Regional PCPI - FINAL'!K3</f>
        <v>46826.598345683196</v>
      </c>
      <c r="CX3" s="38">
        <f>'Regional PCPI - FINAL'!L3</f>
        <v>48583.766429874297</v>
      </c>
      <c r="CY3" s="38">
        <f>'Regional PCPI - FINAL'!M3</f>
        <v>51311.040404304404</v>
      </c>
      <c r="CZ3" s="38">
        <f>'Regional PCPI - FINAL'!N3</f>
        <v>50472.901308468601</v>
      </c>
      <c r="DA3" s="38">
        <f>'Regional PCPI - FINAL'!O3</f>
        <v>51826.205403865002</v>
      </c>
      <c r="DB3" s="38">
        <f>'Regional PCPI - FINAL'!P3</f>
        <v>53289.371707816499</v>
      </c>
      <c r="DC3" s="38">
        <f>'Regional PCPI - FINAL'!Q3</f>
        <v>53429.1921182925</v>
      </c>
      <c r="DD3" s="38">
        <f>'Regional PCPI - FINAL'!R3</f>
        <v>51455</v>
      </c>
      <c r="DE3" s="38">
        <f>'Regional PCPI - FINAL'!S3</f>
        <v>53626.484616461603</v>
      </c>
      <c r="DF3" s="37">
        <f>'Unemployment Rate - FINAL'!B3</f>
        <v>7.1</v>
      </c>
      <c r="DG3" s="37">
        <f>'Unemployment Rate - FINAL'!C3</f>
        <v>6.3</v>
      </c>
      <c r="DH3" s="37">
        <f>'Unemployment Rate - FINAL'!D3</f>
        <v>6.5</v>
      </c>
      <c r="DI3" s="37">
        <f>'Unemployment Rate - FINAL'!E3</f>
        <v>6.4</v>
      </c>
      <c r="DJ3" s="37">
        <f>'Unemployment Rate - FINAL'!F3</f>
        <v>6.4</v>
      </c>
      <c r="DK3" s="37">
        <f>'Unemployment Rate - FINAL'!G3</f>
        <v>7.3</v>
      </c>
      <c r="DL3" s="37">
        <f>'Unemployment Rate - FINAL'!H3</f>
        <v>7.8</v>
      </c>
      <c r="DM3" s="37">
        <f>'Unemployment Rate - FINAL'!I3</f>
        <v>7.5</v>
      </c>
      <c r="DN3" s="37">
        <f>'Unemployment Rate - FINAL'!J3</f>
        <v>6.9</v>
      </c>
      <c r="DO3" s="37">
        <f>'Unemployment Rate - FINAL'!K3</f>
        <v>6.6</v>
      </c>
      <c r="DP3" s="37">
        <f>'Unemployment Rate - FINAL'!L3</f>
        <v>6.3</v>
      </c>
      <c r="DQ3" s="37">
        <f>'Unemployment Rate - FINAL'!M3</f>
        <v>6.7</v>
      </c>
      <c r="DR3" s="37">
        <f>'Unemployment Rate - FINAL'!N3</f>
        <v>7.7</v>
      </c>
      <c r="DS3" s="37">
        <f>'Unemployment Rate - FINAL'!O3</f>
        <v>7.9</v>
      </c>
      <c r="DT3" s="37">
        <f>'Unemployment Rate - FINAL'!P3</f>
        <v>7.6</v>
      </c>
      <c r="DU3" s="37">
        <f>'Unemployment Rate - FINAL'!Q3</f>
        <v>7.1</v>
      </c>
      <c r="DV3" s="37">
        <f>'Unemployment Rate - FINAL'!R3</f>
        <v>6.9</v>
      </c>
      <c r="DW3" s="37">
        <f>'Unemployment Rate - FINAL'!S3</f>
        <v>6.8</v>
      </c>
      <c r="DX3" s="37" t="str">
        <f>'Work Part. Rate - FINAL'!B3</f>
        <v>NA</v>
      </c>
      <c r="DY3" s="37">
        <f>'Work Part. Rate - FINAL'!C3</f>
        <v>0</v>
      </c>
      <c r="DZ3" s="37">
        <f>'Work Part. Rate - FINAL'!D3</f>
        <v>0</v>
      </c>
      <c r="EA3" s="37">
        <f>'Work Part. Rate - FINAL'!E3</f>
        <v>0</v>
      </c>
      <c r="EB3" s="37">
        <f>'Work Part. Rate - FINAL'!F3</f>
        <v>0</v>
      </c>
      <c r="EC3" s="37">
        <f>'Work Part. Rate - FINAL'!G3</f>
        <v>0</v>
      </c>
      <c r="ED3" s="37">
        <f>'Work Part. Rate - FINAL'!H3</f>
        <v>0</v>
      </c>
      <c r="EE3" s="37">
        <f>'Work Part. Rate - FINAL'!I3</f>
        <v>0</v>
      </c>
      <c r="EF3" s="37">
        <f>'Work Part. Rate - FINAL'!J3</f>
        <v>0</v>
      </c>
      <c r="EG3" s="37">
        <f>'Work Part. Rate - FINAL'!K3</f>
        <v>0</v>
      </c>
      <c r="EH3" s="37">
        <f>'Work Part. Rate - FINAL'!L3</f>
        <v>0</v>
      </c>
      <c r="EI3" s="37">
        <f>'Work Part. Rate - FINAL'!M3</f>
        <v>0</v>
      </c>
      <c r="EJ3" s="37">
        <f>'Work Part. Rate - FINAL'!N3</f>
        <v>0</v>
      </c>
      <c r="EK3" s="37">
        <f>'Work Part. Rate - FINAL'!O3</f>
        <v>0</v>
      </c>
      <c r="EL3" s="37">
        <f>'Work Part. Rate - FINAL'!P3</f>
        <v>0</v>
      </c>
      <c r="EM3" s="37">
        <f>'Work Part. Rate - FINAL'!Q3</f>
        <v>1</v>
      </c>
      <c r="EN3" s="37">
        <f>'Work Part. Rate - FINAL'!R3</f>
        <v>0</v>
      </c>
      <c r="EO3" s="37">
        <f>'Work Part. Rate - FINAL'!S3</f>
        <v>0</v>
      </c>
    </row>
    <row r="4" spans="1:145">
      <c r="A4" s="38" t="s">
        <v>214</v>
      </c>
      <c r="B4" s="37">
        <f>'African Americans - FINAL'!B4</f>
        <v>7.6</v>
      </c>
      <c r="C4" s="37">
        <f>'African Americans - FINAL'!C4</f>
        <v>9.1999999999999993</v>
      </c>
      <c r="D4" s="37">
        <f>'African Americans - FINAL'!D4</f>
        <v>8.6</v>
      </c>
      <c r="E4" s="37">
        <f>'African Americans - FINAL'!E4</f>
        <v>9.5</v>
      </c>
      <c r="F4" s="37" t="str">
        <f>'African Americans - FINAL'!F4</f>
        <v>NA</v>
      </c>
      <c r="G4" s="37">
        <f>'African Americans - FINAL'!G4</f>
        <v>11</v>
      </c>
      <c r="H4" s="37">
        <f>'African Americans - FINAL'!H4</f>
        <v>11.1</v>
      </c>
      <c r="I4" s="37">
        <f>'African Americans - FINAL'!I4</f>
        <v>12.2</v>
      </c>
      <c r="J4" s="37">
        <f>'African Americans - FINAL'!J4</f>
        <v>12.8</v>
      </c>
      <c r="K4" s="37">
        <f>'African Americans - FINAL'!K4</f>
        <v>13.6</v>
      </c>
      <c r="L4" s="37">
        <f>'African Americans - FINAL'!L4</f>
        <v>15.2</v>
      </c>
      <c r="M4" s="37">
        <f>'African Americans - FINAL'!M4</f>
        <v>15.1</v>
      </c>
      <c r="N4" s="37">
        <f>'African Americans - FINAL'!N4</f>
        <v>14.9</v>
      </c>
      <c r="O4" s="37">
        <f>'African Americans - FINAL'!O4</f>
        <v>15.8</v>
      </c>
      <c r="P4" s="37">
        <f>'African Americans - FINAL'!P4</f>
        <v>17.5</v>
      </c>
      <c r="Q4" s="37">
        <f>'African Americans - FINAL'!Q4</f>
        <v>17.3</v>
      </c>
      <c r="R4" s="37">
        <f>'African Americans - FINAL'!R4</f>
        <v>17.8</v>
      </c>
      <c r="S4" s="37">
        <f>'African Americans - FINAL'!S4</f>
        <v>0</v>
      </c>
      <c r="T4" s="66">
        <f>Caseloads!B4</f>
        <v>138682.91666666666</v>
      </c>
      <c r="U4" s="66">
        <f>Caseloads!C4</f>
        <v>100215.83333333333</v>
      </c>
      <c r="V4" s="66">
        <f>Caseloads!D4</f>
        <v>89097</v>
      </c>
      <c r="W4" s="66">
        <f>Caseloads!E4</f>
        <v>84457.833333333328</v>
      </c>
      <c r="X4" s="66">
        <f>Caseloads!F4</f>
        <v>85190.416666666672</v>
      </c>
      <c r="Y4" s="66">
        <f>Caseloads!G4</f>
        <v>98826.25</v>
      </c>
      <c r="Z4" s="66">
        <f>Caseloads!H4</f>
        <v>116477.83333333333</v>
      </c>
      <c r="AA4" s="66">
        <f>Caseloads!I4</f>
        <v>110941.25</v>
      </c>
      <c r="AB4" s="66">
        <f>Caseloads!J4</f>
        <v>95953.75</v>
      </c>
      <c r="AC4" s="66">
        <f>Caseloads!K4</f>
        <v>84035.75</v>
      </c>
      <c r="AD4" s="66">
        <f>Caseloads!L4</f>
        <v>77912.083333333328</v>
      </c>
      <c r="AE4" s="66">
        <f>Caseloads!M4</f>
        <v>77830.666666666672</v>
      </c>
      <c r="AF4" s="66">
        <f>Caseloads!N4</f>
        <v>82756.916666666672</v>
      </c>
      <c r="AG4" s="66">
        <f>Caseloads!O4</f>
        <v>60298.5</v>
      </c>
      <c r="AH4" s="66">
        <f>Caseloads!P4</f>
        <v>39937.25</v>
      </c>
      <c r="AI4" s="66">
        <f>Caseloads!Q4</f>
        <v>40262.333333333336</v>
      </c>
      <c r="AJ4" s="66">
        <f>Caseloads!R4</f>
        <v>35309.916666666664</v>
      </c>
      <c r="AK4" s="66">
        <f>Caseloads!S4</f>
        <v>28179.75</v>
      </c>
      <c r="AL4" s="37">
        <f>'Fiscal Stability - FINAL'!B4</f>
        <v>15.8</v>
      </c>
      <c r="AM4" s="37">
        <f>'Fiscal Stability - FINAL'!C4</f>
        <v>15.6</v>
      </c>
      <c r="AN4" s="37">
        <f>'Fiscal Stability - FINAL'!D4</f>
        <v>10.9</v>
      </c>
      <c r="AO4" s="37">
        <f>'Fiscal Stability - FINAL'!E4</f>
        <v>10.199999999999999</v>
      </c>
      <c r="AP4" s="37">
        <f>'Fiscal Stability - FINAL'!F4</f>
        <v>6.1</v>
      </c>
      <c r="AQ4" s="37">
        <f>'Fiscal Stability - FINAL'!G4</f>
        <v>1</v>
      </c>
      <c r="AR4" s="37">
        <f>'Fiscal Stability - FINAL'!H4</f>
        <v>3.4</v>
      </c>
      <c r="AS4" s="37">
        <f>'Fiscal Stability - FINAL'!I4</f>
        <v>5.7</v>
      </c>
      <c r="AT4" s="37">
        <f>'Fiscal Stability - FINAL'!J4</f>
        <v>10.6</v>
      </c>
      <c r="AU4" s="37">
        <f>'Fiscal Stability - FINAL'!K4</f>
        <v>19.3</v>
      </c>
      <c r="AV4" s="37">
        <f>'Fiscal Stability - FINAL'!L4</f>
        <v>10.299999999999999</v>
      </c>
      <c r="AW4" s="37">
        <f>'Fiscal Stability - FINAL'!M4</f>
        <v>2.1999999999999997</v>
      </c>
      <c r="AX4" s="37">
        <f>'Fiscal Stability - FINAL'!N4</f>
        <v>-5.5</v>
      </c>
      <c r="AY4" s="37">
        <f>'Fiscal Stability - FINAL'!O4</f>
        <v>-0.1</v>
      </c>
      <c r="AZ4" s="37">
        <f>'Fiscal Stability - FINAL'!P4</f>
        <v>0</v>
      </c>
      <c r="BA4" s="37">
        <f>'Fiscal Stability - FINAL'!Q4</f>
        <v>7.7</v>
      </c>
      <c r="BB4" s="37">
        <f>'Fiscal Stability - FINAL'!R4</f>
        <v>15.9</v>
      </c>
      <c r="BC4" s="37">
        <f>'Fiscal Stability - FINAL'!S4</f>
        <v>11.7</v>
      </c>
      <c r="BD4" s="37">
        <f>'Hispanics - FINAL'!B4</f>
        <v>33.799999999999997</v>
      </c>
      <c r="BE4" s="37">
        <f>'Hispanics - FINAL'!C4</f>
        <v>32.5</v>
      </c>
      <c r="BF4" s="37">
        <f>'Hispanics - FINAL'!D4</f>
        <v>30.1</v>
      </c>
      <c r="BG4" s="37">
        <f>'Hispanics - FINAL'!E4</f>
        <v>31.5</v>
      </c>
      <c r="BH4" s="37" t="str">
        <f>'Hispanics - FINAL'!F4</f>
        <v>NA</v>
      </c>
      <c r="BI4" s="37">
        <f>'Hispanics - FINAL'!G4</f>
        <v>41.5</v>
      </c>
      <c r="BJ4" s="37">
        <f>'Hispanics - FINAL'!H4</f>
        <v>38.4</v>
      </c>
      <c r="BK4" s="37">
        <f>'Hispanics - FINAL'!I4</f>
        <v>39</v>
      </c>
      <c r="BL4" s="37">
        <f>'Hispanics - FINAL'!J4</f>
        <v>39.4</v>
      </c>
      <c r="BM4" s="37">
        <f>'Hispanics - FINAL'!K4</f>
        <v>41.8</v>
      </c>
      <c r="BN4" s="37">
        <f>'Hispanics - FINAL'!L4</f>
        <v>39.1</v>
      </c>
      <c r="BO4" s="37">
        <f>'Hispanics - FINAL'!M4</f>
        <v>41.6</v>
      </c>
      <c r="BP4" s="37">
        <f>'Hispanics - FINAL'!N4</f>
        <v>42.9</v>
      </c>
      <c r="BQ4" s="37">
        <f>'Hispanics - FINAL'!O4</f>
        <v>37.700000000000003</v>
      </c>
      <c r="BR4" s="37">
        <f>'Hispanics - FINAL'!P4</f>
        <v>39.9</v>
      </c>
      <c r="BS4" s="37">
        <f>'Hispanics - FINAL'!Q4</f>
        <v>33.799999999999997</v>
      </c>
      <c r="BT4" s="37">
        <f>'Hispanics - FINAL'!R4</f>
        <v>32.1</v>
      </c>
      <c r="BU4" s="37" t="e">
        <f>'Hispanics - FINAL'!#REF!</f>
        <v>#REF!</v>
      </c>
      <c r="BV4" s="37">
        <f>'Liberalism - FINAL'!B4</f>
        <v>6.5141679999999997</v>
      </c>
      <c r="BW4" s="37">
        <f>'Liberalism - FINAL'!C4</f>
        <v>6.5141679999999997</v>
      </c>
      <c r="BX4" s="37">
        <f>'Liberalism - FINAL'!D4</f>
        <v>11.949909999999999</v>
      </c>
      <c r="BY4" s="37">
        <f>'Liberalism - FINAL'!E4</f>
        <v>11.949909999999999</v>
      </c>
      <c r="BZ4" s="37">
        <f>'Liberalism - FINAL'!F4</f>
        <v>16.744250000000001</v>
      </c>
      <c r="CA4" s="37">
        <f>'Liberalism - FINAL'!G4</f>
        <v>16.744250000000001</v>
      </c>
      <c r="CB4" s="37">
        <f>'Liberalism - FINAL'!H4</f>
        <v>54.481209999999997</v>
      </c>
      <c r="CC4" s="37">
        <f>'Liberalism - FINAL'!I4</f>
        <v>54.481209999999997</v>
      </c>
      <c r="CD4" s="37">
        <f>'Liberalism - FINAL'!J4</f>
        <v>51.673580000000001</v>
      </c>
      <c r="CE4" s="37">
        <f>'Liberalism - FINAL'!K4</f>
        <v>51.673580000000001</v>
      </c>
      <c r="CF4" s="37">
        <f>'Liberalism - FINAL'!L4</f>
        <v>49.705910000000003</v>
      </c>
      <c r="CG4" s="37">
        <f>'Liberalism - FINAL'!M4</f>
        <v>49.705910000000003</v>
      </c>
      <c r="CH4" s="37">
        <f>'Liberalism - FINAL'!N4</f>
        <v>5.4607320000000001</v>
      </c>
      <c r="CI4" s="37">
        <f>'Liberalism - FINAL'!O4</f>
        <v>5.4607320000000001</v>
      </c>
      <c r="CJ4" s="37">
        <f>'Liberalism - FINAL'!P4</f>
        <v>4.1058120000000002</v>
      </c>
      <c r="CK4" s="37">
        <f>'Liberalism - FINAL'!Q4</f>
        <v>4.1058120000000002</v>
      </c>
      <c r="CL4" s="37">
        <f>'Liberalism - FINAL'!R4</f>
        <v>4.5107189999999999</v>
      </c>
      <c r="CM4" s="37">
        <f>'Liberalism - FINAL'!S4</f>
        <v>3.0174940000000001</v>
      </c>
      <c r="CN4" s="38">
        <f>'Regional PCPI - FINAL'!B4</f>
        <v>33138.093660035098</v>
      </c>
      <c r="CO4" s="38">
        <f>'Regional PCPI - FINAL'!C4</f>
        <v>34530.141902659503</v>
      </c>
      <c r="CP4" s="38">
        <f>'Regional PCPI - FINAL'!D4</f>
        <v>34605.671065954702</v>
      </c>
      <c r="CQ4" s="38">
        <f>'Regional PCPI - FINAL'!E4</f>
        <v>35389.789307553103</v>
      </c>
      <c r="CR4" s="38">
        <f>'Regional PCPI - FINAL'!F4</f>
        <v>34834.796802588797</v>
      </c>
      <c r="CS4" s="38">
        <f>'Regional PCPI - FINAL'!G4</f>
        <v>34670.086079769098</v>
      </c>
      <c r="CT4" s="38">
        <f>'Regional PCPI - FINAL'!H4</f>
        <v>35218.551361301201</v>
      </c>
      <c r="CU4" s="38">
        <f>'Regional PCPI - FINAL'!I4</f>
        <v>36629.698798695899</v>
      </c>
      <c r="CV4" s="38">
        <f>'Regional PCPI - FINAL'!J4</f>
        <v>38281.977414852103</v>
      </c>
      <c r="CW4" s="38">
        <f>'Regional PCPI - FINAL'!K4</f>
        <v>39787.418180608103</v>
      </c>
      <c r="CX4" s="38">
        <f>'Regional PCPI - FINAL'!L4</f>
        <v>39725.504508712504</v>
      </c>
      <c r="CY4" s="38">
        <f>'Regional PCPI - FINAL'!M4</f>
        <v>38347.7313745379</v>
      </c>
      <c r="CZ4" s="38">
        <f>'Regional PCPI - FINAL'!N4</f>
        <v>36367.991791339198</v>
      </c>
      <c r="DA4" s="38">
        <f>'Regional PCPI - FINAL'!O4</f>
        <v>35776.105176452802</v>
      </c>
      <c r="DB4" s="38">
        <f>'Regional PCPI - FINAL'!P4</f>
        <v>36201.111748052899</v>
      </c>
      <c r="DC4" s="38">
        <f>'Regional PCPI - FINAL'!Q4</f>
        <v>36601.148057634397</v>
      </c>
      <c r="DD4" s="38">
        <f>'Regional PCPI - FINAL'!R4</f>
        <v>36558</v>
      </c>
      <c r="DE4" s="38">
        <f>'Regional PCPI - FINAL'!S4</f>
        <v>37354.466629864801</v>
      </c>
      <c r="DF4" s="37">
        <f>'Unemployment Rate - FINAL'!B4</f>
        <v>4.5999999999999996</v>
      </c>
      <c r="DG4" s="37">
        <f>'Unemployment Rate - FINAL'!C4</f>
        <v>4.3</v>
      </c>
      <c r="DH4" s="37">
        <f>'Unemployment Rate - FINAL'!D4</f>
        <v>4.4000000000000004</v>
      </c>
      <c r="DI4" s="37">
        <f>'Unemployment Rate - FINAL'!E4</f>
        <v>4</v>
      </c>
      <c r="DJ4" s="37">
        <f>'Unemployment Rate - FINAL'!F4</f>
        <v>4.8</v>
      </c>
      <c r="DK4" s="37">
        <f>'Unemployment Rate - FINAL'!G4</f>
        <v>6.1</v>
      </c>
      <c r="DL4" s="37">
        <f>'Unemployment Rate - FINAL'!H4</f>
        <v>5.7</v>
      </c>
      <c r="DM4" s="37">
        <f>'Unemployment Rate - FINAL'!I4</f>
        <v>5</v>
      </c>
      <c r="DN4" s="37">
        <f>'Unemployment Rate - FINAL'!J4</f>
        <v>4.7</v>
      </c>
      <c r="DO4" s="37">
        <f>'Unemployment Rate - FINAL'!K4</f>
        <v>4.2</v>
      </c>
      <c r="DP4" s="37">
        <f>'Unemployment Rate - FINAL'!L4</f>
        <v>3.9</v>
      </c>
      <c r="DQ4" s="37">
        <f>'Unemployment Rate - FINAL'!M4</f>
        <v>6.2</v>
      </c>
      <c r="DR4" s="37">
        <f>'Unemployment Rate - FINAL'!N4</f>
        <v>9.9</v>
      </c>
      <c r="DS4" s="37">
        <f>'Unemployment Rate - FINAL'!O4</f>
        <v>10.4</v>
      </c>
      <c r="DT4" s="37">
        <f>'Unemployment Rate - FINAL'!P4</f>
        <v>9.5</v>
      </c>
      <c r="DU4" s="37">
        <f>'Unemployment Rate - FINAL'!Q4</f>
        <v>8.3000000000000007</v>
      </c>
      <c r="DV4" s="37">
        <f>'Unemployment Rate - FINAL'!R4</f>
        <v>7.7</v>
      </c>
      <c r="DW4" s="37">
        <f>'Unemployment Rate - FINAL'!S4</f>
        <v>6.8</v>
      </c>
      <c r="DX4" s="37">
        <f>'Work Part. Rate - FINAL'!B4</f>
        <v>0</v>
      </c>
      <c r="DY4" s="37">
        <f>'Work Part. Rate - FINAL'!C4</f>
        <v>0</v>
      </c>
      <c r="DZ4" s="37">
        <f>'Work Part. Rate - FINAL'!D4</f>
        <v>0</v>
      </c>
      <c r="EA4" s="37">
        <f>'Work Part. Rate - FINAL'!E4</f>
        <v>0</v>
      </c>
      <c r="EB4" s="37">
        <f>'Work Part. Rate - FINAL'!F4</f>
        <v>0</v>
      </c>
      <c r="EC4" s="37">
        <f>'Work Part. Rate - FINAL'!G4</f>
        <v>0</v>
      </c>
      <c r="ED4" s="37">
        <f>'Work Part. Rate - FINAL'!H4</f>
        <v>0</v>
      </c>
      <c r="EE4" s="37">
        <f>'Work Part. Rate - FINAL'!I4</f>
        <v>0</v>
      </c>
      <c r="EF4" s="37">
        <f>'Work Part. Rate - FINAL'!J4</f>
        <v>0</v>
      </c>
      <c r="EG4" s="37">
        <f>'Work Part. Rate - FINAL'!K4</f>
        <v>0</v>
      </c>
      <c r="EH4" s="37">
        <f>'Work Part. Rate - FINAL'!L4</f>
        <v>0</v>
      </c>
      <c r="EI4" s="37">
        <f>'Work Part. Rate - FINAL'!M4</f>
        <v>0</v>
      </c>
      <c r="EJ4" s="37">
        <f>'Work Part. Rate - FINAL'!N4</f>
        <v>0</v>
      </c>
      <c r="EK4" s="37">
        <f>'Work Part. Rate - FINAL'!O4</f>
        <v>0</v>
      </c>
      <c r="EL4" s="37">
        <f>'Work Part. Rate - FINAL'!P4</f>
        <v>0</v>
      </c>
      <c r="EM4" s="37">
        <f>'Work Part. Rate - FINAL'!Q4</f>
        <v>0</v>
      </c>
      <c r="EN4" s="37">
        <f>'Work Part. Rate - FINAL'!R4</f>
        <v>0</v>
      </c>
      <c r="EO4" s="37">
        <f>'Work Part. Rate - FINAL'!S4</f>
        <v>0</v>
      </c>
    </row>
    <row r="5" spans="1:145">
      <c r="A5" s="38" t="s">
        <v>215</v>
      </c>
      <c r="B5" s="37" t="str">
        <f>'African Americans - FINAL'!B5</f>
        <v>NA</v>
      </c>
      <c r="C5" s="37">
        <f>'African Americans - FINAL'!C5</f>
        <v>68.2</v>
      </c>
      <c r="D5" s="37">
        <f>'African Americans - FINAL'!D5</f>
        <v>65.900000000000006</v>
      </c>
      <c r="E5" s="37">
        <f>'African Americans - FINAL'!E5</f>
        <v>65.8</v>
      </c>
      <c r="F5" s="37">
        <f>'African Americans - FINAL'!F5</f>
        <v>65.3</v>
      </c>
      <c r="G5" s="37">
        <f>'African Americans - FINAL'!G5</f>
        <v>64.3</v>
      </c>
      <c r="H5" s="37">
        <f>'African Americans - FINAL'!H5</f>
        <v>63.6</v>
      </c>
      <c r="I5" s="37">
        <f>'African Americans - FINAL'!I5</f>
        <v>59.5</v>
      </c>
      <c r="J5" s="37">
        <f>'African Americans - FINAL'!J5</f>
        <v>64.5</v>
      </c>
      <c r="K5" s="37">
        <f>'African Americans - FINAL'!K5</f>
        <v>60.6</v>
      </c>
      <c r="L5" s="37">
        <f>'African Americans - FINAL'!L5</f>
        <v>60.6</v>
      </c>
      <c r="M5" s="37">
        <f>'African Americans - FINAL'!M5</f>
        <v>60.9</v>
      </c>
      <c r="N5" s="37">
        <f>'African Americans - FINAL'!N5</f>
        <v>60.3</v>
      </c>
      <c r="O5" s="37">
        <f>'African Americans - FINAL'!O5</f>
        <v>53.1</v>
      </c>
      <c r="P5" s="37">
        <f>'African Americans - FINAL'!P5</f>
        <v>55.3</v>
      </c>
      <c r="Q5" s="37">
        <f>'African Americans - FINAL'!Q5</f>
        <v>52.4</v>
      </c>
      <c r="R5" s="37">
        <f>'African Americans - FINAL'!R5</f>
        <v>55.8</v>
      </c>
      <c r="S5" s="37">
        <f>'African Americans - FINAL'!S5</f>
        <v>0</v>
      </c>
      <c r="T5" s="66">
        <f>Caseloads!B5</f>
        <v>49156.333333333336</v>
      </c>
      <c r="U5" s="66">
        <f>Caseloads!C5</f>
        <v>32632.5</v>
      </c>
      <c r="V5" s="66">
        <f>Caseloads!D5</f>
        <v>29023.416666666668</v>
      </c>
      <c r="W5" s="66">
        <f>Caseloads!E5</f>
        <v>28703.583333333332</v>
      </c>
      <c r="X5" s="66">
        <f>Caseloads!F5</f>
        <v>27786.75</v>
      </c>
      <c r="Y5" s="66">
        <f>Caseloads!G5</f>
        <v>27312.833333333332</v>
      </c>
      <c r="Z5" s="66">
        <f>Caseloads!H5</f>
        <v>24770.166666666668</v>
      </c>
      <c r="AA5" s="66">
        <f>Caseloads!I5</f>
        <v>21400.5</v>
      </c>
      <c r="AB5" s="66">
        <f>Caseloads!J5</f>
        <v>18290.75</v>
      </c>
      <c r="AC5" s="66">
        <f>Caseloads!K5</f>
        <v>18312.833333333332</v>
      </c>
      <c r="AD5" s="66">
        <f>Caseloads!L5</f>
        <v>19585.25</v>
      </c>
      <c r="AE5" s="66">
        <f>Caseloads!M5</f>
        <v>19109.75</v>
      </c>
      <c r="AF5" s="66">
        <f>Caseloads!N5</f>
        <v>19453.333333333332</v>
      </c>
      <c r="AG5" s="66">
        <f>Caseloads!O5</f>
        <v>19258.583333333332</v>
      </c>
      <c r="AH5" s="66">
        <f>Caseloads!P5</f>
        <v>18164.166666666668</v>
      </c>
      <c r="AI5" s="66">
        <f>Caseloads!Q5</f>
        <v>16870.583333333332</v>
      </c>
      <c r="AJ5" s="66">
        <f>Caseloads!R5</f>
        <v>15165.333333333334</v>
      </c>
      <c r="AK5" s="66">
        <f>Caseloads!S5</f>
        <v>12877.666666666666</v>
      </c>
      <c r="AL5" s="37">
        <f>'Fiscal Stability - FINAL'!B5</f>
        <v>3.2</v>
      </c>
      <c r="AM5" s="37">
        <f>'Fiscal Stability - FINAL'!C5</f>
        <v>2.1</v>
      </c>
      <c r="AN5" s="37">
        <f>'Fiscal Stability - FINAL'!D5</f>
        <v>1.3</v>
      </c>
      <c r="AO5" s="37">
        <f>'Fiscal Stability - FINAL'!E5</f>
        <v>0</v>
      </c>
      <c r="AP5" s="37">
        <f>'Fiscal Stability - FINAL'!F5</f>
        <v>0</v>
      </c>
      <c r="AQ5" s="37">
        <f>'Fiscal Stability - FINAL'!G5</f>
        <v>0</v>
      </c>
      <c r="AR5" s="37">
        <f>'Fiscal Stability - FINAL'!H5</f>
        <v>0</v>
      </c>
      <c r="AS5" s="37">
        <f>'Fiscal Stability - FINAL'!I5</f>
        <v>0</v>
      </c>
      <c r="AT5" s="37">
        <f>'Fiscal Stability - FINAL'!J5</f>
        <v>0</v>
      </c>
      <c r="AU5" s="37">
        <f>'Fiscal Stability - FINAL'!K5</f>
        <v>0</v>
      </c>
      <c r="AV5" s="37">
        <f>'Fiscal Stability - FINAL'!L5</f>
        <v>0</v>
      </c>
      <c r="AW5" s="37">
        <f>'Fiscal Stability - FINAL'!M5</f>
        <v>0</v>
      </c>
      <c r="AX5" s="37">
        <f>'Fiscal Stability - FINAL'!N5</f>
        <v>0</v>
      </c>
      <c r="AY5" s="37">
        <f>'Fiscal Stability - FINAL'!O5</f>
        <v>0</v>
      </c>
      <c r="AZ5" s="37">
        <f>'Fiscal Stability - FINAL'!P5</f>
        <v>0</v>
      </c>
      <c r="BA5" s="37">
        <f>'Fiscal Stability - FINAL'!Q5</f>
        <v>0</v>
      </c>
      <c r="BB5" s="37">
        <f>'Fiscal Stability - FINAL'!R5</f>
        <v>0</v>
      </c>
      <c r="BC5" s="37">
        <f>'Fiscal Stability - FINAL'!S5</f>
        <v>0</v>
      </c>
      <c r="BD5" s="37" t="str">
        <f>'Hispanics - FINAL'!B5</f>
        <v>NA</v>
      </c>
      <c r="BE5" s="37">
        <f>'Hispanics - FINAL'!C5</f>
        <v>0.3</v>
      </c>
      <c r="BF5" s="37">
        <f>'Hispanics - FINAL'!D5</f>
        <v>0.4</v>
      </c>
      <c r="BG5" s="37">
        <f>'Hispanics - FINAL'!E5</f>
        <v>1.4</v>
      </c>
      <c r="BH5" s="37">
        <f>'Hispanics - FINAL'!F5</f>
        <v>0.5</v>
      </c>
      <c r="BI5" s="37">
        <f>'Hispanics - FINAL'!G5</f>
        <v>0.8</v>
      </c>
      <c r="BJ5" s="37">
        <f>'Hispanics - FINAL'!H5</f>
        <v>1.1000000000000001</v>
      </c>
      <c r="BK5" s="37">
        <f>'Hispanics - FINAL'!I5</f>
        <v>1.7</v>
      </c>
      <c r="BL5" s="37">
        <f>'Hispanics - FINAL'!J5</f>
        <v>1</v>
      </c>
      <c r="BM5" s="37">
        <f>'Hispanics - FINAL'!K5</f>
        <v>1</v>
      </c>
      <c r="BN5" s="37">
        <f>'Hispanics - FINAL'!L5</f>
        <v>1.4</v>
      </c>
      <c r="BO5" s="37">
        <f>'Hispanics - FINAL'!M5</f>
        <v>1.7</v>
      </c>
      <c r="BP5" s="37">
        <f>'Hispanics - FINAL'!N5</f>
        <v>1.8</v>
      </c>
      <c r="BQ5" s="37">
        <f>'Hispanics - FINAL'!O5</f>
        <v>2.2000000000000002</v>
      </c>
      <c r="BR5" s="37">
        <f>'Hispanics - FINAL'!P5</f>
        <v>2.2999999999999998</v>
      </c>
      <c r="BS5" s="37">
        <f>'Hispanics - FINAL'!Q5</f>
        <v>1.8</v>
      </c>
      <c r="BT5" s="37">
        <f>'Hispanics - FINAL'!R5</f>
        <v>2.1</v>
      </c>
      <c r="BU5" s="37" t="e">
        <f>'Hispanics - FINAL'!#REF!</f>
        <v>#REF!</v>
      </c>
      <c r="BV5" s="37">
        <f>'Liberalism - FINAL'!B5</f>
        <v>50.710900000000002</v>
      </c>
      <c r="BW5" s="37">
        <f>'Liberalism - FINAL'!C5</f>
        <v>50.710900000000002</v>
      </c>
      <c r="BX5" s="37">
        <f>'Liberalism - FINAL'!D5</f>
        <v>48.121189999999999</v>
      </c>
      <c r="BY5" s="37">
        <f>'Liberalism - FINAL'!E5</f>
        <v>48.121189999999999</v>
      </c>
      <c r="BZ5" s="37">
        <f>'Liberalism - FINAL'!F5</f>
        <v>47.308729999999997</v>
      </c>
      <c r="CA5" s="37">
        <f>'Liberalism - FINAL'!G5</f>
        <v>47.308729999999997</v>
      </c>
      <c r="CB5" s="37">
        <f>'Liberalism - FINAL'!H5</f>
        <v>46.88897</v>
      </c>
      <c r="CC5" s="37">
        <f>'Liberalism - FINAL'!I5</f>
        <v>46.88897</v>
      </c>
      <c r="CD5" s="37">
        <f>'Liberalism - FINAL'!J5</f>
        <v>46.88897</v>
      </c>
      <c r="CE5" s="37">
        <f>'Liberalism - FINAL'!K5</f>
        <v>46.88897</v>
      </c>
      <c r="CF5" s="37">
        <f>'Liberalism - FINAL'!L5</f>
        <v>74.583609999999993</v>
      </c>
      <c r="CG5" s="37">
        <f>'Liberalism - FINAL'!M5</f>
        <v>74.583609999999993</v>
      </c>
      <c r="CH5" s="37">
        <f>'Liberalism - FINAL'!N5</f>
        <v>74.583609999999993</v>
      </c>
      <c r="CI5" s="37">
        <f>'Liberalism - FINAL'!O5</f>
        <v>74.583609999999993</v>
      </c>
      <c r="CJ5" s="37">
        <f>'Liberalism - FINAL'!P5</f>
        <v>68.766400000000004</v>
      </c>
      <c r="CK5" s="37">
        <f>'Liberalism - FINAL'!Q5</f>
        <v>68.485280000000003</v>
      </c>
      <c r="CL5" s="37">
        <f>'Liberalism - FINAL'!R5</f>
        <v>48.899120000000003</v>
      </c>
      <c r="CM5" s="37">
        <f>'Liberalism - FINAL'!S5</f>
        <v>48.899120000000003</v>
      </c>
      <c r="CN5" s="38">
        <f>'Regional PCPI - FINAL'!B5</f>
        <v>29115.3692220991</v>
      </c>
      <c r="CO5" s="38">
        <f>'Regional PCPI - FINAL'!C5</f>
        <v>30232.795910060398</v>
      </c>
      <c r="CP5" s="38">
        <f>'Regional PCPI - FINAL'!D5</f>
        <v>30554.1535396373</v>
      </c>
      <c r="CQ5" s="38">
        <f>'Regional PCPI - FINAL'!E5</f>
        <v>30894.8042046054</v>
      </c>
      <c r="CR5" s="38">
        <f>'Regional PCPI - FINAL'!F5</f>
        <v>31608.432103544099</v>
      </c>
      <c r="CS5" s="38">
        <f>'Regional PCPI - FINAL'!G5</f>
        <v>31708.2335744579</v>
      </c>
      <c r="CT5" s="38">
        <f>'Regional PCPI - FINAL'!H5</f>
        <v>32565.728745205401</v>
      </c>
      <c r="CU5" s="38">
        <f>'Regional PCPI - FINAL'!I5</f>
        <v>33430.7472493077</v>
      </c>
      <c r="CV5" s="38">
        <f>'Regional PCPI - FINAL'!J5</f>
        <v>33655.365850936199</v>
      </c>
      <c r="CW5" s="38">
        <f>'Regional PCPI - FINAL'!K5</f>
        <v>34128.089728491002</v>
      </c>
      <c r="CX5" s="38">
        <f>'Regional PCPI - FINAL'!L5</f>
        <v>35046.754670064904</v>
      </c>
      <c r="CY5" s="38">
        <f>'Regional PCPI - FINAL'!M5</f>
        <v>34919.516679644301</v>
      </c>
      <c r="CZ5" s="38">
        <f>'Regional PCPI - FINAL'!N5</f>
        <v>34221.1321695718</v>
      </c>
      <c r="DA5" s="38">
        <f>'Regional PCPI - FINAL'!O5</f>
        <v>34112.532315718599</v>
      </c>
      <c r="DB5" s="38">
        <f>'Regional PCPI - FINAL'!P5</f>
        <v>35032.043918426898</v>
      </c>
      <c r="DC5" s="38">
        <f>'Regional PCPI - FINAL'!Q5</f>
        <v>36712.345467386302</v>
      </c>
      <c r="DD5" s="38">
        <f>'Regional PCPI - FINAL'!R5</f>
        <v>35985</v>
      </c>
      <c r="DE5" s="38">
        <f>'Regional PCPI - FINAL'!S5</f>
        <v>37348.899950990097</v>
      </c>
      <c r="DF5" s="37">
        <f>'Unemployment Rate - FINAL'!B5</f>
        <v>5.2</v>
      </c>
      <c r="DG5" s="37">
        <f>'Unemployment Rate - FINAL'!C5</f>
        <v>5.2</v>
      </c>
      <c r="DH5" s="37">
        <f>'Unemployment Rate - FINAL'!D5</f>
        <v>4.5999999999999996</v>
      </c>
      <c r="DI5" s="37">
        <f>'Unemployment Rate - FINAL'!E5</f>
        <v>4.3</v>
      </c>
      <c r="DJ5" s="37">
        <f>'Unemployment Rate - FINAL'!F5</f>
        <v>5</v>
      </c>
      <c r="DK5" s="37">
        <f>'Unemployment Rate - FINAL'!G5</f>
        <v>5.5</v>
      </c>
      <c r="DL5" s="37">
        <f>'Unemployment Rate - FINAL'!H5</f>
        <v>5.9</v>
      </c>
      <c r="DM5" s="37">
        <f>'Unemployment Rate - FINAL'!I5</f>
        <v>5.7</v>
      </c>
      <c r="DN5" s="37">
        <f>'Unemployment Rate - FINAL'!J5</f>
        <v>5.2</v>
      </c>
      <c r="DO5" s="37">
        <f>'Unemployment Rate - FINAL'!K5</f>
        <v>5.2</v>
      </c>
      <c r="DP5" s="37">
        <f>'Unemployment Rate - FINAL'!L5</f>
        <v>5.3</v>
      </c>
      <c r="DQ5" s="37">
        <f>'Unemployment Rate - FINAL'!M5</f>
        <v>5.5</v>
      </c>
      <c r="DR5" s="37">
        <f>'Unemployment Rate - FINAL'!N5</f>
        <v>7.8</v>
      </c>
      <c r="DS5" s="37">
        <f>'Unemployment Rate - FINAL'!O5</f>
        <v>8.1999999999999993</v>
      </c>
      <c r="DT5" s="37">
        <f>'Unemployment Rate - FINAL'!P5</f>
        <v>8.3000000000000007</v>
      </c>
      <c r="DU5" s="37">
        <f>'Unemployment Rate - FINAL'!Q5</f>
        <v>7.6</v>
      </c>
      <c r="DV5" s="37">
        <f>'Unemployment Rate - FINAL'!R5</f>
        <v>7.3</v>
      </c>
      <c r="DW5" s="37">
        <f>'Unemployment Rate - FINAL'!S5</f>
        <v>6.1</v>
      </c>
      <c r="DX5" s="37" t="str">
        <f>'Work Part. Rate - FINAL'!B5</f>
        <v>NA</v>
      </c>
      <c r="DY5" s="37">
        <f>'Work Part. Rate - FINAL'!C5</f>
        <v>0</v>
      </c>
      <c r="DZ5" s="37">
        <f>'Work Part. Rate - FINAL'!D5</f>
        <v>0</v>
      </c>
      <c r="EA5" s="37">
        <f>'Work Part. Rate - FINAL'!E5</f>
        <v>0</v>
      </c>
      <c r="EB5" s="37">
        <f>'Work Part. Rate - FINAL'!F5</f>
        <v>0</v>
      </c>
      <c r="EC5" s="37">
        <f>'Work Part. Rate - FINAL'!G5</f>
        <v>0</v>
      </c>
      <c r="ED5" s="37">
        <f>'Work Part. Rate - FINAL'!H5</f>
        <v>0</v>
      </c>
      <c r="EE5" s="37">
        <f>'Work Part. Rate - FINAL'!I5</f>
        <v>0</v>
      </c>
      <c r="EF5" s="37">
        <f>'Work Part. Rate - FINAL'!J5</f>
        <v>0</v>
      </c>
      <c r="EG5" s="37">
        <f>'Work Part. Rate - FINAL'!K5</f>
        <v>0</v>
      </c>
      <c r="EH5" s="37">
        <f>'Work Part. Rate - FINAL'!L5</f>
        <v>0</v>
      </c>
      <c r="EI5" s="37">
        <f>'Work Part. Rate - FINAL'!M5</f>
        <v>0</v>
      </c>
      <c r="EJ5" s="37">
        <f>'Work Part. Rate - FINAL'!N5</f>
        <v>0</v>
      </c>
      <c r="EK5" s="37">
        <f>'Work Part. Rate - FINAL'!O5</f>
        <v>0</v>
      </c>
      <c r="EL5" s="37">
        <f>'Work Part. Rate - FINAL'!P5</f>
        <v>0</v>
      </c>
      <c r="EM5" s="37">
        <f>'Work Part. Rate - FINAL'!Q5</f>
        <v>0</v>
      </c>
      <c r="EN5" s="37">
        <f>'Work Part. Rate - FINAL'!R5</f>
        <v>0</v>
      </c>
      <c r="EO5" s="37">
        <f>'Work Part. Rate - FINAL'!S5</f>
        <v>0</v>
      </c>
    </row>
    <row r="6" spans="1:145">
      <c r="A6" s="38" t="s">
        <v>216</v>
      </c>
      <c r="B6" s="37">
        <f>'African Americans - FINAL'!B6</f>
        <v>19.7</v>
      </c>
      <c r="C6" s="37">
        <f>'African Americans - FINAL'!C6</f>
        <v>20.399999999999999</v>
      </c>
      <c r="D6" s="37">
        <f>'African Americans - FINAL'!D6</f>
        <v>18.7</v>
      </c>
      <c r="E6" s="37">
        <f>'African Americans - FINAL'!E6</f>
        <v>27.1</v>
      </c>
      <c r="F6" s="37">
        <f>'African Americans - FINAL'!F6</f>
        <v>26.7</v>
      </c>
      <c r="G6" s="37">
        <f>'African Americans - FINAL'!G6</f>
        <v>26.4</v>
      </c>
      <c r="H6" s="37">
        <f>'African Americans - FINAL'!H6</f>
        <v>27.2</v>
      </c>
      <c r="I6" s="37">
        <f>'African Americans - FINAL'!I6</f>
        <v>27</v>
      </c>
      <c r="J6" s="37">
        <f>'African Americans - FINAL'!J6</f>
        <v>25.8</v>
      </c>
      <c r="K6" s="37">
        <f>'African Americans - FINAL'!K6</f>
        <v>23.2</v>
      </c>
      <c r="L6" s="37">
        <f>'African Americans - FINAL'!L6</f>
        <v>23.9</v>
      </c>
      <c r="M6" s="37">
        <f>'African Americans - FINAL'!M6</f>
        <v>20.3</v>
      </c>
      <c r="N6" s="37">
        <f>'African Americans - FINAL'!N6</f>
        <v>20.8</v>
      </c>
      <c r="O6" s="37">
        <f>'African Americans - FINAL'!O6</f>
        <v>18.399999999999999</v>
      </c>
      <c r="P6" s="37">
        <f>'African Americans - FINAL'!P6</f>
        <v>20.8</v>
      </c>
      <c r="Q6" s="37">
        <f>'African Americans - FINAL'!Q6</f>
        <v>18.7</v>
      </c>
      <c r="R6" s="37">
        <f>'African Americans - FINAL'!R6</f>
        <v>18.600000000000001</v>
      </c>
      <c r="S6" s="37">
        <f>'African Americans - FINAL'!S6</f>
        <v>0</v>
      </c>
      <c r="T6" s="66">
        <f>Caseloads!B6</f>
        <v>2318035.8333333335</v>
      </c>
      <c r="U6" s="66">
        <f>Caseloads!C6</f>
        <v>1997708.6666666667</v>
      </c>
      <c r="V6" s="66">
        <f>Caseloads!D6</f>
        <v>1661769</v>
      </c>
      <c r="W6" s="66">
        <f>Caseloads!E6</f>
        <v>1523130.9166666667</v>
      </c>
      <c r="X6" s="66">
        <f>Caseloads!F6</f>
        <v>1402776.0833333333</v>
      </c>
      <c r="Y6" s="66">
        <f>Caseloads!G6</f>
        <v>1362571.0833333333</v>
      </c>
      <c r="Z6" s="66">
        <f>Caseloads!H6</f>
        <v>1291281.5</v>
      </c>
      <c r="AA6" s="66">
        <f>Caseloads!I6</f>
        <v>1280692.8333333333</v>
      </c>
      <c r="AB6" s="66">
        <f>Caseloads!J6</f>
        <v>1241068.8333333333</v>
      </c>
      <c r="AC6" s="66">
        <f>Caseloads!K6</f>
        <v>1186304.9166666667</v>
      </c>
      <c r="AD6" s="66">
        <f>Caseloads!L6</f>
        <v>1160637.6666666667</v>
      </c>
      <c r="AE6" s="66">
        <f>Caseloads!M6</f>
        <v>1217097.1666666667</v>
      </c>
      <c r="AF6" s="66">
        <f>Caseloads!N6</f>
        <v>1340137.6666666667</v>
      </c>
      <c r="AG6" s="66">
        <f>Caseloads!O6</f>
        <v>1437394.3333333333</v>
      </c>
      <c r="AH6" s="66">
        <f>Caseloads!P6</f>
        <v>1462880.0833333333</v>
      </c>
      <c r="AI6" s="66">
        <f>Caseloads!Q6</f>
        <v>1385110.5833333333</v>
      </c>
      <c r="AJ6" s="66">
        <f>Caseloads!R6</f>
        <v>1341168.3333333333</v>
      </c>
      <c r="AK6" s="66">
        <f>Caseloads!S6</f>
        <v>1403860.9166666667</v>
      </c>
      <c r="AL6" s="37">
        <f>'Fiscal Stability - FINAL'!B6</f>
        <v>1.8</v>
      </c>
      <c r="AM6" s="37">
        <f>'Fiscal Stability - FINAL'!C6</f>
        <v>5.8</v>
      </c>
      <c r="AN6" s="37">
        <f>'Fiscal Stability - FINAL'!D6</f>
        <v>6.4</v>
      </c>
      <c r="AO6" s="37">
        <f>'Fiscal Stability - FINAL'!E6</f>
        <v>13.7</v>
      </c>
      <c r="AP6" s="37">
        <f>'Fiscal Stability - FINAL'!F6</f>
        <v>3.9</v>
      </c>
      <c r="AQ6" s="37">
        <f>'Fiscal Stability - FINAL'!G6</f>
        <v>-2.8</v>
      </c>
      <c r="AR6" s="37">
        <f>'Fiscal Stability - FINAL'!H6</f>
        <v>2.1</v>
      </c>
      <c r="AS6" s="37">
        <f>'Fiscal Stability - FINAL'!I6</f>
        <v>4.5999999999999996</v>
      </c>
      <c r="AT6" s="37">
        <f>'Fiscal Stability - FINAL'!J6</f>
        <v>12.1</v>
      </c>
      <c r="AU6" s="37">
        <f>'Fiscal Stability - FINAL'!K6</f>
        <v>11.799999999999999</v>
      </c>
      <c r="AV6" s="37">
        <f>'Fiscal Stability - FINAL'!L6</f>
        <v>3.8</v>
      </c>
      <c r="AW6" s="37">
        <f>'Fiscal Stability - FINAL'!M6</f>
        <v>2.2999999999999998</v>
      </c>
      <c r="AX6" s="37">
        <f>'Fiscal Stability - FINAL'!N6</f>
        <v>-6.4</v>
      </c>
      <c r="AY6" s="37">
        <f>'Fiscal Stability - FINAL'!O6</f>
        <v>-6.1</v>
      </c>
      <c r="AZ6" s="37">
        <f>'Fiscal Stability - FINAL'!P6</f>
        <v>-3.4</v>
      </c>
      <c r="BA6" s="37">
        <f>'Fiscal Stability - FINAL'!Q6</f>
        <v>-1.9</v>
      </c>
      <c r="BB6" s="37">
        <f>'Fiscal Stability - FINAL'!R6</f>
        <v>2.6</v>
      </c>
      <c r="BC6" s="37">
        <f>'Fiscal Stability - FINAL'!S6</f>
        <v>5.6</v>
      </c>
      <c r="BD6" s="37">
        <f>'Hispanics - FINAL'!B6</f>
        <v>36</v>
      </c>
      <c r="BE6" s="37">
        <f>'Hispanics - FINAL'!C6</f>
        <v>33.6</v>
      </c>
      <c r="BF6" s="37">
        <f>'Hispanics - FINAL'!D6</f>
        <v>36.799999999999997</v>
      </c>
      <c r="BG6" s="37">
        <f>'Hispanics - FINAL'!E6</f>
        <v>37</v>
      </c>
      <c r="BH6" s="37">
        <f>'Hispanics - FINAL'!F6</f>
        <v>40.5</v>
      </c>
      <c r="BI6" s="37">
        <f>'Hispanics - FINAL'!G6</f>
        <v>40.6</v>
      </c>
      <c r="BJ6" s="37">
        <f>'Hispanics - FINAL'!H6</f>
        <v>40.200000000000003</v>
      </c>
      <c r="BK6" s="37">
        <f>'Hispanics - FINAL'!I6</f>
        <v>38.6</v>
      </c>
      <c r="BL6" s="37">
        <f>'Hispanics - FINAL'!J6</f>
        <v>39.4</v>
      </c>
      <c r="BM6" s="37">
        <f>'Hispanics - FINAL'!K6</f>
        <v>39.6</v>
      </c>
      <c r="BN6" s="37">
        <f>'Hispanics - FINAL'!L6</f>
        <v>39</v>
      </c>
      <c r="BO6" s="37">
        <f>'Hispanics - FINAL'!M6</f>
        <v>41.5</v>
      </c>
      <c r="BP6" s="37">
        <f>'Hispanics - FINAL'!N6</f>
        <v>43.7</v>
      </c>
      <c r="BQ6" s="37">
        <f>'Hispanics - FINAL'!O6</f>
        <v>44.2</v>
      </c>
      <c r="BR6" s="37">
        <f>'Hispanics - FINAL'!P6</f>
        <v>45.5</v>
      </c>
      <c r="BS6" s="37">
        <f>'Hispanics - FINAL'!Q6</f>
        <v>46.5</v>
      </c>
      <c r="BT6" s="37">
        <f>'Hispanics - FINAL'!R6</f>
        <v>49.4</v>
      </c>
      <c r="BU6" s="37" t="e">
        <f>'Hispanics - FINAL'!#REF!</f>
        <v>#REF!</v>
      </c>
      <c r="BV6" s="37">
        <f>'Liberalism - FINAL'!B6</f>
        <v>47.599449999999997</v>
      </c>
      <c r="BW6" s="37">
        <f>'Liberalism - FINAL'!C6</f>
        <v>47.158969999999997</v>
      </c>
      <c r="BX6" s="37">
        <f>'Liberalism - FINAL'!D6</f>
        <v>89.61327</v>
      </c>
      <c r="BY6" s="37">
        <f>'Liberalism - FINAL'!E6</f>
        <v>89.61327</v>
      </c>
      <c r="BZ6" s="37">
        <f>'Liberalism - FINAL'!F6</f>
        <v>89.25385</v>
      </c>
      <c r="CA6" s="37">
        <f>'Liberalism - FINAL'!G6</f>
        <v>89.25385</v>
      </c>
      <c r="CB6" s="37">
        <f>'Liberalism - FINAL'!H6</f>
        <v>89.683719999999994</v>
      </c>
      <c r="CC6" s="37">
        <f>'Liberalism - FINAL'!I6</f>
        <v>51.752830000000003</v>
      </c>
      <c r="CD6" s="37">
        <f>'Liberalism - FINAL'!J6</f>
        <v>50.917879999999997</v>
      </c>
      <c r="CE6" s="37">
        <f>'Liberalism - FINAL'!K6</f>
        <v>50.917879999999997</v>
      </c>
      <c r="CF6" s="37">
        <f>'Liberalism - FINAL'!L6</f>
        <v>50.55545</v>
      </c>
      <c r="CG6" s="37">
        <f>'Liberalism - FINAL'!M6</f>
        <v>50.163600000000002</v>
      </c>
      <c r="CH6" s="37">
        <f>'Liberalism - FINAL'!N6</f>
        <v>49.840679999999999</v>
      </c>
      <c r="CI6" s="37">
        <f>'Liberalism - FINAL'!O6</f>
        <v>49.840679999999999</v>
      </c>
      <c r="CJ6" s="37">
        <f>'Liberalism - FINAL'!P6</f>
        <v>89.408770000000004</v>
      </c>
      <c r="CK6" s="37">
        <f>'Liberalism - FINAL'!Q6</f>
        <v>89.408770000000004</v>
      </c>
      <c r="CL6" s="37">
        <f>'Liberalism - FINAL'!R6</f>
        <v>87.428049999999999</v>
      </c>
      <c r="CM6" s="37">
        <f>'Liberalism - FINAL'!S6</f>
        <v>87.428049999999999</v>
      </c>
      <c r="CN6" s="38">
        <f>'Regional PCPI - FINAL'!B6</f>
        <v>39664.895440430897</v>
      </c>
      <c r="CO6" s="38">
        <f>'Regional PCPI - FINAL'!C6</f>
        <v>41643.592122636597</v>
      </c>
      <c r="CP6" s="38">
        <f>'Regional PCPI - FINAL'!D6</f>
        <v>42548.8489031231</v>
      </c>
      <c r="CQ6" s="38">
        <f>'Regional PCPI - FINAL'!E6</f>
        <v>44648.714437841903</v>
      </c>
      <c r="CR6" s="38">
        <f>'Regional PCPI - FINAL'!F6</f>
        <v>43821.357062690302</v>
      </c>
      <c r="CS6" s="38">
        <f>'Regional PCPI - FINAL'!G6</f>
        <v>43284.620615388303</v>
      </c>
      <c r="CT6" s="38">
        <f>'Regional PCPI - FINAL'!H6</f>
        <v>44056.324599307198</v>
      </c>
      <c r="CU6" s="38">
        <f>'Regional PCPI - FINAL'!I6</f>
        <v>45883.0415501311</v>
      </c>
      <c r="CV6" s="38">
        <f>'Regional PCPI - FINAL'!J6</f>
        <v>46857.718948599198</v>
      </c>
      <c r="CW6" s="38">
        <f>'Regional PCPI - FINAL'!K6</f>
        <v>48533.656858028</v>
      </c>
      <c r="CX6" s="38">
        <f>'Regional PCPI - FINAL'!L6</f>
        <v>48549.320102785001</v>
      </c>
      <c r="CY6" s="38">
        <f>'Regional PCPI - FINAL'!M6</f>
        <v>47414.746842185501</v>
      </c>
      <c r="CZ6" s="38">
        <f>'Regional PCPI - FINAL'!N6</f>
        <v>45504.714200127601</v>
      </c>
      <c r="DA6" s="38">
        <f>'Regional PCPI - FINAL'!O6</f>
        <v>46180.1522119437</v>
      </c>
      <c r="DB6" s="38">
        <f>'Regional PCPI - FINAL'!P6</f>
        <v>47529.703403009102</v>
      </c>
      <c r="DC6" s="38">
        <f>'Regional PCPI - FINAL'!Q6</f>
        <v>49086.700227353198</v>
      </c>
      <c r="DD6" s="38">
        <f>'Regional PCPI - FINAL'!R6</f>
        <v>48570</v>
      </c>
      <c r="DE6" s="38">
        <f>'Regional PCPI - FINAL'!S6</f>
        <v>50405.459517576302</v>
      </c>
      <c r="DF6" s="37">
        <f>'Unemployment Rate - FINAL'!B6</f>
        <v>6.4</v>
      </c>
      <c r="DG6" s="37">
        <f>'Unemployment Rate - FINAL'!C6</f>
        <v>5.9</v>
      </c>
      <c r="DH6" s="37">
        <f>'Unemployment Rate - FINAL'!D6</f>
        <v>5.2</v>
      </c>
      <c r="DI6" s="37">
        <f>'Unemployment Rate - FINAL'!E6</f>
        <v>4.9000000000000004</v>
      </c>
      <c r="DJ6" s="37">
        <f>'Unemployment Rate - FINAL'!F6</f>
        <v>5.4</v>
      </c>
      <c r="DK6" s="37">
        <f>'Unemployment Rate - FINAL'!G6</f>
        <v>6.7</v>
      </c>
      <c r="DL6" s="37">
        <f>'Unemployment Rate - FINAL'!H6</f>
        <v>6.8</v>
      </c>
      <c r="DM6" s="37">
        <f>'Unemployment Rate - FINAL'!I6</f>
        <v>6.2</v>
      </c>
      <c r="DN6" s="37">
        <f>'Unemployment Rate - FINAL'!J6</f>
        <v>5.4</v>
      </c>
      <c r="DO6" s="37">
        <f>'Unemployment Rate - FINAL'!K6</f>
        <v>4.9000000000000004</v>
      </c>
      <c r="DP6" s="37">
        <f>'Unemployment Rate - FINAL'!L6</f>
        <v>5.4</v>
      </c>
      <c r="DQ6" s="37">
        <f>'Unemployment Rate - FINAL'!M6</f>
        <v>7.3</v>
      </c>
      <c r="DR6" s="37">
        <f>'Unemployment Rate - FINAL'!N6</f>
        <v>11.2</v>
      </c>
      <c r="DS6" s="37">
        <f>'Unemployment Rate - FINAL'!O6</f>
        <v>12.2</v>
      </c>
      <c r="DT6" s="37">
        <f>'Unemployment Rate - FINAL'!P6</f>
        <v>11.7</v>
      </c>
      <c r="DU6" s="37">
        <f>'Unemployment Rate - FINAL'!Q6</f>
        <v>10.4</v>
      </c>
      <c r="DV6" s="37">
        <f>'Unemployment Rate - FINAL'!R6</f>
        <v>8.9</v>
      </c>
      <c r="DW6" s="37">
        <f>'Unemployment Rate - FINAL'!S6</f>
        <v>7.5</v>
      </c>
      <c r="DX6" s="37">
        <f>'Work Part. Rate - FINAL'!B6</f>
        <v>0</v>
      </c>
      <c r="DY6" s="37">
        <f>'Work Part. Rate - FINAL'!C6</f>
        <v>0</v>
      </c>
      <c r="DZ6" s="37">
        <f>'Work Part. Rate - FINAL'!D6</f>
        <v>0</v>
      </c>
      <c r="EA6" s="37">
        <f>'Work Part. Rate - FINAL'!E6</f>
        <v>0</v>
      </c>
      <c r="EB6" s="37">
        <f>'Work Part. Rate - FINAL'!F6</f>
        <v>0</v>
      </c>
      <c r="EC6" s="37">
        <f>'Work Part. Rate - FINAL'!G6</f>
        <v>0</v>
      </c>
      <c r="ED6" s="37">
        <f>'Work Part. Rate - FINAL'!H6</f>
        <v>0</v>
      </c>
      <c r="EE6" s="37">
        <f>'Work Part. Rate - FINAL'!I6</f>
        <v>0</v>
      </c>
      <c r="EF6" s="37">
        <f>'Work Part. Rate - FINAL'!J6</f>
        <v>0</v>
      </c>
      <c r="EG6" s="37">
        <f>'Work Part. Rate - FINAL'!K6</f>
        <v>0</v>
      </c>
      <c r="EH6" s="37">
        <f>'Work Part. Rate - FINAL'!L6</f>
        <v>1</v>
      </c>
      <c r="EI6" s="37">
        <f>'Work Part. Rate - FINAL'!M6</f>
        <v>1</v>
      </c>
      <c r="EJ6" s="37">
        <f>'Work Part. Rate - FINAL'!N6</f>
        <v>1</v>
      </c>
      <c r="EK6" s="37">
        <f>'Work Part. Rate - FINAL'!O6</f>
        <v>1</v>
      </c>
      <c r="EL6" s="37">
        <f>'Work Part. Rate - FINAL'!P6</f>
        <v>1</v>
      </c>
      <c r="EM6" s="37">
        <f>'Work Part. Rate - FINAL'!Q6</f>
        <v>1</v>
      </c>
      <c r="EN6" s="37">
        <f>'Work Part. Rate - FINAL'!R6</f>
        <v>1</v>
      </c>
      <c r="EO6" s="37">
        <f>'Work Part. Rate - FINAL'!S6</f>
        <v>1</v>
      </c>
    </row>
    <row r="7" spans="1:145">
      <c r="A7" s="38" t="s">
        <v>217</v>
      </c>
      <c r="B7" s="37">
        <f>'African Americans - FINAL'!B7</f>
        <v>0</v>
      </c>
      <c r="C7" s="37">
        <f>'African Americans - FINAL'!C7</f>
        <v>16.2</v>
      </c>
      <c r="D7" s="37">
        <f>'African Americans - FINAL'!D7</f>
        <v>15.3</v>
      </c>
      <c r="E7" s="37">
        <f>'African Americans - FINAL'!E7</f>
        <v>14.3</v>
      </c>
      <c r="F7" s="37">
        <f>'African Americans - FINAL'!F7</f>
        <v>16.3</v>
      </c>
      <c r="G7" s="37">
        <f>'African Americans - FINAL'!G7</f>
        <v>16.5</v>
      </c>
      <c r="H7" s="37">
        <f>'African Americans - FINAL'!H7</f>
        <v>18.899999999999999</v>
      </c>
      <c r="I7" s="37">
        <f>'African Americans - FINAL'!I7</f>
        <v>16.600000000000001</v>
      </c>
      <c r="J7" s="37">
        <f>'African Americans - FINAL'!J7</f>
        <v>12.1</v>
      </c>
      <c r="K7" s="37">
        <f>'African Americans - FINAL'!K7</f>
        <v>7.2</v>
      </c>
      <c r="L7" s="37">
        <f>'African Americans - FINAL'!L7</f>
        <v>4.8</v>
      </c>
      <c r="M7" s="37">
        <f>'African Americans - FINAL'!M7</f>
        <v>6</v>
      </c>
      <c r="N7" s="37">
        <f>'African Americans - FINAL'!N7</f>
        <v>5.4</v>
      </c>
      <c r="O7" s="37">
        <f>'African Americans - FINAL'!O7</f>
        <v>7.8</v>
      </c>
      <c r="P7" s="37">
        <f>'African Americans - FINAL'!P7</f>
        <v>12.2</v>
      </c>
      <c r="Q7" s="37">
        <f>'African Americans - FINAL'!Q7</f>
        <v>12.4</v>
      </c>
      <c r="R7" s="37">
        <f>'African Americans - FINAL'!R7</f>
        <v>13.6</v>
      </c>
      <c r="S7" s="37">
        <f>'African Americans - FINAL'!S7</f>
        <v>0</v>
      </c>
      <c r="T7" s="66">
        <f>Caseloads!B7</f>
        <v>71088.166666666672</v>
      </c>
      <c r="U7" s="66">
        <f>Caseloads!C7</f>
        <v>53089.25</v>
      </c>
      <c r="V7" s="66">
        <f>Caseloads!D7</f>
        <v>35206.5</v>
      </c>
      <c r="W7" s="66">
        <f>Caseloads!E7</f>
        <v>27880.083333333332</v>
      </c>
      <c r="X7" s="66">
        <f>Caseloads!F7</f>
        <v>27785.833333333332</v>
      </c>
      <c r="Y7" s="66">
        <f>Caseloads!G7</f>
        <v>32433.5</v>
      </c>
      <c r="Z7" s="66">
        <f>Caseloads!H7</f>
        <v>36527.583333333336</v>
      </c>
      <c r="AA7" s="66">
        <f>Caseloads!I7</f>
        <v>38179.416666666664</v>
      </c>
      <c r="AB7" s="66">
        <f>Caseloads!J7</f>
        <v>38622.5</v>
      </c>
      <c r="AC7" s="66">
        <f>Caseloads!K7</f>
        <v>35503.666666666664</v>
      </c>
      <c r="AD7" s="66">
        <f>Caseloads!L7</f>
        <v>25362.833333333332</v>
      </c>
      <c r="AE7" s="66">
        <f>Caseloads!M7</f>
        <v>20930.083333333332</v>
      </c>
      <c r="AF7" s="66">
        <f>Caseloads!N7</f>
        <v>24576.416666666668</v>
      </c>
      <c r="AG7" s="66">
        <f>Caseloads!O7</f>
        <v>29311.5</v>
      </c>
      <c r="AH7" s="66">
        <f>Caseloads!P7</f>
        <v>32110.083333333332</v>
      </c>
      <c r="AI7" s="66">
        <f>Caseloads!Q7</f>
        <v>37039</v>
      </c>
      <c r="AJ7" s="66">
        <f>Caseloads!R7</f>
        <v>41412.5</v>
      </c>
      <c r="AK7" s="66">
        <f>Caseloads!S7</f>
        <v>45307.333333333336</v>
      </c>
      <c r="AL7" s="37">
        <f>'Fiscal Stability - FINAL'!B7</f>
        <v>11.3</v>
      </c>
      <c r="AM7" s="37">
        <f>'Fiscal Stability - FINAL'!C7</f>
        <v>22.2</v>
      </c>
      <c r="AN7" s="37">
        <f>'Fiscal Stability - FINAL'!D7</f>
        <v>15.5</v>
      </c>
      <c r="AO7" s="37">
        <f>'Fiscal Stability - FINAL'!E7</f>
        <v>13.3</v>
      </c>
      <c r="AP7" s="37">
        <f>'Fiscal Stability - FINAL'!F7</f>
        <v>7</v>
      </c>
      <c r="AQ7" s="37">
        <f>'Fiscal Stability - FINAL'!G7</f>
        <v>2.1</v>
      </c>
      <c r="AR7" s="37">
        <f>'Fiscal Stability - FINAL'!H7</f>
        <v>3.8</v>
      </c>
      <c r="AS7" s="37">
        <f>'Fiscal Stability - FINAL'!I7</f>
        <v>6.1</v>
      </c>
      <c r="AT7" s="37">
        <f>'Fiscal Stability - FINAL'!J7</f>
        <v>5.5</v>
      </c>
      <c r="AU7" s="37">
        <f>'Fiscal Stability - FINAL'!K7</f>
        <v>14.099999999999998</v>
      </c>
      <c r="AV7" s="37">
        <f>'Fiscal Stability - FINAL'!L7</f>
        <v>11.1</v>
      </c>
      <c r="AW7" s="37">
        <f>'Fiscal Stability - FINAL'!M7</f>
        <v>4.3999999999999995</v>
      </c>
      <c r="AX7" s="37">
        <f>'Fiscal Stability - FINAL'!N7</f>
        <v>6</v>
      </c>
      <c r="AY7" s="37">
        <f>'Fiscal Stability - FINAL'!O7</f>
        <v>2</v>
      </c>
      <c r="AZ7" s="37">
        <f>'Fiscal Stability - FINAL'!P7</f>
        <v>6.4</v>
      </c>
      <c r="BA7" s="37">
        <f>'Fiscal Stability - FINAL'!Q7</f>
        <v>11.9</v>
      </c>
      <c r="BB7" s="37">
        <f>'Fiscal Stability - FINAL'!R7</f>
        <v>18.3</v>
      </c>
      <c r="BC7" s="37">
        <f>'Fiscal Stability - FINAL'!S7</f>
        <v>7.4</v>
      </c>
      <c r="BD7" s="37">
        <f>'Hispanics - FINAL'!B7</f>
        <v>0</v>
      </c>
      <c r="BE7" s="37">
        <f>'Hispanics - FINAL'!C7</f>
        <v>35.799999999999997</v>
      </c>
      <c r="BF7" s="37">
        <f>'Hispanics - FINAL'!D7</f>
        <v>31.6</v>
      </c>
      <c r="BG7" s="37">
        <f>'Hispanics - FINAL'!E7</f>
        <v>31.7</v>
      </c>
      <c r="BH7" s="37">
        <f>'Hispanics - FINAL'!F7</f>
        <v>32.4</v>
      </c>
      <c r="BI7" s="37">
        <f>'Hispanics - FINAL'!G7</f>
        <v>31.1</v>
      </c>
      <c r="BJ7" s="37">
        <f>'Hispanics - FINAL'!H7</f>
        <v>29.4</v>
      </c>
      <c r="BK7" s="37">
        <f>'Hispanics - FINAL'!I7</f>
        <v>29.5</v>
      </c>
      <c r="BL7" s="37">
        <f>'Hispanics - FINAL'!J7</f>
        <v>17.8</v>
      </c>
      <c r="BM7" s="37">
        <f>'Hispanics - FINAL'!K7</f>
        <v>12</v>
      </c>
      <c r="BN7" s="37">
        <f>'Hispanics - FINAL'!L7</f>
        <v>10.1</v>
      </c>
      <c r="BO7" s="37">
        <f>'Hispanics - FINAL'!M7</f>
        <v>11.7</v>
      </c>
      <c r="BP7" s="37">
        <f>'Hispanics - FINAL'!N7</f>
        <v>16</v>
      </c>
      <c r="BQ7" s="37">
        <f>'Hispanics - FINAL'!O7</f>
        <v>18.3</v>
      </c>
      <c r="BR7" s="37">
        <f>'Hispanics - FINAL'!P7</f>
        <v>24.4</v>
      </c>
      <c r="BS7" s="37">
        <f>'Hispanics - FINAL'!Q7</f>
        <v>27.8</v>
      </c>
      <c r="BT7" s="37">
        <f>'Hispanics - FINAL'!R7</f>
        <v>28.5</v>
      </c>
      <c r="BU7" s="37" t="e">
        <f>'Hispanics - FINAL'!#REF!</f>
        <v>#REF!</v>
      </c>
      <c r="BV7" s="37">
        <f>'Liberalism - FINAL'!B7</f>
        <v>49.454009999999997</v>
      </c>
      <c r="BW7" s="37">
        <f>'Liberalism - FINAL'!C7</f>
        <v>49.454009999999997</v>
      </c>
      <c r="BX7" s="37">
        <f>'Liberalism - FINAL'!D7</f>
        <v>7.909859</v>
      </c>
      <c r="BY7" s="37">
        <f>'Liberalism - FINAL'!E7</f>
        <v>7.909859</v>
      </c>
      <c r="BZ7" s="37">
        <f>'Liberalism - FINAL'!F7</f>
        <v>21.156960000000002</v>
      </c>
      <c r="CA7" s="37">
        <f>'Liberalism - FINAL'!G7</f>
        <v>19.93282</v>
      </c>
      <c r="CB7" s="37">
        <f>'Liberalism - FINAL'!H7</f>
        <v>16.70599</v>
      </c>
      <c r="CC7" s="37">
        <f>'Liberalism - FINAL'!I7</f>
        <v>16.70599</v>
      </c>
      <c r="CD7" s="37">
        <f>'Liberalism - FINAL'!J7</f>
        <v>29.29824</v>
      </c>
      <c r="CE7" s="37">
        <f>'Liberalism - FINAL'!K7</f>
        <v>29.29824</v>
      </c>
      <c r="CF7" s="37">
        <f>'Liberalism - FINAL'!L7</f>
        <v>38.543570000000003</v>
      </c>
      <c r="CG7" s="37">
        <f>'Liberalism - FINAL'!M7</f>
        <v>78.130570000000006</v>
      </c>
      <c r="CH7" s="37">
        <f>'Liberalism - FINAL'!N7</f>
        <v>78.685850000000002</v>
      </c>
      <c r="CI7" s="37">
        <f>'Liberalism - FINAL'!O7</f>
        <v>78.685850000000002</v>
      </c>
      <c r="CJ7" s="37">
        <f>'Liberalism - FINAL'!P7</f>
        <v>67.055859999999996</v>
      </c>
      <c r="CK7" s="37">
        <f>'Liberalism - FINAL'!Q7</f>
        <v>67.055859999999996</v>
      </c>
      <c r="CL7" s="37">
        <f>'Liberalism - FINAL'!R7</f>
        <v>73.45787</v>
      </c>
      <c r="CM7" s="37">
        <f>'Liberalism - FINAL'!S7</f>
        <v>72.440340000000006</v>
      </c>
      <c r="CN7" s="38">
        <f>'Regional PCPI - FINAL'!B7</f>
        <v>40017.024213449797</v>
      </c>
      <c r="CO7" s="38">
        <f>'Regional PCPI - FINAL'!C7</f>
        <v>42560.207305247102</v>
      </c>
      <c r="CP7" s="38">
        <f>'Regional PCPI - FINAL'!D7</f>
        <v>43650.477891262599</v>
      </c>
      <c r="CQ7" s="38">
        <f>'Regional PCPI - FINAL'!E7</f>
        <v>45904.733568877797</v>
      </c>
      <c r="CR7" s="38">
        <f>'Regional PCPI - FINAL'!F7</f>
        <v>45461.192823404002</v>
      </c>
      <c r="CS7" s="38">
        <f>'Regional PCPI - FINAL'!G7</f>
        <v>44438.843117270597</v>
      </c>
      <c r="CT7" s="38">
        <f>'Regional PCPI - FINAL'!H7</f>
        <v>43928.784578045597</v>
      </c>
      <c r="CU7" s="38">
        <f>'Regional PCPI - FINAL'!I7</f>
        <v>43923.1363905771</v>
      </c>
      <c r="CV7" s="38">
        <f>'Regional PCPI - FINAL'!J7</f>
        <v>45083.999975215302</v>
      </c>
      <c r="CW7" s="38">
        <f>'Regional PCPI - FINAL'!K7</f>
        <v>46021.793056451497</v>
      </c>
      <c r="CX7" s="38">
        <f>'Regional PCPI - FINAL'!L7</f>
        <v>46664.772659447</v>
      </c>
      <c r="CY7" s="38">
        <f>'Regional PCPI - FINAL'!M7</f>
        <v>45805.338175992103</v>
      </c>
      <c r="CZ7" s="38">
        <f>'Regional PCPI - FINAL'!N7</f>
        <v>42933.327119758498</v>
      </c>
      <c r="DA7" s="38">
        <f>'Regional PCPI - FINAL'!O7</f>
        <v>42565.015056769</v>
      </c>
      <c r="DB7" s="38">
        <f>'Regional PCPI - FINAL'!P7</f>
        <v>44529.616996581302</v>
      </c>
      <c r="DC7" s="38">
        <f>'Regional PCPI - FINAL'!Q7</f>
        <v>45758.031519178199</v>
      </c>
      <c r="DD7" s="38">
        <f>'Regional PCPI - FINAL'!R7</f>
        <v>46824</v>
      </c>
      <c r="DE7" s="38">
        <f>'Regional PCPI - FINAL'!S7</f>
        <v>49038.904522864803</v>
      </c>
      <c r="DF7" s="37">
        <f>'Unemployment Rate - FINAL'!B7</f>
        <v>3.5</v>
      </c>
      <c r="DG7" s="37">
        <f>'Unemployment Rate - FINAL'!C7</f>
        <v>3.6</v>
      </c>
      <c r="DH7" s="37">
        <f>'Unemployment Rate - FINAL'!D7</f>
        <v>3.1</v>
      </c>
      <c r="DI7" s="37">
        <f>'Unemployment Rate - FINAL'!E7</f>
        <v>2.8</v>
      </c>
      <c r="DJ7" s="37">
        <f>'Unemployment Rate - FINAL'!F7</f>
        <v>3.8</v>
      </c>
      <c r="DK7" s="37">
        <f>'Unemployment Rate - FINAL'!G7</f>
        <v>5.5</v>
      </c>
      <c r="DL7" s="37">
        <f>'Unemployment Rate - FINAL'!H7</f>
        <v>6</v>
      </c>
      <c r="DM7" s="37">
        <f>'Unemployment Rate - FINAL'!I7</f>
        <v>5.5</v>
      </c>
      <c r="DN7" s="37">
        <f>'Unemployment Rate - FINAL'!J7</f>
        <v>5</v>
      </c>
      <c r="DO7" s="37">
        <f>'Unemployment Rate - FINAL'!K7</f>
        <v>4.3</v>
      </c>
      <c r="DP7" s="37">
        <f>'Unemployment Rate - FINAL'!L7</f>
        <v>3.7</v>
      </c>
      <c r="DQ7" s="37">
        <f>'Unemployment Rate - FINAL'!M7</f>
        <v>4.8</v>
      </c>
      <c r="DR7" s="37">
        <f>'Unemployment Rate - FINAL'!N7</f>
        <v>7.3</v>
      </c>
      <c r="DS7" s="37">
        <f>'Unemployment Rate - FINAL'!O7</f>
        <v>8.6999999999999993</v>
      </c>
      <c r="DT7" s="37">
        <f>'Unemployment Rate - FINAL'!P7</f>
        <v>8.4</v>
      </c>
      <c r="DU7" s="37">
        <f>'Unemployment Rate - FINAL'!Q7</f>
        <v>7.9</v>
      </c>
      <c r="DV7" s="37">
        <f>'Unemployment Rate - FINAL'!R7</f>
        <v>6.8</v>
      </c>
      <c r="DW7" s="37">
        <f>'Unemployment Rate - FINAL'!S7</f>
        <v>5</v>
      </c>
      <c r="DX7" s="37" t="str">
        <f>'Work Part. Rate - FINAL'!B7</f>
        <v>NA</v>
      </c>
      <c r="DY7" s="37">
        <f>'Work Part. Rate - FINAL'!C7</f>
        <v>0</v>
      </c>
      <c r="DZ7" s="37">
        <f>'Work Part. Rate - FINAL'!D7</f>
        <v>0</v>
      </c>
      <c r="EA7" s="37">
        <f>'Work Part. Rate - FINAL'!E7</f>
        <v>0</v>
      </c>
      <c r="EB7" s="37">
        <f>'Work Part. Rate - FINAL'!F7</f>
        <v>0</v>
      </c>
      <c r="EC7" s="37">
        <f>'Work Part. Rate - FINAL'!G7</f>
        <v>0</v>
      </c>
      <c r="ED7" s="37">
        <f>'Work Part. Rate - FINAL'!H7</f>
        <v>0</v>
      </c>
      <c r="EE7" s="37">
        <f>'Work Part. Rate - FINAL'!I7</f>
        <v>0</v>
      </c>
      <c r="EF7" s="37">
        <f>'Work Part. Rate - FINAL'!J7</f>
        <v>0</v>
      </c>
      <c r="EG7" s="37">
        <f>'Work Part. Rate - FINAL'!K7</f>
        <v>0</v>
      </c>
      <c r="EH7" s="37">
        <f>'Work Part. Rate - FINAL'!L7</f>
        <v>0</v>
      </c>
      <c r="EI7" s="37">
        <f>'Work Part. Rate - FINAL'!M7</f>
        <v>0</v>
      </c>
      <c r="EJ7" s="37">
        <f>'Work Part. Rate - FINAL'!N7</f>
        <v>0</v>
      </c>
      <c r="EK7" s="37">
        <f>'Work Part. Rate - FINAL'!O7</f>
        <v>0</v>
      </c>
      <c r="EL7" s="37">
        <f>'Work Part. Rate - FINAL'!P7</f>
        <v>0</v>
      </c>
      <c r="EM7" s="37">
        <f>'Work Part. Rate - FINAL'!Q7</f>
        <v>1</v>
      </c>
      <c r="EN7" s="37">
        <f>'Work Part. Rate - FINAL'!R7</f>
        <v>1</v>
      </c>
      <c r="EO7" s="37">
        <f>'Work Part. Rate - FINAL'!S7</f>
        <v>1</v>
      </c>
    </row>
    <row r="8" spans="1:145">
      <c r="A8" s="38" t="s">
        <v>218</v>
      </c>
      <c r="B8" s="37">
        <f>'African Americans - FINAL'!B8</f>
        <v>30.2</v>
      </c>
      <c r="C8" s="37">
        <f>'African Americans - FINAL'!C8</f>
        <v>29.7</v>
      </c>
      <c r="D8" s="37">
        <f>'African Americans - FINAL'!D8</f>
        <v>33.299999999999997</v>
      </c>
      <c r="E8" s="37">
        <f>'African Americans - FINAL'!E8</f>
        <v>32.1</v>
      </c>
      <c r="F8" s="37">
        <f>'African Americans - FINAL'!F8</f>
        <v>32.1</v>
      </c>
      <c r="G8" s="37">
        <f>'African Americans - FINAL'!G8</f>
        <v>31.2</v>
      </c>
      <c r="H8" s="37">
        <f>'African Americans - FINAL'!H8</f>
        <v>31.4</v>
      </c>
      <c r="I8" s="37">
        <f>'African Americans - FINAL'!I8</f>
        <v>32.5</v>
      </c>
      <c r="J8" s="37">
        <f>'African Americans - FINAL'!J8</f>
        <v>31.2</v>
      </c>
      <c r="K8" s="37">
        <f>'African Americans - FINAL'!K8</f>
        <v>32</v>
      </c>
      <c r="L8" s="37">
        <f>'African Americans - FINAL'!L8</f>
        <v>32.799999999999997</v>
      </c>
      <c r="M8" s="37">
        <f>'African Americans - FINAL'!M8</f>
        <v>30.9</v>
      </c>
      <c r="N8" s="37">
        <f>'African Americans - FINAL'!N8</f>
        <v>31.9</v>
      </c>
      <c r="O8" s="37">
        <f>'African Americans - FINAL'!O8</f>
        <v>31.7</v>
      </c>
      <c r="P8" s="37">
        <f>'African Americans - FINAL'!P8</f>
        <v>32.299999999999997</v>
      </c>
      <c r="Q8" s="37">
        <f>'African Americans - FINAL'!Q8</f>
        <v>33.299999999999997</v>
      </c>
      <c r="R8" s="37">
        <f>'African Americans - FINAL'!R8</f>
        <v>31.4</v>
      </c>
      <c r="S8" s="37">
        <f>'African Americans - FINAL'!S8</f>
        <v>0</v>
      </c>
      <c r="T8" s="66">
        <f>Caseloads!B8</f>
        <v>151800.58333333334</v>
      </c>
      <c r="U8" s="66">
        <f>Caseloads!C8</f>
        <v>115940.91666666667</v>
      </c>
      <c r="V8" s="66">
        <f>Caseloads!D8</f>
        <v>77955</v>
      </c>
      <c r="W8" s="66">
        <f>Caseloads!E8</f>
        <v>70215.666666666672</v>
      </c>
      <c r="X8" s="66">
        <f>Caseloads!F8</f>
        <v>65786.833333333328</v>
      </c>
      <c r="Y8" s="66">
        <f>Caseloads!G8</f>
        <v>57461.083333333336</v>
      </c>
      <c r="Z8" s="66">
        <f>Caseloads!H8</f>
        <v>56075.75</v>
      </c>
      <c r="AA8" s="66">
        <f>Caseloads!I8</f>
        <v>55481.666666666664</v>
      </c>
      <c r="AB8" s="66">
        <f>Caseloads!J8</f>
        <v>52020.166666666664</v>
      </c>
      <c r="AC8" s="66">
        <f>Caseloads!K8</f>
        <v>47594.833333333336</v>
      </c>
      <c r="AD8" s="66">
        <f>Caseloads!L8</f>
        <v>43156.25</v>
      </c>
      <c r="AE8" s="66">
        <f>Caseloads!M8</f>
        <v>37472.25</v>
      </c>
      <c r="AF8" s="66">
        <f>Caseloads!N8</f>
        <v>33628.833333333336</v>
      </c>
      <c r="AG8" s="66">
        <f>Caseloads!O8</f>
        <v>33964.166666666664</v>
      </c>
      <c r="AH8" s="66">
        <f>Caseloads!P8</f>
        <v>31864.416666666668</v>
      </c>
      <c r="AI8" s="66">
        <f>Caseloads!Q8</f>
        <v>29731</v>
      </c>
      <c r="AJ8" s="66">
        <f>Caseloads!R8</f>
        <v>28899.166666666668</v>
      </c>
      <c r="AK8" s="66">
        <f>Caseloads!S8</f>
        <v>28579.583333333332</v>
      </c>
      <c r="AL8" s="37">
        <f>'Fiscal Stability - FINAL'!B8</f>
        <v>5.4</v>
      </c>
      <c r="AM8" s="37">
        <f>'Fiscal Stability - FINAL'!C8</f>
        <v>5.0999999999999996</v>
      </c>
      <c r="AN8" s="37">
        <f>'Fiscal Stability - FINAL'!D8</f>
        <v>5</v>
      </c>
      <c r="AO8" s="37">
        <f>'Fiscal Stability - FINAL'!E8</f>
        <v>5</v>
      </c>
      <c r="AP8" s="37">
        <f>'Fiscal Stability - FINAL'!F8</f>
        <v>5</v>
      </c>
      <c r="AQ8" s="37">
        <f>'Fiscal Stability - FINAL'!G8</f>
        <v>0</v>
      </c>
      <c r="AR8" s="37">
        <f>'Fiscal Stability - FINAL'!H8</f>
        <v>0</v>
      </c>
      <c r="AS8" s="37">
        <f>'Fiscal Stability - FINAL'!I8</f>
        <v>2.4</v>
      </c>
      <c r="AT8" s="37">
        <f>'Fiscal Stability - FINAL'!J8</f>
        <v>4.9000000000000004</v>
      </c>
      <c r="AU8" s="37">
        <f>'Fiscal Stability - FINAL'!K8</f>
        <v>7.6</v>
      </c>
      <c r="AV8" s="37">
        <f>'Fiscal Stability - FINAL'!L8</f>
        <v>9</v>
      </c>
      <c r="AW8" s="37">
        <f>'Fiscal Stability - FINAL'!M8</f>
        <v>9.1</v>
      </c>
      <c r="AX8" s="37">
        <f>'Fiscal Stability - FINAL'!N8</f>
        <v>2.7</v>
      </c>
      <c r="AY8" s="37">
        <f>'Fiscal Stability - FINAL'!O8</f>
        <v>2.8</v>
      </c>
      <c r="AZ8" s="37">
        <f>'Fiscal Stability - FINAL'!P8</f>
        <v>1.3</v>
      </c>
      <c r="BA8" s="37">
        <f>'Fiscal Stability - FINAL'!Q8</f>
        <v>-0.3</v>
      </c>
      <c r="BB8" s="37">
        <f>'Fiscal Stability - FINAL'!R8</f>
        <v>1.4</v>
      </c>
      <c r="BC8" s="37">
        <f>'Fiscal Stability - FINAL'!S8</f>
        <v>3.1</v>
      </c>
      <c r="BD8" s="37">
        <f>'Hispanics - FINAL'!B8</f>
        <v>35.200000000000003</v>
      </c>
      <c r="BE8" s="37">
        <f>'Hispanics - FINAL'!C8</f>
        <v>37.6</v>
      </c>
      <c r="BF8" s="37">
        <f>'Hispanics - FINAL'!D8</f>
        <v>37.299999999999997</v>
      </c>
      <c r="BG8" s="37">
        <f>'Hispanics - FINAL'!E8</f>
        <v>39.200000000000003</v>
      </c>
      <c r="BH8" s="37">
        <f>'Hispanics - FINAL'!F8</f>
        <v>40.4</v>
      </c>
      <c r="BI8" s="37">
        <f>'Hispanics - FINAL'!G8</f>
        <v>38.799999999999997</v>
      </c>
      <c r="BJ8" s="37">
        <f>'Hispanics - FINAL'!H8</f>
        <v>37.700000000000003</v>
      </c>
      <c r="BK8" s="37">
        <f>'Hispanics - FINAL'!I8</f>
        <v>38</v>
      </c>
      <c r="BL8" s="37">
        <f>'Hispanics - FINAL'!J8</f>
        <v>37.799999999999997</v>
      </c>
      <c r="BM8" s="37">
        <f>'Hispanics - FINAL'!K8</f>
        <v>37.700000000000003</v>
      </c>
      <c r="BN8" s="37">
        <f>'Hispanics - FINAL'!L8</f>
        <v>39</v>
      </c>
      <c r="BO8" s="37">
        <f>'Hispanics - FINAL'!M8</f>
        <v>37</v>
      </c>
      <c r="BP8" s="37">
        <f>'Hispanics - FINAL'!N8</f>
        <v>37.4</v>
      </c>
      <c r="BQ8" s="37">
        <f>'Hispanics - FINAL'!O8</f>
        <v>37.5</v>
      </c>
      <c r="BR8" s="37">
        <f>'Hispanics - FINAL'!P8</f>
        <v>39.700000000000003</v>
      </c>
      <c r="BS8" s="37">
        <f>'Hispanics - FINAL'!Q8</f>
        <v>36.299999999999997</v>
      </c>
      <c r="BT8" s="37">
        <f>'Hispanics - FINAL'!R8</f>
        <v>36.6</v>
      </c>
      <c r="BU8" s="37" t="e">
        <f>'Hispanics - FINAL'!#REF!</f>
        <v>#REF!</v>
      </c>
      <c r="BV8" s="37">
        <f>'Liberalism - FINAL'!B8</f>
        <v>54.948090000000001</v>
      </c>
      <c r="BW8" s="37">
        <f>'Liberalism - FINAL'!C8</f>
        <v>54.948090000000001</v>
      </c>
      <c r="BX8" s="37">
        <f>'Liberalism - FINAL'!D8</f>
        <v>55.179789999999997</v>
      </c>
      <c r="BY8" s="37">
        <f>'Liberalism - FINAL'!E8</f>
        <v>55.179789999999997</v>
      </c>
      <c r="BZ8" s="37">
        <f>'Liberalism - FINAL'!F8</f>
        <v>57.272509999999997</v>
      </c>
      <c r="CA8" s="37">
        <f>'Liberalism - FINAL'!G8</f>
        <v>57.272509999999997</v>
      </c>
      <c r="CB8" s="37">
        <f>'Liberalism - FINAL'!H8</f>
        <v>58.246859999999998</v>
      </c>
      <c r="CC8" s="37">
        <f>'Liberalism - FINAL'!I8</f>
        <v>58.246859999999998</v>
      </c>
      <c r="CD8" s="37">
        <f>'Liberalism - FINAL'!J8</f>
        <v>59.068210000000001</v>
      </c>
      <c r="CE8" s="37">
        <f>'Liberalism - FINAL'!K8</f>
        <v>59.068210000000001</v>
      </c>
      <c r="CF8" s="37">
        <f>'Liberalism - FINAL'!L8</f>
        <v>57.659100000000002</v>
      </c>
      <c r="CG8" s="37">
        <f>'Liberalism - FINAL'!M8</f>
        <v>57.659100000000002</v>
      </c>
      <c r="CH8" s="37">
        <f>'Liberalism - FINAL'!N8</f>
        <v>54.301000000000002</v>
      </c>
      <c r="CI8" s="37">
        <f>'Liberalism - FINAL'!O8</f>
        <v>54.301000000000002</v>
      </c>
      <c r="CJ8" s="37">
        <f>'Liberalism - FINAL'!P8</f>
        <v>82.21781</v>
      </c>
      <c r="CK8" s="37">
        <f>'Liberalism - FINAL'!Q8</f>
        <v>82.21781</v>
      </c>
      <c r="CL8" s="37">
        <f>'Liberalism - FINAL'!R8</f>
        <v>82.986750000000001</v>
      </c>
      <c r="CM8" s="37">
        <f>'Liberalism - FINAL'!S8</f>
        <v>82.986750000000001</v>
      </c>
      <c r="CN8" s="38">
        <f>'Regional PCPI - FINAL'!B8</f>
        <v>52324.726342305301</v>
      </c>
      <c r="CO8" s="38">
        <f>'Regional PCPI - FINAL'!C8</f>
        <v>55476.876801200298</v>
      </c>
      <c r="CP8" s="38">
        <f>'Regional PCPI - FINAL'!D8</f>
        <v>57163.909783950498</v>
      </c>
      <c r="CQ8" s="38">
        <f>'Regional PCPI - FINAL'!E8</f>
        <v>60089.787694147002</v>
      </c>
      <c r="CR8" s="38">
        <f>'Regional PCPI - FINAL'!F8</f>
        <v>61141.259932589899</v>
      </c>
      <c r="CS8" s="38">
        <f>'Regional PCPI - FINAL'!G8</f>
        <v>59569.3073839301</v>
      </c>
      <c r="CT8" s="38">
        <f>'Regional PCPI - FINAL'!H8</f>
        <v>58518.138416316498</v>
      </c>
      <c r="CU8" s="38">
        <f>'Regional PCPI - FINAL'!I8</f>
        <v>59348.666214047698</v>
      </c>
      <c r="CV8" s="38">
        <f>'Regional PCPI - FINAL'!J8</f>
        <v>60280.398041264103</v>
      </c>
      <c r="CW8" s="38">
        <f>'Regional PCPI - FINAL'!K8</f>
        <v>62770.317500851299</v>
      </c>
      <c r="CX8" s="38">
        <f>'Regional PCPI - FINAL'!L8</f>
        <v>65411.550925253301</v>
      </c>
      <c r="CY8" s="38">
        <f>'Regional PCPI - FINAL'!M8</f>
        <v>66501.071988765805</v>
      </c>
      <c r="CZ8" s="38">
        <f>'Regional PCPI - FINAL'!N8</f>
        <v>65617.299227146097</v>
      </c>
      <c r="DA8" s="38">
        <f>'Regional PCPI - FINAL'!O8</f>
        <v>66155.843443711798</v>
      </c>
      <c r="DB8" s="38">
        <f>'Regional PCPI - FINAL'!P8</f>
        <v>65979.357665237796</v>
      </c>
      <c r="DC8" s="38">
        <f>'Regional PCPI - FINAL'!Q8</f>
        <v>65916.040090607494</v>
      </c>
      <c r="DD8" s="38">
        <f>'Regional PCPI - FINAL'!R8</f>
        <v>64131</v>
      </c>
      <c r="DE8" s="38">
        <f>'Regional PCPI - FINAL'!S8</f>
        <v>65655.051266678405</v>
      </c>
      <c r="DF8" s="37">
        <f>'Unemployment Rate - FINAL'!B8</f>
        <v>5</v>
      </c>
      <c r="DG8" s="37">
        <f>'Unemployment Rate - FINAL'!C8</f>
        <v>3.4</v>
      </c>
      <c r="DH8" s="37">
        <f>'Unemployment Rate - FINAL'!D8</f>
        <v>2.9</v>
      </c>
      <c r="DI8" s="37">
        <f>'Unemployment Rate - FINAL'!E8</f>
        <v>2.4</v>
      </c>
      <c r="DJ8" s="37">
        <f>'Unemployment Rate - FINAL'!F8</f>
        <v>3.1</v>
      </c>
      <c r="DK8" s="37">
        <f>'Unemployment Rate - FINAL'!G8</f>
        <v>4.3</v>
      </c>
      <c r="DL8" s="37">
        <f>'Unemployment Rate - FINAL'!H8</f>
        <v>5.4</v>
      </c>
      <c r="DM8" s="37">
        <f>'Unemployment Rate - FINAL'!I8</f>
        <v>5</v>
      </c>
      <c r="DN8" s="37">
        <f>'Unemployment Rate - FINAL'!J8</f>
        <v>4.9000000000000004</v>
      </c>
      <c r="DO8" s="37">
        <f>'Unemployment Rate - FINAL'!K8</f>
        <v>4.3</v>
      </c>
      <c r="DP8" s="37">
        <f>'Unemployment Rate - FINAL'!L8</f>
        <v>4.5</v>
      </c>
      <c r="DQ8" s="37">
        <f>'Unemployment Rate - FINAL'!M8</f>
        <v>5.7</v>
      </c>
      <c r="DR8" s="37">
        <f>'Unemployment Rate - FINAL'!N8</f>
        <v>7.9</v>
      </c>
      <c r="DS8" s="37">
        <f>'Unemployment Rate - FINAL'!O8</f>
        <v>9.1</v>
      </c>
      <c r="DT8" s="37">
        <f>'Unemployment Rate - FINAL'!P8</f>
        <v>8.8000000000000007</v>
      </c>
      <c r="DU8" s="37">
        <f>'Unemployment Rate - FINAL'!Q8</f>
        <v>8.3000000000000007</v>
      </c>
      <c r="DV8" s="37">
        <f>'Unemployment Rate - FINAL'!R8</f>
        <v>7.8</v>
      </c>
      <c r="DW8" s="37">
        <f>'Unemployment Rate - FINAL'!S8</f>
        <v>6.6</v>
      </c>
      <c r="DX8" s="37">
        <f>'Work Part. Rate - FINAL'!B8</f>
        <v>0</v>
      </c>
      <c r="DY8" s="37">
        <f>'Work Part. Rate - FINAL'!C8</f>
        <v>0</v>
      </c>
      <c r="DZ8" s="37">
        <f>'Work Part. Rate - FINAL'!D8</f>
        <v>0</v>
      </c>
      <c r="EA8" s="37">
        <f>'Work Part. Rate - FINAL'!E8</f>
        <v>0</v>
      </c>
      <c r="EB8" s="37">
        <f>'Work Part. Rate - FINAL'!F8</f>
        <v>0</v>
      </c>
      <c r="EC8" s="37">
        <f>'Work Part. Rate - FINAL'!G8</f>
        <v>0</v>
      </c>
      <c r="ED8" s="37">
        <f>'Work Part. Rate - FINAL'!H8</f>
        <v>0</v>
      </c>
      <c r="EE8" s="37">
        <f>'Work Part. Rate - FINAL'!I8</f>
        <v>0</v>
      </c>
      <c r="EF8" s="37">
        <f>'Work Part. Rate - FINAL'!J8</f>
        <v>0</v>
      </c>
      <c r="EG8" s="37">
        <f>'Work Part. Rate - FINAL'!K8</f>
        <v>1</v>
      </c>
      <c r="EH8" s="37">
        <f>'Work Part. Rate - FINAL'!L8</f>
        <v>0</v>
      </c>
      <c r="EI8" s="37">
        <f>'Work Part. Rate - FINAL'!M8</f>
        <v>0</v>
      </c>
      <c r="EJ8" s="37">
        <f>'Work Part. Rate - FINAL'!N8</f>
        <v>0</v>
      </c>
      <c r="EK8" s="37">
        <f>'Work Part. Rate - FINAL'!O8</f>
        <v>0</v>
      </c>
      <c r="EL8" s="37">
        <f>'Work Part. Rate - FINAL'!P8</f>
        <v>0</v>
      </c>
      <c r="EM8" s="37">
        <f>'Work Part. Rate - FINAL'!Q8</f>
        <v>0</v>
      </c>
      <c r="EN8" s="37">
        <f>'Work Part. Rate - FINAL'!R8</f>
        <v>0</v>
      </c>
      <c r="EO8" s="37">
        <f>'Work Part. Rate - FINAL'!S8</f>
        <v>0</v>
      </c>
    </row>
    <row r="9" spans="1:145">
      <c r="A9" s="38" t="s">
        <v>219</v>
      </c>
      <c r="B9" s="37" t="str">
        <f>'African Americans - FINAL'!B9</f>
        <v>NA</v>
      </c>
      <c r="C9" s="37">
        <f>'African Americans - FINAL'!C9</f>
        <v>62.4</v>
      </c>
      <c r="D9" s="37">
        <f>'African Americans - FINAL'!D9</f>
        <v>62.4</v>
      </c>
      <c r="E9" s="37">
        <f>'African Americans - FINAL'!E9</f>
        <v>62.7</v>
      </c>
      <c r="F9" s="37">
        <f>'African Americans - FINAL'!F9</f>
        <v>62.4</v>
      </c>
      <c r="G9" s="37">
        <f>'African Americans - FINAL'!G9</f>
        <v>64.400000000000006</v>
      </c>
      <c r="H9" s="37">
        <f>'African Americans - FINAL'!H9</f>
        <v>63.5</v>
      </c>
      <c r="I9" s="37">
        <f>'African Americans - FINAL'!I9</f>
        <v>65.3</v>
      </c>
      <c r="J9" s="37">
        <f>'African Americans - FINAL'!J9</f>
        <v>65.2</v>
      </c>
      <c r="K9" s="37">
        <f>'African Americans - FINAL'!K9</f>
        <v>63.4</v>
      </c>
      <c r="L9" s="37">
        <f>'African Americans - FINAL'!L9</f>
        <v>67.8</v>
      </c>
      <c r="M9" s="37">
        <f>'African Americans - FINAL'!M9</f>
        <v>66.099999999999994</v>
      </c>
      <c r="N9" s="37">
        <f>'African Americans - FINAL'!N9</f>
        <v>64.2</v>
      </c>
      <c r="O9" s="37">
        <f>'African Americans - FINAL'!O9</f>
        <v>65.599999999999994</v>
      </c>
      <c r="P9" s="37">
        <f>'African Americans - FINAL'!P9</f>
        <v>67.5</v>
      </c>
      <c r="Q9" s="37">
        <f>'African Americans - FINAL'!Q9</f>
        <v>66.099999999999994</v>
      </c>
      <c r="R9" s="37">
        <f>'African Americans - FINAL'!R9</f>
        <v>64.099999999999994</v>
      </c>
      <c r="S9" s="37">
        <f>'African Americans - FINAL'!S9</f>
        <v>0</v>
      </c>
      <c r="T9" s="66">
        <f>Caseloads!B9</f>
        <v>21138.916666666668</v>
      </c>
      <c r="U9" s="66">
        <f>Caseloads!C9</f>
        <v>18080.714285714286</v>
      </c>
      <c r="V9" s="66">
        <f>Caseloads!D9</f>
        <v>15755.333333333334</v>
      </c>
      <c r="W9" s="66">
        <f>Caseloads!E9</f>
        <v>12584.083333333334</v>
      </c>
      <c r="X9" s="66">
        <f>Caseloads!F9</f>
        <v>12693.5</v>
      </c>
      <c r="Y9" s="66">
        <f>Caseloads!G9</f>
        <v>12995.666666666666</v>
      </c>
      <c r="Z9" s="66">
        <f>Caseloads!H9</f>
        <v>13340.333333333334</v>
      </c>
      <c r="AA9" s="66">
        <f>Caseloads!I9</f>
        <v>13241.666666666666</v>
      </c>
      <c r="AB9" s="66">
        <f>Caseloads!J9</f>
        <v>13056.5</v>
      </c>
      <c r="AC9" s="66">
        <f>Caseloads!K9</f>
        <v>11710.833333333334</v>
      </c>
      <c r="AD9" s="66">
        <f>Caseloads!L9</f>
        <v>9071.25</v>
      </c>
      <c r="AE9" s="66">
        <f>Caseloads!M9</f>
        <v>11728.583333333334</v>
      </c>
      <c r="AF9" s="66">
        <f>Caseloads!N9</f>
        <v>13130.666666666666</v>
      </c>
      <c r="AG9" s="66">
        <f>Caseloads!O9</f>
        <v>15397.25</v>
      </c>
      <c r="AH9" s="66">
        <f>Caseloads!P9</f>
        <v>15495.833333333334</v>
      </c>
      <c r="AI9" s="66">
        <f>Caseloads!Q9</f>
        <v>14780.166666666666</v>
      </c>
      <c r="AJ9" s="66">
        <f>Caseloads!R9</f>
        <v>13883.666666666666</v>
      </c>
      <c r="AK9" s="66">
        <f>Caseloads!S9</f>
        <v>13080.833333333334</v>
      </c>
      <c r="AL9" s="37">
        <f>'Fiscal Stability - FINAL'!B9</f>
        <v>22.2</v>
      </c>
      <c r="AM9" s="37">
        <f>'Fiscal Stability - FINAL'!C9</f>
        <v>28.4</v>
      </c>
      <c r="AN9" s="37">
        <f>'Fiscal Stability - FINAL'!D9</f>
        <v>14.2</v>
      </c>
      <c r="AO9" s="37">
        <f>'Fiscal Stability - FINAL'!E9</f>
        <v>15</v>
      </c>
      <c r="AP9" s="37">
        <f>'Fiscal Stability - FINAL'!F9</f>
        <v>21</v>
      </c>
      <c r="AQ9" s="37">
        <f>'Fiscal Stability - FINAL'!G9</f>
        <v>19.600000000000001</v>
      </c>
      <c r="AR9" s="37">
        <f>'Fiscal Stability - FINAL'!H9</f>
        <v>18.899999999999999</v>
      </c>
      <c r="AS9" s="37">
        <f>'Fiscal Stability - FINAL'!I9</f>
        <v>25.3</v>
      </c>
      <c r="AT9" s="37">
        <f>'Fiscal Stability - FINAL'!J9</f>
        <v>24.8</v>
      </c>
      <c r="AU9" s="37">
        <f>'Fiscal Stability - FINAL'!K9</f>
        <v>21.7</v>
      </c>
      <c r="AV9" s="37">
        <f>'Fiscal Stability - FINAL'!L9</f>
        <v>17.399999999999999</v>
      </c>
      <c r="AW9" s="37">
        <f>'Fiscal Stability - FINAL'!M9</f>
        <v>15.4</v>
      </c>
      <c r="AX9" s="37">
        <f>'Fiscal Stability - FINAL'!N9</f>
        <v>11.5</v>
      </c>
      <c r="AY9" s="37">
        <f>'Fiscal Stability - FINAL'!O9</f>
        <v>17.5</v>
      </c>
      <c r="AZ9" s="37">
        <f>'Fiscal Stability - FINAL'!P9</f>
        <v>24.4</v>
      </c>
      <c r="BA9" s="37">
        <f>'Fiscal Stability - FINAL'!Q9</f>
        <v>15.7</v>
      </c>
      <c r="BB9" s="37">
        <f>'Fiscal Stability - FINAL'!R9</f>
        <v>17.399999999999999</v>
      </c>
      <c r="BC9" s="37">
        <f>'Fiscal Stability - FINAL'!S9</f>
        <v>10.9</v>
      </c>
      <c r="BD9" s="37" t="str">
        <f>'Hispanics - FINAL'!B9</f>
        <v>NA</v>
      </c>
      <c r="BE9" s="37">
        <f>'Hispanics - FINAL'!C9</f>
        <v>7.2</v>
      </c>
      <c r="BF9" s="37">
        <f>'Hispanics - FINAL'!D9</f>
        <v>6.7</v>
      </c>
      <c r="BG9" s="37">
        <f>'Hispanics - FINAL'!E9</f>
        <v>8.3000000000000007</v>
      </c>
      <c r="BH9" s="37">
        <f>'Hispanics - FINAL'!F9</f>
        <v>8.5</v>
      </c>
      <c r="BI9" s="37">
        <f>'Hispanics - FINAL'!G9</f>
        <v>7.3</v>
      </c>
      <c r="BJ9" s="37">
        <f>'Hispanics - FINAL'!H9</f>
        <v>8</v>
      </c>
      <c r="BK9" s="37">
        <f>'Hispanics - FINAL'!I9</f>
        <v>7</v>
      </c>
      <c r="BL9" s="37">
        <f>'Hispanics - FINAL'!J9</f>
        <v>6.9</v>
      </c>
      <c r="BM9" s="37">
        <f>'Hispanics - FINAL'!K9</f>
        <v>7.2</v>
      </c>
      <c r="BN9" s="37">
        <f>'Hispanics - FINAL'!L9</f>
        <v>8.8000000000000007</v>
      </c>
      <c r="BO9" s="37">
        <f>'Hispanics - FINAL'!M9</f>
        <v>8.1999999999999993</v>
      </c>
      <c r="BP9" s="37">
        <f>'Hispanics - FINAL'!N9</f>
        <v>7.7</v>
      </c>
      <c r="BQ9" s="37">
        <f>'Hispanics - FINAL'!O9</f>
        <v>7.6</v>
      </c>
      <c r="BR9" s="37">
        <f>'Hispanics - FINAL'!P9</f>
        <v>7.4</v>
      </c>
      <c r="BS9" s="37">
        <f>'Hispanics - FINAL'!Q9</f>
        <v>7.8</v>
      </c>
      <c r="BT9" s="37">
        <f>'Hispanics - FINAL'!R9</f>
        <v>8.1999999999999993</v>
      </c>
      <c r="BU9" s="37" t="e">
        <f>'Hispanics - FINAL'!#REF!</f>
        <v>#REF!</v>
      </c>
      <c r="BV9" s="37">
        <f>'Liberalism - FINAL'!B9</f>
        <v>71.191599999999994</v>
      </c>
      <c r="BW9" s="37">
        <f>'Liberalism - FINAL'!C9</f>
        <v>71.191599999999994</v>
      </c>
      <c r="BX9" s="37">
        <f>'Liberalism - FINAL'!D9</f>
        <v>71.191599999999994</v>
      </c>
      <c r="BY9" s="37">
        <f>'Liberalism - FINAL'!E9</f>
        <v>71.191599999999994</v>
      </c>
      <c r="BZ9" s="37">
        <f>'Liberalism - FINAL'!F9</f>
        <v>65.364760000000004</v>
      </c>
      <c r="CA9" s="37">
        <f>'Liberalism - FINAL'!G9</f>
        <v>65.364760000000004</v>
      </c>
      <c r="CB9" s="37">
        <f>'Liberalism - FINAL'!H9</f>
        <v>65.364760000000004</v>
      </c>
      <c r="CC9" s="37">
        <f>'Liberalism - FINAL'!I9</f>
        <v>65.364760000000004</v>
      </c>
      <c r="CD9" s="37">
        <f>'Liberalism - FINAL'!J9</f>
        <v>65.364760000000004</v>
      </c>
      <c r="CE9" s="37">
        <f>'Liberalism - FINAL'!K9</f>
        <v>65.364760000000004</v>
      </c>
      <c r="CF9" s="37">
        <f>'Liberalism - FINAL'!L9</f>
        <v>67.439499999999995</v>
      </c>
      <c r="CG9" s="37">
        <f>'Liberalism - FINAL'!M9</f>
        <v>68.73621</v>
      </c>
      <c r="CH9" s="37">
        <f>'Liberalism - FINAL'!N9</f>
        <v>79.062200000000004</v>
      </c>
      <c r="CI9" s="37">
        <f>'Liberalism - FINAL'!O9</f>
        <v>79.062200000000004</v>
      </c>
      <c r="CJ9" s="37">
        <f>'Liberalism - FINAL'!P9</f>
        <v>76.574129999999997</v>
      </c>
      <c r="CK9" s="37">
        <f>'Liberalism - FINAL'!Q9</f>
        <v>76.574129999999997</v>
      </c>
      <c r="CL9" s="37">
        <f>'Liberalism - FINAL'!R9</f>
        <v>76.574129999999997</v>
      </c>
      <c r="CM9" s="37">
        <f>'Liberalism - FINAL'!S9</f>
        <v>76.574129999999997</v>
      </c>
      <c r="CN9" s="38">
        <f>'Regional PCPI - FINAL'!B9</f>
        <v>39155.251367870304</v>
      </c>
      <c r="CO9" s="38">
        <f>'Regional PCPI - FINAL'!C9</f>
        <v>42295.095056959799</v>
      </c>
      <c r="CP9" s="38">
        <f>'Regional PCPI - FINAL'!D9</f>
        <v>44079.040852162798</v>
      </c>
      <c r="CQ9" s="38">
        <f>'Regional PCPI - FINAL'!E9</f>
        <v>46686.626964736897</v>
      </c>
      <c r="CR9" s="38">
        <f>'Regional PCPI - FINAL'!F9</f>
        <v>49580.477237289699</v>
      </c>
      <c r="CS9" s="38">
        <f>'Regional PCPI - FINAL'!G9</f>
        <v>49517.540982515697</v>
      </c>
      <c r="CT9" s="38">
        <f>'Regional PCPI - FINAL'!H9</f>
        <v>48831.330097505001</v>
      </c>
      <c r="CU9" s="38">
        <f>'Regional PCPI - FINAL'!I9</f>
        <v>48636.518175215497</v>
      </c>
      <c r="CV9" s="38">
        <f>'Regional PCPI - FINAL'!J9</f>
        <v>47522.310917666</v>
      </c>
      <c r="CW9" s="38">
        <f>'Regional PCPI - FINAL'!K9</f>
        <v>48142.405269721698</v>
      </c>
      <c r="CX9" s="38">
        <f>'Regional PCPI - FINAL'!L9</f>
        <v>47337.786867735202</v>
      </c>
      <c r="CY9" s="38">
        <f>'Regional PCPI - FINAL'!M9</f>
        <v>45448.281688276002</v>
      </c>
      <c r="CZ9" s="38">
        <f>'Regional PCPI - FINAL'!N9</f>
        <v>45069.313969469498</v>
      </c>
      <c r="DA9" s="38">
        <f>'Regional PCPI - FINAL'!O9</f>
        <v>44078.7385303556</v>
      </c>
      <c r="DB9" s="38">
        <f>'Regional PCPI - FINAL'!P9</f>
        <v>45332.170034407201</v>
      </c>
      <c r="DC9" s="38">
        <f>'Regional PCPI - FINAL'!Q9</f>
        <v>44250.009802746601</v>
      </c>
      <c r="DD9" s="38">
        <f>'Regional PCPI - FINAL'!R9</f>
        <v>43836</v>
      </c>
      <c r="DE9" s="38">
        <f>'Regional PCPI - FINAL'!S9</f>
        <v>44360.423296186498</v>
      </c>
      <c r="DF9" s="37">
        <f>'Unemployment Rate - FINAL'!B9</f>
        <v>4</v>
      </c>
      <c r="DG9" s="37">
        <f>'Unemployment Rate - FINAL'!C9</f>
        <v>3.7</v>
      </c>
      <c r="DH9" s="37">
        <f>'Unemployment Rate - FINAL'!D9</f>
        <v>3.4</v>
      </c>
      <c r="DI9" s="37">
        <f>'Unemployment Rate - FINAL'!E9</f>
        <v>3.7</v>
      </c>
      <c r="DJ9" s="37">
        <f>'Unemployment Rate - FINAL'!F9</f>
        <v>3.5</v>
      </c>
      <c r="DK9" s="37">
        <f>'Unemployment Rate - FINAL'!G9</f>
        <v>4</v>
      </c>
      <c r="DL9" s="37">
        <f>'Unemployment Rate - FINAL'!H9</f>
        <v>4.3</v>
      </c>
      <c r="DM9" s="37">
        <f>'Unemployment Rate - FINAL'!I9</f>
        <v>4</v>
      </c>
      <c r="DN9" s="37">
        <f>'Unemployment Rate - FINAL'!J9</f>
        <v>4.0999999999999996</v>
      </c>
      <c r="DO9" s="37">
        <f>'Unemployment Rate - FINAL'!K9</f>
        <v>3.6</v>
      </c>
      <c r="DP9" s="37">
        <f>'Unemployment Rate - FINAL'!L9</f>
        <v>3.4</v>
      </c>
      <c r="DQ9" s="37">
        <f>'Unemployment Rate - FINAL'!M9</f>
        <v>4.9000000000000004</v>
      </c>
      <c r="DR9" s="37">
        <f>'Unemployment Rate - FINAL'!N9</f>
        <v>8.3000000000000007</v>
      </c>
      <c r="DS9" s="37">
        <f>'Unemployment Rate - FINAL'!O9</f>
        <v>8.4</v>
      </c>
      <c r="DT9" s="37">
        <f>'Unemployment Rate - FINAL'!P9</f>
        <v>7.5</v>
      </c>
      <c r="DU9" s="37">
        <f>'Unemployment Rate - FINAL'!Q9</f>
        <v>7.2</v>
      </c>
      <c r="DV9" s="37">
        <f>'Unemployment Rate - FINAL'!R9</f>
        <v>6.7</v>
      </c>
      <c r="DW9" s="37">
        <f>'Unemployment Rate - FINAL'!S9</f>
        <v>5.7</v>
      </c>
      <c r="DX9" s="37" t="str">
        <f>'Work Part. Rate - FINAL'!B9</f>
        <v>NA</v>
      </c>
      <c r="DY9" s="37">
        <f>'Work Part. Rate - FINAL'!C9</f>
        <v>0</v>
      </c>
      <c r="DZ9" s="37">
        <f>'Work Part. Rate - FINAL'!D9</f>
        <v>0</v>
      </c>
      <c r="EA9" s="37">
        <f>'Work Part. Rate - FINAL'!E9</f>
        <v>0</v>
      </c>
      <c r="EB9" s="37">
        <f>'Work Part. Rate - FINAL'!F9</f>
        <v>0</v>
      </c>
      <c r="EC9" s="37">
        <f>'Work Part. Rate - FINAL'!G9</f>
        <v>0</v>
      </c>
      <c r="ED9" s="37">
        <f>'Work Part. Rate - FINAL'!H9</f>
        <v>0</v>
      </c>
      <c r="EE9" s="37">
        <f>'Work Part. Rate - FINAL'!I9</f>
        <v>0</v>
      </c>
      <c r="EF9" s="37">
        <f>'Work Part. Rate - FINAL'!J9</f>
        <v>0</v>
      </c>
      <c r="EG9" s="37">
        <f>'Work Part. Rate - FINAL'!K9</f>
        <v>0</v>
      </c>
      <c r="EH9" s="37">
        <f>'Work Part. Rate - FINAL'!L9</f>
        <v>0</v>
      </c>
      <c r="EI9" s="37">
        <f>'Work Part. Rate - FINAL'!M9</f>
        <v>0</v>
      </c>
      <c r="EJ9" s="37">
        <f>'Work Part. Rate - FINAL'!N9</f>
        <v>0</v>
      </c>
      <c r="EK9" s="37">
        <f>'Work Part. Rate - FINAL'!O9</f>
        <v>0</v>
      </c>
      <c r="EL9" s="37">
        <f>'Work Part. Rate - FINAL'!P9</f>
        <v>0</v>
      </c>
      <c r="EM9" s="37">
        <f>'Work Part. Rate - FINAL'!Q9</f>
        <v>0</v>
      </c>
      <c r="EN9" s="37">
        <f>'Work Part. Rate - FINAL'!R9</f>
        <v>0</v>
      </c>
      <c r="EO9" s="37">
        <f>'Work Part. Rate - FINAL'!S9</f>
        <v>0</v>
      </c>
    </row>
    <row r="10" spans="1:145">
      <c r="A10" s="38" t="s">
        <v>334</v>
      </c>
      <c r="B10" s="37">
        <f>'African Americans - FINAL'!B10</f>
        <v>99.5</v>
      </c>
      <c r="C10" s="37">
        <f>'African Americans - FINAL'!C10</f>
        <v>98.7</v>
      </c>
      <c r="D10" s="37">
        <f>'African Americans - FINAL'!D10</f>
        <v>98</v>
      </c>
      <c r="E10" s="37">
        <f>'African Americans - FINAL'!E10</f>
        <v>98.2</v>
      </c>
      <c r="F10" s="37">
        <f>'African Americans - FINAL'!F10</f>
        <v>97.8</v>
      </c>
      <c r="G10" s="37">
        <f>'African Americans - FINAL'!G10</f>
        <v>97.9</v>
      </c>
      <c r="H10" s="37">
        <f>'African Americans - FINAL'!H10</f>
        <v>99.3</v>
      </c>
      <c r="I10" s="37">
        <f>'African Americans - FINAL'!I10</f>
        <v>98.6</v>
      </c>
      <c r="J10" s="37">
        <f>'African Americans - FINAL'!J10</f>
        <v>97.2</v>
      </c>
      <c r="K10" s="37">
        <f>'African Americans - FINAL'!K10</f>
        <v>98.2</v>
      </c>
      <c r="L10" s="37">
        <f>'African Americans - FINAL'!L10</f>
        <v>98.8</v>
      </c>
      <c r="M10" s="37">
        <f>'African Americans - FINAL'!M10</f>
        <v>99.1</v>
      </c>
      <c r="N10" s="37">
        <f>'African Americans - FINAL'!N10</f>
        <v>99.4</v>
      </c>
      <c r="O10" s="37">
        <f>'African Americans - FINAL'!O10</f>
        <v>97.2</v>
      </c>
      <c r="P10" s="37">
        <f>'African Americans - FINAL'!P10</f>
        <v>96.7</v>
      </c>
      <c r="Q10" s="37">
        <f>'African Americans - FINAL'!Q10</f>
        <v>97.3</v>
      </c>
      <c r="R10" s="37">
        <f>'African Americans - FINAL'!R10</f>
        <v>97.4</v>
      </c>
      <c r="S10" s="37">
        <f>'African Americans - FINAL'!S10</f>
        <v>0</v>
      </c>
      <c r="T10" s="66">
        <f>Caseloads!B10</f>
        <v>64663.416666666664</v>
      </c>
      <c r="U10" s="66">
        <f>Caseloads!C10</f>
        <v>55948.5</v>
      </c>
      <c r="V10" s="66">
        <f>Caseloads!D10</f>
        <v>50135.75</v>
      </c>
      <c r="W10" s="66">
        <f>Caseloads!E10</f>
        <v>45748.333333333336</v>
      </c>
      <c r="X10" s="66">
        <f>Caseloads!F10</f>
        <v>43257.166666666664</v>
      </c>
      <c r="Y10" s="66">
        <f>Caseloads!G10</f>
        <v>42880.583333333336</v>
      </c>
      <c r="Z10" s="66">
        <f>Caseloads!H10</f>
        <v>43742.25</v>
      </c>
      <c r="AA10" s="66">
        <f>Caseloads!I10</f>
        <v>44579.25</v>
      </c>
      <c r="AB10" s="66">
        <f>Caseloads!J10</f>
        <v>42224</v>
      </c>
      <c r="AC10" s="66">
        <f>Caseloads!K10</f>
        <v>33344.083333333336</v>
      </c>
      <c r="AD10" s="66">
        <f>Caseloads!L10</f>
        <v>13895.416666666666</v>
      </c>
      <c r="AE10" s="66">
        <f>Caseloads!M10</f>
        <v>13257.666666666666</v>
      </c>
      <c r="AF10" s="66">
        <f>Caseloads!N10</f>
        <v>19566.333333333332</v>
      </c>
      <c r="AG10" s="66">
        <f>Caseloads!O10</f>
        <v>18520.75</v>
      </c>
      <c r="AH10" s="66">
        <f>Caseloads!P10</f>
        <v>22733.583333333332</v>
      </c>
      <c r="AI10" s="66">
        <f>Caseloads!Q10</f>
        <v>14734.083333333334</v>
      </c>
      <c r="AJ10" s="66">
        <f>Caseloads!R10</f>
        <v>16779.666666666668</v>
      </c>
      <c r="AK10" s="66">
        <f>Caseloads!S10</f>
        <v>16354.333333333334</v>
      </c>
      <c r="AL10" s="37" t="str">
        <f>'Fiscal Stability - FINAL'!B10</f>
        <v>NA</v>
      </c>
      <c r="AM10" s="37" t="str">
        <f>'Fiscal Stability - FINAL'!C10</f>
        <v>NA</v>
      </c>
      <c r="AN10" s="37" t="str">
        <f>'Fiscal Stability - FINAL'!D10</f>
        <v>NA</v>
      </c>
      <c r="AO10" s="37" t="str">
        <f>'Fiscal Stability - FINAL'!E10</f>
        <v>NA</v>
      </c>
      <c r="AP10" s="37" t="str">
        <f>'Fiscal Stability - FINAL'!F10</f>
        <v>NA</v>
      </c>
      <c r="AQ10" s="37" t="str">
        <f>'Fiscal Stability - FINAL'!G10</f>
        <v>NA</v>
      </c>
      <c r="AR10" s="37" t="str">
        <f>'Fiscal Stability - FINAL'!H10</f>
        <v>NA</v>
      </c>
      <c r="AS10" s="37" t="str">
        <f>'Fiscal Stability - FINAL'!I10</f>
        <v>NA</v>
      </c>
      <c r="AT10" s="37" t="str">
        <f>'Fiscal Stability - FINAL'!J10</f>
        <v>NA</v>
      </c>
      <c r="AU10" s="37" t="str">
        <f>'Fiscal Stability - FINAL'!K10</f>
        <v>NA</v>
      </c>
      <c r="AV10" s="37" t="str">
        <f>'Fiscal Stability - FINAL'!L10</f>
        <v>NA</v>
      </c>
      <c r="AW10" s="37" t="str">
        <f>'Fiscal Stability - FINAL'!M10</f>
        <v>NA</v>
      </c>
      <c r="AX10" s="37" t="str">
        <f>'Fiscal Stability - FINAL'!N10</f>
        <v>NA</v>
      </c>
      <c r="AY10" s="37" t="str">
        <f>'Fiscal Stability - FINAL'!O10</f>
        <v>NA</v>
      </c>
      <c r="AZ10" s="37" t="str">
        <f>'Fiscal Stability - FINAL'!P10</f>
        <v>NA</v>
      </c>
      <c r="BA10" s="37" t="str">
        <f>'Fiscal Stability - FINAL'!Q10</f>
        <v>NA</v>
      </c>
      <c r="BB10" s="37" t="str">
        <f>'Fiscal Stability - FINAL'!R10</f>
        <v>NA</v>
      </c>
      <c r="BC10" s="37" t="str">
        <f>'Fiscal Stability - FINAL'!S10</f>
        <v>NA</v>
      </c>
      <c r="BD10" s="37">
        <f>'Hispanics - FINAL'!B10</f>
        <v>0</v>
      </c>
      <c r="BE10" s="37">
        <f>'Hispanics - FINAL'!C10</f>
        <v>0.7</v>
      </c>
      <c r="BF10" s="37">
        <f>'Hispanics - FINAL'!D10</f>
        <v>0.3</v>
      </c>
      <c r="BG10" s="37">
        <f>'Hispanics - FINAL'!E10</f>
        <v>0.6</v>
      </c>
      <c r="BH10" s="37">
        <f>'Hispanics - FINAL'!F10</f>
        <v>1.2</v>
      </c>
      <c r="BI10" s="37">
        <f>'Hispanics - FINAL'!G10</f>
        <v>0.8</v>
      </c>
      <c r="BJ10" s="37">
        <f>'Hispanics - FINAL'!H10</f>
        <v>0.4</v>
      </c>
      <c r="BK10" s="37">
        <f>'Hispanics - FINAL'!I10</f>
        <v>0.8</v>
      </c>
      <c r="BL10" s="37">
        <f>'Hispanics - FINAL'!J10</f>
        <v>1.4</v>
      </c>
      <c r="BM10" s="37">
        <f>'Hispanics - FINAL'!K10</f>
        <v>1.1000000000000001</v>
      </c>
      <c r="BN10" s="37">
        <f>'Hispanics - FINAL'!L10</f>
        <v>0.7</v>
      </c>
      <c r="BO10" s="37">
        <f>'Hispanics - FINAL'!M10</f>
        <v>0</v>
      </c>
      <c r="BP10" s="37">
        <f>'Hispanics - FINAL'!N10</f>
        <v>0</v>
      </c>
      <c r="BQ10" s="37">
        <f>'Hispanics - FINAL'!O10</f>
        <v>2.1</v>
      </c>
      <c r="BR10" s="37">
        <f>'Hispanics - FINAL'!P10</f>
        <v>2.8</v>
      </c>
      <c r="BS10" s="37">
        <f>'Hispanics - FINAL'!Q10</f>
        <v>2.2000000000000002</v>
      </c>
      <c r="BT10" s="37">
        <f>'Hispanics - FINAL'!R10</f>
        <v>2</v>
      </c>
      <c r="BU10" s="37" t="e">
        <f>'Hispanics - FINAL'!#REF!</f>
        <v>#REF!</v>
      </c>
      <c r="BV10" s="37" t="str">
        <f>'Liberalism - FINAL'!B10</f>
        <v>NA</v>
      </c>
      <c r="BW10" s="37" t="str">
        <f>'Liberalism - FINAL'!C10</f>
        <v>NA</v>
      </c>
      <c r="BX10" s="37" t="str">
        <f>'Liberalism - FINAL'!D10</f>
        <v>NA</v>
      </c>
      <c r="BY10" s="37" t="str">
        <f>'Liberalism - FINAL'!E10</f>
        <v>NA</v>
      </c>
      <c r="BZ10" s="37" t="str">
        <f>'Liberalism - FINAL'!F10</f>
        <v>NA</v>
      </c>
      <c r="CA10" s="37" t="str">
        <f>'Liberalism - FINAL'!G10</f>
        <v>NA</v>
      </c>
      <c r="CB10" s="37" t="str">
        <f>'Liberalism - FINAL'!H10</f>
        <v>NA</v>
      </c>
      <c r="CC10" s="37" t="str">
        <f>'Liberalism - FINAL'!I10</f>
        <v>NA</v>
      </c>
      <c r="CD10" s="37" t="str">
        <f>'Liberalism - FINAL'!J10</f>
        <v>NA</v>
      </c>
      <c r="CE10" s="37" t="str">
        <f>'Liberalism - FINAL'!K10</f>
        <v>NA</v>
      </c>
      <c r="CF10" s="37" t="str">
        <f>'Liberalism - FINAL'!L10</f>
        <v>NA</v>
      </c>
      <c r="CG10" s="37" t="str">
        <f>'Liberalism - FINAL'!M10</f>
        <v>NA</v>
      </c>
      <c r="CH10" s="37" t="str">
        <f>'Liberalism - FINAL'!N10</f>
        <v>NA</v>
      </c>
      <c r="CI10" s="37" t="str">
        <f>'Liberalism - FINAL'!O10</f>
        <v>NA</v>
      </c>
      <c r="CJ10" s="37" t="str">
        <f>'Liberalism - FINAL'!P10</f>
        <v>NA</v>
      </c>
      <c r="CK10" s="37" t="str">
        <f>'Liberalism - FINAL'!Q10</f>
        <v>NA</v>
      </c>
      <c r="CL10" s="37" t="str">
        <f>'Liberalism - FINAL'!R10</f>
        <v>NA</v>
      </c>
      <c r="CM10" s="37" t="str">
        <f>'Liberalism - FINAL'!S10</f>
        <v>NA</v>
      </c>
      <c r="CN10" s="38">
        <f>'Regional PCPI - FINAL'!B10</f>
        <v>51436.333457235603</v>
      </c>
      <c r="CO10" s="38">
        <f>'Regional PCPI - FINAL'!C10</f>
        <v>54161.920465613897</v>
      </c>
      <c r="CP10" s="38">
        <f>'Regional PCPI - FINAL'!D10</f>
        <v>54835.692744140302</v>
      </c>
      <c r="CQ10" s="38">
        <f>'Regional PCPI - FINAL'!E10</f>
        <v>58175.903475692998</v>
      </c>
      <c r="CR10" s="38">
        <f>'Regional PCPI - FINAL'!F10</f>
        <v>59299.930975844902</v>
      </c>
      <c r="CS10" s="38">
        <f>'Regional PCPI - FINAL'!G10</f>
        <v>59592.4308928553</v>
      </c>
      <c r="CT10" s="38">
        <f>'Regional PCPI - FINAL'!H10</f>
        <v>59400.134749765697</v>
      </c>
      <c r="CU10" s="38">
        <f>'Regional PCPI - FINAL'!I10</f>
        <v>63676.426103243699</v>
      </c>
      <c r="CV10" s="38">
        <f>'Regional PCPI - FINAL'!J10</f>
        <v>64861.711447836802</v>
      </c>
      <c r="CW10" s="38">
        <f>'Regional PCPI - FINAL'!K10</f>
        <v>66403.518382939801</v>
      </c>
      <c r="CX10" s="38">
        <f>'Regional PCPI - FINAL'!L10</f>
        <v>68261.509604535197</v>
      </c>
      <c r="CY10" s="38">
        <f>'Regional PCPI - FINAL'!M10</f>
        <v>67471.663742756893</v>
      </c>
      <c r="CZ10" s="38">
        <f>'Regional PCPI - FINAL'!N10</f>
        <v>65446.8789975127</v>
      </c>
      <c r="DA10" s="38">
        <f>'Regional PCPI - FINAL'!O10</f>
        <v>66362.703599294196</v>
      </c>
      <c r="DB10" s="38">
        <f>'Regional PCPI - FINAL'!P10</f>
        <v>68212.927434414698</v>
      </c>
      <c r="DC10" s="38">
        <f>'Regional PCPI - FINAL'!Q10</f>
        <v>67632.815469323905</v>
      </c>
      <c r="DD10" s="38">
        <f>'Regional PCPI - FINAL'!R10</f>
        <v>66540</v>
      </c>
      <c r="DE10" s="38">
        <f>'Regional PCPI - FINAL'!S10</f>
        <v>68877.153803773006</v>
      </c>
      <c r="DF10" s="37">
        <f>'Unemployment Rate - FINAL'!B10</f>
        <v>8</v>
      </c>
      <c r="DG10" s="37">
        <f>'Unemployment Rate - FINAL'!C10</f>
        <v>8.4</v>
      </c>
      <c r="DH10" s="37">
        <f>'Unemployment Rate - FINAL'!D10</f>
        <v>6.4</v>
      </c>
      <c r="DI10" s="37">
        <f>'Unemployment Rate - FINAL'!E10</f>
        <v>5.6</v>
      </c>
      <c r="DJ10" s="37">
        <f>'Unemployment Rate - FINAL'!F10</f>
        <v>6.3</v>
      </c>
      <c r="DK10" s="37">
        <f>'Unemployment Rate - FINAL'!G10</f>
        <v>6.4</v>
      </c>
      <c r="DL10" s="37">
        <f>'Unemployment Rate - FINAL'!H10</f>
        <v>6.8</v>
      </c>
      <c r="DM10" s="37">
        <f>'Unemployment Rate - FINAL'!I10</f>
        <v>7.8</v>
      </c>
      <c r="DN10" s="37">
        <f>'Unemployment Rate - FINAL'!J10</f>
        <v>6.4</v>
      </c>
      <c r="DO10" s="37">
        <f>'Unemployment Rate - FINAL'!K10</f>
        <v>5.8</v>
      </c>
      <c r="DP10" s="37">
        <f>'Unemployment Rate - FINAL'!L10</f>
        <v>5.5</v>
      </c>
      <c r="DQ10" s="37">
        <f>'Unemployment Rate - FINAL'!M10</f>
        <v>6.5</v>
      </c>
      <c r="DR10" s="37">
        <f>'Unemployment Rate - FINAL'!N10</f>
        <v>9.3000000000000007</v>
      </c>
      <c r="DS10" s="37">
        <f>'Unemployment Rate - FINAL'!O10</f>
        <v>9.4</v>
      </c>
      <c r="DT10" s="37">
        <f>'Unemployment Rate - FINAL'!P10</f>
        <v>10.199999999999999</v>
      </c>
      <c r="DU10" s="37">
        <f>'Unemployment Rate - FINAL'!Q10</f>
        <v>9</v>
      </c>
      <c r="DV10" s="37">
        <f>'Unemployment Rate - FINAL'!R10</f>
        <v>8.5</v>
      </c>
      <c r="DW10" s="37">
        <f>'Unemployment Rate - FINAL'!S10</f>
        <v>7.8</v>
      </c>
      <c r="DX10" s="37">
        <f>'Work Part. Rate - FINAL'!B10</f>
        <v>0</v>
      </c>
      <c r="DY10" s="37">
        <f>'Work Part. Rate - FINAL'!C10</f>
        <v>0</v>
      </c>
      <c r="DZ10" s="37">
        <f>'Work Part. Rate - FINAL'!D10</f>
        <v>0</v>
      </c>
      <c r="EA10" s="37">
        <f>'Work Part. Rate - FINAL'!E10</f>
        <v>0</v>
      </c>
      <c r="EB10" s="37">
        <f>'Work Part. Rate - FINAL'!F10</f>
        <v>0</v>
      </c>
      <c r="EC10" s="37">
        <f>'Work Part. Rate - FINAL'!G10</f>
        <v>0</v>
      </c>
      <c r="ED10" s="37">
        <f>'Work Part. Rate - FINAL'!H10</f>
        <v>0</v>
      </c>
      <c r="EE10" s="37">
        <f>'Work Part. Rate - FINAL'!I10</f>
        <v>0</v>
      </c>
      <c r="EF10" s="37">
        <f>'Work Part. Rate - FINAL'!J10</f>
        <v>0</v>
      </c>
      <c r="EG10" s="37">
        <f>'Work Part. Rate - FINAL'!K10</f>
        <v>0</v>
      </c>
      <c r="EH10" s="37">
        <f>'Work Part. Rate - FINAL'!L10</f>
        <v>0</v>
      </c>
      <c r="EI10" s="37">
        <f>'Work Part. Rate - FINAL'!M10</f>
        <v>0</v>
      </c>
      <c r="EJ10" s="37">
        <f>'Work Part. Rate - FINAL'!N10</f>
        <v>1</v>
      </c>
      <c r="EK10" s="37">
        <f>'Work Part. Rate - FINAL'!O10</f>
        <v>1</v>
      </c>
      <c r="EL10" s="37">
        <f>'Work Part. Rate - FINAL'!P10</f>
        <v>1</v>
      </c>
      <c r="EM10" s="37">
        <f>'Work Part. Rate - FINAL'!Q10</f>
        <v>0</v>
      </c>
      <c r="EN10" s="37">
        <f>'Work Part. Rate - FINAL'!R10</f>
        <v>0</v>
      </c>
      <c r="EO10" s="37">
        <f>'Work Part. Rate - FINAL'!S10</f>
        <v>0</v>
      </c>
    </row>
    <row r="11" spans="1:145">
      <c r="A11" s="38" t="s">
        <v>221</v>
      </c>
      <c r="B11" s="37">
        <f>'African Americans - FINAL'!B11</f>
        <v>50.9</v>
      </c>
      <c r="C11" s="37">
        <f>'African Americans - FINAL'!C11</f>
        <v>51.6</v>
      </c>
      <c r="D11" s="37">
        <f>'African Americans - FINAL'!D11</f>
        <v>49.4</v>
      </c>
      <c r="E11" s="37">
        <f>'African Americans - FINAL'!E11</f>
        <v>48.6</v>
      </c>
      <c r="F11" s="37">
        <f>'African Americans - FINAL'!F11</f>
        <v>47.6</v>
      </c>
      <c r="G11" s="37">
        <f>'African Americans - FINAL'!G11</f>
        <v>50.3</v>
      </c>
      <c r="H11" s="37">
        <f>'African Americans - FINAL'!H11</f>
        <v>50</v>
      </c>
      <c r="I11" s="37">
        <f>'African Americans - FINAL'!I11</f>
        <v>50.4</v>
      </c>
      <c r="J11" s="37">
        <f>'African Americans - FINAL'!J11</f>
        <v>50.4</v>
      </c>
      <c r="K11" s="37">
        <f>'African Americans - FINAL'!K11</f>
        <v>48.6</v>
      </c>
      <c r="L11" s="37">
        <f>'African Americans - FINAL'!L11</f>
        <v>24.7</v>
      </c>
      <c r="M11" s="37">
        <f>'African Americans - FINAL'!M11</f>
        <v>39.700000000000003</v>
      </c>
      <c r="N11" s="37">
        <f>'African Americans - FINAL'!N11</f>
        <v>44.4</v>
      </c>
      <c r="O11" s="37">
        <f>'African Americans - FINAL'!O11</f>
        <v>48.5</v>
      </c>
      <c r="P11" s="37">
        <f>'African Americans - FINAL'!P11</f>
        <v>55</v>
      </c>
      <c r="Q11" s="37">
        <f>'African Americans - FINAL'!Q11</f>
        <v>51.6</v>
      </c>
      <c r="R11" s="37">
        <f>'African Americans - FINAL'!R11</f>
        <v>51.9</v>
      </c>
      <c r="S11" s="37">
        <f>'African Americans - FINAL'!S11</f>
        <v>0</v>
      </c>
      <c r="T11" s="66">
        <f>Caseloads!B11</f>
        <v>403837.75</v>
      </c>
      <c r="U11" s="66">
        <f>Caseloads!C11</f>
        <v>252257.16666666666</v>
      </c>
      <c r="V11" s="66">
        <f>Caseloads!D11</f>
        <v>183461.66666666666</v>
      </c>
      <c r="W11" s="66">
        <f>Caseloads!E11</f>
        <v>149398.5</v>
      </c>
      <c r="X11" s="66">
        <f>Caseloads!F11</f>
        <v>130046.5</v>
      </c>
      <c r="Y11" s="66">
        <f>Caseloads!G11</f>
        <v>130558.91666666667</v>
      </c>
      <c r="Z11" s="66">
        <f>Caseloads!H11</f>
        <v>127118</v>
      </c>
      <c r="AA11" s="66">
        <f>Caseloads!I11</f>
        <v>123046.25</v>
      </c>
      <c r="AB11" s="66">
        <f>Caseloads!J11</f>
        <v>105028.16666666667</v>
      </c>
      <c r="AC11" s="66">
        <f>Caseloads!K11</f>
        <v>85249.5</v>
      </c>
      <c r="AD11" s="66">
        <f>Caseloads!L11</f>
        <v>75281.916666666672</v>
      </c>
      <c r="AE11" s="66">
        <f>Caseloads!M11</f>
        <v>82861.25</v>
      </c>
      <c r="AF11" s="66">
        <f>Caseloads!N11</f>
        <v>102941.75</v>
      </c>
      <c r="AG11" s="66">
        <f>Caseloads!O11</f>
        <v>105457.91666666667</v>
      </c>
      <c r="AH11" s="66">
        <f>Caseloads!P11</f>
        <v>93913.416666666672</v>
      </c>
      <c r="AI11" s="66">
        <f>Caseloads!Q11</f>
        <v>93974.166666666672</v>
      </c>
      <c r="AJ11" s="66">
        <f>Caseloads!R11</f>
        <v>93471</v>
      </c>
      <c r="AK11" s="66">
        <f>Caseloads!S11</f>
        <v>85949.666666666672</v>
      </c>
      <c r="AL11" s="37">
        <f>'Fiscal Stability - FINAL'!B11</f>
        <v>8.4</v>
      </c>
      <c r="AM11" s="37">
        <f>'Fiscal Stability - FINAL'!C11</f>
        <v>8.4</v>
      </c>
      <c r="AN11" s="37">
        <f>'Fiscal Stability - FINAL'!D11</f>
        <v>9.4</v>
      </c>
      <c r="AO11" s="37">
        <f>'Fiscal Stability - FINAL'!E11</f>
        <v>11.6</v>
      </c>
      <c r="AP11" s="37">
        <f>'Fiscal Stability - FINAL'!F11</f>
        <v>6.9</v>
      </c>
      <c r="AQ11" s="37">
        <f>'Fiscal Stability - FINAL'!G11</f>
        <v>10</v>
      </c>
      <c r="AR11" s="37">
        <f>'Fiscal Stability - FINAL'!H11</f>
        <v>8</v>
      </c>
      <c r="AS11" s="37">
        <f>'Fiscal Stability - FINAL'!I11</f>
        <v>16</v>
      </c>
      <c r="AT11" s="37">
        <f>'Fiscal Stability - FINAL'!J11</f>
        <v>18.7</v>
      </c>
      <c r="AU11" s="37">
        <f>'Fiscal Stability - FINAL'!K11</f>
        <v>23.3</v>
      </c>
      <c r="AV11" s="37">
        <f>'Fiscal Stability - FINAL'!L11</f>
        <v>16.600000000000001</v>
      </c>
      <c r="AW11" s="37">
        <f>'Fiscal Stability - FINAL'!M11</f>
        <v>6</v>
      </c>
      <c r="AX11" s="37">
        <f>'Fiscal Stability - FINAL'!N11</f>
        <v>3.8</v>
      </c>
      <c r="AY11" s="37">
        <f>'Fiscal Stability - FINAL'!O11</f>
        <v>8.6999999999999993</v>
      </c>
      <c r="AZ11" s="37">
        <f>'Fiscal Stability - FINAL'!P11</f>
        <v>4.3</v>
      </c>
      <c r="BA11" s="37">
        <f>'Fiscal Stability - FINAL'!Q11</f>
        <v>8.6</v>
      </c>
      <c r="BB11" s="37">
        <f>'Fiscal Stability - FINAL'!R11</f>
        <v>14.6</v>
      </c>
      <c r="BC11" s="37">
        <f>'Fiscal Stability - FINAL'!S11</f>
        <v>13</v>
      </c>
      <c r="BD11" s="37">
        <f>'Hispanics - FINAL'!B11</f>
        <v>19.899999999999999</v>
      </c>
      <c r="BE11" s="37">
        <f>'Hispanics - FINAL'!C11</f>
        <v>22.3</v>
      </c>
      <c r="BF11" s="37">
        <f>'Hispanics - FINAL'!D11</f>
        <v>24</v>
      </c>
      <c r="BG11" s="37">
        <f>'Hispanics - FINAL'!E11</f>
        <v>23.7</v>
      </c>
      <c r="BH11" s="37">
        <f>'Hispanics - FINAL'!F11</f>
        <v>22.5</v>
      </c>
      <c r="BI11" s="37">
        <f>'Hispanics - FINAL'!G11</f>
        <v>22.8</v>
      </c>
      <c r="BJ11" s="37">
        <f>'Hispanics - FINAL'!H11</f>
        <v>23.9</v>
      </c>
      <c r="BK11" s="37">
        <f>'Hispanics - FINAL'!I11</f>
        <v>23.8</v>
      </c>
      <c r="BL11" s="37">
        <f>'Hispanics - FINAL'!J11</f>
        <v>23.2</v>
      </c>
      <c r="BM11" s="37">
        <f>'Hispanics - FINAL'!K11</f>
        <v>25.1</v>
      </c>
      <c r="BN11" s="37">
        <f>'Hispanics - FINAL'!L11</f>
        <v>52.9</v>
      </c>
      <c r="BO11" s="37">
        <f>'Hispanics - FINAL'!M11</f>
        <v>32.4</v>
      </c>
      <c r="BP11" s="37">
        <f>'Hispanics - FINAL'!N11</f>
        <v>30.3</v>
      </c>
      <c r="BQ11" s="37">
        <f>'Hispanics - FINAL'!O11</f>
        <v>29.3</v>
      </c>
      <c r="BR11" s="37">
        <f>'Hispanics - FINAL'!P11</f>
        <v>20</v>
      </c>
      <c r="BS11" s="37">
        <f>'Hispanics - FINAL'!Q11</f>
        <v>22.7</v>
      </c>
      <c r="BT11" s="37">
        <f>'Hispanics - FINAL'!R11</f>
        <v>19.3</v>
      </c>
      <c r="BU11" s="37" t="e">
        <f>'Hispanics - FINAL'!#REF!</f>
        <v>#REF!</v>
      </c>
      <c r="BV11" s="37">
        <f>'Liberalism - FINAL'!B11</f>
        <v>58.302950000000003</v>
      </c>
      <c r="BW11" s="37">
        <f>'Liberalism - FINAL'!C11</f>
        <v>57.206330000000001</v>
      </c>
      <c r="BX11" s="37">
        <f>'Liberalism - FINAL'!D11</f>
        <v>17.728079999999999</v>
      </c>
      <c r="BY11" s="37">
        <f>'Liberalism - FINAL'!E11</f>
        <v>17.728079999999999</v>
      </c>
      <c r="BZ11" s="37">
        <f>'Liberalism - FINAL'!F11</f>
        <v>15.703290000000001</v>
      </c>
      <c r="CA11" s="37">
        <f>'Liberalism - FINAL'!G11</f>
        <v>15.703290000000001</v>
      </c>
      <c r="CB11" s="37">
        <f>'Liberalism - FINAL'!H11</f>
        <v>16.740010000000002</v>
      </c>
      <c r="CC11" s="37">
        <f>'Liberalism - FINAL'!I11</f>
        <v>16.740010000000002</v>
      </c>
      <c r="CD11" s="37">
        <f>'Liberalism - FINAL'!J11</f>
        <v>16.831769999999999</v>
      </c>
      <c r="CE11" s="37">
        <f>'Liberalism - FINAL'!K11</f>
        <v>16.831769999999999</v>
      </c>
      <c r="CF11" s="37">
        <f>'Liberalism - FINAL'!L11</f>
        <v>15.95045</v>
      </c>
      <c r="CG11" s="37">
        <f>'Liberalism - FINAL'!M11</f>
        <v>15.95045</v>
      </c>
      <c r="CH11" s="37">
        <f>'Liberalism - FINAL'!N11</f>
        <v>16.822649999999999</v>
      </c>
      <c r="CI11" s="37">
        <f>'Liberalism - FINAL'!O11</f>
        <v>16.822649999999999</v>
      </c>
      <c r="CJ11" s="37">
        <f>'Liberalism - FINAL'!P11</f>
        <v>12.491540000000001</v>
      </c>
      <c r="CK11" s="37">
        <f>'Liberalism - FINAL'!Q11</f>
        <v>12.491540000000001</v>
      </c>
      <c r="CL11" s="37">
        <f>'Liberalism - FINAL'!R11</f>
        <v>11.33699</v>
      </c>
      <c r="CM11" s="37">
        <f>'Liberalism - FINAL'!S11</f>
        <v>11.33699</v>
      </c>
      <c r="CN11" s="38">
        <f>'Regional PCPI - FINAL'!B11</f>
        <v>36921.2764402131</v>
      </c>
      <c r="CO11" s="38">
        <f>'Regional PCPI - FINAL'!C11</f>
        <v>38655.288441897101</v>
      </c>
      <c r="CP11" s="38">
        <f>'Regional PCPI - FINAL'!D11</f>
        <v>39179.348128533697</v>
      </c>
      <c r="CQ11" s="38">
        <f>'Regional PCPI - FINAL'!E11</f>
        <v>40332.472623849397</v>
      </c>
      <c r="CR11" s="38">
        <f>'Regional PCPI - FINAL'!F11</f>
        <v>40799.179360615497</v>
      </c>
      <c r="CS11" s="38">
        <f>'Regional PCPI - FINAL'!G11</f>
        <v>40973.312180486399</v>
      </c>
      <c r="CT11" s="38">
        <f>'Regional PCPI - FINAL'!H11</f>
        <v>41103.890712918001</v>
      </c>
      <c r="CU11" s="38">
        <f>'Regional PCPI - FINAL'!I11</f>
        <v>42479.6338103171</v>
      </c>
      <c r="CV11" s="38">
        <f>'Regional PCPI - FINAL'!J11</f>
        <v>43668.174323188097</v>
      </c>
      <c r="CW11" s="38">
        <f>'Regional PCPI - FINAL'!K11</f>
        <v>45108.978432587799</v>
      </c>
      <c r="CX11" s="38">
        <f>'Regional PCPI - FINAL'!L11</f>
        <v>45022.609931956002</v>
      </c>
      <c r="CY11" s="38">
        <f>'Regional PCPI - FINAL'!M11</f>
        <v>43083.084967216098</v>
      </c>
      <c r="CZ11" s="38">
        <f>'Regional PCPI - FINAL'!N11</f>
        <v>40431.157205953597</v>
      </c>
      <c r="DA11" s="38">
        <f>'Regional PCPI - FINAL'!O11</f>
        <v>41437.532965184801</v>
      </c>
      <c r="DB11" s="38">
        <f>'Regional PCPI - FINAL'!P11</f>
        <v>41994.895986760697</v>
      </c>
      <c r="DC11" s="38">
        <f>'Regional PCPI - FINAL'!Q11</f>
        <v>41638.943377765303</v>
      </c>
      <c r="DD11" s="38">
        <f>'Regional PCPI - FINAL'!R11</f>
        <v>40797</v>
      </c>
      <c r="DE11" s="38">
        <f>'Regional PCPI - FINAL'!S11</f>
        <v>42348.420944956197</v>
      </c>
      <c r="DF11" s="37">
        <f>'Unemployment Rate - FINAL'!B11</f>
        <v>4.8</v>
      </c>
      <c r="DG11" s="37">
        <f>'Unemployment Rate - FINAL'!C11</f>
        <v>4.3</v>
      </c>
      <c r="DH11" s="37">
        <f>'Unemployment Rate - FINAL'!D11</f>
        <v>3.9</v>
      </c>
      <c r="DI11" s="37">
        <f>'Unemployment Rate - FINAL'!E11</f>
        <v>3.7</v>
      </c>
      <c r="DJ11" s="37">
        <f>'Unemployment Rate - FINAL'!F11</f>
        <v>4.7</v>
      </c>
      <c r="DK11" s="37">
        <f>'Unemployment Rate - FINAL'!G11</f>
        <v>5.6</v>
      </c>
      <c r="DL11" s="37">
        <f>'Unemployment Rate - FINAL'!H11</f>
        <v>5.2</v>
      </c>
      <c r="DM11" s="37">
        <f>'Unemployment Rate - FINAL'!I11</f>
        <v>4.5999999999999996</v>
      </c>
      <c r="DN11" s="37">
        <f>'Unemployment Rate - FINAL'!J11</f>
        <v>3.7</v>
      </c>
      <c r="DO11" s="37">
        <f>'Unemployment Rate - FINAL'!K11</f>
        <v>3.2</v>
      </c>
      <c r="DP11" s="37">
        <f>'Unemployment Rate - FINAL'!L11</f>
        <v>4</v>
      </c>
      <c r="DQ11" s="37">
        <f>'Unemployment Rate - FINAL'!M11</f>
        <v>6.3</v>
      </c>
      <c r="DR11" s="37">
        <f>'Unemployment Rate - FINAL'!N11</f>
        <v>10.4</v>
      </c>
      <c r="DS11" s="37">
        <f>'Unemployment Rate - FINAL'!O11</f>
        <v>11.1</v>
      </c>
      <c r="DT11" s="37">
        <f>'Unemployment Rate - FINAL'!P11</f>
        <v>10</v>
      </c>
      <c r="DU11" s="37">
        <f>'Unemployment Rate - FINAL'!Q11</f>
        <v>8.5</v>
      </c>
      <c r="DV11" s="37">
        <f>'Unemployment Rate - FINAL'!R11</f>
        <v>7.2</v>
      </c>
      <c r="DW11" s="37">
        <f>'Unemployment Rate - FINAL'!S11</f>
        <v>6.3</v>
      </c>
      <c r="DX11" s="37">
        <f>'Work Part. Rate - FINAL'!B11</f>
        <v>0</v>
      </c>
      <c r="DY11" s="37">
        <f>'Work Part. Rate - FINAL'!C11</f>
        <v>0</v>
      </c>
      <c r="DZ11" s="37">
        <f>'Work Part. Rate - FINAL'!D11</f>
        <v>0</v>
      </c>
      <c r="EA11" s="37">
        <f>'Work Part. Rate - FINAL'!E11</f>
        <v>0</v>
      </c>
      <c r="EB11" s="37">
        <f>'Work Part. Rate - FINAL'!F11</f>
        <v>0</v>
      </c>
      <c r="EC11" s="37">
        <f>'Work Part. Rate - FINAL'!G11</f>
        <v>0</v>
      </c>
      <c r="ED11" s="37">
        <f>'Work Part. Rate - FINAL'!H11</f>
        <v>0</v>
      </c>
      <c r="EE11" s="37">
        <f>'Work Part. Rate - FINAL'!I11</f>
        <v>0</v>
      </c>
      <c r="EF11" s="37">
        <f>'Work Part. Rate - FINAL'!J11</f>
        <v>0</v>
      </c>
      <c r="EG11" s="37">
        <f>'Work Part. Rate - FINAL'!K11</f>
        <v>0</v>
      </c>
      <c r="EH11" s="37">
        <f>'Work Part. Rate - FINAL'!L11</f>
        <v>0</v>
      </c>
      <c r="EI11" s="37">
        <f>'Work Part. Rate - FINAL'!M11</f>
        <v>0</v>
      </c>
      <c r="EJ11" s="37">
        <f>'Work Part. Rate - FINAL'!N11</f>
        <v>0</v>
      </c>
      <c r="EK11" s="37">
        <f>'Work Part. Rate - FINAL'!O11</f>
        <v>0</v>
      </c>
      <c r="EL11" s="37">
        <f>'Work Part. Rate - FINAL'!P11</f>
        <v>0</v>
      </c>
      <c r="EM11" s="37">
        <f>'Work Part. Rate - FINAL'!Q11</f>
        <v>0</v>
      </c>
      <c r="EN11" s="37">
        <f>'Work Part. Rate - FINAL'!R11</f>
        <v>0</v>
      </c>
      <c r="EO11" s="37">
        <f>'Work Part. Rate - FINAL'!S11</f>
        <v>0</v>
      </c>
    </row>
    <row r="12" spans="1:145">
      <c r="A12" s="38" t="s">
        <v>222</v>
      </c>
      <c r="B12" s="37">
        <f>'African Americans - FINAL'!B12</f>
        <v>79.3</v>
      </c>
      <c r="C12" s="37">
        <f>'African Americans - FINAL'!C12</f>
        <v>80.3</v>
      </c>
      <c r="D12" s="37">
        <f>'African Americans - FINAL'!D12</f>
        <v>81.5</v>
      </c>
      <c r="E12" s="37">
        <f>'African Americans - FINAL'!E12</f>
        <v>79.7</v>
      </c>
      <c r="F12" s="37">
        <f>'African Americans - FINAL'!F12</f>
        <v>80.3</v>
      </c>
      <c r="G12" s="37">
        <f>'African Americans - FINAL'!G12</f>
        <v>79</v>
      </c>
      <c r="H12" s="37">
        <f>'African Americans - FINAL'!H12</f>
        <v>78.8</v>
      </c>
      <c r="I12" s="37">
        <f>'African Americans - FINAL'!I12</f>
        <v>78.400000000000006</v>
      </c>
      <c r="J12" s="37">
        <f>'African Americans - FINAL'!J12</f>
        <v>81.900000000000006</v>
      </c>
      <c r="K12" s="37">
        <f>'African Americans - FINAL'!K12</f>
        <v>87.2</v>
      </c>
      <c r="L12" s="37">
        <f>'African Americans - FINAL'!L12</f>
        <v>84</v>
      </c>
      <c r="M12" s="37">
        <f>'African Americans - FINAL'!M12</f>
        <v>81.2</v>
      </c>
      <c r="N12" s="37">
        <f>'African Americans - FINAL'!N12</f>
        <v>82.1</v>
      </c>
      <c r="O12" s="37">
        <f>'African Americans - FINAL'!O12</f>
        <v>84</v>
      </c>
      <c r="P12" s="37">
        <f>'African Americans - FINAL'!P12</f>
        <v>83.8</v>
      </c>
      <c r="Q12" s="37">
        <f>'African Americans - FINAL'!Q12</f>
        <v>86.1</v>
      </c>
      <c r="R12" s="37">
        <f>'African Americans - FINAL'!R12</f>
        <v>85.9</v>
      </c>
      <c r="S12" s="37">
        <f>'African Americans - FINAL'!S12</f>
        <v>0</v>
      </c>
      <c r="T12" s="66">
        <f>Caseloads!B12</f>
        <v>254242.66666666666</v>
      </c>
      <c r="U12" s="66">
        <f>Caseloads!C12</f>
        <v>182273.83333333334</v>
      </c>
      <c r="V12" s="66">
        <f>Caseloads!D12</f>
        <v>147323.66666666666</v>
      </c>
      <c r="W12" s="66">
        <f>Caseloads!E12</f>
        <v>125476.16666666667</v>
      </c>
      <c r="X12" s="66">
        <f>Caseloads!F12</f>
        <v>121558.41666666667</v>
      </c>
      <c r="Y12" s="66">
        <f>Caseloads!G12</f>
        <v>132799.41666666666</v>
      </c>
      <c r="Z12" s="66">
        <f>Caseloads!H12</f>
        <v>136729.16666666666</v>
      </c>
      <c r="AA12" s="66">
        <f>Caseloads!I12</f>
        <v>118548.66666666667</v>
      </c>
      <c r="AB12" s="66">
        <f>Caseloads!J12</f>
        <v>83136.583333333328</v>
      </c>
      <c r="AC12" s="66">
        <f>Caseloads!K12</f>
        <v>56219.833333333336</v>
      </c>
      <c r="AD12" s="66">
        <f>Caseloads!L12</f>
        <v>43532.916666666664</v>
      </c>
      <c r="AE12" s="66">
        <f>Caseloads!M12</f>
        <v>38525.916666666664</v>
      </c>
      <c r="AF12" s="66">
        <f>Caseloads!N12</f>
        <v>38231.333333333336</v>
      </c>
      <c r="AG12" s="66">
        <f>Caseloads!O12</f>
        <v>37761.75</v>
      </c>
      <c r="AH12" s="66">
        <f>Caseloads!P12</f>
        <v>36910.583333333336</v>
      </c>
      <c r="AI12" s="66">
        <f>Caseloads!Q12</f>
        <v>36070.833333333336</v>
      </c>
      <c r="AJ12" s="66">
        <f>Caseloads!R12</f>
        <v>34004.666666666664</v>
      </c>
      <c r="AK12" s="66">
        <f>Caseloads!S12</f>
        <v>28530.583333333332</v>
      </c>
      <c r="AL12" s="37">
        <f>'Fiscal Stability - FINAL'!B12</f>
        <v>9.6999999999999993</v>
      </c>
      <c r="AM12" s="37">
        <f>'Fiscal Stability - FINAL'!C12</f>
        <v>9.1</v>
      </c>
      <c r="AN12" s="37">
        <f>'Fiscal Stability - FINAL'!D12</f>
        <v>11.8</v>
      </c>
      <c r="AO12" s="37">
        <f>'Fiscal Stability - FINAL'!E12</f>
        <v>18.2</v>
      </c>
      <c r="AP12" s="37">
        <f>'Fiscal Stability - FINAL'!F12</f>
        <v>16.899999999999999</v>
      </c>
      <c r="AQ12" s="37">
        <f>'Fiscal Stability - FINAL'!G12</f>
        <v>18.2</v>
      </c>
      <c r="AR12" s="37">
        <f>'Fiscal Stability - FINAL'!H12</f>
        <v>7.9</v>
      </c>
      <c r="AS12" s="37">
        <f>'Fiscal Stability - FINAL'!I12</f>
        <v>5.5</v>
      </c>
      <c r="AT12" s="37">
        <f>'Fiscal Stability - FINAL'!J12</f>
        <v>7.5</v>
      </c>
      <c r="AU12" s="37">
        <f>'Fiscal Stability - FINAL'!K12</f>
        <v>11.3</v>
      </c>
      <c r="AV12" s="37">
        <f>'Fiscal Stability - FINAL'!L12</f>
        <v>14.499999999999998</v>
      </c>
      <c r="AW12" s="37">
        <f>'Fiscal Stability - FINAL'!M12</f>
        <v>11.4</v>
      </c>
      <c r="AX12" s="37">
        <f>'Fiscal Stability - FINAL'!N12</f>
        <v>9.9</v>
      </c>
      <c r="AY12" s="37">
        <f>'Fiscal Stability - FINAL'!O12</f>
        <v>7.1</v>
      </c>
      <c r="AZ12" s="37">
        <f>'Fiscal Stability - FINAL'!P12</f>
        <v>6.6</v>
      </c>
      <c r="BA12" s="37">
        <f>'Fiscal Stability - FINAL'!Q12</f>
        <v>3</v>
      </c>
      <c r="BB12" s="37">
        <f>'Fiscal Stability - FINAL'!R12</f>
        <v>4.9000000000000004</v>
      </c>
      <c r="BC12" s="37">
        <f>'Fiscal Stability - FINAL'!S12</f>
        <v>5.5</v>
      </c>
      <c r="BD12" s="37">
        <f>'Hispanics - FINAL'!B12</f>
        <v>0.8</v>
      </c>
      <c r="BE12" s="37">
        <f>'Hispanics - FINAL'!C12</f>
        <v>0.7</v>
      </c>
      <c r="BF12" s="37">
        <f>'Hispanics - FINAL'!D12</f>
        <v>1.1000000000000001</v>
      </c>
      <c r="BG12" s="37">
        <f>'Hispanics - FINAL'!E12</f>
        <v>1.1000000000000001</v>
      </c>
      <c r="BH12" s="37">
        <f>'Hispanics - FINAL'!F12</f>
        <v>0.6</v>
      </c>
      <c r="BI12" s="37">
        <f>'Hispanics - FINAL'!G12</f>
        <v>1.3</v>
      </c>
      <c r="BJ12" s="37">
        <f>'Hispanics - FINAL'!H12</f>
        <v>1.1000000000000001</v>
      </c>
      <c r="BK12" s="37">
        <f>'Hispanics - FINAL'!I12</f>
        <v>1.3</v>
      </c>
      <c r="BL12" s="37">
        <f>'Hispanics - FINAL'!J12</f>
        <v>1.5</v>
      </c>
      <c r="BM12" s="37">
        <f>'Hispanics - FINAL'!K12</f>
        <v>0.7</v>
      </c>
      <c r="BN12" s="37">
        <f>'Hispanics - FINAL'!L12</f>
        <v>1.1000000000000001</v>
      </c>
      <c r="BO12" s="37">
        <f>'Hispanics - FINAL'!M12</f>
        <v>0.9</v>
      </c>
      <c r="BP12" s="37">
        <f>'Hispanics - FINAL'!N12</f>
        <v>1.7</v>
      </c>
      <c r="BQ12" s="37">
        <f>'Hispanics - FINAL'!O12</f>
        <v>1</v>
      </c>
      <c r="BR12" s="37">
        <f>'Hispanics - FINAL'!P12</f>
        <v>2.1</v>
      </c>
      <c r="BS12" s="37">
        <f>'Hispanics - FINAL'!Q12</f>
        <v>1.4</v>
      </c>
      <c r="BT12" s="37">
        <f>'Hispanics - FINAL'!R12</f>
        <v>1.5</v>
      </c>
      <c r="BU12" s="37" t="e">
        <f>'Hispanics - FINAL'!#REF!</f>
        <v>#REF!</v>
      </c>
      <c r="BV12" s="37">
        <f>'Liberalism - FINAL'!B12</f>
        <v>87.037940000000006</v>
      </c>
      <c r="BW12" s="37">
        <f>'Liberalism - FINAL'!C12</f>
        <v>85.369079999999997</v>
      </c>
      <c r="BX12" s="37">
        <f>'Liberalism - FINAL'!D12</f>
        <v>77.273300000000006</v>
      </c>
      <c r="BY12" s="37">
        <f>'Liberalism - FINAL'!E12</f>
        <v>77.273300000000006</v>
      </c>
      <c r="BZ12" s="37">
        <f>'Liberalism - FINAL'!F12</f>
        <v>76.646619999999999</v>
      </c>
      <c r="CA12" s="37">
        <f>'Liberalism - FINAL'!G12</f>
        <v>76.646619999999999</v>
      </c>
      <c r="CB12" s="37">
        <f>'Liberalism - FINAL'!H12</f>
        <v>32.722920000000002</v>
      </c>
      <c r="CC12" s="37">
        <f>'Liberalism - FINAL'!I12</f>
        <v>32.722920000000002</v>
      </c>
      <c r="CD12" s="37">
        <f>'Liberalism - FINAL'!J12</f>
        <v>12.73964</v>
      </c>
      <c r="CE12" s="37">
        <f>'Liberalism - FINAL'!K12</f>
        <v>12.73964</v>
      </c>
      <c r="CF12" s="37">
        <f>'Liberalism - FINAL'!L12</f>
        <v>7.8370899999999999</v>
      </c>
      <c r="CG12" s="37">
        <f>'Liberalism - FINAL'!M12</f>
        <v>7.4279099999999998</v>
      </c>
      <c r="CH12" s="37">
        <f>'Liberalism - FINAL'!N12</f>
        <v>6.73719</v>
      </c>
      <c r="CI12" s="37">
        <f>'Liberalism - FINAL'!O12</f>
        <v>6.4921720000000001</v>
      </c>
      <c r="CJ12" s="37">
        <f>'Liberalism - FINAL'!P12</f>
        <v>3.8490220000000002</v>
      </c>
      <c r="CK12" s="37">
        <f>'Liberalism - FINAL'!Q12</f>
        <v>3.8490220000000002</v>
      </c>
      <c r="CL12" s="37">
        <f>'Liberalism - FINAL'!R12</f>
        <v>3.1205829999999999</v>
      </c>
      <c r="CM12" s="37">
        <f>'Liberalism - FINAL'!S12</f>
        <v>3.1205829999999999</v>
      </c>
      <c r="CN12" s="38">
        <f>'Regional PCPI - FINAL'!B12</f>
        <v>35097.6824177659</v>
      </c>
      <c r="CO12" s="38">
        <f>'Regional PCPI - FINAL'!C12</f>
        <v>37158.558869493798</v>
      </c>
      <c r="CP12" s="38">
        <f>'Regional PCPI - FINAL'!D12</f>
        <v>37988.363122018898</v>
      </c>
      <c r="CQ12" s="38">
        <f>'Regional PCPI - FINAL'!E12</f>
        <v>38971.061834636603</v>
      </c>
      <c r="CR12" s="38">
        <f>'Regional PCPI - FINAL'!F12</f>
        <v>39309.790675934397</v>
      </c>
      <c r="CS12" s="38">
        <f>'Regional PCPI - FINAL'!G12</f>
        <v>39156.142710877</v>
      </c>
      <c r="CT12" s="38">
        <f>'Regional PCPI - FINAL'!H12</f>
        <v>39189.613572635601</v>
      </c>
      <c r="CU12" s="38">
        <f>'Regional PCPI - FINAL'!I12</f>
        <v>39727.305717683703</v>
      </c>
      <c r="CV12" s="38">
        <f>'Regional PCPI - FINAL'!J12</f>
        <v>40053.6419718533</v>
      </c>
      <c r="CW12" s="38">
        <f>'Regional PCPI - FINAL'!K12</f>
        <v>40366.119504508701</v>
      </c>
      <c r="CX12" s="38">
        <f>'Regional PCPI - FINAL'!L12</f>
        <v>40188.574805050499</v>
      </c>
      <c r="CY12" s="38">
        <f>'Regional PCPI - FINAL'!M12</f>
        <v>38358.123763775897</v>
      </c>
      <c r="CZ12" s="38">
        <f>'Regional PCPI - FINAL'!N12</f>
        <v>37481.586206765802</v>
      </c>
      <c r="DA12" s="38">
        <f>'Regional PCPI - FINAL'!O12</f>
        <v>37164.615919662901</v>
      </c>
      <c r="DB12" s="38">
        <f>'Regional PCPI - FINAL'!P12</f>
        <v>38028.123695819901</v>
      </c>
      <c r="DC12" s="38">
        <f>'Regional PCPI - FINAL'!Q12</f>
        <v>37437.472432550298</v>
      </c>
      <c r="DD12" s="38">
        <f>'Regional PCPI - FINAL'!R12</f>
        <v>37172</v>
      </c>
      <c r="DE12" s="38">
        <f>'Regional PCPI - FINAL'!S12</f>
        <v>38478.8074297602</v>
      </c>
      <c r="DF12" s="37">
        <f>'Unemployment Rate - FINAL'!B12</f>
        <v>4.5999999999999996</v>
      </c>
      <c r="DG12" s="37">
        <f>'Unemployment Rate - FINAL'!C12</f>
        <v>4.3</v>
      </c>
      <c r="DH12" s="37">
        <f>'Unemployment Rate - FINAL'!D12</f>
        <v>3.9</v>
      </c>
      <c r="DI12" s="37">
        <f>'Unemployment Rate - FINAL'!E12</f>
        <v>3.6</v>
      </c>
      <c r="DJ12" s="37">
        <f>'Unemployment Rate - FINAL'!F12</f>
        <v>4</v>
      </c>
      <c r="DK12" s="37">
        <f>'Unemployment Rate - FINAL'!G12</f>
        <v>5</v>
      </c>
      <c r="DL12" s="37">
        <f>'Unemployment Rate - FINAL'!H12</f>
        <v>4.8</v>
      </c>
      <c r="DM12" s="37">
        <f>'Unemployment Rate - FINAL'!I12</f>
        <v>4.8</v>
      </c>
      <c r="DN12" s="37">
        <f>'Unemployment Rate - FINAL'!J12</f>
        <v>5.3</v>
      </c>
      <c r="DO12" s="37">
        <f>'Unemployment Rate - FINAL'!K12</f>
        <v>4.7</v>
      </c>
      <c r="DP12" s="37">
        <f>'Unemployment Rate - FINAL'!L12</f>
        <v>4.5</v>
      </c>
      <c r="DQ12" s="37">
        <f>'Unemployment Rate - FINAL'!M12</f>
        <v>6.2</v>
      </c>
      <c r="DR12" s="37">
        <f>'Unemployment Rate - FINAL'!N12</f>
        <v>9.9</v>
      </c>
      <c r="DS12" s="37">
        <f>'Unemployment Rate - FINAL'!O12</f>
        <v>10.5</v>
      </c>
      <c r="DT12" s="37">
        <f>'Unemployment Rate - FINAL'!P12</f>
        <v>10.199999999999999</v>
      </c>
      <c r="DU12" s="37">
        <f>'Unemployment Rate - FINAL'!Q12</f>
        <v>9.1999999999999993</v>
      </c>
      <c r="DV12" s="37">
        <f>'Unemployment Rate - FINAL'!R12</f>
        <v>8.1999999999999993</v>
      </c>
      <c r="DW12" s="37">
        <f>'Unemployment Rate - FINAL'!S12</f>
        <v>7.1</v>
      </c>
      <c r="DX12" s="37">
        <f>'Work Part. Rate - FINAL'!B12</f>
        <v>0</v>
      </c>
      <c r="DY12" s="37">
        <f>'Work Part. Rate - FINAL'!C12</f>
        <v>0</v>
      </c>
      <c r="DZ12" s="37">
        <f>'Work Part. Rate - FINAL'!D12</f>
        <v>0</v>
      </c>
      <c r="EA12" s="37">
        <f>'Work Part. Rate - FINAL'!E12</f>
        <v>0</v>
      </c>
      <c r="EB12" s="37">
        <f>'Work Part. Rate - FINAL'!F12</f>
        <v>0</v>
      </c>
      <c r="EC12" s="37">
        <f>'Work Part. Rate - FINAL'!G12</f>
        <v>0</v>
      </c>
      <c r="ED12" s="37">
        <f>'Work Part. Rate - FINAL'!H12</f>
        <v>0</v>
      </c>
      <c r="EE12" s="37">
        <f>'Work Part. Rate - FINAL'!I12</f>
        <v>0</v>
      </c>
      <c r="EF12" s="37">
        <f>'Work Part. Rate - FINAL'!J12</f>
        <v>0</v>
      </c>
      <c r="EG12" s="37">
        <f>'Work Part. Rate - FINAL'!K12</f>
        <v>0</v>
      </c>
      <c r="EH12" s="37">
        <f>'Work Part. Rate - FINAL'!L12</f>
        <v>0</v>
      </c>
      <c r="EI12" s="37">
        <f>'Work Part. Rate - FINAL'!M12</f>
        <v>0</v>
      </c>
      <c r="EJ12" s="37">
        <f>'Work Part. Rate - FINAL'!N12</f>
        <v>0</v>
      </c>
      <c r="EK12" s="37">
        <f>'Work Part. Rate - FINAL'!O12</f>
        <v>0</v>
      </c>
      <c r="EL12" s="37">
        <f>'Work Part. Rate - FINAL'!P12</f>
        <v>0</v>
      </c>
      <c r="EM12" s="37">
        <f>'Work Part. Rate - FINAL'!Q12</f>
        <v>0</v>
      </c>
      <c r="EN12" s="37">
        <f>'Work Part. Rate - FINAL'!R12</f>
        <v>0</v>
      </c>
      <c r="EO12" s="37">
        <f>'Work Part. Rate - FINAL'!S12</f>
        <v>0</v>
      </c>
    </row>
    <row r="13" spans="1:145">
      <c r="A13" s="38" t="s">
        <v>223</v>
      </c>
      <c r="B13" s="37" t="str">
        <f>'African Americans - FINAL'!B13</f>
        <v>NA</v>
      </c>
      <c r="C13" s="37">
        <f>'African Americans - FINAL'!C13</f>
        <v>1.3</v>
      </c>
      <c r="D13" s="37">
        <f>'African Americans - FINAL'!D13</f>
        <v>1.6</v>
      </c>
      <c r="E13" s="37">
        <f>'African Americans - FINAL'!E13</f>
        <v>1.6</v>
      </c>
      <c r="F13" s="37">
        <f>'African Americans - FINAL'!F13</f>
        <v>1.5</v>
      </c>
      <c r="G13" s="37">
        <f>'African Americans - FINAL'!G13</f>
        <v>1.4</v>
      </c>
      <c r="H13" s="37">
        <f>'African Americans - FINAL'!H13</f>
        <v>2.2999999999999998</v>
      </c>
      <c r="I13" s="37">
        <f>'African Americans - FINAL'!I13</f>
        <v>2</v>
      </c>
      <c r="J13" s="37">
        <f>'African Americans - FINAL'!J13</f>
        <v>2</v>
      </c>
      <c r="K13" s="37">
        <f>'African Americans - FINAL'!K13</f>
        <v>1.7</v>
      </c>
      <c r="L13" s="37">
        <f>'African Americans - FINAL'!L13</f>
        <v>1.9</v>
      </c>
      <c r="M13" s="37">
        <f>'African Americans - FINAL'!M13</f>
        <v>1.9</v>
      </c>
      <c r="N13" s="37">
        <f>'African Americans - FINAL'!N13</f>
        <v>1.6</v>
      </c>
      <c r="O13" s="37">
        <f>'African Americans - FINAL'!O13</f>
        <v>1.6</v>
      </c>
      <c r="P13" s="37">
        <f>'African Americans - FINAL'!P13</f>
        <v>1.1000000000000001</v>
      </c>
      <c r="Q13" s="37">
        <f>'African Americans - FINAL'!Q13</f>
        <v>1.3</v>
      </c>
      <c r="R13" s="37">
        <f>'African Americans - FINAL'!R13</f>
        <v>1.4</v>
      </c>
      <c r="S13" s="37">
        <f>'African Americans - FINAL'!S13</f>
        <v>0</v>
      </c>
      <c r="T13" s="66">
        <f>Caseloads!B13</f>
        <v>60593</v>
      </c>
      <c r="U13" s="66">
        <f>Caseloads!C13</f>
        <v>46724.25</v>
      </c>
      <c r="V13" s="66">
        <f>Caseloads!D13</f>
        <v>45604</v>
      </c>
      <c r="W13" s="66">
        <f>Caseloads!E13</f>
        <v>72270.333333333328</v>
      </c>
      <c r="X13" s="66">
        <f>Caseloads!F13</f>
        <v>62112</v>
      </c>
      <c r="Y13" s="66">
        <f>Caseloads!G13</f>
        <v>46889.333333333336</v>
      </c>
      <c r="Z13" s="66">
        <f>Caseloads!H13</f>
        <v>39424.083333333336</v>
      </c>
      <c r="AA13" s="66">
        <f>Caseloads!I13</f>
        <v>35058.333333333336</v>
      </c>
      <c r="AB13" s="66">
        <f>Caseloads!J13</f>
        <v>29767.416666666668</v>
      </c>
      <c r="AC13" s="66">
        <f>Caseloads!K13</f>
        <v>23530.333333333332</v>
      </c>
      <c r="AD13" s="66">
        <f>Caseloads!L13</f>
        <v>16374.083333333334</v>
      </c>
      <c r="AE13" s="66">
        <f>Caseloads!M13</f>
        <v>18223.583333333332</v>
      </c>
      <c r="AF13" s="66">
        <f>Caseloads!N13</f>
        <v>24276.416666666668</v>
      </c>
      <c r="AG13" s="66">
        <f>Caseloads!O13</f>
        <v>28718.916666666668</v>
      </c>
      <c r="AH13" s="66">
        <f>Caseloads!P13</f>
        <v>29812</v>
      </c>
      <c r="AI13" s="66">
        <f>Caseloads!Q13</f>
        <v>28309.833333333332</v>
      </c>
      <c r="AJ13" s="66">
        <f>Caseloads!R13</f>
        <v>26268.666666666668</v>
      </c>
      <c r="AK13" s="66">
        <f>Caseloads!S13</f>
        <v>23872.75</v>
      </c>
      <c r="AL13" s="37">
        <f>'Fiscal Stability - FINAL'!B13</f>
        <v>4.3</v>
      </c>
      <c r="AM13" s="37">
        <f>'Fiscal Stability - FINAL'!C13</f>
        <v>4.8</v>
      </c>
      <c r="AN13" s="37">
        <f>'Fiscal Stability - FINAL'!D13</f>
        <v>5.8</v>
      </c>
      <c r="AO13" s="37">
        <f>'Fiscal Stability - FINAL'!E13</f>
        <v>8.6999999999999993</v>
      </c>
      <c r="AP13" s="37">
        <f>'Fiscal Stability - FINAL'!F13</f>
        <v>11</v>
      </c>
      <c r="AQ13" s="37">
        <f>'Fiscal Stability - FINAL'!G13</f>
        <v>5</v>
      </c>
      <c r="AR13" s="37">
        <f>'Fiscal Stability - FINAL'!H13</f>
        <v>3.1</v>
      </c>
      <c r="AS13" s="37">
        <f>'Fiscal Stability - FINAL'!I13</f>
        <v>6.2</v>
      </c>
      <c r="AT13" s="37">
        <f>'Fiscal Stability - FINAL'!J13</f>
        <v>12.9</v>
      </c>
      <c r="AU13" s="37">
        <f>'Fiscal Stability - FINAL'!K13</f>
        <v>16.8</v>
      </c>
      <c r="AV13" s="37">
        <f>'Fiscal Stability - FINAL'!L13</f>
        <v>10.299999999999999</v>
      </c>
      <c r="AW13" s="37">
        <f>'Fiscal Stability - FINAL'!M13</f>
        <v>7.5</v>
      </c>
      <c r="AX13" s="37">
        <f>'Fiscal Stability - FINAL'!N13</f>
        <v>0.4</v>
      </c>
      <c r="AY13" s="37">
        <f>'Fiscal Stability - FINAL'!O13</f>
        <v>0.8</v>
      </c>
      <c r="AZ13" s="37">
        <f>'Fiscal Stability - FINAL'!P13</f>
        <v>2.5</v>
      </c>
      <c r="BA13" s="37">
        <f>'Fiscal Stability - FINAL'!Q13</f>
        <v>5.4</v>
      </c>
      <c r="BB13" s="37">
        <f>'Fiscal Stability - FINAL'!R13</f>
        <v>15.3</v>
      </c>
      <c r="BC13" s="37">
        <f>'Fiscal Stability - FINAL'!S13</f>
        <v>11.9</v>
      </c>
      <c r="BD13" s="37" t="str">
        <f>'Hispanics - FINAL'!B13</f>
        <v>NA</v>
      </c>
      <c r="BE13" s="37">
        <f>'Hispanics - FINAL'!C13</f>
        <v>0.8</v>
      </c>
      <c r="BF13" s="37">
        <f>'Hispanics - FINAL'!D13</f>
        <v>1.2</v>
      </c>
      <c r="BG13" s="37">
        <f>'Hispanics - FINAL'!E13</f>
        <v>1</v>
      </c>
      <c r="BH13" s="37">
        <f>'Hispanics - FINAL'!F13</f>
        <v>1.5</v>
      </c>
      <c r="BI13" s="37">
        <f>'Hispanics - FINAL'!G13</f>
        <v>2.2000000000000002</v>
      </c>
      <c r="BJ13" s="37">
        <f>'Hispanics - FINAL'!H13</f>
        <v>3.4</v>
      </c>
      <c r="BK13" s="37">
        <f>'Hispanics - FINAL'!I13</f>
        <v>4.8</v>
      </c>
      <c r="BL13" s="37">
        <f>'Hispanics - FINAL'!J13</f>
        <v>5.2</v>
      </c>
      <c r="BM13" s="37">
        <f>'Hispanics - FINAL'!K13</f>
        <v>6</v>
      </c>
      <c r="BN13" s="37">
        <f>'Hispanics - FINAL'!L13</f>
        <v>7.9</v>
      </c>
      <c r="BO13" s="37">
        <f>'Hispanics - FINAL'!M13</f>
        <v>6.5</v>
      </c>
      <c r="BP13" s="37">
        <f>'Hispanics - FINAL'!N13</f>
        <v>6.1</v>
      </c>
      <c r="BQ13" s="37">
        <f>'Hispanics - FINAL'!O13</f>
        <v>5.5</v>
      </c>
      <c r="BR13" s="37">
        <f>'Hispanics - FINAL'!P13</f>
        <v>5.2</v>
      </c>
      <c r="BS13" s="37">
        <f>'Hispanics - FINAL'!Q13</f>
        <v>6</v>
      </c>
      <c r="BT13" s="37">
        <f>'Hispanics - FINAL'!R13</f>
        <v>6.1</v>
      </c>
      <c r="BU13" s="37" t="e">
        <f>'Hispanics - FINAL'!#REF!</f>
        <v>#REF!</v>
      </c>
      <c r="BV13" s="37">
        <f>'Liberalism - FINAL'!B13</f>
        <v>90.792140000000003</v>
      </c>
      <c r="BW13" s="37">
        <f>'Liberalism - FINAL'!C13</f>
        <v>90.792140000000003</v>
      </c>
      <c r="BX13" s="37">
        <f>'Liberalism - FINAL'!D13</f>
        <v>90.792140000000003</v>
      </c>
      <c r="BY13" s="37">
        <f>'Liberalism - FINAL'!E13</f>
        <v>90.792140000000003</v>
      </c>
      <c r="BZ13" s="37">
        <f>'Liberalism - FINAL'!F13</f>
        <v>90.792140000000003</v>
      </c>
      <c r="CA13" s="37">
        <f>'Liberalism - FINAL'!G13</f>
        <v>90.792140000000003</v>
      </c>
      <c r="CB13" s="37">
        <f>'Liberalism - FINAL'!H13</f>
        <v>64.90034</v>
      </c>
      <c r="CC13" s="37">
        <f>'Liberalism - FINAL'!I13</f>
        <v>64.90034</v>
      </c>
      <c r="CD13" s="37">
        <f>'Liberalism - FINAL'!J13</f>
        <v>64.90034</v>
      </c>
      <c r="CE13" s="37">
        <f>'Liberalism - FINAL'!K13</f>
        <v>64.90034</v>
      </c>
      <c r="CF13" s="37">
        <f>'Liberalism - FINAL'!L13</f>
        <v>66.89676</v>
      </c>
      <c r="CG13" s="37">
        <f>'Liberalism - FINAL'!M13</f>
        <v>66.89676</v>
      </c>
      <c r="CH13" s="37">
        <f>'Liberalism - FINAL'!N13</f>
        <v>67.167400000000001</v>
      </c>
      <c r="CI13" s="37">
        <f>'Liberalism - FINAL'!O13</f>
        <v>67.167400000000001</v>
      </c>
      <c r="CJ13" s="37">
        <f>'Liberalism - FINAL'!P13</f>
        <v>87.110690000000005</v>
      </c>
      <c r="CK13" s="37">
        <f>'Liberalism - FINAL'!Q13</f>
        <v>87.110690000000005</v>
      </c>
      <c r="CL13" s="37">
        <f>'Liberalism - FINAL'!R13</f>
        <v>84.901820000000001</v>
      </c>
      <c r="CM13" s="37">
        <f>'Liberalism - FINAL'!S13</f>
        <v>84.901820000000001</v>
      </c>
      <c r="CN13" s="38">
        <f>'Regional PCPI - FINAL'!B13</f>
        <v>38338.202801836902</v>
      </c>
      <c r="CO13" s="38">
        <f>'Regional PCPI - FINAL'!C13</f>
        <v>38304.1865747224</v>
      </c>
      <c r="CP13" s="38">
        <f>'Regional PCPI - FINAL'!D13</f>
        <v>38813.921725336899</v>
      </c>
      <c r="CQ13" s="38">
        <f>'Regional PCPI - FINAL'!E13</f>
        <v>39667.8093553668</v>
      </c>
      <c r="CR13" s="38">
        <f>'Regional PCPI - FINAL'!F13</f>
        <v>39507.027263669799</v>
      </c>
      <c r="CS13" s="38">
        <f>'Regional PCPI - FINAL'!G13</f>
        <v>40090.080018364599</v>
      </c>
      <c r="CT13" s="38">
        <f>'Regional PCPI - FINAL'!H13</f>
        <v>40739.033654141698</v>
      </c>
      <c r="CU13" s="38">
        <f>'Regional PCPI - FINAL'!I13</f>
        <v>42168.508080652296</v>
      </c>
      <c r="CV13" s="38">
        <f>'Regional PCPI - FINAL'!J13</f>
        <v>43309.095360806401</v>
      </c>
      <c r="CW13" s="38">
        <f>'Regional PCPI - FINAL'!K13</f>
        <v>44307.855866421</v>
      </c>
      <c r="CX13" s="38">
        <f>'Regional PCPI - FINAL'!L13</f>
        <v>44936.900445773303</v>
      </c>
      <c r="CY13" s="38">
        <f>'Regional PCPI - FINAL'!M13</f>
        <v>45171.881796369598</v>
      </c>
      <c r="CZ13" s="38">
        <f>'Regional PCPI - FINAL'!N13</f>
        <v>44695.363111545397</v>
      </c>
      <c r="DA13" s="38">
        <f>'Regional PCPI - FINAL'!O13</f>
        <v>44481.858644207598</v>
      </c>
      <c r="DB13" s="38">
        <f>'Regional PCPI - FINAL'!P13</f>
        <v>44443.574435512302</v>
      </c>
      <c r="DC13" s="38">
        <f>'Regional PCPI - FINAL'!Q13</f>
        <v>45087.223587439199</v>
      </c>
      <c r="DD13" s="38">
        <f>'Regional PCPI - FINAL'!R13</f>
        <v>44639</v>
      </c>
      <c r="DE13" s="38">
        <f>'Regional PCPI - FINAL'!S13</f>
        <v>45831.623511569996</v>
      </c>
      <c r="DF13" s="37">
        <f>'Unemployment Rate - FINAL'!B13</f>
        <v>6.2</v>
      </c>
      <c r="DG13" s="37">
        <f>'Unemployment Rate - FINAL'!C13</f>
        <v>6.1</v>
      </c>
      <c r="DH13" s="37">
        <f>'Unemployment Rate - FINAL'!D13</f>
        <v>5.4</v>
      </c>
      <c r="DI13" s="37">
        <f>'Unemployment Rate - FINAL'!E13</f>
        <v>4.2</v>
      </c>
      <c r="DJ13" s="37">
        <f>'Unemployment Rate - FINAL'!F13</f>
        <v>4.5</v>
      </c>
      <c r="DK13" s="37">
        <f>'Unemployment Rate - FINAL'!G13</f>
        <v>4.2</v>
      </c>
      <c r="DL13" s="37">
        <f>'Unemployment Rate - FINAL'!H13</f>
        <v>4.0999999999999996</v>
      </c>
      <c r="DM13" s="37">
        <f>'Unemployment Rate - FINAL'!I13</f>
        <v>3.4</v>
      </c>
      <c r="DN13" s="37">
        <f>'Unemployment Rate - FINAL'!J13</f>
        <v>2.9</v>
      </c>
      <c r="DO13" s="37">
        <f>'Unemployment Rate - FINAL'!K13</f>
        <v>2.6</v>
      </c>
      <c r="DP13" s="37">
        <f>'Unemployment Rate - FINAL'!L13</f>
        <v>2.8</v>
      </c>
      <c r="DQ13" s="37">
        <f>'Unemployment Rate - FINAL'!M13</f>
        <v>4.3</v>
      </c>
      <c r="DR13" s="37">
        <f>'Unemployment Rate - FINAL'!N13</f>
        <v>7.2</v>
      </c>
      <c r="DS13" s="37">
        <f>'Unemployment Rate - FINAL'!O13</f>
        <v>6.9</v>
      </c>
      <c r="DT13" s="37">
        <f>'Unemployment Rate - FINAL'!P13</f>
        <v>6.8</v>
      </c>
      <c r="DU13" s="37">
        <f>'Unemployment Rate - FINAL'!Q13</f>
        <v>6</v>
      </c>
      <c r="DV13" s="37">
        <f>'Unemployment Rate - FINAL'!R13</f>
        <v>4.9000000000000004</v>
      </c>
      <c r="DW13" s="37">
        <f>'Unemployment Rate - FINAL'!S13</f>
        <v>4.4000000000000004</v>
      </c>
      <c r="DX13" s="37" t="str">
        <f>'Work Part. Rate - FINAL'!B13</f>
        <v>NA</v>
      </c>
      <c r="DY13" s="37">
        <f>'Work Part. Rate - FINAL'!C13</f>
        <v>0</v>
      </c>
      <c r="DZ13" s="37">
        <f>'Work Part. Rate - FINAL'!D13</f>
        <v>0</v>
      </c>
      <c r="EA13" s="37">
        <f>'Work Part. Rate - FINAL'!E13</f>
        <v>0</v>
      </c>
      <c r="EB13" s="37">
        <f>'Work Part. Rate - FINAL'!F13</f>
        <v>0</v>
      </c>
      <c r="EC13" s="37">
        <f>'Work Part. Rate - FINAL'!G13</f>
        <v>0</v>
      </c>
      <c r="ED13" s="37">
        <f>'Work Part. Rate - FINAL'!H13</f>
        <v>0</v>
      </c>
      <c r="EE13" s="37">
        <f>'Work Part. Rate - FINAL'!I13</f>
        <v>0</v>
      </c>
      <c r="EF13" s="37">
        <f>'Work Part. Rate - FINAL'!J13</f>
        <v>0</v>
      </c>
      <c r="EG13" s="37">
        <f>'Work Part. Rate - FINAL'!K13</f>
        <v>0</v>
      </c>
      <c r="EH13" s="37">
        <f>'Work Part. Rate - FINAL'!L13</f>
        <v>0</v>
      </c>
      <c r="EI13" s="37">
        <f>'Work Part. Rate - FINAL'!M13</f>
        <v>0</v>
      </c>
      <c r="EJ13" s="37">
        <f>'Work Part. Rate - FINAL'!N13</f>
        <v>0</v>
      </c>
      <c r="EK13" s="37">
        <f>'Work Part. Rate - FINAL'!O13</f>
        <v>0</v>
      </c>
      <c r="EL13" s="37">
        <f>'Work Part. Rate - FINAL'!P13</f>
        <v>0</v>
      </c>
      <c r="EM13" s="37">
        <f>'Work Part. Rate - FINAL'!Q13</f>
        <v>0</v>
      </c>
      <c r="EN13" s="37">
        <f>'Work Part. Rate - FINAL'!R13</f>
        <v>0</v>
      </c>
      <c r="EO13" s="37">
        <f>'Work Part. Rate - FINAL'!S13</f>
        <v>0</v>
      </c>
    </row>
    <row r="14" spans="1:145">
      <c r="A14" s="38" t="s">
        <v>224</v>
      </c>
      <c r="B14" s="37" t="str">
        <f>'African Americans - FINAL'!B14</f>
        <v>NA</v>
      </c>
      <c r="C14" s="37">
        <f>'African Americans - FINAL'!C14</f>
        <v>0.6</v>
      </c>
      <c r="D14" s="37">
        <f>'African Americans - FINAL'!D14</f>
        <v>0.5</v>
      </c>
      <c r="E14" s="37">
        <f>'African Americans - FINAL'!E14</f>
        <v>1.5</v>
      </c>
      <c r="F14" s="37">
        <f>'African Americans - FINAL'!F14</f>
        <v>1.5</v>
      </c>
      <c r="G14" s="37">
        <f>'African Americans - FINAL'!G14</f>
        <v>0.8</v>
      </c>
      <c r="H14" s="37">
        <f>'African Americans - FINAL'!H14</f>
        <v>0.8</v>
      </c>
      <c r="I14" s="37">
        <f>'African Americans - FINAL'!I14</f>
        <v>0.9</v>
      </c>
      <c r="J14" s="37">
        <f>'African Americans - FINAL'!J14</f>
        <v>1</v>
      </c>
      <c r="K14" s="37">
        <f>'African Americans - FINAL'!K14</f>
        <v>2.2999999999999998</v>
      </c>
      <c r="L14" s="37">
        <f>'African Americans - FINAL'!L14</f>
        <v>3.5</v>
      </c>
      <c r="M14" s="37">
        <f>'African Americans - FINAL'!M14</f>
        <v>2.4</v>
      </c>
      <c r="N14" s="37">
        <f>'African Americans - FINAL'!N14</f>
        <v>3.4</v>
      </c>
      <c r="O14" s="37">
        <f>'African Americans - FINAL'!O14</f>
        <v>3.6</v>
      </c>
      <c r="P14" s="37">
        <f>'African Americans - FINAL'!P14</f>
        <v>4.5999999999999996</v>
      </c>
      <c r="Q14" s="37">
        <f>'African Americans - FINAL'!Q14</f>
        <v>2.9</v>
      </c>
      <c r="R14" s="37">
        <f>'African Americans - FINAL'!R14</f>
        <v>2.8</v>
      </c>
      <c r="S14" s="37">
        <f>'African Americans - FINAL'!S14</f>
        <v>0</v>
      </c>
      <c r="T14" s="66">
        <f>Caseloads!B14</f>
        <v>12277.083333333334</v>
      </c>
      <c r="U14" s="66">
        <f>Caseloads!C14</f>
        <v>4058.75</v>
      </c>
      <c r="V14" s="66">
        <f>Caseloads!D14</f>
        <v>2498.6666666666665</v>
      </c>
      <c r="W14" s="66">
        <f>Caseloads!E14</f>
        <v>2333.3333333333335</v>
      </c>
      <c r="X14" s="66">
        <f>Caseloads!F14</f>
        <v>2267.6666666666665</v>
      </c>
      <c r="Y14" s="66">
        <f>Caseloads!G14</f>
        <v>2494</v>
      </c>
      <c r="Z14" s="66">
        <f>Caseloads!H14</f>
        <v>3232.75</v>
      </c>
      <c r="AA14" s="66">
        <f>Caseloads!I14</f>
        <v>3414.8333333333335</v>
      </c>
      <c r="AB14" s="66">
        <f>Caseloads!J14</f>
        <v>3282</v>
      </c>
      <c r="AC14" s="66">
        <f>Caseloads!K14</f>
        <v>2942.4166666666665</v>
      </c>
      <c r="AD14" s="66">
        <f>Caseloads!L14</f>
        <v>2388.75</v>
      </c>
      <c r="AE14" s="66">
        <f>Caseloads!M14</f>
        <v>2223</v>
      </c>
      <c r="AF14" s="66">
        <f>Caseloads!N14</f>
        <v>2415.4</v>
      </c>
      <c r="AG14" s="66">
        <f>Caseloads!O14</f>
        <v>2693.5833333333335</v>
      </c>
      <c r="AH14" s="66">
        <f>Caseloads!P14</f>
        <v>2880.5833333333335</v>
      </c>
      <c r="AI14" s="66">
        <f>Caseloads!Q14</f>
        <v>2870.4166666666665</v>
      </c>
      <c r="AJ14" s="66">
        <f>Caseloads!R14</f>
        <v>2783.1666666666665</v>
      </c>
      <c r="AK14" s="66">
        <f>Caseloads!S14</f>
        <v>2821.4166666666665</v>
      </c>
      <c r="AL14" s="37">
        <f>'Fiscal Stability - FINAL'!B14</f>
        <v>2.9</v>
      </c>
      <c r="AM14" s="37">
        <f>'Fiscal Stability - FINAL'!C14</f>
        <v>5</v>
      </c>
      <c r="AN14" s="37">
        <f>'Fiscal Stability - FINAL'!D14</f>
        <v>5.0999999999999996</v>
      </c>
      <c r="AO14" s="37">
        <f>'Fiscal Stability - FINAL'!E14</f>
        <v>13</v>
      </c>
      <c r="AP14" s="37">
        <f>'Fiscal Stability - FINAL'!F14</f>
        <v>13</v>
      </c>
      <c r="AQ14" s="37">
        <f>'Fiscal Stability - FINAL'!G14</f>
        <v>2.7</v>
      </c>
      <c r="AR14" s="37">
        <f>'Fiscal Stability - FINAL'!H14</f>
        <v>0.8</v>
      </c>
      <c r="AS14" s="37">
        <f>'Fiscal Stability - FINAL'!I14</f>
        <v>5</v>
      </c>
      <c r="AT14" s="37">
        <f>'Fiscal Stability - FINAL'!J14</f>
        <v>10.9</v>
      </c>
      <c r="AU14" s="37">
        <f>'Fiscal Stability - FINAL'!K14</f>
        <v>18.5</v>
      </c>
      <c r="AV14" s="37">
        <f>'Fiscal Stability - FINAL'!L14</f>
        <v>14.6</v>
      </c>
      <c r="AW14" s="37">
        <f>'Fiscal Stability - FINAL'!M14</f>
        <v>13.600000000000001</v>
      </c>
      <c r="AX14" s="37">
        <f>'Fiscal Stability - FINAL'!N14</f>
        <v>4.3</v>
      </c>
      <c r="AY14" s="37">
        <f>'Fiscal Stability - FINAL'!O14</f>
        <v>1.2</v>
      </c>
      <c r="AZ14" s="37">
        <f>'Fiscal Stability - FINAL'!P14</f>
        <v>2.8</v>
      </c>
      <c r="BA14" s="37">
        <f>'Fiscal Stability - FINAL'!Q14</f>
        <v>4.9000000000000004</v>
      </c>
      <c r="BB14" s="37">
        <f>'Fiscal Stability - FINAL'!R14</f>
        <v>8</v>
      </c>
      <c r="BC14" s="37">
        <f>'Fiscal Stability - FINAL'!S14</f>
        <v>7.4</v>
      </c>
      <c r="BD14" s="37" t="str">
        <f>'Hispanics - FINAL'!B14</f>
        <v>NA</v>
      </c>
      <c r="BE14" s="37">
        <f>'Hispanics - FINAL'!C14</f>
        <v>7.7</v>
      </c>
      <c r="BF14" s="37">
        <f>'Hispanics - FINAL'!D14</f>
        <v>6.4</v>
      </c>
      <c r="BG14" s="37">
        <f>'Hispanics - FINAL'!E14</f>
        <v>10</v>
      </c>
      <c r="BH14" s="37">
        <f>'Hispanics - FINAL'!F14</f>
        <v>11.5</v>
      </c>
      <c r="BI14" s="37">
        <f>'Hispanics - FINAL'!G14</f>
        <v>11.1</v>
      </c>
      <c r="BJ14" s="37">
        <f>'Hispanics - FINAL'!H14</f>
        <v>12.7</v>
      </c>
      <c r="BK14" s="37">
        <f>'Hispanics - FINAL'!I14</f>
        <v>11.2</v>
      </c>
      <c r="BL14" s="37">
        <f>'Hispanics - FINAL'!J14</f>
        <v>9.1999999999999993</v>
      </c>
      <c r="BM14" s="37">
        <f>'Hispanics - FINAL'!K14</f>
        <v>11.5</v>
      </c>
      <c r="BN14" s="37">
        <f>'Hispanics - FINAL'!L14</f>
        <v>10.4</v>
      </c>
      <c r="BO14" s="37">
        <f>'Hispanics - FINAL'!M14</f>
        <v>14.3</v>
      </c>
      <c r="BP14" s="37">
        <f>'Hispanics - FINAL'!N14</f>
        <v>14.2</v>
      </c>
      <c r="BQ14" s="37">
        <f>'Hispanics - FINAL'!O14</f>
        <v>16.3</v>
      </c>
      <c r="BR14" s="37">
        <f>'Hispanics - FINAL'!P14</f>
        <v>13.8</v>
      </c>
      <c r="BS14" s="37">
        <f>'Hispanics - FINAL'!Q14</f>
        <v>17.2</v>
      </c>
      <c r="BT14" s="37">
        <f>'Hispanics - FINAL'!R14</f>
        <v>15</v>
      </c>
      <c r="BU14" s="37" t="e">
        <f>'Hispanics - FINAL'!#REF!</f>
        <v>#REF!</v>
      </c>
      <c r="BV14" s="37">
        <f>'Liberalism - FINAL'!B14</f>
        <v>9.0639800000000008</v>
      </c>
      <c r="BW14" s="37">
        <f>'Liberalism - FINAL'!C14</f>
        <v>9.0639800000000008</v>
      </c>
      <c r="BX14" s="37">
        <f>'Liberalism - FINAL'!D14</f>
        <v>11.83141</v>
      </c>
      <c r="BY14" s="37">
        <f>'Liberalism - FINAL'!E14</f>
        <v>11.83141</v>
      </c>
      <c r="BZ14" s="37">
        <f>'Liberalism - FINAL'!F14</f>
        <v>12.466150000000001</v>
      </c>
      <c r="CA14" s="37">
        <f>'Liberalism - FINAL'!G14</f>
        <v>12.466150000000001</v>
      </c>
      <c r="CB14" s="37">
        <f>'Liberalism - FINAL'!H14</f>
        <v>12.466150000000001</v>
      </c>
      <c r="CC14" s="37">
        <f>'Liberalism - FINAL'!I14</f>
        <v>12.466150000000001</v>
      </c>
      <c r="CD14" s="37">
        <f>'Liberalism - FINAL'!J14</f>
        <v>12.466150000000001</v>
      </c>
      <c r="CE14" s="37">
        <f>'Liberalism - FINAL'!K14</f>
        <v>12.466150000000001</v>
      </c>
      <c r="CF14" s="37">
        <f>'Liberalism - FINAL'!L14</f>
        <v>14.091060000000001</v>
      </c>
      <c r="CG14" s="37">
        <f>'Liberalism - FINAL'!M14</f>
        <v>14.091060000000001</v>
      </c>
      <c r="CH14" s="37">
        <f>'Liberalism - FINAL'!N14</f>
        <v>14.962759999999999</v>
      </c>
      <c r="CI14" s="37">
        <f>'Liberalism - FINAL'!O14</f>
        <v>14.962759999999999</v>
      </c>
      <c r="CJ14" s="37">
        <f>'Liberalism - FINAL'!P14</f>
        <v>8.7847059999999999</v>
      </c>
      <c r="CK14" s="37">
        <f>'Liberalism - FINAL'!Q14</f>
        <v>8.7847059999999999</v>
      </c>
      <c r="CL14" s="37">
        <f>'Liberalism - FINAL'!R14</f>
        <v>8.7847059999999999</v>
      </c>
      <c r="CM14" s="37">
        <f>'Liberalism - FINAL'!S14</f>
        <v>8.7847059999999999</v>
      </c>
      <c r="CN14" s="38">
        <f>'Regional PCPI - FINAL'!B14</f>
        <v>31121.7546278107</v>
      </c>
      <c r="CO14" s="38">
        <f>'Regional PCPI - FINAL'!C14</f>
        <v>32468.8335812021</v>
      </c>
      <c r="CP14" s="38">
        <f>'Regional PCPI - FINAL'!D14</f>
        <v>33013.963782711297</v>
      </c>
      <c r="CQ14" s="38">
        <f>'Regional PCPI - FINAL'!E14</f>
        <v>33845.061160360798</v>
      </c>
      <c r="CR14" s="38">
        <f>'Regional PCPI - FINAL'!F14</f>
        <v>33588.001041665302</v>
      </c>
      <c r="CS14" s="38">
        <f>'Regional PCPI - FINAL'!G14</f>
        <v>33429.041531285096</v>
      </c>
      <c r="CT14" s="38">
        <f>'Regional PCPI - FINAL'!H14</f>
        <v>33371.721837739402</v>
      </c>
      <c r="CU14" s="38">
        <f>'Regional PCPI - FINAL'!I14</f>
        <v>34646.577804957698</v>
      </c>
      <c r="CV14" s="38">
        <f>'Regional PCPI - FINAL'!J14</f>
        <v>34752.3240834592</v>
      </c>
      <c r="CW14" s="38">
        <f>'Regional PCPI - FINAL'!K14</f>
        <v>35949.116031964499</v>
      </c>
      <c r="CX14" s="38">
        <f>'Regional PCPI - FINAL'!L14</f>
        <v>36201.978599028102</v>
      </c>
      <c r="CY14" s="38">
        <f>'Regional PCPI - FINAL'!M14</f>
        <v>35463.894364934298</v>
      </c>
      <c r="CZ14" s="38">
        <f>'Regional PCPI - FINAL'!N14</f>
        <v>33878.509747897202</v>
      </c>
      <c r="DA14" s="38">
        <f>'Regional PCPI - FINAL'!O14</f>
        <v>33823.014268673403</v>
      </c>
      <c r="DB14" s="38">
        <f>'Regional PCPI - FINAL'!P14</f>
        <v>34516.543534353797</v>
      </c>
      <c r="DC14" s="38">
        <f>'Regional PCPI - FINAL'!Q14</f>
        <v>35209.805131138099</v>
      </c>
      <c r="DD14" s="38">
        <f>'Regional PCPI - FINAL'!R14</f>
        <v>35720</v>
      </c>
      <c r="DE14" s="38">
        <f>'Regional PCPI - FINAL'!S14</f>
        <v>36506.260081423199</v>
      </c>
      <c r="DF14" s="37">
        <f>'Unemployment Rate - FINAL'!B14</f>
        <v>5.0999999999999996</v>
      </c>
      <c r="DG14" s="37">
        <f>'Unemployment Rate - FINAL'!C14</f>
        <v>5.0999999999999996</v>
      </c>
      <c r="DH14" s="37">
        <f>'Unemployment Rate - FINAL'!D14</f>
        <v>4.9000000000000004</v>
      </c>
      <c r="DI14" s="37">
        <f>'Unemployment Rate - FINAL'!E14</f>
        <v>4.7</v>
      </c>
      <c r="DJ14" s="37">
        <f>'Unemployment Rate - FINAL'!F14</f>
        <v>5.0999999999999996</v>
      </c>
      <c r="DK14" s="37">
        <f>'Unemployment Rate - FINAL'!G14</f>
        <v>5.6</v>
      </c>
      <c r="DL14" s="37">
        <f>'Unemployment Rate - FINAL'!H14</f>
        <v>5.6</v>
      </c>
      <c r="DM14" s="37">
        <f>'Unemployment Rate - FINAL'!I14</f>
        <v>4.9000000000000004</v>
      </c>
      <c r="DN14" s="37">
        <f>'Unemployment Rate - FINAL'!J14</f>
        <v>4</v>
      </c>
      <c r="DO14" s="37">
        <f>'Unemployment Rate - FINAL'!K14</f>
        <v>3.5</v>
      </c>
      <c r="DP14" s="37">
        <f>'Unemployment Rate - FINAL'!L14</f>
        <v>3.1</v>
      </c>
      <c r="DQ14" s="37">
        <f>'Unemployment Rate - FINAL'!M14</f>
        <v>5.0999999999999996</v>
      </c>
      <c r="DR14" s="37">
        <f>'Unemployment Rate - FINAL'!N14</f>
        <v>8.8000000000000007</v>
      </c>
      <c r="DS14" s="37">
        <f>'Unemployment Rate - FINAL'!O14</f>
        <v>9</v>
      </c>
      <c r="DT14" s="37">
        <f>'Unemployment Rate - FINAL'!P14</f>
        <v>8.3000000000000007</v>
      </c>
      <c r="DU14" s="37">
        <f>'Unemployment Rate - FINAL'!Q14</f>
        <v>7.2</v>
      </c>
      <c r="DV14" s="37">
        <f>'Unemployment Rate - FINAL'!R14</f>
        <v>6.1</v>
      </c>
      <c r="DW14" s="37">
        <f>'Unemployment Rate - FINAL'!S14</f>
        <v>4.9000000000000004</v>
      </c>
      <c r="DX14" s="37" t="str">
        <f>'Work Part. Rate - FINAL'!B14</f>
        <v>NA</v>
      </c>
      <c r="DY14" s="37">
        <f>'Work Part. Rate - FINAL'!C14</f>
        <v>0</v>
      </c>
      <c r="DZ14" s="37">
        <f>'Work Part. Rate - FINAL'!D14</f>
        <v>0</v>
      </c>
      <c r="EA14" s="37">
        <f>'Work Part. Rate - FINAL'!E14</f>
        <v>0</v>
      </c>
      <c r="EB14" s="37">
        <f>'Work Part. Rate - FINAL'!F14</f>
        <v>0</v>
      </c>
      <c r="EC14" s="37">
        <f>'Work Part. Rate - FINAL'!G14</f>
        <v>0</v>
      </c>
      <c r="ED14" s="37">
        <f>'Work Part. Rate - FINAL'!H14</f>
        <v>0</v>
      </c>
      <c r="EE14" s="37">
        <f>'Work Part. Rate - FINAL'!I14</f>
        <v>0</v>
      </c>
      <c r="EF14" s="37">
        <f>'Work Part. Rate - FINAL'!J14</f>
        <v>0</v>
      </c>
      <c r="EG14" s="37">
        <f>'Work Part. Rate - FINAL'!K14</f>
        <v>0</v>
      </c>
      <c r="EH14" s="37">
        <f>'Work Part. Rate - FINAL'!L14</f>
        <v>0</v>
      </c>
      <c r="EI14" s="37">
        <f>'Work Part. Rate - FINAL'!M14</f>
        <v>0</v>
      </c>
      <c r="EJ14" s="37">
        <f>'Work Part. Rate - FINAL'!N14</f>
        <v>0</v>
      </c>
      <c r="EK14" s="37">
        <f>'Work Part. Rate - FINAL'!O14</f>
        <v>0</v>
      </c>
      <c r="EL14" s="37">
        <f>'Work Part. Rate - FINAL'!P14</f>
        <v>0</v>
      </c>
      <c r="EM14" s="37">
        <f>'Work Part. Rate - FINAL'!Q14</f>
        <v>1</v>
      </c>
      <c r="EN14" s="37">
        <f>'Work Part. Rate - FINAL'!R14</f>
        <v>0</v>
      </c>
      <c r="EO14" s="37">
        <f>'Work Part. Rate - FINAL'!S14</f>
        <v>0</v>
      </c>
    </row>
    <row r="15" spans="1:145">
      <c r="A15" s="38" t="s">
        <v>225</v>
      </c>
      <c r="B15" s="37" t="str">
        <f>'African Americans - FINAL'!B15</f>
        <v>NA</v>
      </c>
      <c r="C15" s="37">
        <f>'African Americans - FINAL'!C15</f>
        <v>63.1</v>
      </c>
      <c r="D15" s="37">
        <f>'African Americans - FINAL'!D15</f>
        <v>73</v>
      </c>
      <c r="E15" s="37">
        <f>'African Americans - FINAL'!E15</f>
        <v>77.5</v>
      </c>
      <c r="F15" s="37">
        <f>'African Americans - FINAL'!F15</f>
        <v>82.7</v>
      </c>
      <c r="G15" s="37">
        <f>'African Americans - FINAL'!G15</f>
        <v>83.8</v>
      </c>
      <c r="H15" s="37">
        <f>'African Americans - FINAL'!H15</f>
        <v>81.5</v>
      </c>
      <c r="I15" s="37">
        <f>'African Americans - FINAL'!I15</f>
        <v>78.8</v>
      </c>
      <c r="J15" s="37">
        <f>'African Americans - FINAL'!J15</f>
        <v>77.599999999999994</v>
      </c>
      <c r="K15" s="37">
        <f>'African Americans - FINAL'!K15</f>
        <v>75.7</v>
      </c>
      <c r="L15" s="37">
        <f>'African Americans - FINAL'!L15</f>
        <v>77.900000000000006</v>
      </c>
      <c r="M15" s="37">
        <f>'African Americans - FINAL'!M15</f>
        <v>79.2</v>
      </c>
      <c r="N15" s="37">
        <f>'African Americans - FINAL'!N15</f>
        <v>76.599999999999994</v>
      </c>
      <c r="O15" s="37">
        <f>'African Americans - FINAL'!O15</f>
        <v>80.400000000000006</v>
      </c>
      <c r="P15" s="37">
        <f>'African Americans - FINAL'!P15</f>
        <v>74.400000000000006</v>
      </c>
      <c r="Q15" s="37">
        <f>'African Americans - FINAL'!Q15</f>
        <v>78.3</v>
      </c>
      <c r="R15" s="37">
        <f>'African Americans - FINAL'!R15</f>
        <v>75.7</v>
      </c>
      <c r="S15" s="37">
        <f>'African Americans - FINAL'!S15</f>
        <v>0</v>
      </c>
      <c r="T15" s="66">
        <f>Caseloads!B15</f>
        <v>563129.08333333337</v>
      </c>
      <c r="U15" s="66">
        <f>Caseloads!C15</f>
        <v>474976</v>
      </c>
      <c r="V15" s="66">
        <f>Caseloads!D15</f>
        <v>335261.41666666669</v>
      </c>
      <c r="W15" s="66">
        <f>Caseloads!E15</f>
        <v>235418.5</v>
      </c>
      <c r="X15" s="66">
        <f>Caseloads!F15</f>
        <v>170744.16666666666</v>
      </c>
      <c r="Y15" s="66">
        <f>Caseloads!G15</f>
        <v>124248.66666666667</v>
      </c>
      <c r="Z15" s="66">
        <f>Caseloads!H15</f>
        <v>93017.666666666672</v>
      </c>
      <c r="AA15" s="66">
        <f>Caseloads!I15</f>
        <v>92943.75</v>
      </c>
      <c r="AB15" s="66">
        <f>Caseloads!J15</f>
        <v>98158.833333333328</v>
      </c>
      <c r="AC15" s="66">
        <f>Caseloads!K15</f>
        <v>88109.666666666672</v>
      </c>
      <c r="AD15" s="66">
        <f>Caseloads!L15</f>
        <v>67731.166666666672</v>
      </c>
      <c r="AE15" s="66">
        <f>Caseloads!M15</f>
        <v>54735.833333333336</v>
      </c>
      <c r="AF15" s="66">
        <f>Caseloads!N15</f>
        <v>54420</v>
      </c>
      <c r="AG15" s="66">
        <f>Caseloads!O15</f>
        <v>66210.75</v>
      </c>
      <c r="AH15" s="66">
        <f>Caseloads!P15</f>
        <v>88491.416666666672</v>
      </c>
      <c r="AI15" s="66">
        <f>Caseloads!Q15</f>
        <v>86791.333333333328</v>
      </c>
      <c r="AJ15" s="66">
        <f>Caseloads!R15</f>
        <v>45725.416666666664</v>
      </c>
      <c r="AK15" s="66">
        <f>Caseloads!S15</f>
        <v>44185</v>
      </c>
      <c r="AL15" s="37">
        <f>'Fiscal Stability - FINAL'!B15</f>
        <v>4.4000000000000004</v>
      </c>
      <c r="AM15" s="37">
        <f>'Fiscal Stability - FINAL'!C15</f>
        <v>6.1</v>
      </c>
      <c r="AN15" s="37">
        <f>'Fiscal Stability - FINAL'!D15</f>
        <v>6.3</v>
      </c>
      <c r="AO15" s="37">
        <f>'Fiscal Stability - FINAL'!E15</f>
        <v>6.6</v>
      </c>
      <c r="AP15" s="37">
        <f>'Fiscal Stability - FINAL'!F15</f>
        <v>5.5</v>
      </c>
      <c r="AQ15" s="37">
        <f>'Fiscal Stability - FINAL'!G15</f>
        <v>2.1</v>
      </c>
      <c r="AR15" s="37">
        <f>'Fiscal Stability - FINAL'!H15</f>
        <v>2.5</v>
      </c>
      <c r="AS15" s="37">
        <f>'Fiscal Stability - FINAL'!I15</f>
        <v>2</v>
      </c>
      <c r="AT15" s="37">
        <f>'Fiscal Stability - FINAL'!J15</f>
        <v>3.5</v>
      </c>
      <c r="AU15" s="37">
        <f>'Fiscal Stability - FINAL'!K15</f>
        <v>3.5999999999999996</v>
      </c>
      <c r="AV15" s="37">
        <f>'Fiscal Stability - FINAL'!L15</f>
        <v>3.5999999999999996</v>
      </c>
      <c r="AW15" s="37">
        <f>'Fiscal Stability - FINAL'!M15</f>
        <v>1.5</v>
      </c>
      <c r="AX15" s="37">
        <f>'Fiscal Stability - FINAL'!N15</f>
        <v>2.1</v>
      </c>
      <c r="AY15" s="37">
        <f>'Fiscal Stability - FINAL'!O15</f>
        <v>1.8</v>
      </c>
      <c r="AZ15" s="37">
        <f>'Fiscal Stability - FINAL'!P15</f>
        <v>1.6</v>
      </c>
      <c r="BA15" s="37">
        <f>'Fiscal Stability - FINAL'!Q15</f>
        <v>0.1</v>
      </c>
      <c r="BB15" s="37">
        <f>'Fiscal Stability - FINAL'!R15</f>
        <v>0.5</v>
      </c>
      <c r="BC15" s="37">
        <f>'Fiscal Stability - FINAL'!S15</f>
        <v>1.1000000000000001</v>
      </c>
      <c r="BD15" s="37" t="str">
        <f>'Hispanics - FINAL'!B15</f>
        <v>NA</v>
      </c>
      <c r="BE15" s="37">
        <f>'Hispanics - FINAL'!C15</f>
        <v>8.5</v>
      </c>
      <c r="BF15" s="37">
        <f>'Hispanics - FINAL'!D15</f>
        <v>6.5</v>
      </c>
      <c r="BG15" s="37">
        <f>'Hispanics - FINAL'!E15</f>
        <v>7</v>
      </c>
      <c r="BH15" s="37">
        <f>'Hispanics - FINAL'!F15</f>
        <v>5.4</v>
      </c>
      <c r="BI15" s="37">
        <f>'Hispanics - FINAL'!G15</f>
        <v>4.5999999999999996</v>
      </c>
      <c r="BJ15" s="37">
        <f>'Hispanics - FINAL'!H15</f>
        <v>4.2</v>
      </c>
      <c r="BK15" s="37">
        <f>'Hispanics - FINAL'!I15</f>
        <v>4.5</v>
      </c>
      <c r="BL15" s="37">
        <f>'Hispanics - FINAL'!J15</f>
        <v>5.0999999999999996</v>
      </c>
      <c r="BM15" s="37">
        <f>'Hispanics - FINAL'!K15</f>
        <v>6.9</v>
      </c>
      <c r="BN15" s="37">
        <f>'Hispanics - FINAL'!L15</f>
        <v>5.0999999999999996</v>
      </c>
      <c r="BO15" s="37">
        <f>'Hispanics - FINAL'!M15</f>
        <v>7.6</v>
      </c>
      <c r="BP15" s="37">
        <f>'Hispanics - FINAL'!N15</f>
        <v>9.1999999999999993</v>
      </c>
      <c r="BQ15" s="37">
        <f>'Hispanics - FINAL'!O15</f>
        <v>6.1</v>
      </c>
      <c r="BR15" s="37">
        <f>'Hispanics - FINAL'!P15</f>
        <v>8.4</v>
      </c>
      <c r="BS15" s="37">
        <f>'Hispanics - FINAL'!Q15</f>
        <v>6.5</v>
      </c>
      <c r="BT15" s="37">
        <f>'Hispanics - FINAL'!R15</f>
        <v>9.9</v>
      </c>
      <c r="BU15" s="37" t="e">
        <f>'Hispanics - FINAL'!#REF!</f>
        <v>#REF!</v>
      </c>
      <c r="BV15" s="37">
        <f>'Liberalism - FINAL'!B15</f>
        <v>33.974490000000003</v>
      </c>
      <c r="BW15" s="37">
        <f>'Liberalism - FINAL'!C15</f>
        <v>33.974490000000003</v>
      </c>
      <c r="BX15" s="37">
        <f>'Liberalism - FINAL'!D15</f>
        <v>34.95899</v>
      </c>
      <c r="BY15" s="37">
        <f>'Liberalism - FINAL'!E15</f>
        <v>34.95899</v>
      </c>
      <c r="BZ15" s="37">
        <f>'Liberalism - FINAL'!F15</f>
        <v>34.527059999999999</v>
      </c>
      <c r="CA15" s="37">
        <f>'Liberalism - FINAL'!G15</f>
        <v>34.527059999999999</v>
      </c>
      <c r="CB15" s="37">
        <f>'Liberalism - FINAL'!H15</f>
        <v>82.556399999999996</v>
      </c>
      <c r="CC15" s="37">
        <f>'Liberalism - FINAL'!I15</f>
        <v>82.556399999999996</v>
      </c>
      <c r="CD15" s="37">
        <f>'Liberalism - FINAL'!J15</f>
        <v>79.968800000000002</v>
      </c>
      <c r="CE15" s="37">
        <f>'Liberalism - FINAL'!K15</f>
        <v>79.968800000000002</v>
      </c>
      <c r="CF15" s="37">
        <f>'Liberalism - FINAL'!L15</f>
        <v>83.371930000000006</v>
      </c>
      <c r="CG15" s="37">
        <f>'Liberalism - FINAL'!M15</f>
        <v>83.944540000000003</v>
      </c>
      <c r="CH15" s="37">
        <f>'Liberalism - FINAL'!N15</f>
        <v>85.575950000000006</v>
      </c>
      <c r="CI15" s="37">
        <f>'Liberalism - FINAL'!O15</f>
        <v>85.575950000000006</v>
      </c>
      <c r="CJ15" s="37">
        <f>'Liberalism - FINAL'!P15</f>
        <v>84.300629999999998</v>
      </c>
      <c r="CK15" s="37">
        <f>'Liberalism - FINAL'!Q15</f>
        <v>84.300629999999998</v>
      </c>
      <c r="CL15" s="37">
        <f>'Liberalism - FINAL'!R15</f>
        <v>83.175349999999995</v>
      </c>
      <c r="CM15" s="37">
        <f>'Liberalism - FINAL'!S15</f>
        <v>83.175349999999995</v>
      </c>
      <c r="CN15" s="38">
        <f>'Regional PCPI - FINAL'!B15</f>
        <v>40298.263636248303</v>
      </c>
      <c r="CO15" s="38">
        <f>'Regional PCPI - FINAL'!C15</f>
        <v>41772.980811196598</v>
      </c>
      <c r="CP15" s="38">
        <f>'Regional PCPI - FINAL'!D15</f>
        <v>42362.507111897903</v>
      </c>
      <c r="CQ15" s="38">
        <f>'Regional PCPI - FINAL'!E15</f>
        <v>43829.401906254701</v>
      </c>
      <c r="CR15" s="38">
        <f>'Regional PCPI - FINAL'!F15</f>
        <v>43885.003527443703</v>
      </c>
      <c r="CS15" s="38">
        <f>'Regional PCPI - FINAL'!G15</f>
        <v>43802.676456204303</v>
      </c>
      <c r="CT15" s="38">
        <f>'Regional PCPI - FINAL'!H15</f>
        <v>43591.672887478497</v>
      </c>
      <c r="CU15" s="38">
        <f>'Regional PCPI - FINAL'!I15</f>
        <v>44078.722666557798</v>
      </c>
      <c r="CV15" s="38">
        <f>'Regional PCPI - FINAL'!J15</f>
        <v>44396.264110035503</v>
      </c>
      <c r="CW15" s="38">
        <f>'Regional PCPI - FINAL'!K15</f>
        <v>46188.337227284603</v>
      </c>
      <c r="CX15" s="38">
        <f>'Regional PCPI - FINAL'!L15</f>
        <v>47394.876179801002</v>
      </c>
      <c r="CY15" s="38">
        <f>'Regional PCPI - FINAL'!M15</f>
        <v>46902.0987962281</v>
      </c>
      <c r="CZ15" s="38">
        <f>'Regional PCPI - FINAL'!N15</f>
        <v>44631.277364011599</v>
      </c>
      <c r="DA15" s="38">
        <f>'Regional PCPI - FINAL'!O15</f>
        <v>44528.828545386103</v>
      </c>
      <c r="DB15" s="38">
        <f>'Regional PCPI - FINAL'!P15</f>
        <v>45236.217623013101</v>
      </c>
      <c r="DC15" s="38">
        <f>'Regional PCPI - FINAL'!Q15</f>
        <v>46293.697750053499</v>
      </c>
      <c r="DD15" s="38">
        <f>'Regional PCPI - FINAL'!R15</f>
        <v>46646</v>
      </c>
      <c r="DE15" s="38">
        <f>'Regional PCPI - FINAL'!S15</f>
        <v>48160.404656520303</v>
      </c>
      <c r="DF15" s="37">
        <f>'Unemployment Rate - FINAL'!B15</f>
        <v>4.8</v>
      </c>
      <c r="DG15" s="37">
        <f>'Unemployment Rate - FINAL'!C15</f>
        <v>4.4000000000000004</v>
      </c>
      <c r="DH15" s="37">
        <f>'Unemployment Rate - FINAL'!D15</f>
        <v>4.4000000000000004</v>
      </c>
      <c r="DI15" s="37">
        <f>'Unemployment Rate - FINAL'!E15</f>
        <v>4.3</v>
      </c>
      <c r="DJ15" s="37">
        <f>'Unemployment Rate - FINAL'!F15</f>
        <v>5.3</v>
      </c>
      <c r="DK15" s="37">
        <f>'Unemployment Rate - FINAL'!G15</f>
        <v>6.5</v>
      </c>
      <c r="DL15" s="37">
        <f>'Unemployment Rate - FINAL'!H15</f>
        <v>6.8</v>
      </c>
      <c r="DM15" s="37">
        <f>'Unemployment Rate - FINAL'!I15</f>
        <v>6.2</v>
      </c>
      <c r="DN15" s="37">
        <f>'Unemployment Rate - FINAL'!J15</f>
        <v>5.7</v>
      </c>
      <c r="DO15" s="37">
        <f>'Unemployment Rate - FINAL'!K15</f>
        <v>4.5</v>
      </c>
      <c r="DP15" s="37">
        <f>'Unemployment Rate - FINAL'!L15</f>
        <v>5</v>
      </c>
      <c r="DQ15" s="37">
        <f>'Unemployment Rate - FINAL'!M15</f>
        <v>6.3</v>
      </c>
      <c r="DR15" s="37">
        <f>'Unemployment Rate - FINAL'!N15</f>
        <v>10.199999999999999</v>
      </c>
      <c r="DS15" s="37">
        <f>'Unemployment Rate - FINAL'!O15</f>
        <v>10.4</v>
      </c>
      <c r="DT15" s="37">
        <f>'Unemployment Rate - FINAL'!P15</f>
        <v>9.6999999999999993</v>
      </c>
      <c r="DU15" s="37">
        <f>'Unemployment Rate - FINAL'!Q15</f>
        <v>9</v>
      </c>
      <c r="DV15" s="37">
        <f>'Unemployment Rate - FINAL'!R15</f>
        <v>9.1</v>
      </c>
      <c r="DW15" s="37">
        <f>'Unemployment Rate - FINAL'!S15</f>
        <v>7.1</v>
      </c>
      <c r="DX15" s="37" t="str">
        <f>'Work Part. Rate - FINAL'!B15</f>
        <v>NA</v>
      </c>
      <c r="DY15" s="37">
        <f>'Work Part. Rate - FINAL'!C15</f>
        <v>0</v>
      </c>
      <c r="DZ15" s="37">
        <f>'Work Part. Rate - FINAL'!D15</f>
        <v>0</v>
      </c>
      <c r="EA15" s="37">
        <f>'Work Part. Rate - FINAL'!E15</f>
        <v>0</v>
      </c>
      <c r="EB15" s="37">
        <f>'Work Part. Rate - FINAL'!F15</f>
        <v>0</v>
      </c>
      <c r="EC15" s="37">
        <f>'Work Part. Rate - FINAL'!G15</f>
        <v>0</v>
      </c>
      <c r="ED15" s="37">
        <f>'Work Part. Rate - FINAL'!H15</f>
        <v>0</v>
      </c>
      <c r="EE15" s="37">
        <f>'Work Part. Rate - FINAL'!I15</f>
        <v>0</v>
      </c>
      <c r="EF15" s="37">
        <f>'Work Part. Rate - FINAL'!J15</f>
        <v>0</v>
      </c>
      <c r="EG15" s="37">
        <f>'Work Part. Rate - FINAL'!K15</f>
        <v>0</v>
      </c>
      <c r="EH15" s="37">
        <f>'Work Part. Rate - FINAL'!L15</f>
        <v>0</v>
      </c>
      <c r="EI15" s="37">
        <f>'Work Part. Rate - FINAL'!M15</f>
        <v>0</v>
      </c>
      <c r="EJ15" s="37">
        <f>'Work Part. Rate - FINAL'!N15</f>
        <v>0</v>
      </c>
      <c r="EK15" s="37">
        <f>'Work Part. Rate - FINAL'!O15</f>
        <v>0</v>
      </c>
      <c r="EL15" s="37">
        <f>'Work Part. Rate - FINAL'!P15</f>
        <v>0</v>
      </c>
      <c r="EM15" s="37">
        <f>'Work Part. Rate - FINAL'!Q15</f>
        <v>0</v>
      </c>
      <c r="EN15" s="37">
        <f>'Work Part. Rate - FINAL'!R15</f>
        <v>0</v>
      </c>
      <c r="EO15" s="37">
        <f>'Work Part. Rate - FINAL'!S15</f>
        <v>0</v>
      </c>
    </row>
    <row r="16" spans="1:145">
      <c r="A16" s="38" t="s">
        <v>226</v>
      </c>
      <c r="B16" s="37">
        <f>'African Americans - FINAL'!B16</f>
        <v>40.299999999999997</v>
      </c>
      <c r="C16" s="37">
        <f>'African Americans - FINAL'!C16</f>
        <v>37.4</v>
      </c>
      <c r="D16" s="37">
        <f>'African Americans - FINAL'!D16</f>
        <v>45.2</v>
      </c>
      <c r="E16" s="37">
        <f>'African Americans - FINAL'!E16</f>
        <v>46.7</v>
      </c>
      <c r="F16" s="37">
        <f>'African Americans - FINAL'!F16</f>
        <v>46.6</v>
      </c>
      <c r="G16" s="37">
        <f>'African Americans - FINAL'!G16</f>
        <v>44.2</v>
      </c>
      <c r="H16" s="37">
        <f>'African Americans - FINAL'!H16</f>
        <v>39</v>
      </c>
      <c r="I16" s="37">
        <f>'African Americans - FINAL'!I16</f>
        <v>39.1</v>
      </c>
      <c r="J16" s="37">
        <f>'African Americans - FINAL'!J16</f>
        <v>36.799999999999997</v>
      </c>
      <c r="K16" s="37">
        <f>'African Americans - FINAL'!K16</f>
        <v>35.700000000000003</v>
      </c>
      <c r="L16" s="37">
        <f>'African Americans - FINAL'!L16</f>
        <v>33.5</v>
      </c>
      <c r="M16" s="37">
        <f>'African Americans - FINAL'!M16</f>
        <v>34</v>
      </c>
      <c r="N16" s="37">
        <f>'African Americans - FINAL'!N16</f>
        <v>27.9</v>
      </c>
      <c r="O16" s="37">
        <f>'African Americans - FINAL'!O16</f>
        <v>26.1</v>
      </c>
      <c r="P16" s="37">
        <f>'African Americans - FINAL'!P16</f>
        <v>31.4</v>
      </c>
      <c r="Q16" s="37">
        <f>'African Americans - FINAL'!Q16</f>
        <v>39.1</v>
      </c>
      <c r="R16" s="37">
        <f>'African Americans - FINAL'!R16</f>
        <v>38.9</v>
      </c>
      <c r="S16" s="37">
        <f>'African Americans - FINAL'!S16</f>
        <v>0</v>
      </c>
      <c r="T16" s="66">
        <f>Caseloads!B16</f>
        <v>119428.75</v>
      </c>
      <c r="U16" s="66">
        <f>Caseloads!C16</f>
        <v>109113.91666666667</v>
      </c>
      <c r="V16" s="66">
        <f>Caseloads!D16</f>
        <v>107687.91666666667</v>
      </c>
      <c r="W16" s="66">
        <f>Caseloads!E16</f>
        <v>106097.66666666667</v>
      </c>
      <c r="X16" s="66">
        <f>Caseloads!F16</f>
        <v>129555.25</v>
      </c>
      <c r="Y16" s="66">
        <f>Caseloads!G16</f>
        <v>153706.25</v>
      </c>
      <c r="Z16" s="66">
        <f>Caseloads!H16</f>
        <v>153041</v>
      </c>
      <c r="AA16" s="66">
        <f>Caseloads!I16</f>
        <v>142251.33333333334</v>
      </c>
      <c r="AB16" s="66">
        <f>Caseloads!J16</f>
        <v>134134.08333333334</v>
      </c>
      <c r="AC16" s="66">
        <f>Caseloads!K16</f>
        <v>127192.83333333333</v>
      </c>
      <c r="AD16" s="66">
        <f>Caseloads!L16</f>
        <v>110587.58333333333</v>
      </c>
      <c r="AE16" s="66">
        <f>Caseloads!M16</f>
        <v>84099.833333333328</v>
      </c>
      <c r="AF16" s="66">
        <f>Caseloads!N16</f>
        <v>100918.16666666667</v>
      </c>
      <c r="AG16" s="66">
        <f>Caseloads!O16</f>
        <v>86218.5</v>
      </c>
      <c r="AH16" s="66">
        <f>Caseloads!P16</f>
        <v>58424.75</v>
      </c>
      <c r="AI16" s="66">
        <f>Caseloads!Q16</f>
        <v>33937.75</v>
      </c>
      <c r="AJ16" s="66">
        <f>Caseloads!R16</f>
        <v>25108.25</v>
      </c>
      <c r="AK16" s="66">
        <f>Caseloads!S16</f>
        <v>20421.25</v>
      </c>
      <c r="AL16" s="37">
        <f>'Fiscal Stability - FINAL'!B16</f>
        <v>23.2</v>
      </c>
      <c r="AM16" s="37">
        <f>'Fiscal Stability - FINAL'!C16</f>
        <v>23</v>
      </c>
      <c r="AN16" s="37">
        <f>'Fiscal Stability - FINAL'!D16</f>
        <v>23.5</v>
      </c>
      <c r="AO16" s="37">
        <f>'Fiscal Stability - FINAL'!E16</f>
        <v>15.3</v>
      </c>
      <c r="AP16" s="37">
        <f>'Fiscal Stability - FINAL'!F16</f>
        <v>5.9</v>
      </c>
      <c r="AQ16" s="37">
        <f>'Fiscal Stability - FINAL'!G16</f>
        <v>2.8</v>
      </c>
      <c r="AR16" s="37">
        <f>'Fiscal Stability - FINAL'!H16</f>
        <v>7</v>
      </c>
      <c r="AS16" s="37">
        <f>'Fiscal Stability - FINAL'!I16</f>
        <v>2.2000000000000002</v>
      </c>
      <c r="AT16" s="37">
        <f>'Fiscal Stability - FINAL'!J16</f>
        <v>3.7</v>
      </c>
      <c r="AU16" s="37">
        <f>'Fiscal Stability - FINAL'!K16</f>
        <v>6.2</v>
      </c>
      <c r="AV16" s="37">
        <f>'Fiscal Stability - FINAL'!L16</f>
        <v>10.5</v>
      </c>
      <c r="AW16" s="37">
        <f>'Fiscal Stability - FINAL'!M16</f>
        <v>11.1</v>
      </c>
      <c r="AX16" s="37">
        <f>'Fiscal Stability - FINAL'!N16</f>
        <v>10.199999999999999</v>
      </c>
      <c r="AY16" s="37">
        <f>'Fiscal Stability - FINAL'!O16</f>
        <v>6.5</v>
      </c>
      <c r="AZ16" s="37">
        <f>'Fiscal Stability - FINAL'!P16</f>
        <v>9.1</v>
      </c>
      <c r="BA16" s="37">
        <f>'Fiscal Stability - FINAL'!Q16</f>
        <v>15.7</v>
      </c>
      <c r="BB16" s="37">
        <f>'Fiscal Stability - FINAL'!R16</f>
        <v>13.6</v>
      </c>
      <c r="BC16" s="37">
        <f>'Fiscal Stability - FINAL'!S16</f>
        <v>13.8</v>
      </c>
      <c r="BD16" s="37">
        <f>'Hispanics - FINAL'!B16</f>
        <v>5</v>
      </c>
      <c r="BE16" s="37">
        <f>'Hispanics - FINAL'!C16</f>
        <v>3.7</v>
      </c>
      <c r="BF16" s="37">
        <f>'Hispanics - FINAL'!D16</f>
        <v>4.5999999999999996</v>
      </c>
      <c r="BG16" s="37">
        <f>'Hispanics - FINAL'!E16</f>
        <v>5.3</v>
      </c>
      <c r="BH16" s="37">
        <f>'Hispanics - FINAL'!F16</f>
        <v>5.6</v>
      </c>
      <c r="BI16" s="37">
        <f>'Hispanics - FINAL'!G16</f>
        <v>4.9000000000000004</v>
      </c>
      <c r="BJ16" s="37">
        <f>'Hispanics - FINAL'!H16</f>
        <v>4.5999999999999996</v>
      </c>
      <c r="BK16" s="37">
        <f>'Hispanics - FINAL'!I16</f>
        <v>4.5999999999999996</v>
      </c>
      <c r="BL16" s="37">
        <f>'Hispanics - FINAL'!J16</f>
        <v>4.3</v>
      </c>
      <c r="BM16" s="37">
        <f>'Hispanics - FINAL'!K16</f>
        <v>5.3</v>
      </c>
      <c r="BN16" s="37">
        <f>'Hispanics - FINAL'!L16</f>
        <v>5.0999999999999996</v>
      </c>
      <c r="BO16" s="37">
        <f>'Hispanics - FINAL'!M16</f>
        <v>5.8</v>
      </c>
      <c r="BP16" s="37">
        <f>'Hispanics - FINAL'!N16</f>
        <v>6</v>
      </c>
      <c r="BQ16" s="37">
        <f>'Hispanics - FINAL'!O16</f>
        <v>4.9000000000000004</v>
      </c>
      <c r="BR16" s="37">
        <f>'Hispanics - FINAL'!P16</f>
        <v>6.1</v>
      </c>
      <c r="BS16" s="37">
        <f>'Hispanics - FINAL'!Q16</f>
        <v>5.0999999999999996</v>
      </c>
      <c r="BT16" s="37">
        <f>'Hispanics - FINAL'!R16</f>
        <v>4.5999999999999996</v>
      </c>
      <c r="BU16" s="37" t="e">
        <f>'Hispanics - FINAL'!#REF!</f>
        <v>#REF!</v>
      </c>
      <c r="BV16" s="37">
        <f>'Liberalism - FINAL'!B16</f>
        <v>54.229959999999998</v>
      </c>
      <c r="BW16" s="37">
        <f>'Liberalism - FINAL'!C16</f>
        <v>54.229959999999998</v>
      </c>
      <c r="BX16" s="37">
        <f>'Liberalism - FINAL'!D16</f>
        <v>56.360880000000002</v>
      </c>
      <c r="BY16" s="37">
        <f>'Liberalism - FINAL'!E16</f>
        <v>56.360880000000002</v>
      </c>
      <c r="BZ16" s="37">
        <f>'Liberalism - FINAL'!F16</f>
        <v>55.349020000000003</v>
      </c>
      <c r="CA16" s="37">
        <f>'Liberalism - FINAL'!G16</f>
        <v>55.307009999999998</v>
      </c>
      <c r="CB16" s="37">
        <f>'Liberalism - FINAL'!H16</f>
        <v>55.614109999999997</v>
      </c>
      <c r="CC16" s="37">
        <f>'Liberalism - FINAL'!I16</f>
        <v>55.614109999999997</v>
      </c>
      <c r="CD16" s="37">
        <f>'Liberalism - FINAL'!J16</f>
        <v>16.357479999999999</v>
      </c>
      <c r="CE16" s="37">
        <f>'Liberalism - FINAL'!K16</f>
        <v>16.357479999999999</v>
      </c>
      <c r="CF16" s="37">
        <f>'Liberalism - FINAL'!L16</f>
        <v>23.32938</v>
      </c>
      <c r="CG16" s="37">
        <f>'Liberalism - FINAL'!M16</f>
        <v>23.32938</v>
      </c>
      <c r="CH16" s="37">
        <f>'Liberalism - FINAL'!N16</f>
        <v>20.904879999999999</v>
      </c>
      <c r="CI16" s="37">
        <f>'Liberalism - FINAL'!O16</f>
        <v>20.904879999999999</v>
      </c>
      <c r="CJ16" s="37">
        <f>'Liberalism - FINAL'!P16</f>
        <v>10.384230000000001</v>
      </c>
      <c r="CK16" s="37">
        <f>'Liberalism - FINAL'!Q16</f>
        <v>10.384230000000001</v>
      </c>
      <c r="CL16" s="37">
        <f>'Liberalism - FINAL'!R16</f>
        <v>10.244579999999999</v>
      </c>
      <c r="CM16" s="37">
        <f>'Liberalism - FINAL'!S16</f>
        <v>10.244579999999999</v>
      </c>
      <c r="CN16" s="38">
        <f>'Regional PCPI - FINAL'!B16</f>
        <v>33981.943596158002</v>
      </c>
      <c r="CO16" s="38">
        <f>'Regional PCPI - FINAL'!C16</f>
        <v>35841.474154211399</v>
      </c>
      <c r="CP16" s="38">
        <f>'Regional PCPI - FINAL'!D16</f>
        <v>36285.9459589486</v>
      </c>
      <c r="CQ16" s="38">
        <f>'Regional PCPI - FINAL'!E16</f>
        <v>37172.222404621003</v>
      </c>
      <c r="CR16" s="38">
        <f>'Regional PCPI - FINAL'!F16</f>
        <v>36904.905553327997</v>
      </c>
      <c r="CS16" s="38">
        <f>'Regional PCPI - FINAL'!G16</f>
        <v>36762.847180320998</v>
      </c>
      <c r="CT16" s="38">
        <f>'Regional PCPI - FINAL'!H16</f>
        <v>36641.228359512701</v>
      </c>
      <c r="CU16" s="38">
        <f>'Regional PCPI - FINAL'!I16</f>
        <v>37083.896106713401</v>
      </c>
      <c r="CV16" s="38">
        <f>'Regional PCPI - FINAL'!J16</f>
        <v>36647.436776125498</v>
      </c>
      <c r="CW16" s="38">
        <f>'Regional PCPI - FINAL'!K16</f>
        <v>37696.378207105197</v>
      </c>
      <c r="CX16" s="38">
        <f>'Regional PCPI - FINAL'!L16</f>
        <v>37809.370404693</v>
      </c>
      <c r="CY16" s="38">
        <f>'Regional PCPI - FINAL'!M16</f>
        <v>38011.2747267093</v>
      </c>
      <c r="CZ16" s="38">
        <f>'Regional PCPI - FINAL'!N16</f>
        <v>37108.173334511703</v>
      </c>
      <c r="DA16" s="38">
        <f>'Regional PCPI - FINAL'!O16</f>
        <v>37462.608139495598</v>
      </c>
      <c r="DB16" s="38">
        <f>'Regional PCPI - FINAL'!P16</f>
        <v>38547.622184975</v>
      </c>
      <c r="DC16" s="38">
        <f>'Regional PCPI - FINAL'!Q16</f>
        <v>39359.884607396503</v>
      </c>
      <c r="DD16" s="38">
        <f>'Regional PCPI - FINAL'!R16</f>
        <v>39148</v>
      </c>
      <c r="DE16" s="38">
        <f>'Regional PCPI - FINAL'!S16</f>
        <v>39884.652233551402</v>
      </c>
      <c r="DF16" s="37">
        <f>'Unemployment Rate - FINAL'!B16</f>
        <v>3.5</v>
      </c>
      <c r="DG16" s="37">
        <f>'Unemployment Rate - FINAL'!C16</f>
        <v>3.1</v>
      </c>
      <c r="DH16" s="37">
        <f>'Unemployment Rate - FINAL'!D16</f>
        <v>3</v>
      </c>
      <c r="DI16" s="37">
        <f>'Unemployment Rate - FINAL'!E16</f>
        <v>3.1</v>
      </c>
      <c r="DJ16" s="37">
        <f>'Unemployment Rate - FINAL'!F16</f>
        <v>4.2</v>
      </c>
      <c r="DK16" s="37">
        <f>'Unemployment Rate - FINAL'!G16</f>
        <v>5.2</v>
      </c>
      <c r="DL16" s="37">
        <f>'Unemployment Rate - FINAL'!H16</f>
        <v>5.3</v>
      </c>
      <c r="DM16" s="37">
        <f>'Unemployment Rate - FINAL'!I16</f>
        <v>5.4</v>
      </c>
      <c r="DN16" s="37">
        <f>'Unemployment Rate - FINAL'!J16</f>
        <v>5.5</v>
      </c>
      <c r="DO16" s="37">
        <f>'Unemployment Rate - FINAL'!K16</f>
        <v>5</v>
      </c>
      <c r="DP16" s="37">
        <f>'Unemployment Rate - FINAL'!L16</f>
        <v>4.5999999999999996</v>
      </c>
      <c r="DQ16" s="37">
        <f>'Unemployment Rate - FINAL'!M16</f>
        <v>5.9</v>
      </c>
      <c r="DR16" s="37">
        <f>'Unemployment Rate - FINAL'!N16</f>
        <v>10.3</v>
      </c>
      <c r="DS16" s="37">
        <f>'Unemployment Rate - FINAL'!O16</f>
        <v>10.4</v>
      </c>
      <c r="DT16" s="37">
        <f>'Unemployment Rate - FINAL'!P16</f>
        <v>9.1</v>
      </c>
      <c r="DU16" s="37">
        <f>'Unemployment Rate - FINAL'!Q16</f>
        <v>8.3000000000000007</v>
      </c>
      <c r="DV16" s="37">
        <f>'Unemployment Rate - FINAL'!R16</f>
        <v>7.7</v>
      </c>
      <c r="DW16" s="37">
        <f>'Unemployment Rate - FINAL'!S16</f>
        <v>5.9</v>
      </c>
      <c r="DX16" s="37">
        <f>'Work Part. Rate - FINAL'!B16</f>
        <v>0</v>
      </c>
      <c r="DY16" s="37">
        <f>'Work Part. Rate - FINAL'!C16</f>
        <v>0</v>
      </c>
      <c r="DZ16" s="37">
        <f>'Work Part. Rate - FINAL'!D16</f>
        <v>0</v>
      </c>
      <c r="EA16" s="37">
        <f>'Work Part. Rate - FINAL'!E16</f>
        <v>0</v>
      </c>
      <c r="EB16" s="37">
        <f>'Work Part. Rate - FINAL'!F16</f>
        <v>0</v>
      </c>
      <c r="EC16" s="37">
        <f>'Work Part. Rate - FINAL'!G16</f>
        <v>0</v>
      </c>
      <c r="ED16" s="37">
        <f>'Work Part. Rate - FINAL'!H16</f>
        <v>0</v>
      </c>
      <c r="EE16" s="37">
        <f>'Work Part. Rate - FINAL'!I16</f>
        <v>0</v>
      </c>
      <c r="EF16" s="37">
        <f>'Work Part. Rate - FINAL'!J16</f>
        <v>1</v>
      </c>
      <c r="EG16" s="37">
        <f>'Work Part. Rate - FINAL'!K16</f>
        <v>1</v>
      </c>
      <c r="EH16" s="37">
        <f>'Work Part. Rate - FINAL'!L16</f>
        <v>1</v>
      </c>
      <c r="EI16" s="37">
        <f>'Work Part. Rate - FINAL'!M16</f>
        <v>0</v>
      </c>
      <c r="EJ16" s="37">
        <f>'Work Part. Rate - FINAL'!N16</f>
        <v>0</v>
      </c>
      <c r="EK16" s="37">
        <f>'Work Part. Rate - FINAL'!O16</f>
        <v>0</v>
      </c>
      <c r="EL16" s="37">
        <f>'Work Part. Rate - FINAL'!P16</f>
        <v>0</v>
      </c>
      <c r="EM16" s="37">
        <f>'Work Part. Rate - FINAL'!Q16</f>
        <v>0</v>
      </c>
      <c r="EN16" s="37">
        <f>'Work Part. Rate - FINAL'!R16</f>
        <v>0</v>
      </c>
      <c r="EO16" s="37">
        <f>'Work Part. Rate - FINAL'!S16</f>
        <v>0</v>
      </c>
    </row>
    <row r="17" spans="1:145">
      <c r="A17" s="38" t="s">
        <v>227</v>
      </c>
      <c r="B17" s="37">
        <f>'African Americans - FINAL'!B17</f>
        <v>10.8</v>
      </c>
      <c r="C17" s="37">
        <f>'African Americans - FINAL'!C17</f>
        <v>11.5</v>
      </c>
      <c r="D17" s="37">
        <f>'African Americans - FINAL'!D17</f>
        <v>12.7</v>
      </c>
      <c r="E17" s="37">
        <f>'African Americans - FINAL'!E17</f>
        <v>14.4</v>
      </c>
      <c r="F17" s="37">
        <f>'African Americans - FINAL'!F17</f>
        <v>14.6</v>
      </c>
      <c r="G17" s="37">
        <f>'African Americans - FINAL'!G17</f>
        <v>13</v>
      </c>
      <c r="H17" s="37">
        <f>'African Americans - FINAL'!H17</f>
        <v>11.7</v>
      </c>
      <c r="I17" s="37">
        <f>'African Americans - FINAL'!I17</f>
        <v>12.5</v>
      </c>
      <c r="J17" s="37">
        <f>'African Americans - FINAL'!J17</f>
        <v>13.5</v>
      </c>
      <c r="K17" s="37">
        <f>'African Americans - FINAL'!K17</f>
        <v>14.5</v>
      </c>
      <c r="L17" s="37">
        <f>'African Americans - FINAL'!L17</f>
        <v>14.4</v>
      </c>
      <c r="M17" s="37">
        <f>'African Americans - FINAL'!M17</f>
        <v>15.4</v>
      </c>
      <c r="N17" s="37">
        <f>'African Americans - FINAL'!N17</f>
        <v>14.2</v>
      </c>
      <c r="O17" s="37">
        <f>'African Americans - FINAL'!O17</f>
        <v>13.5</v>
      </c>
      <c r="P17" s="37">
        <f>'African Americans - FINAL'!P17</f>
        <v>13.3</v>
      </c>
      <c r="Q17" s="37">
        <f>'African Americans - FINAL'!Q17</f>
        <v>13.7</v>
      </c>
      <c r="R17" s="37">
        <f>'African Americans - FINAL'!R17</f>
        <v>19.5</v>
      </c>
      <c r="S17" s="37">
        <f>'African Americans - FINAL'!S17</f>
        <v>0</v>
      </c>
      <c r="T17" s="66">
        <f>Caseloads!B17</f>
        <v>75864</v>
      </c>
      <c r="U17" s="66">
        <f>Caseloads!C17</f>
        <v>66211.666666666672</v>
      </c>
      <c r="V17" s="66">
        <f>Caseloads!D17</f>
        <v>57617.833333333336</v>
      </c>
      <c r="W17" s="66">
        <f>Caseloads!E17</f>
        <v>53798.583333333336</v>
      </c>
      <c r="X17" s="66">
        <f>Caseloads!F17</f>
        <v>55744.833333333336</v>
      </c>
      <c r="Y17" s="66">
        <f>Caseloads!G17</f>
        <v>54458.333333333336</v>
      </c>
      <c r="Z17" s="66">
        <f>Caseloads!H17</f>
        <v>54374.583333333336</v>
      </c>
      <c r="AA17" s="66">
        <f>Caseloads!I17</f>
        <v>54618.583333333336</v>
      </c>
      <c r="AB17" s="66">
        <f>Caseloads!J17</f>
        <v>51579.416666666664</v>
      </c>
      <c r="AC17" s="66">
        <f>Caseloads!K17</f>
        <v>49497.75</v>
      </c>
      <c r="AD17" s="66">
        <f>Caseloads!L17</f>
        <v>50132.75</v>
      </c>
      <c r="AE17" s="66">
        <f>Caseloads!M17</f>
        <v>47071.75</v>
      </c>
      <c r="AF17" s="66">
        <f>Caseloads!N17</f>
        <v>52496.5</v>
      </c>
      <c r="AG17" s="66">
        <f>Caseloads!O17</f>
        <v>55282.416666666664</v>
      </c>
      <c r="AH17" s="66">
        <f>Caseloads!P17</f>
        <v>52765</v>
      </c>
      <c r="AI17" s="66">
        <f>Caseloads!Q17</f>
        <v>47772.75</v>
      </c>
      <c r="AJ17" s="66">
        <f>Caseloads!R17</f>
        <v>43686.75</v>
      </c>
      <c r="AK17" s="66">
        <f>Caseloads!S17</f>
        <v>37480.416666666664</v>
      </c>
      <c r="AL17" s="37">
        <f>'Fiscal Stability - FINAL'!B17</f>
        <v>19.399999999999999</v>
      </c>
      <c r="AM17" s="37">
        <f>'Fiscal Stability - FINAL'!C17</f>
        <v>19.600000000000001</v>
      </c>
      <c r="AN17" s="37">
        <f>'Fiscal Stability - FINAL'!D17</f>
        <v>16.100000000000001</v>
      </c>
      <c r="AO17" s="37">
        <f>'Fiscal Stability - FINAL'!E17</f>
        <v>13</v>
      </c>
      <c r="AP17" s="37">
        <f>'Fiscal Stability - FINAL'!F17</f>
        <v>8.3000000000000007</v>
      </c>
      <c r="AQ17" s="37">
        <f>'Fiscal Stability - FINAL'!G17</f>
        <v>5.5</v>
      </c>
      <c r="AR17" s="37">
        <f>'Fiscal Stability - FINAL'!H17</f>
        <v>-1</v>
      </c>
      <c r="AS17" s="37">
        <f>'Fiscal Stability - FINAL'!I17</f>
        <v>7.3</v>
      </c>
      <c r="AT17" s="37">
        <f>'Fiscal Stability - FINAL'!J17</f>
        <v>8.5</v>
      </c>
      <c r="AU17" s="37">
        <f>'Fiscal Stability - FINAL'!K17</f>
        <v>10.8</v>
      </c>
      <c r="AV17" s="37">
        <f>'Fiscal Stability - FINAL'!L17</f>
        <v>11.4</v>
      </c>
      <c r="AW17" s="37">
        <f>'Fiscal Stability - FINAL'!M17</f>
        <v>10.9</v>
      </c>
      <c r="AX17" s="37">
        <f>'Fiscal Stability - FINAL'!N17</f>
        <v>8.6999999999999993</v>
      </c>
      <c r="AY17" s="37">
        <f>'Fiscal Stability - FINAL'!O17</f>
        <v>13.4</v>
      </c>
      <c r="AZ17" s="37">
        <f>'Fiscal Stability - FINAL'!P17</f>
        <v>18.600000000000001</v>
      </c>
      <c r="BA17" s="37">
        <f>'Fiscal Stability - FINAL'!Q17</f>
        <v>21.5</v>
      </c>
      <c r="BB17" s="37">
        <f>'Fiscal Stability - FINAL'!R17</f>
        <v>24</v>
      </c>
      <c r="BC17" s="37">
        <f>'Fiscal Stability - FINAL'!S17</f>
        <v>21.3</v>
      </c>
      <c r="BD17" s="37">
        <f>'Hispanics - FINAL'!B17</f>
        <v>2.2999999999999998</v>
      </c>
      <c r="BE17" s="37">
        <f>'Hispanics - FINAL'!C17</f>
        <v>2.8</v>
      </c>
      <c r="BF17" s="37">
        <f>'Hispanics - FINAL'!D17</f>
        <v>2.2999999999999998</v>
      </c>
      <c r="BG17" s="37">
        <f>'Hispanics - FINAL'!E17</f>
        <v>3.1</v>
      </c>
      <c r="BH17" s="37">
        <f>'Hispanics - FINAL'!F17</f>
        <v>2.2999999999999998</v>
      </c>
      <c r="BI17" s="37">
        <f>'Hispanics - FINAL'!G17</f>
        <v>3.6</v>
      </c>
      <c r="BJ17" s="37">
        <f>'Hispanics - FINAL'!H17</f>
        <v>3.7</v>
      </c>
      <c r="BK17" s="37">
        <f>'Hispanics - FINAL'!I17</f>
        <v>2.9</v>
      </c>
      <c r="BL17" s="37">
        <f>'Hispanics - FINAL'!J17</f>
        <v>3.9</v>
      </c>
      <c r="BM17" s="37">
        <f>'Hispanics - FINAL'!K17</f>
        <v>3.2</v>
      </c>
      <c r="BN17" s="37">
        <f>'Hispanics - FINAL'!L17</f>
        <v>3.3</v>
      </c>
      <c r="BO17" s="37">
        <f>'Hispanics - FINAL'!M17</f>
        <v>4.2</v>
      </c>
      <c r="BP17" s="37">
        <f>'Hispanics - FINAL'!N17</f>
        <v>3.4</v>
      </c>
      <c r="BQ17" s="37">
        <f>'Hispanics - FINAL'!O17</f>
        <v>3.4</v>
      </c>
      <c r="BR17" s="37">
        <f>'Hispanics - FINAL'!P17</f>
        <v>3.9</v>
      </c>
      <c r="BS17" s="37">
        <f>'Hispanics - FINAL'!Q17</f>
        <v>3.9</v>
      </c>
      <c r="BT17" s="37">
        <f>'Hispanics - FINAL'!R17</f>
        <v>4.9000000000000004</v>
      </c>
      <c r="BU17" s="37" t="e">
        <f>'Hispanics - FINAL'!#REF!</f>
        <v>#REF!</v>
      </c>
      <c r="BV17" s="37">
        <f>'Liberalism - FINAL'!B17</f>
        <v>32.822479999999999</v>
      </c>
      <c r="BW17" s="37">
        <f>'Liberalism - FINAL'!C17</f>
        <v>33.903860000000002</v>
      </c>
      <c r="BX17" s="37">
        <f>'Liberalism - FINAL'!D17</f>
        <v>57.694240000000001</v>
      </c>
      <c r="BY17" s="37">
        <f>'Liberalism - FINAL'!E17</f>
        <v>57.694240000000001</v>
      </c>
      <c r="BZ17" s="37">
        <f>'Liberalism - FINAL'!F17</f>
        <v>57.694240000000001</v>
      </c>
      <c r="CA17" s="37">
        <f>'Liberalism - FINAL'!G17</f>
        <v>58.77563</v>
      </c>
      <c r="CB17" s="37">
        <f>'Liberalism - FINAL'!H17</f>
        <v>57.315269999999998</v>
      </c>
      <c r="CC17" s="37">
        <f>'Liberalism - FINAL'!I17</f>
        <v>58.232489999999999</v>
      </c>
      <c r="CD17" s="37">
        <f>'Liberalism - FINAL'!J17</f>
        <v>65.651250000000005</v>
      </c>
      <c r="CE17" s="37">
        <f>'Liberalism - FINAL'!K17</f>
        <v>65.651250000000005</v>
      </c>
      <c r="CF17" s="37">
        <f>'Liberalism - FINAL'!L17</f>
        <v>77.918379999999999</v>
      </c>
      <c r="CG17" s="37">
        <f>'Liberalism - FINAL'!M17</f>
        <v>76.954040000000006</v>
      </c>
      <c r="CH17" s="37">
        <f>'Liberalism - FINAL'!N17</f>
        <v>78.825999999999993</v>
      </c>
      <c r="CI17" s="37">
        <f>'Liberalism - FINAL'!O17</f>
        <v>78.825999999999993</v>
      </c>
      <c r="CJ17" s="37">
        <f>'Liberalism - FINAL'!P17</f>
        <v>29.531230000000001</v>
      </c>
      <c r="CK17" s="37">
        <f>'Liberalism - FINAL'!Q17</f>
        <v>29.531230000000001</v>
      </c>
      <c r="CL17" s="37">
        <f>'Liberalism - FINAL'!R17</f>
        <v>35.068210000000001</v>
      </c>
      <c r="CM17" s="37">
        <f>'Liberalism - FINAL'!S17</f>
        <v>34.38456</v>
      </c>
      <c r="CN17" s="38">
        <f>'Regional PCPI - FINAL'!B17</f>
        <v>34386.017942157101</v>
      </c>
      <c r="CO17" s="38">
        <f>'Regional PCPI - FINAL'!C17</f>
        <v>35285.003155825099</v>
      </c>
      <c r="CP17" s="38">
        <f>'Regional PCPI - FINAL'!D17</f>
        <v>35280.923709831601</v>
      </c>
      <c r="CQ17" s="38">
        <f>'Regional PCPI - FINAL'!E17</f>
        <v>36318.128583967198</v>
      </c>
      <c r="CR17" s="38">
        <f>'Regional PCPI - FINAL'!F17</f>
        <v>36354.623377435302</v>
      </c>
      <c r="CS17" s="38">
        <f>'Regional PCPI - FINAL'!G17</f>
        <v>36781.901211201199</v>
      </c>
      <c r="CT17" s="38">
        <f>'Regional PCPI - FINAL'!H17</f>
        <v>36730.943670737797</v>
      </c>
      <c r="CU17" s="38">
        <f>'Regional PCPI - FINAL'!I17</f>
        <v>38771.4634120716</v>
      </c>
      <c r="CV17" s="38">
        <f>'Regional PCPI - FINAL'!J17</f>
        <v>38454.042083620603</v>
      </c>
      <c r="CW17" s="38">
        <f>'Regional PCPI - FINAL'!K17</f>
        <v>39638.351213346599</v>
      </c>
      <c r="CX17" s="38">
        <f>'Regional PCPI - FINAL'!L17</f>
        <v>41133.123226103897</v>
      </c>
      <c r="CY17" s="38">
        <f>'Regional PCPI - FINAL'!M17</f>
        <v>41957.463582483098</v>
      </c>
      <c r="CZ17" s="38">
        <f>'Regional PCPI - FINAL'!N17</f>
        <v>40680.286839690998</v>
      </c>
      <c r="DA17" s="38">
        <f>'Regional PCPI - FINAL'!O17</f>
        <v>40522.109645144097</v>
      </c>
      <c r="DB17" s="38">
        <f>'Regional PCPI - FINAL'!P17</f>
        <v>42270.060914450798</v>
      </c>
      <c r="DC17" s="38">
        <f>'Regional PCPI - FINAL'!Q17</f>
        <v>43176.625272643803</v>
      </c>
      <c r="DD17" s="38">
        <f>'Regional PCPI - FINAL'!R17</f>
        <v>43189</v>
      </c>
      <c r="DE17" s="38">
        <f>'Regional PCPI - FINAL'!S17</f>
        <v>43675.118330816898</v>
      </c>
      <c r="DF17" s="37">
        <f>'Unemployment Rate - FINAL'!B17</f>
        <v>3.1</v>
      </c>
      <c r="DG17" s="37">
        <f>'Unemployment Rate - FINAL'!C17</f>
        <v>2.7</v>
      </c>
      <c r="DH17" s="37">
        <f>'Unemployment Rate - FINAL'!D17</f>
        <v>2.6</v>
      </c>
      <c r="DI17" s="37">
        <f>'Unemployment Rate - FINAL'!E17</f>
        <v>2.6</v>
      </c>
      <c r="DJ17" s="37">
        <f>'Unemployment Rate - FINAL'!F17</f>
        <v>3.3</v>
      </c>
      <c r="DK17" s="37">
        <f>'Unemployment Rate - FINAL'!G17</f>
        <v>4</v>
      </c>
      <c r="DL17" s="37">
        <f>'Unemployment Rate - FINAL'!H17</f>
        <v>4.5</v>
      </c>
      <c r="DM17" s="37">
        <f>'Unemployment Rate - FINAL'!I17</f>
        <v>4.5</v>
      </c>
      <c r="DN17" s="37">
        <f>'Unemployment Rate - FINAL'!J17</f>
        <v>4.3</v>
      </c>
      <c r="DO17" s="37">
        <f>'Unemployment Rate - FINAL'!K17</f>
        <v>3.7</v>
      </c>
      <c r="DP17" s="37">
        <f>'Unemployment Rate - FINAL'!L17</f>
        <v>3.7</v>
      </c>
      <c r="DQ17" s="37">
        <f>'Unemployment Rate - FINAL'!M17</f>
        <v>4.2</v>
      </c>
      <c r="DR17" s="37">
        <f>'Unemployment Rate - FINAL'!N17</f>
        <v>6.4</v>
      </c>
      <c r="DS17" s="37">
        <f>'Unemployment Rate - FINAL'!O17</f>
        <v>6</v>
      </c>
      <c r="DT17" s="37">
        <f>'Unemployment Rate - FINAL'!P17</f>
        <v>5.5</v>
      </c>
      <c r="DU17" s="37">
        <f>'Unemployment Rate - FINAL'!Q17</f>
        <v>5</v>
      </c>
      <c r="DV17" s="37">
        <f>'Unemployment Rate - FINAL'!R17</f>
        <v>4.7</v>
      </c>
      <c r="DW17" s="37">
        <f>'Unemployment Rate - FINAL'!S17</f>
        <v>4.3</v>
      </c>
      <c r="DX17" s="37">
        <f>'Work Part. Rate - FINAL'!B17</f>
        <v>0</v>
      </c>
      <c r="DY17" s="37">
        <f>'Work Part. Rate - FINAL'!C17</f>
        <v>0</v>
      </c>
      <c r="DZ17" s="37">
        <f>'Work Part. Rate - FINAL'!D17</f>
        <v>0</v>
      </c>
      <c r="EA17" s="37">
        <f>'Work Part. Rate - FINAL'!E17</f>
        <v>0</v>
      </c>
      <c r="EB17" s="37">
        <f>'Work Part. Rate - FINAL'!F17</f>
        <v>0</v>
      </c>
      <c r="EC17" s="37">
        <f>'Work Part. Rate - FINAL'!G17</f>
        <v>0</v>
      </c>
      <c r="ED17" s="37">
        <f>'Work Part. Rate - FINAL'!H17</f>
        <v>0</v>
      </c>
      <c r="EE17" s="37">
        <f>'Work Part. Rate - FINAL'!I17</f>
        <v>0</v>
      </c>
      <c r="EF17" s="37">
        <f>'Work Part. Rate - FINAL'!J17</f>
        <v>0</v>
      </c>
      <c r="EG17" s="37">
        <f>'Work Part. Rate - FINAL'!K17</f>
        <v>0</v>
      </c>
      <c r="EH17" s="37">
        <f>'Work Part. Rate - FINAL'!L17</f>
        <v>0</v>
      </c>
      <c r="EI17" s="37">
        <f>'Work Part. Rate - FINAL'!M17</f>
        <v>0</v>
      </c>
      <c r="EJ17" s="37">
        <f>'Work Part. Rate - FINAL'!N17</f>
        <v>0</v>
      </c>
      <c r="EK17" s="37">
        <f>'Work Part. Rate - FINAL'!O17</f>
        <v>0</v>
      </c>
      <c r="EL17" s="37">
        <f>'Work Part. Rate - FINAL'!P17</f>
        <v>0</v>
      </c>
      <c r="EM17" s="37">
        <f>'Work Part. Rate - FINAL'!Q17</f>
        <v>0</v>
      </c>
      <c r="EN17" s="37">
        <f>'Work Part. Rate - FINAL'!R17</f>
        <v>0</v>
      </c>
      <c r="EO17" s="37">
        <f>'Work Part. Rate - FINAL'!S17</f>
        <v>0</v>
      </c>
    </row>
    <row r="18" spans="1:145">
      <c r="A18" s="38" t="s">
        <v>228</v>
      </c>
      <c r="B18" s="37">
        <f>'African Americans - FINAL'!B18</f>
        <v>26.4</v>
      </c>
      <c r="C18" s="37">
        <f>'African Americans - FINAL'!C18</f>
        <v>28.2</v>
      </c>
      <c r="D18" s="37">
        <f>'African Americans - FINAL'!D18</f>
        <v>28.4</v>
      </c>
      <c r="E18" s="37">
        <f>'African Americans - FINAL'!E18</f>
        <v>26.7</v>
      </c>
      <c r="F18" s="37">
        <f>'African Americans - FINAL'!F18</f>
        <v>27</v>
      </c>
      <c r="G18" s="37">
        <f>'African Americans - FINAL'!G18</f>
        <v>26.7</v>
      </c>
      <c r="H18" s="37">
        <f>'African Americans - FINAL'!H18</f>
        <v>26.4</v>
      </c>
      <c r="I18" s="37">
        <f>'African Americans - FINAL'!I18</f>
        <v>26</v>
      </c>
      <c r="J18" s="37">
        <f>'African Americans - FINAL'!J18</f>
        <v>25.1</v>
      </c>
      <c r="K18" s="37">
        <f>'African Americans - FINAL'!K18</f>
        <v>24.1</v>
      </c>
      <c r="L18" s="37">
        <f>'African Americans - FINAL'!L18</f>
        <v>25.1</v>
      </c>
      <c r="M18" s="37">
        <f>'African Americans - FINAL'!M18</f>
        <v>24.8</v>
      </c>
      <c r="N18" s="37">
        <f>'African Americans - FINAL'!N18</f>
        <v>23.9</v>
      </c>
      <c r="O18" s="37">
        <f>'African Americans - FINAL'!O18</f>
        <v>22.5</v>
      </c>
      <c r="P18" s="37">
        <f>'African Americans - FINAL'!P18</f>
        <v>22.2</v>
      </c>
      <c r="Q18" s="37">
        <f>'African Americans - FINAL'!Q18</f>
        <v>25.2</v>
      </c>
      <c r="R18" s="37">
        <f>'African Americans - FINAL'!R18</f>
        <v>25.4</v>
      </c>
      <c r="S18" s="37">
        <f>'African Americans - FINAL'!S18</f>
        <v>0</v>
      </c>
      <c r="T18" s="66">
        <f>Caseloads!B18</f>
        <v>49463.416666666664</v>
      </c>
      <c r="U18" s="66">
        <f>Caseloads!C18</f>
        <v>34718.416666666664</v>
      </c>
      <c r="V18" s="66">
        <f>Caseloads!D18</f>
        <v>32355.833333333332</v>
      </c>
      <c r="W18" s="66">
        <f>Caseloads!E18</f>
        <v>31652</v>
      </c>
      <c r="X18" s="66">
        <f>Caseloads!F18</f>
        <v>33630.25</v>
      </c>
      <c r="Y18" s="66">
        <f>Caseloads!G18</f>
        <v>36650.666666666664</v>
      </c>
      <c r="Z18" s="66">
        <f>Caseloads!H18</f>
        <v>40706.833333333336</v>
      </c>
      <c r="AA18" s="66">
        <f>Caseloads!I18</f>
        <v>44575.583333333336</v>
      </c>
      <c r="AB18" s="66">
        <f>Caseloads!J18</f>
        <v>46154.75</v>
      </c>
      <c r="AC18" s="66">
        <f>Caseloads!K18</f>
        <v>43692.75</v>
      </c>
      <c r="AD18" s="66">
        <f>Caseloads!L18</f>
        <v>35981.833333333336</v>
      </c>
      <c r="AE18" s="66">
        <f>Caseloads!M18</f>
        <v>30923.083333333332</v>
      </c>
      <c r="AF18" s="66">
        <f>Caseloads!N18</f>
        <v>35118.916666666664</v>
      </c>
      <c r="AG18" s="66">
        <f>Caseloads!O18</f>
        <v>38251.166666666664</v>
      </c>
      <c r="AH18" s="66">
        <f>Caseloads!P18</f>
        <v>37044</v>
      </c>
      <c r="AI18" s="66">
        <f>Caseloads!Q18</f>
        <v>25701.583333333332</v>
      </c>
      <c r="AJ18" s="66">
        <f>Caseloads!R18</f>
        <v>19324.083333333332</v>
      </c>
      <c r="AK18" s="66">
        <f>Caseloads!S18</f>
        <v>16247.833333333334</v>
      </c>
      <c r="AL18" s="37">
        <f>'Fiscal Stability - FINAL'!B18</f>
        <v>14.9</v>
      </c>
      <c r="AM18" s="37">
        <f>'Fiscal Stability - FINAL'!C18</f>
        <v>19.8</v>
      </c>
      <c r="AN18" s="37">
        <f>'Fiscal Stability - FINAL'!D18</f>
        <v>12.9</v>
      </c>
      <c r="AO18" s="37">
        <f>'Fiscal Stability - FINAL'!E18</f>
        <v>8.6999999999999993</v>
      </c>
      <c r="AP18" s="37">
        <f>'Fiscal Stability - FINAL'!F18</f>
        <v>8.3000000000000007</v>
      </c>
      <c r="AQ18" s="37">
        <f>'Fiscal Stability - FINAL'!G18</f>
        <v>0.3</v>
      </c>
      <c r="AR18" s="37">
        <f>'Fiscal Stability - FINAL'!H18</f>
        <v>3</v>
      </c>
      <c r="AS18" s="37">
        <f>'Fiscal Stability - FINAL'!I18</f>
        <v>7.6</v>
      </c>
      <c r="AT18" s="37">
        <f>'Fiscal Stability - FINAL'!J18</f>
        <v>10.199999999999999</v>
      </c>
      <c r="AU18" s="37">
        <f>'Fiscal Stability - FINAL'!K18</f>
        <v>14.299999999999999</v>
      </c>
      <c r="AV18" s="37">
        <f>'Fiscal Stability - FINAL'!L18</f>
        <v>16.7</v>
      </c>
      <c r="AW18" s="37">
        <f>'Fiscal Stability - FINAL'!M18</f>
        <v>8.6</v>
      </c>
      <c r="AX18" s="37">
        <f>'Fiscal Stability - FINAL'!N18</f>
        <v>0.8</v>
      </c>
      <c r="AY18" s="37">
        <f>'Fiscal Stability - FINAL'!O18</f>
        <v>-0.5</v>
      </c>
      <c r="AZ18" s="37">
        <f>'Fiscal Stability - FINAL'!P18</f>
        <v>3.3</v>
      </c>
      <c r="BA18" s="37">
        <f>'Fiscal Stability - FINAL'!Q18</f>
        <v>8.1999999999999993</v>
      </c>
      <c r="BB18" s="37">
        <f>'Fiscal Stability - FINAL'!R18</f>
        <v>11.6</v>
      </c>
      <c r="BC18" s="37">
        <f>'Fiscal Stability - FINAL'!S18</f>
        <v>6.3</v>
      </c>
      <c r="BD18" s="37">
        <f>'Hispanics - FINAL'!B18</f>
        <v>6</v>
      </c>
      <c r="BE18" s="37">
        <f>'Hispanics - FINAL'!C18</f>
        <v>5.5</v>
      </c>
      <c r="BF18" s="37">
        <f>'Hispanics - FINAL'!D18</f>
        <v>7.4</v>
      </c>
      <c r="BG18" s="37">
        <f>'Hispanics - FINAL'!E18</f>
        <v>8.5</v>
      </c>
      <c r="BH18" s="37">
        <f>'Hispanics - FINAL'!F18</f>
        <v>7.8</v>
      </c>
      <c r="BI18" s="37">
        <f>'Hispanics - FINAL'!G18</f>
        <v>8.1999999999999993</v>
      </c>
      <c r="BJ18" s="37">
        <f>'Hispanics - FINAL'!H18</f>
        <v>8</v>
      </c>
      <c r="BK18" s="37">
        <f>'Hispanics - FINAL'!I18</f>
        <v>9.4</v>
      </c>
      <c r="BL18" s="37">
        <f>'Hispanics - FINAL'!J18</f>
        <v>8.3000000000000007</v>
      </c>
      <c r="BM18" s="37">
        <f>'Hispanics - FINAL'!K18</f>
        <v>9</v>
      </c>
      <c r="BN18" s="37">
        <f>'Hispanics - FINAL'!L18</f>
        <v>9.6999999999999993</v>
      </c>
      <c r="BO18" s="37">
        <f>'Hispanics - FINAL'!M18</f>
        <v>9.1</v>
      </c>
      <c r="BP18" s="37">
        <f>'Hispanics - FINAL'!N18</f>
        <v>9.1</v>
      </c>
      <c r="BQ18" s="37">
        <f>'Hispanics - FINAL'!O18</f>
        <v>9.1</v>
      </c>
      <c r="BR18" s="37">
        <f>'Hispanics - FINAL'!P18</f>
        <v>10.3</v>
      </c>
      <c r="BS18" s="37">
        <f>'Hispanics - FINAL'!Q18</f>
        <v>10</v>
      </c>
      <c r="BT18" s="37">
        <f>'Hispanics - FINAL'!R18</f>
        <v>10.4</v>
      </c>
      <c r="BU18" s="37" t="e">
        <f>'Hispanics - FINAL'!#REF!</f>
        <v>#REF!</v>
      </c>
      <c r="BV18" s="37">
        <f>'Liberalism - FINAL'!B18</f>
        <v>14.60732</v>
      </c>
      <c r="BW18" s="37">
        <f>'Liberalism - FINAL'!C18</f>
        <v>14.60732</v>
      </c>
      <c r="BX18" s="37">
        <f>'Liberalism - FINAL'!D18</f>
        <v>15.45701</v>
      </c>
      <c r="BY18" s="37">
        <f>'Liberalism - FINAL'!E18</f>
        <v>15.45701</v>
      </c>
      <c r="BZ18" s="37">
        <f>'Liberalism - FINAL'!F18</f>
        <v>15.45701</v>
      </c>
      <c r="CA18" s="37">
        <f>'Liberalism - FINAL'!G18</f>
        <v>15.45701</v>
      </c>
      <c r="CB18" s="37">
        <f>'Liberalism - FINAL'!H18</f>
        <v>45.812449999999998</v>
      </c>
      <c r="CC18" s="37">
        <f>'Liberalism - FINAL'!I18</f>
        <v>45.812449999999998</v>
      </c>
      <c r="CD18" s="37">
        <f>'Liberalism - FINAL'!J18</f>
        <v>45.812449999999998</v>
      </c>
      <c r="CE18" s="37">
        <f>'Liberalism - FINAL'!K18</f>
        <v>45.812449999999998</v>
      </c>
      <c r="CF18" s="37">
        <f>'Liberalism - FINAL'!L18</f>
        <v>45.853079999999999</v>
      </c>
      <c r="CG18" s="37">
        <f>'Liberalism - FINAL'!M18</f>
        <v>45.853079999999999</v>
      </c>
      <c r="CH18" s="37">
        <f>'Liberalism - FINAL'!N18</f>
        <v>45.192959999999999</v>
      </c>
      <c r="CI18" s="37">
        <f>'Liberalism - FINAL'!O18</f>
        <v>45.192959999999999</v>
      </c>
      <c r="CJ18" s="37">
        <f>'Liberalism - FINAL'!P18</f>
        <v>5.3825380000000003</v>
      </c>
      <c r="CK18" s="37">
        <f>'Liberalism - FINAL'!Q18</f>
        <v>5.3825380000000003</v>
      </c>
      <c r="CL18" s="37">
        <f>'Liberalism - FINAL'!R18</f>
        <v>5.3825380000000003</v>
      </c>
      <c r="CM18" s="37">
        <f>'Liberalism - FINAL'!S18</f>
        <v>5.3825380000000003</v>
      </c>
      <c r="CN18" s="38">
        <f>'Regional PCPI - FINAL'!B18</f>
        <v>35425.268803972198</v>
      </c>
      <c r="CO18" s="38">
        <f>'Regional PCPI - FINAL'!C18</f>
        <v>36708.9552594653</v>
      </c>
      <c r="CP18" s="38">
        <f>'Regional PCPI - FINAL'!D18</f>
        <v>36912.719345286503</v>
      </c>
      <c r="CQ18" s="38">
        <f>'Regional PCPI - FINAL'!E18</f>
        <v>37495.642784930402</v>
      </c>
      <c r="CR18" s="38">
        <f>'Regional PCPI - FINAL'!F18</f>
        <v>37630.043747728698</v>
      </c>
      <c r="CS18" s="38">
        <f>'Regional PCPI - FINAL'!G18</f>
        <v>37326.846494375801</v>
      </c>
      <c r="CT18" s="38">
        <f>'Regional PCPI - FINAL'!H18</f>
        <v>37564.548437537604</v>
      </c>
      <c r="CU18" s="38">
        <f>'Regional PCPI - FINAL'!I18</f>
        <v>37315.069710187199</v>
      </c>
      <c r="CV18" s="38">
        <f>'Regional PCPI - FINAL'!J18</f>
        <v>38051.919100685998</v>
      </c>
      <c r="CW18" s="38">
        <f>'Regional PCPI - FINAL'!K18</f>
        <v>40696.248778690897</v>
      </c>
      <c r="CX18" s="38">
        <f>'Regional PCPI - FINAL'!L18</f>
        <v>42460.8301561142</v>
      </c>
      <c r="CY18" s="38">
        <f>'Regional PCPI - FINAL'!M18</f>
        <v>44544.986538352299</v>
      </c>
      <c r="CZ18" s="38">
        <f>'Regional PCPI - FINAL'!N18</f>
        <v>42682.455914980499</v>
      </c>
      <c r="DA18" s="38">
        <f>'Regional PCPI - FINAL'!O18</f>
        <v>41867.649574329902</v>
      </c>
      <c r="DB18" s="38">
        <f>'Regional PCPI - FINAL'!P18</f>
        <v>43991.611232918804</v>
      </c>
      <c r="DC18" s="38">
        <f>'Regional PCPI - FINAL'!Q18</f>
        <v>45438.885746651998</v>
      </c>
      <c r="DD18" s="38">
        <f>'Regional PCPI - FINAL'!R18</f>
        <v>45867</v>
      </c>
      <c r="DE18" s="38">
        <f>'Regional PCPI - FINAL'!S18</f>
        <v>45895.586379995097</v>
      </c>
      <c r="DF18" s="37">
        <f>'Unemployment Rate - FINAL'!B18</f>
        <v>3.8</v>
      </c>
      <c r="DG18" s="37">
        <f>'Unemployment Rate - FINAL'!C18</f>
        <v>3.5</v>
      </c>
      <c r="DH18" s="37">
        <f>'Unemployment Rate - FINAL'!D18</f>
        <v>3.3</v>
      </c>
      <c r="DI18" s="37">
        <f>'Unemployment Rate - FINAL'!E18</f>
        <v>3.6</v>
      </c>
      <c r="DJ18" s="37">
        <f>'Unemployment Rate - FINAL'!F18</f>
        <v>4.2</v>
      </c>
      <c r="DK18" s="37">
        <f>'Unemployment Rate - FINAL'!G18</f>
        <v>5.0999999999999996</v>
      </c>
      <c r="DL18" s="37">
        <f>'Unemployment Rate - FINAL'!H18</f>
        <v>5.5</v>
      </c>
      <c r="DM18" s="37">
        <f>'Unemployment Rate - FINAL'!I18</f>
        <v>5.5</v>
      </c>
      <c r="DN18" s="37">
        <f>'Unemployment Rate - FINAL'!J18</f>
        <v>5</v>
      </c>
      <c r="DO18" s="37">
        <f>'Unemployment Rate - FINAL'!K18</f>
        <v>4.4000000000000004</v>
      </c>
      <c r="DP18" s="37">
        <f>'Unemployment Rate - FINAL'!L18</f>
        <v>4.2</v>
      </c>
      <c r="DQ18" s="37">
        <f>'Unemployment Rate - FINAL'!M18</f>
        <v>4.5999999999999996</v>
      </c>
      <c r="DR18" s="37">
        <f>'Unemployment Rate - FINAL'!N18</f>
        <v>6.9</v>
      </c>
      <c r="DS18" s="37">
        <f>'Unemployment Rate - FINAL'!O18</f>
        <v>7.1</v>
      </c>
      <c r="DT18" s="37">
        <f>'Unemployment Rate - FINAL'!P18</f>
        <v>6.5</v>
      </c>
      <c r="DU18" s="37">
        <f>'Unemployment Rate - FINAL'!Q18</f>
        <v>5.7</v>
      </c>
      <c r="DV18" s="37">
        <f>'Unemployment Rate - FINAL'!R18</f>
        <v>5.3</v>
      </c>
      <c r="DW18" s="37">
        <f>'Unemployment Rate - FINAL'!S18</f>
        <v>4.5</v>
      </c>
      <c r="DX18" s="37">
        <f>'Work Part. Rate - FINAL'!B18</f>
        <v>0</v>
      </c>
      <c r="DY18" s="37">
        <f>'Work Part. Rate - FINAL'!C18</f>
        <v>0</v>
      </c>
      <c r="DZ18" s="37">
        <f>'Work Part. Rate - FINAL'!D18</f>
        <v>0</v>
      </c>
      <c r="EA18" s="37">
        <f>'Work Part. Rate - FINAL'!E18</f>
        <v>0</v>
      </c>
      <c r="EB18" s="37">
        <f>'Work Part. Rate - FINAL'!F18</f>
        <v>0</v>
      </c>
      <c r="EC18" s="37">
        <f>'Work Part. Rate - FINAL'!G18</f>
        <v>0</v>
      </c>
      <c r="ED18" s="37">
        <f>'Work Part. Rate - FINAL'!H18</f>
        <v>0</v>
      </c>
      <c r="EE18" s="37">
        <f>'Work Part. Rate - FINAL'!I18</f>
        <v>0</v>
      </c>
      <c r="EF18" s="37">
        <f>'Work Part. Rate - FINAL'!J18</f>
        <v>0</v>
      </c>
      <c r="EG18" s="37">
        <f>'Work Part. Rate - FINAL'!K18</f>
        <v>0</v>
      </c>
      <c r="EH18" s="37">
        <f>'Work Part. Rate - FINAL'!L18</f>
        <v>0</v>
      </c>
      <c r="EI18" s="37">
        <f>'Work Part. Rate - FINAL'!M18</f>
        <v>0</v>
      </c>
      <c r="EJ18" s="37">
        <f>'Work Part. Rate - FINAL'!N18</f>
        <v>0</v>
      </c>
      <c r="EK18" s="37">
        <f>'Work Part. Rate - FINAL'!O18</f>
        <v>0</v>
      </c>
      <c r="EL18" s="37">
        <f>'Work Part. Rate - FINAL'!P18</f>
        <v>0</v>
      </c>
      <c r="EM18" s="37">
        <f>'Work Part. Rate - FINAL'!Q18</f>
        <v>0</v>
      </c>
      <c r="EN18" s="37">
        <f>'Work Part. Rate - FINAL'!R18</f>
        <v>0</v>
      </c>
      <c r="EO18" s="37">
        <f>'Work Part. Rate - FINAL'!S18</f>
        <v>0</v>
      </c>
    </row>
    <row r="19" spans="1:145">
      <c r="A19" s="38" t="s">
        <v>229</v>
      </c>
      <c r="B19" s="37">
        <f>'African Americans - FINAL'!B19</f>
        <v>18.7</v>
      </c>
      <c r="C19" s="37">
        <f>'African Americans - FINAL'!C19</f>
        <v>20</v>
      </c>
      <c r="D19" s="37">
        <f>'African Americans - FINAL'!D19</f>
        <v>20.399999999999999</v>
      </c>
      <c r="E19" s="37">
        <f>'African Americans - FINAL'!E19</f>
        <v>23.8</v>
      </c>
      <c r="F19" s="37">
        <f>'African Americans - FINAL'!F19</f>
        <v>24.4</v>
      </c>
      <c r="G19" s="37">
        <f>'African Americans - FINAL'!G19</f>
        <v>25.3</v>
      </c>
      <c r="H19" s="37">
        <f>'African Americans - FINAL'!H19</f>
        <v>28.5</v>
      </c>
      <c r="I19" s="37">
        <f>'African Americans - FINAL'!I19</f>
        <v>25.2</v>
      </c>
      <c r="J19" s="37">
        <f>'African Americans - FINAL'!J19</f>
        <v>24.7</v>
      </c>
      <c r="K19" s="37">
        <f>'African Americans - FINAL'!K19</f>
        <v>28.4</v>
      </c>
      <c r="L19" s="37">
        <f>'African Americans - FINAL'!L19</f>
        <v>30.2</v>
      </c>
      <c r="M19" s="37">
        <f>'African Americans - FINAL'!M19</f>
        <v>29.9</v>
      </c>
      <c r="N19" s="37">
        <f>'African Americans - FINAL'!N19</f>
        <v>27.5</v>
      </c>
      <c r="O19" s="37">
        <f>'African Americans - FINAL'!O19</f>
        <v>28.4</v>
      </c>
      <c r="P19" s="37">
        <f>'African Americans - FINAL'!P19</f>
        <v>29.2</v>
      </c>
      <c r="Q19" s="37">
        <f>'African Americans - FINAL'!Q19</f>
        <v>27.4</v>
      </c>
      <c r="R19" s="37">
        <f>'African Americans - FINAL'!R19</f>
        <v>26.7</v>
      </c>
      <c r="S19" s="37">
        <f>'African Americans - FINAL'!S19</f>
        <v>0</v>
      </c>
      <c r="T19" s="66">
        <f>Caseloads!B19</f>
        <v>150900.33333333334</v>
      </c>
      <c r="U19" s="66">
        <f>Caseloads!C19</f>
        <v>119160.83333333333</v>
      </c>
      <c r="V19" s="66">
        <f>Caseloads!D19</f>
        <v>95488.166666666672</v>
      </c>
      <c r="W19" s="66">
        <f>Caseloads!E19</f>
        <v>86559.25</v>
      </c>
      <c r="X19" s="66">
        <f>Caseloads!F19</f>
        <v>80673.583333333328</v>
      </c>
      <c r="Y19" s="66">
        <f>Caseloads!G19</f>
        <v>77119.333333333328</v>
      </c>
      <c r="Z19" s="66">
        <f>Caseloads!H19</f>
        <v>77222.25</v>
      </c>
      <c r="AA19" s="66">
        <f>Caseloads!I19</f>
        <v>78046.166666666672</v>
      </c>
      <c r="AB19" s="66">
        <f>Caseloads!J19</f>
        <v>73683.916666666672</v>
      </c>
      <c r="AC19" s="66">
        <f>Caseloads!K19</f>
        <v>68057.333333333328</v>
      </c>
      <c r="AD19" s="66">
        <f>Caseloads!L19</f>
        <v>59819.583333333336</v>
      </c>
      <c r="AE19" s="66">
        <f>Caseloads!M19</f>
        <v>58709.166666666664</v>
      </c>
      <c r="AF19" s="66">
        <f>Caseloads!N19</f>
        <v>59975.166666666664</v>
      </c>
      <c r="AG19" s="66">
        <f>Caseloads!O19</f>
        <v>61966.5</v>
      </c>
      <c r="AH19" s="66">
        <f>Caseloads!P19</f>
        <v>62798.416666666664</v>
      </c>
      <c r="AI19" s="66">
        <f>Caseloads!Q19</f>
        <v>61382.166666666664</v>
      </c>
      <c r="AJ19" s="66">
        <f>Caseloads!R19</f>
        <v>61284.083333333336</v>
      </c>
      <c r="AK19" s="66">
        <f>Caseloads!S19</f>
        <v>56043.166666666664</v>
      </c>
      <c r="AL19" s="37">
        <f>'Fiscal Stability - FINAL'!B19</f>
        <v>8.6</v>
      </c>
      <c r="AM19" s="37">
        <f>'Fiscal Stability - FINAL'!C19</f>
        <v>9.3000000000000007</v>
      </c>
      <c r="AN19" s="37">
        <f>'Fiscal Stability - FINAL'!D19</f>
        <v>4.5</v>
      </c>
      <c r="AO19" s="37">
        <f>'Fiscal Stability - FINAL'!E19</f>
        <v>6.9</v>
      </c>
      <c r="AP19" s="37">
        <f>'Fiscal Stability - FINAL'!F19</f>
        <v>3.4</v>
      </c>
      <c r="AQ19" s="37">
        <f>'Fiscal Stability - FINAL'!G19</f>
        <v>0.3</v>
      </c>
      <c r="AR19" s="37">
        <f>'Fiscal Stability - FINAL'!H19</f>
        <v>2.2999999999999998</v>
      </c>
      <c r="AS19" s="37">
        <f>'Fiscal Stability - FINAL'!I19</f>
        <v>4.0999999999999996</v>
      </c>
      <c r="AT19" s="37">
        <f>'Fiscal Stability - FINAL'!J19</f>
        <v>6.5</v>
      </c>
      <c r="AU19" s="37">
        <f>'Fiscal Stability - FINAL'!K19</f>
        <v>9.5</v>
      </c>
      <c r="AV19" s="37">
        <f>'Fiscal Stability - FINAL'!L19</f>
        <v>9.1999999999999993</v>
      </c>
      <c r="AW19" s="37">
        <f>'Fiscal Stability - FINAL'!M19</f>
        <v>3.2</v>
      </c>
      <c r="AX19" s="37">
        <f>'Fiscal Stability - FINAL'!N19</f>
        <v>0.5</v>
      </c>
      <c r="AY19" s="37">
        <f>'Fiscal Stability - FINAL'!O19</f>
        <v>0.9</v>
      </c>
      <c r="AZ19" s="37">
        <f>'Fiscal Stability - FINAL'!P19</f>
        <v>3.3</v>
      </c>
      <c r="BA19" s="37">
        <f>'Fiscal Stability - FINAL'!Q19</f>
        <v>2.2000000000000002</v>
      </c>
      <c r="BB19" s="37">
        <f>'Fiscal Stability - FINAL'!R19</f>
        <v>2.6</v>
      </c>
      <c r="BC19" s="37">
        <f>'Fiscal Stability - FINAL'!S19</f>
        <v>1.6</v>
      </c>
      <c r="BD19" s="37">
        <f>'Hispanics - FINAL'!B19</f>
        <v>0.2</v>
      </c>
      <c r="BE19" s="37">
        <f>'Hispanics - FINAL'!C19</f>
        <v>0.3</v>
      </c>
      <c r="BF19" s="37">
        <f>'Hispanics - FINAL'!D19</f>
        <v>0.4</v>
      </c>
      <c r="BG19" s="37">
        <f>'Hispanics - FINAL'!E19</f>
        <v>0.7</v>
      </c>
      <c r="BH19" s="37">
        <f>'Hispanics - FINAL'!F19</f>
        <v>1.5</v>
      </c>
      <c r="BI19" s="37">
        <f>'Hispanics - FINAL'!G19</f>
        <v>1.1000000000000001</v>
      </c>
      <c r="BJ19" s="37">
        <f>'Hispanics - FINAL'!H19</f>
        <v>1.1000000000000001</v>
      </c>
      <c r="BK19" s="37">
        <f>'Hispanics - FINAL'!I19</f>
        <v>1.4</v>
      </c>
      <c r="BL19" s="37">
        <f>'Hispanics - FINAL'!J19</f>
        <v>1.7</v>
      </c>
      <c r="BM19" s="37">
        <f>'Hispanics - FINAL'!K19</f>
        <v>1</v>
      </c>
      <c r="BN19" s="37">
        <f>'Hispanics - FINAL'!L19</f>
        <v>1.1000000000000001</v>
      </c>
      <c r="BO19" s="37">
        <f>'Hispanics - FINAL'!M19</f>
        <v>0.9</v>
      </c>
      <c r="BP19" s="37">
        <f>'Hispanics - FINAL'!N19</f>
        <v>1.2</v>
      </c>
      <c r="BQ19" s="37">
        <f>'Hispanics - FINAL'!O19</f>
        <v>1.1000000000000001</v>
      </c>
      <c r="BR19" s="37">
        <f>'Hispanics - FINAL'!P19</f>
        <v>1.2</v>
      </c>
      <c r="BS19" s="37">
        <f>'Hispanics - FINAL'!Q19</f>
        <v>1.5</v>
      </c>
      <c r="BT19" s="37">
        <f>'Hispanics - FINAL'!R19</f>
        <v>1.6</v>
      </c>
      <c r="BU19" s="37" t="e">
        <f>'Hispanics - FINAL'!#REF!</f>
        <v>#REF!</v>
      </c>
      <c r="BV19" s="37">
        <f>'Liberalism - FINAL'!B19</f>
        <v>68.175889999999995</v>
      </c>
      <c r="BW19" s="37">
        <f>'Liberalism - FINAL'!C19</f>
        <v>68.175889999999995</v>
      </c>
      <c r="BX19" s="37">
        <f>'Liberalism - FINAL'!D19</f>
        <v>59.153329999999997</v>
      </c>
      <c r="BY19" s="37">
        <f>'Liberalism - FINAL'!E19</f>
        <v>55.116660000000003</v>
      </c>
      <c r="BZ19" s="37">
        <f>'Liberalism - FINAL'!F19</f>
        <v>55.116660000000003</v>
      </c>
      <c r="CA19" s="37">
        <f>'Liberalism - FINAL'!G19</f>
        <v>55.116660000000003</v>
      </c>
      <c r="CB19" s="37">
        <f>'Liberalism - FINAL'!H19</f>
        <v>57.862389999999998</v>
      </c>
      <c r="CC19" s="37">
        <f>'Liberalism - FINAL'!I19</f>
        <v>35.073680000000003</v>
      </c>
      <c r="CD19" s="37">
        <f>'Liberalism - FINAL'!J19</f>
        <v>33.378369999999997</v>
      </c>
      <c r="CE19" s="37">
        <f>'Liberalism - FINAL'!K19</f>
        <v>33.378369999999997</v>
      </c>
      <c r="CF19" s="37">
        <f>'Liberalism - FINAL'!L19</f>
        <v>37.517290000000003</v>
      </c>
      <c r="CG19" s="37">
        <f>'Liberalism - FINAL'!M19</f>
        <v>65.168760000000006</v>
      </c>
      <c r="CH19" s="37">
        <f>'Liberalism - FINAL'!N19</f>
        <v>65.870570000000001</v>
      </c>
      <c r="CI19" s="37">
        <f>'Liberalism - FINAL'!O19</f>
        <v>68.364400000000003</v>
      </c>
      <c r="CJ19" s="37">
        <f>'Liberalism - FINAL'!P19</f>
        <v>62.430070000000001</v>
      </c>
      <c r="CK19" s="37">
        <f>'Liberalism - FINAL'!Q19</f>
        <v>63.074019999999997</v>
      </c>
      <c r="CL19" s="37">
        <f>'Liberalism - FINAL'!R19</f>
        <v>63.001739999999998</v>
      </c>
      <c r="CM19" s="37">
        <f>'Liberalism - FINAL'!S19</f>
        <v>62.28866</v>
      </c>
      <c r="CN19" s="38">
        <f>'Regional PCPI - FINAL'!B19</f>
        <v>30814.6929704334</v>
      </c>
      <c r="CO19" s="38">
        <f>'Regional PCPI - FINAL'!C19</f>
        <v>31967.803688937802</v>
      </c>
      <c r="CP19" s="38">
        <f>'Regional PCPI - FINAL'!D19</f>
        <v>32415.5049599249</v>
      </c>
      <c r="CQ19" s="38">
        <f>'Regional PCPI - FINAL'!E19</f>
        <v>33654.237427760803</v>
      </c>
      <c r="CR19" s="38">
        <f>'Regional PCPI - FINAL'!F19</f>
        <v>33835.889736060999</v>
      </c>
      <c r="CS19" s="38">
        <f>'Regional PCPI - FINAL'!G19</f>
        <v>33968.902288270001</v>
      </c>
      <c r="CT19" s="38">
        <f>'Regional PCPI - FINAL'!H19</f>
        <v>33864.930865797898</v>
      </c>
      <c r="CU19" s="38">
        <f>'Regional PCPI - FINAL'!I19</f>
        <v>34801.299389681102</v>
      </c>
      <c r="CV19" s="38">
        <f>'Regional PCPI - FINAL'!J19</f>
        <v>34932.8538005585</v>
      </c>
      <c r="CW19" s="38">
        <f>'Regional PCPI - FINAL'!K19</f>
        <v>35446.262158293503</v>
      </c>
      <c r="CX19" s="38">
        <f>'Regional PCPI - FINAL'!L19</f>
        <v>35738.139375715502</v>
      </c>
      <c r="CY19" s="38">
        <f>'Regional PCPI - FINAL'!M19</f>
        <v>35815.836061763897</v>
      </c>
      <c r="CZ19" s="38">
        <f>'Regional PCPI - FINAL'!N19</f>
        <v>35237.774244735599</v>
      </c>
      <c r="DA19" s="38">
        <f>'Regional PCPI - FINAL'!O19</f>
        <v>35429.916732464997</v>
      </c>
      <c r="DB19" s="38">
        <f>'Regional PCPI - FINAL'!P19</f>
        <v>35761.100368239</v>
      </c>
      <c r="DC19" s="38">
        <f>'Regional PCPI - FINAL'!Q19</f>
        <v>36131.431428067197</v>
      </c>
      <c r="DD19" s="38">
        <f>'Regional PCPI - FINAL'!R19</f>
        <v>35585</v>
      </c>
      <c r="DE19" s="38">
        <f>'Regional PCPI - FINAL'!S19</f>
        <v>36384.200876426599</v>
      </c>
      <c r="DF19" s="37">
        <f>'Unemployment Rate - FINAL'!B19</f>
        <v>5.3</v>
      </c>
      <c r="DG19" s="37">
        <f>'Unemployment Rate - FINAL'!C19</f>
        <v>4.5999999999999996</v>
      </c>
      <c r="DH19" s="37">
        <f>'Unemployment Rate - FINAL'!D19</f>
        <v>4.5</v>
      </c>
      <c r="DI19" s="37">
        <f>'Unemployment Rate - FINAL'!E19</f>
        <v>4.2</v>
      </c>
      <c r="DJ19" s="37">
        <f>'Unemployment Rate - FINAL'!F19</f>
        <v>5.2</v>
      </c>
      <c r="DK19" s="37">
        <f>'Unemployment Rate - FINAL'!G19</f>
        <v>5.7</v>
      </c>
      <c r="DL19" s="37">
        <f>'Unemployment Rate - FINAL'!H19</f>
        <v>6.1</v>
      </c>
      <c r="DM19" s="37">
        <f>'Unemployment Rate - FINAL'!I19</f>
        <v>5.4</v>
      </c>
      <c r="DN19" s="37">
        <f>'Unemployment Rate - FINAL'!J19</f>
        <v>5.9</v>
      </c>
      <c r="DO19" s="37">
        <f>'Unemployment Rate - FINAL'!K19</f>
        <v>5.7</v>
      </c>
      <c r="DP19" s="37">
        <f>'Unemployment Rate - FINAL'!L19</f>
        <v>5.4</v>
      </c>
      <c r="DQ19" s="37">
        <f>'Unemployment Rate - FINAL'!M19</f>
        <v>6.4</v>
      </c>
      <c r="DR19" s="37">
        <f>'Unemployment Rate - FINAL'!N19</f>
        <v>10.3</v>
      </c>
      <c r="DS19" s="37">
        <f>'Unemployment Rate - FINAL'!O19</f>
        <v>10.199999999999999</v>
      </c>
      <c r="DT19" s="37">
        <f>'Unemployment Rate - FINAL'!P19</f>
        <v>9.4</v>
      </c>
      <c r="DU19" s="37">
        <f>'Unemployment Rate - FINAL'!Q19</f>
        <v>8.1999999999999993</v>
      </c>
      <c r="DV19" s="37">
        <f>'Unemployment Rate - FINAL'!R19</f>
        <v>8.1</v>
      </c>
      <c r="DW19" s="37">
        <f>'Unemployment Rate - FINAL'!S19</f>
        <v>6.4</v>
      </c>
      <c r="DX19" s="37">
        <f>'Work Part. Rate - FINAL'!B19</f>
        <v>0</v>
      </c>
      <c r="DY19" s="37">
        <f>'Work Part. Rate - FINAL'!C19</f>
        <v>0</v>
      </c>
      <c r="DZ19" s="37">
        <f>'Work Part. Rate - FINAL'!D19</f>
        <v>0</v>
      </c>
      <c r="EA19" s="37">
        <f>'Work Part. Rate - FINAL'!E19</f>
        <v>0</v>
      </c>
      <c r="EB19" s="37">
        <f>'Work Part. Rate - FINAL'!F19</f>
        <v>0</v>
      </c>
      <c r="EC19" s="37">
        <f>'Work Part. Rate - FINAL'!G19</f>
        <v>0</v>
      </c>
      <c r="ED19" s="37">
        <f>'Work Part. Rate - FINAL'!H19</f>
        <v>0</v>
      </c>
      <c r="EE19" s="37">
        <f>'Work Part. Rate - FINAL'!I19</f>
        <v>0</v>
      </c>
      <c r="EF19" s="37">
        <f>'Work Part. Rate - FINAL'!J19</f>
        <v>0</v>
      </c>
      <c r="EG19" s="37">
        <f>'Work Part. Rate - FINAL'!K19</f>
        <v>0</v>
      </c>
      <c r="EH19" s="37">
        <f>'Work Part. Rate - FINAL'!L19</f>
        <v>1</v>
      </c>
      <c r="EI19" s="37">
        <f>'Work Part. Rate - FINAL'!M19</f>
        <v>0</v>
      </c>
      <c r="EJ19" s="37">
        <f>'Work Part. Rate - FINAL'!N19</f>
        <v>0</v>
      </c>
      <c r="EK19" s="37">
        <f>'Work Part. Rate - FINAL'!O19</f>
        <v>0</v>
      </c>
      <c r="EL19" s="37">
        <f>'Work Part. Rate - FINAL'!P19</f>
        <v>0</v>
      </c>
      <c r="EM19" s="37">
        <f>'Work Part. Rate - FINAL'!Q19</f>
        <v>0</v>
      </c>
      <c r="EN19" s="37">
        <f>'Work Part. Rate - FINAL'!R19</f>
        <v>0</v>
      </c>
      <c r="EO19" s="37">
        <f>'Work Part. Rate - FINAL'!S19</f>
        <v>0</v>
      </c>
    </row>
    <row r="20" spans="1:145">
      <c r="A20" s="38" t="s">
        <v>230</v>
      </c>
      <c r="B20" s="37">
        <f>'African Americans - FINAL'!B20</f>
        <v>82.8</v>
      </c>
      <c r="C20" s="37">
        <f>'African Americans - FINAL'!C20</f>
        <v>82.9</v>
      </c>
      <c r="D20" s="37">
        <f>'African Americans - FINAL'!D20</f>
        <v>83.9</v>
      </c>
      <c r="E20" s="37" t="str">
        <f>'African Americans - FINAL'!E20</f>
        <v>NA</v>
      </c>
      <c r="F20" s="37">
        <f>'African Americans - FINAL'!F20</f>
        <v>81</v>
      </c>
      <c r="G20" s="37">
        <f>'African Americans - FINAL'!G20</f>
        <v>81.099999999999994</v>
      </c>
      <c r="H20" s="37">
        <f>'African Americans - FINAL'!H20</f>
        <v>81.7</v>
      </c>
      <c r="I20" s="37">
        <f>'African Americans - FINAL'!I20</f>
        <v>81.900000000000006</v>
      </c>
      <c r="J20" s="37">
        <f>'African Americans - FINAL'!J20</f>
        <v>80.2</v>
      </c>
      <c r="K20" s="37">
        <f>'African Americans - FINAL'!K20</f>
        <v>77.900000000000006</v>
      </c>
      <c r="L20" s="37">
        <f>'African Americans - FINAL'!L20</f>
        <v>80.900000000000006</v>
      </c>
      <c r="M20" s="37">
        <f>'African Americans - FINAL'!M20</f>
        <v>78</v>
      </c>
      <c r="N20" s="37">
        <f>'African Americans - FINAL'!N20</f>
        <v>78.2</v>
      </c>
      <c r="O20" s="37">
        <f>'African Americans - FINAL'!O20</f>
        <v>80.900000000000006</v>
      </c>
      <c r="P20" s="37">
        <f>'African Americans - FINAL'!P20</f>
        <v>80.2</v>
      </c>
      <c r="Q20" s="37">
        <f>'African Americans - FINAL'!Q20</f>
        <v>83</v>
      </c>
      <c r="R20" s="37">
        <f>'African Americans - FINAL'!R20</f>
        <v>83.2</v>
      </c>
      <c r="S20" s="37">
        <f>'African Americans - FINAL'!S20</f>
        <v>0</v>
      </c>
      <c r="T20" s="66">
        <f>Caseloads!B20</f>
        <v>166394.83333333334</v>
      </c>
      <c r="U20" s="66">
        <f>Caseloads!C20</f>
        <v>134370</v>
      </c>
      <c r="V20" s="66">
        <f>Caseloads!D20</f>
        <v>98252.333333333328</v>
      </c>
      <c r="W20" s="66">
        <f>Caseloads!E20</f>
        <v>71268.583333333328</v>
      </c>
      <c r="X20" s="66">
        <f>Caseloads!F20</f>
        <v>63996.5</v>
      </c>
      <c r="Y20" s="66">
        <f>Caseloads!G20</f>
        <v>59550.333333333336</v>
      </c>
      <c r="Z20" s="66">
        <f>Caseloads!H20</f>
        <v>56746.25</v>
      </c>
      <c r="AA20" s="66">
        <f>Caseloads!I20</f>
        <v>41697.25</v>
      </c>
      <c r="AB20" s="66">
        <f>Caseloads!J20</f>
        <v>35770.833333333336</v>
      </c>
      <c r="AC20" s="66">
        <f>Caseloads!K20</f>
        <v>24769.333333333332</v>
      </c>
      <c r="AD20" s="66">
        <f>Caseloads!L20</f>
        <v>24156.166666666668</v>
      </c>
      <c r="AE20" s="66">
        <f>Caseloads!M20</f>
        <v>22439.416666666668</v>
      </c>
      <c r="AF20" s="66">
        <f>Caseloads!N20</f>
        <v>23035.666666666668</v>
      </c>
      <c r="AG20" s="66">
        <f>Caseloads!O20</f>
        <v>23736.583333333332</v>
      </c>
      <c r="AH20" s="66">
        <f>Caseloads!P20</f>
        <v>23673.833333333332</v>
      </c>
      <c r="AI20" s="66">
        <f>Caseloads!Q20</f>
        <v>20056.5</v>
      </c>
      <c r="AJ20" s="66">
        <f>Caseloads!R20</f>
        <v>15616.166666666666</v>
      </c>
      <c r="AK20" s="66">
        <f>Caseloads!S20</f>
        <v>12478.416666666666</v>
      </c>
      <c r="AL20" s="37">
        <f>'Fiscal Stability - FINAL'!B20</f>
        <v>2.2999999999999998</v>
      </c>
      <c r="AM20" s="37">
        <f>'Fiscal Stability - FINAL'!C20</f>
        <v>1.6</v>
      </c>
      <c r="AN20" s="37">
        <f>'Fiscal Stability - FINAL'!D20</f>
        <v>0</v>
      </c>
      <c r="AO20" s="37">
        <f>'Fiscal Stability - FINAL'!E20</f>
        <v>-0.4</v>
      </c>
      <c r="AP20" s="37">
        <f>'Fiscal Stability - FINAL'!F20</f>
        <v>4.3</v>
      </c>
      <c r="AQ20" s="37">
        <f>'Fiscal Stability - FINAL'!G20</f>
        <v>4.4000000000000004</v>
      </c>
      <c r="AR20" s="37">
        <f>'Fiscal Stability - FINAL'!H20</f>
        <v>0.4</v>
      </c>
      <c r="AS20" s="37">
        <f>'Fiscal Stability - FINAL'!I20</f>
        <v>4.2</v>
      </c>
      <c r="AT20" s="37">
        <f>'Fiscal Stability - FINAL'!J20</f>
        <v>10</v>
      </c>
      <c r="AU20" s="37">
        <f>'Fiscal Stability - FINAL'!K20</f>
        <v>19.5</v>
      </c>
      <c r="AV20" s="37">
        <f>'Fiscal Stability - FINAL'!L20</f>
        <v>18.7</v>
      </c>
      <c r="AW20" s="37">
        <f>'Fiscal Stability - FINAL'!M20</f>
        <v>17</v>
      </c>
      <c r="AX20" s="37">
        <f>'Fiscal Stability - FINAL'!N20</f>
        <v>9.9</v>
      </c>
      <c r="AY20" s="37">
        <f>'Fiscal Stability - FINAL'!O20</f>
        <v>6.2</v>
      </c>
      <c r="AZ20" s="37">
        <f>'Fiscal Stability - FINAL'!P20</f>
        <v>8.1</v>
      </c>
      <c r="BA20" s="37">
        <f>'Fiscal Stability - FINAL'!Q20</f>
        <v>1.4</v>
      </c>
      <c r="BB20" s="37">
        <f>'Fiscal Stability - FINAL'!R20</f>
        <v>1.9</v>
      </c>
      <c r="BC20" s="37">
        <f>'Fiscal Stability - FINAL'!S20</f>
        <v>7.3</v>
      </c>
      <c r="BD20" s="37">
        <f>'Hispanics - FINAL'!B20</f>
        <v>0.9</v>
      </c>
      <c r="BE20" s="37">
        <f>'Hispanics - FINAL'!C20</f>
        <v>0.6</v>
      </c>
      <c r="BF20" s="37">
        <f>'Hispanics - FINAL'!D20</f>
        <v>0.3</v>
      </c>
      <c r="BG20" s="37" t="str">
        <f>'Hispanics - FINAL'!E20</f>
        <v>NA</v>
      </c>
      <c r="BH20" s="37">
        <f>'Hispanics - FINAL'!F20</f>
        <v>0.9</v>
      </c>
      <c r="BI20" s="37">
        <f>'Hispanics - FINAL'!G20</f>
        <v>1.6</v>
      </c>
      <c r="BJ20" s="37">
        <f>'Hispanics - FINAL'!H20</f>
        <v>1.7</v>
      </c>
      <c r="BK20" s="37">
        <f>'Hispanics - FINAL'!I20</f>
        <v>2.8</v>
      </c>
      <c r="BL20" s="37">
        <f>'Hispanics - FINAL'!J20</f>
        <v>2.8</v>
      </c>
      <c r="BM20" s="37">
        <f>'Hispanics - FINAL'!K20</f>
        <v>2.1</v>
      </c>
      <c r="BN20" s="37">
        <f>'Hispanics - FINAL'!L20</f>
        <v>1.9</v>
      </c>
      <c r="BO20" s="37">
        <f>'Hispanics - FINAL'!M20</f>
        <v>2.2999999999999998</v>
      </c>
      <c r="BP20" s="37">
        <f>'Hispanics - FINAL'!N20</f>
        <v>2.6</v>
      </c>
      <c r="BQ20" s="37">
        <f>'Hispanics - FINAL'!O20</f>
        <v>2.5</v>
      </c>
      <c r="BR20" s="37">
        <f>'Hispanics - FINAL'!P20</f>
        <v>2.8</v>
      </c>
      <c r="BS20" s="37">
        <f>'Hispanics - FINAL'!Q20</f>
        <v>2.2999999999999998</v>
      </c>
      <c r="BT20" s="37">
        <f>'Hispanics - FINAL'!R20</f>
        <v>2</v>
      </c>
      <c r="BU20" s="37" t="e">
        <f>'Hispanics - FINAL'!#REF!</f>
        <v>#REF!</v>
      </c>
      <c r="BV20" s="37">
        <f>'Liberalism - FINAL'!B20</f>
        <v>48.440249999999999</v>
      </c>
      <c r="BW20" s="37">
        <f>'Liberalism - FINAL'!C20</f>
        <v>48.440249999999999</v>
      </c>
      <c r="BX20" s="37">
        <f>'Liberalism - FINAL'!D20</f>
        <v>46.906739999999999</v>
      </c>
      <c r="BY20" s="37">
        <f>'Liberalism - FINAL'!E20</f>
        <v>46.906739999999999</v>
      </c>
      <c r="BZ20" s="37">
        <f>'Liberalism - FINAL'!F20</f>
        <v>46.906739999999999</v>
      </c>
      <c r="CA20" s="37">
        <f>'Liberalism - FINAL'!G20</f>
        <v>46.906739999999999</v>
      </c>
      <c r="CB20" s="37">
        <f>'Liberalism - FINAL'!H20</f>
        <v>45.629649999999998</v>
      </c>
      <c r="CC20" s="37">
        <f>'Liberalism - FINAL'!I20</f>
        <v>71.963440000000006</v>
      </c>
      <c r="CD20" s="37">
        <f>'Liberalism - FINAL'!J20</f>
        <v>78.029790000000006</v>
      </c>
      <c r="CE20" s="37">
        <f>'Liberalism - FINAL'!K20</f>
        <v>78.029790000000006</v>
      </c>
      <c r="CF20" s="37">
        <f>'Liberalism - FINAL'!L20</f>
        <v>73.400469999999999</v>
      </c>
      <c r="CG20" s="37">
        <f>'Liberalism - FINAL'!M20</f>
        <v>43.856079999999999</v>
      </c>
      <c r="CH20" s="37">
        <f>'Liberalism - FINAL'!N20</f>
        <v>38.844639999999998</v>
      </c>
      <c r="CI20" s="37">
        <f>'Liberalism - FINAL'!O20</f>
        <v>39.423310000000001</v>
      </c>
      <c r="CJ20" s="37">
        <f>'Liberalism - FINAL'!P20</f>
        <v>28.25478</v>
      </c>
      <c r="CK20" s="37">
        <f>'Liberalism - FINAL'!Q20</f>
        <v>12.373089999999999</v>
      </c>
      <c r="CL20" s="37">
        <f>'Liberalism - FINAL'!R20</f>
        <v>14.692600000000001</v>
      </c>
      <c r="CM20" s="37">
        <f>'Liberalism - FINAL'!S20</f>
        <v>14.02937</v>
      </c>
      <c r="CN20" s="38">
        <f>'Regional PCPI - FINAL'!B20</f>
        <v>30595.052485954799</v>
      </c>
      <c r="CO20" s="38">
        <f>'Regional PCPI - FINAL'!C20</f>
        <v>31502.661800850601</v>
      </c>
      <c r="CP20" s="38">
        <f>'Regional PCPI - FINAL'!D20</f>
        <v>31469.434613974201</v>
      </c>
      <c r="CQ20" s="38">
        <f>'Regional PCPI - FINAL'!E20</f>
        <v>32126.040257001099</v>
      </c>
      <c r="CR20" s="38">
        <f>'Regional PCPI - FINAL'!F20</f>
        <v>33511.245405325302</v>
      </c>
      <c r="CS20" s="38">
        <f>'Regional PCPI - FINAL'!G20</f>
        <v>33842.001324589597</v>
      </c>
      <c r="CT20" s="38">
        <f>'Regional PCPI - FINAL'!H20</f>
        <v>33890.505710691497</v>
      </c>
      <c r="CU20" s="38">
        <f>'Regional PCPI - FINAL'!I20</f>
        <v>34286.251133107697</v>
      </c>
      <c r="CV20" s="38">
        <f>'Regional PCPI - FINAL'!J20</f>
        <v>35425.306742495901</v>
      </c>
      <c r="CW20" s="38">
        <f>'Regional PCPI - FINAL'!K20</f>
        <v>38748.680012463003</v>
      </c>
      <c r="CX20" s="38">
        <f>'Regional PCPI - FINAL'!L20</f>
        <v>40482.7810627742</v>
      </c>
      <c r="CY20" s="38">
        <f>'Regional PCPI - FINAL'!M20</f>
        <v>41063.378626173297</v>
      </c>
      <c r="CZ20" s="38">
        <f>'Regional PCPI - FINAL'!N20</f>
        <v>39579.2286000491</v>
      </c>
      <c r="DA20" s="38">
        <f>'Regional PCPI - FINAL'!O20</f>
        <v>39935.628907004902</v>
      </c>
      <c r="DB20" s="38">
        <f>'Regional PCPI - FINAL'!P20</f>
        <v>39561.942314983702</v>
      </c>
      <c r="DC20" s="38">
        <f>'Regional PCPI - FINAL'!Q20</f>
        <v>40642.6554886534</v>
      </c>
      <c r="DD20" s="38">
        <f>'Regional PCPI - FINAL'!R20</f>
        <v>40103</v>
      </c>
      <c r="DE20" s="38">
        <f>'Regional PCPI - FINAL'!S20</f>
        <v>41313.901651948298</v>
      </c>
      <c r="DF20" s="37">
        <f>'Unemployment Rate - FINAL'!B20</f>
        <v>6</v>
      </c>
      <c r="DG20" s="37">
        <f>'Unemployment Rate - FINAL'!C20</f>
        <v>5.7</v>
      </c>
      <c r="DH20" s="37">
        <f>'Unemployment Rate - FINAL'!D20</f>
        <v>5.0999999999999996</v>
      </c>
      <c r="DI20" s="37">
        <f>'Unemployment Rate - FINAL'!E20</f>
        <v>5.3</v>
      </c>
      <c r="DJ20" s="37">
        <f>'Unemployment Rate - FINAL'!F20</f>
        <v>5.7</v>
      </c>
      <c r="DK20" s="37">
        <f>'Unemployment Rate - FINAL'!G20</f>
        <v>6.1</v>
      </c>
      <c r="DL20" s="37">
        <f>'Unemployment Rate - FINAL'!H20</f>
        <v>6.4</v>
      </c>
      <c r="DM20" s="37">
        <f>'Unemployment Rate - FINAL'!I20</f>
        <v>5.9</v>
      </c>
      <c r="DN20" s="37">
        <f>'Unemployment Rate - FINAL'!J20</f>
        <v>7.2</v>
      </c>
      <c r="DO20" s="37">
        <f>'Unemployment Rate - FINAL'!K20</f>
        <v>4.5</v>
      </c>
      <c r="DP20" s="37">
        <f>'Unemployment Rate - FINAL'!L20</f>
        <v>4.3</v>
      </c>
      <c r="DQ20" s="37">
        <f>'Unemployment Rate - FINAL'!M20</f>
        <v>4.9000000000000004</v>
      </c>
      <c r="DR20" s="37">
        <f>'Unemployment Rate - FINAL'!N20</f>
        <v>6.8</v>
      </c>
      <c r="DS20" s="37">
        <f>'Unemployment Rate - FINAL'!O20</f>
        <v>8</v>
      </c>
      <c r="DT20" s="37">
        <f>'Unemployment Rate - FINAL'!P20</f>
        <v>7.8</v>
      </c>
      <c r="DU20" s="37">
        <f>'Unemployment Rate - FINAL'!Q20</f>
        <v>7.1</v>
      </c>
      <c r="DV20" s="37">
        <f>'Unemployment Rate - FINAL'!R20</f>
        <v>6.7</v>
      </c>
      <c r="DW20" s="37">
        <f>'Unemployment Rate - FINAL'!S20</f>
        <v>6.4</v>
      </c>
      <c r="DX20" s="37">
        <f>'Work Part. Rate - FINAL'!B20</f>
        <v>0</v>
      </c>
      <c r="DY20" s="37">
        <f>'Work Part. Rate - FINAL'!C20</f>
        <v>0</v>
      </c>
      <c r="DZ20" s="37">
        <f>'Work Part. Rate - FINAL'!D20</f>
        <v>0</v>
      </c>
      <c r="EA20" s="37">
        <f>'Work Part. Rate - FINAL'!E20</f>
        <v>0</v>
      </c>
      <c r="EB20" s="37">
        <f>'Work Part. Rate - FINAL'!F20</f>
        <v>0</v>
      </c>
      <c r="EC20" s="37">
        <f>'Work Part. Rate - FINAL'!G20</f>
        <v>0</v>
      </c>
      <c r="ED20" s="37">
        <f>'Work Part. Rate - FINAL'!H20</f>
        <v>0</v>
      </c>
      <c r="EE20" s="37">
        <f>'Work Part. Rate - FINAL'!I20</f>
        <v>0</v>
      </c>
      <c r="EF20" s="37">
        <f>'Work Part. Rate - FINAL'!J20</f>
        <v>0</v>
      </c>
      <c r="EG20" s="37">
        <f>'Work Part. Rate - FINAL'!K20</f>
        <v>0</v>
      </c>
      <c r="EH20" s="37">
        <f>'Work Part. Rate - FINAL'!L20</f>
        <v>0</v>
      </c>
      <c r="EI20" s="37">
        <f>'Work Part. Rate - FINAL'!M20</f>
        <v>0</v>
      </c>
      <c r="EJ20" s="37">
        <f>'Work Part. Rate - FINAL'!N20</f>
        <v>0</v>
      </c>
      <c r="EK20" s="37">
        <f>'Work Part. Rate - FINAL'!O20</f>
        <v>0</v>
      </c>
      <c r="EL20" s="37">
        <f>'Work Part. Rate - FINAL'!P20</f>
        <v>0</v>
      </c>
      <c r="EM20" s="37">
        <f>'Work Part. Rate - FINAL'!Q20</f>
        <v>0</v>
      </c>
      <c r="EN20" s="37">
        <f>'Work Part. Rate - FINAL'!R20</f>
        <v>0</v>
      </c>
      <c r="EO20" s="37">
        <f>'Work Part. Rate - FINAL'!S20</f>
        <v>0</v>
      </c>
    </row>
    <row r="21" spans="1:145">
      <c r="A21" s="38" t="s">
        <v>231</v>
      </c>
      <c r="B21" s="37">
        <f>'African Americans - FINAL'!B21</f>
        <v>1.3</v>
      </c>
      <c r="C21" s="37">
        <f>'African Americans - FINAL'!C21</f>
        <v>1.1000000000000001</v>
      </c>
      <c r="D21" s="37">
        <f>'African Americans - FINAL'!D21</f>
        <v>0.9</v>
      </c>
      <c r="E21" s="37">
        <f>'African Americans - FINAL'!E21</f>
        <v>2.4</v>
      </c>
      <c r="F21" s="37">
        <f>'African Americans - FINAL'!F21</f>
        <v>3.2</v>
      </c>
      <c r="G21" s="37">
        <f>'African Americans - FINAL'!G21</f>
        <v>3.3</v>
      </c>
      <c r="H21" s="37">
        <f>'African Americans - FINAL'!H21</f>
        <v>3.9</v>
      </c>
      <c r="I21" s="37">
        <f>'African Americans - FINAL'!I21</f>
        <v>3.5</v>
      </c>
      <c r="J21" s="37">
        <f>'African Americans - FINAL'!J21</f>
        <v>3.4</v>
      </c>
      <c r="K21" s="37">
        <f>'African Americans - FINAL'!K21</f>
        <v>3.2</v>
      </c>
      <c r="L21" s="37">
        <f>'African Americans - FINAL'!L21</f>
        <v>3.5</v>
      </c>
      <c r="M21" s="37">
        <f>'African Americans - FINAL'!M21</f>
        <v>4.2</v>
      </c>
      <c r="N21" s="37">
        <f>'African Americans - FINAL'!N21</f>
        <v>5.2</v>
      </c>
      <c r="O21" s="37">
        <f>'African Americans - FINAL'!O21</f>
        <v>4.4000000000000004</v>
      </c>
      <c r="P21" s="37">
        <f>'African Americans - FINAL'!P21</f>
        <v>3.9</v>
      </c>
      <c r="Q21" s="37">
        <f>'African Americans - FINAL'!Q21</f>
        <v>4.9000000000000004</v>
      </c>
      <c r="R21" s="37">
        <f>'African Americans - FINAL'!R21</f>
        <v>5.5</v>
      </c>
      <c r="S21" s="37">
        <f>'African Americans - FINAL'!S21</f>
        <v>0</v>
      </c>
      <c r="T21" s="66">
        <f>Caseloads!B21</f>
        <v>46943.75</v>
      </c>
      <c r="U21" s="66">
        <f>Caseloads!C21</f>
        <v>39536.833333333336</v>
      </c>
      <c r="V21" s="66">
        <f>Caseloads!D21</f>
        <v>33435.583333333336</v>
      </c>
      <c r="W21" s="66">
        <f>Caseloads!E21</f>
        <v>31645.333333333332</v>
      </c>
      <c r="X21" s="66">
        <f>Caseloads!F21</f>
        <v>30110.416666666668</v>
      </c>
      <c r="Y21" s="66">
        <f>Caseloads!G21</f>
        <v>30383.25</v>
      </c>
      <c r="Z21" s="66">
        <f>Caseloads!H21</f>
        <v>32169.416666666668</v>
      </c>
      <c r="AA21" s="66">
        <f>Caseloads!I21</f>
        <v>32186.083333333332</v>
      </c>
      <c r="AB21" s="66">
        <f>Caseloads!J21</f>
        <v>32317.166666666668</v>
      </c>
      <c r="AC21" s="66">
        <f>Caseloads!K21</f>
        <v>32008.583333333332</v>
      </c>
      <c r="AD21" s="66">
        <f>Caseloads!L21</f>
        <v>31888.75</v>
      </c>
      <c r="AE21" s="66">
        <f>Caseloads!M21</f>
        <v>31642.416666666668</v>
      </c>
      <c r="AF21" s="66">
        <f>Caseloads!N21</f>
        <v>35697.666666666664</v>
      </c>
      <c r="AG21" s="66">
        <f>Caseloads!O21</f>
        <v>39019</v>
      </c>
      <c r="AH21" s="66">
        <f>Caseloads!P21</f>
        <v>39860.916666666664</v>
      </c>
      <c r="AI21" s="66">
        <f>Caseloads!Q21</f>
        <v>49651.5</v>
      </c>
      <c r="AJ21" s="66">
        <f>Caseloads!R21</f>
        <v>58378.083333333336</v>
      </c>
      <c r="AK21" s="66">
        <f>Caseloads!S21</f>
        <v>51344.333333333336</v>
      </c>
      <c r="AL21" s="37">
        <f>'Fiscal Stability - FINAL'!B21</f>
        <v>3.8</v>
      </c>
      <c r="AM21" s="37">
        <f>'Fiscal Stability - FINAL'!C21</f>
        <v>10</v>
      </c>
      <c r="AN21" s="37">
        <f>'Fiscal Stability - FINAL'!D21</f>
        <v>16.8</v>
      </c>
      <c r="AO21" s="37">
        <f>'Fiscal Stability - FINAL'!E21</f>
        <v>19.2</v>
      </c>
      <c r="AP21" s="37">
        <f>'Fiscal Stability - FINAL'!F21</f>
        <v>6.9</v>
      </c>
      <c r="AQ21" s="37">
        <f>'Fiscal Stability - FINAL'!G21</f>
        <v>1.3</v>
      </c>
      <c r="AR21" s="37">
        <f>'Fiscal Stability - FINAL'!H21</f>
        <v>1.1000000000000001</v>
      </c>
      <c r="AS21" s="37">
        <f>'Fiscal Stability - FINAL'!I21</f>
        <v>1.8</v>
      </c>
      <c r="AT21" s="37">
        <f>'Fiscal Stability - FINAL'!J21</f>
        <v>2.9</v>
      </c>
      <c r="AU21" s="37">
        <f>'Fiscal Stability - FINAL'!K21</f>
        <v>3.3000000000000003</v>
      </c>
      <c r="AV21" s="37">
        <f>'Fiscal Stability - FINAL'!L21</f>
        <v>5</v>
      </c>
      <c r="AW21" s="37">
        <f>'Fiscal Stability - FINAL'!M21</f>
        <v>4.2</v>
      </c>
      <c r="AX21" s="37">
        <f>'Fiscal Stability - FINAL'!N21</f>
        <v>1.7</v>
      </c>
      <c r="AY21" s="37">
        <f>'Fiscal Stability - FINAL'!O21</f>
        <v>0</v>
      </c>
      <c r="AZ21" s="37">
        <f>'Fiscal Stability - FINAL'!P21</f>
        <v>0.7</v>
      </c>
      <c r="BA21" s="37">
        <f>'Fiscal Stability - FINAL'!Q21</f>
        <v>2.8</v>
      </c>
      <c r="BB21" s="37">
        <f>'Fiscal Stability - FINAL'!R21</f>
        <v>2.2000000000000002</v>
      </c>
      <c r="BC21" s="37">
        <f>'Fiscal Stability - FINAL'!S21</f>
        <v>3.4</v>
      </c>
      <c r="BD21" s="37">
        <f>'Hispanics - FINAL'!B21</f>
        <v>0.3</v>
      </c>
      <c r="BE21" s="37">
        <f>'Hispanics - FINAL'!C21</f>
        <v>0.6</v>
      </c>
      <c r="BF21" s="37">
        <f>'Hispanics - FINAL'!D21</f>
        <v>0.4</v>
      </c>
      <c r="BG21" s="37">
        <f>'Hispanics - FINAL'!E21</f>
        <v>0.5</v>
      </c>
      <c r="BH21" s="37">
        <f>'Hispanics - FINAL'!F21</f>
        <v>0.9</v>
      </c>
      <c r="BI21" s="37">
        <f>'Hispanics - FINAL'!G21</f>
        <v>0.8</v>
      </c>
      <c r="BJ21" s="37">
        <f>'Hispanics - FINAL'!H21</f>
        <v>1.3</v>
      </c>
      <c r="BK21" s="37">
        <f>'Hispanics - FINAL'!I21</f>
        <v>0.7</v>
      </c>
      <c r="BL21" s="37">
        <f>'Hispanics - FINAL'!J21</f>
        <v>0.7</v>
      </c>
      <c r="BM21" s="37">
        <f>'Hispanics - FINAL'!K21</f>
        <v>0.7</v>
      </c>
      <c r="BN21" s="37">
        <f>'Hispanics - FINAL'!L21</f>
        <v>1</v>
      </c>
      <c r="BO21" s="37">
        <f>'Hispanics - FINAL'!M21</f>
        <v>1</v>
      </c>
      <c r="BP21" s="37">
        <f>'Hispanics - FINAL'!N21</f>
        <v>1.2</v>
      </c>
      <c r="BQ21" s="37">
        <f>'Hispanics - FINAL'!O21</f>
        <v>1.3</v>
      </c>
      <c r="BR21" s="37">
        <f>'Hispanics - FINAL'!P21</f>
        <v>0.8</v>
      </c>
      <c r="BS21" s="37">
        <f>'Hispanics - FINAL'!Q21</f>
        <v>1.3</v>
      </c>
      <c r="BT21" s="37">
        <f>'Hispanics - FINAL'!R21</f>
        <v>1.4</v>
      </c>
      <c r="BU21" s="37" t="e">
        <f>'Hispanics - FINAL'!#REF!</f>
        <v>#REF!</v>
      </c>
      <c r="BV21" s="37">
        <f>'Liberalism - FINAL'!B21</f>
        <v>72.256900000000002</v>
      </c>
      <c r="BW21" s="37">
        <f>'Liberalism - FINAL'!C21</f>
        <v>72.256900000000002</v>
      </c>
      <c r="BX21" s="37">
        <f>'Liberalism - FINAL'!D21</f>
        <v>72.791669999999996</v>
      </c>
      <c r="BY21" s="37">
        <f>'Liberalism - FINAL'!E21</f>
        <v>72.256900000000002</v>
      </c>
      <c r="BZ21" s="37">
        <f>'Liberalism - FINAL'!F21</f>
        <v>70.804370000000006</v>
      </c>
      <c r="CA21" s="37">
        <f>'Liberalism - FINAL'!G21</f>
        <v>73.623260000000002</v>
      </c>
      <c r="CB21" s="37">
        <f>'Liberalism - FINAL'!H21</f>
        <v>78.707729999999998</v>
      </c>
      <c r="CC21" s="37">
        <f>'Liberalism - FINAL'!I21</f>
        <v>78.707729999999998</v>
      </c>
      <c r="CD21" s="37">
        <f>'Liberalism - FINAL'!J21</f>
        <v>78.525570000000002</v>
      </c>
      <c r="CE21" s="37">
        <f>'Liberalism - FINAL'!K21</f>
        <v>78.525570000000002</v>
      </c>
      <c r="CF21" s="37">
        <f>'Liberalism - FINAL'!L21</f>
        <v>80.441410000000005</v>
      </c>
      <c r="CG21" s="37">
        <f>'Liberalism - FINAL'!M21</f>
        <v>80.529060000000001</v>
      </c>
      <c r="CH21" s="37">
        <f>'Liberalism - FINAL'!N21</f>
        <v>85.058520000000001</v>
      </c>
      <c r="CI21" s="37">
        <f>'Liberalism - FINAL'!O21</f>
        <v>85.058520000000001</v>
      </c>
      <c r="CJ21" s="37">
        <f>'Liberalism - FINAL'!P21</f>
        <v>54.160800000000002</v>
      </c>
      <c r="CK21" s="37">
        <f>'Liberalism - FINAL'!Q21</f>
        <v>53.924849999999999</v>
      </c>
      <c r="CL21" s="37">
        <f>'Liberalism - FINAL'!R21</f>
        <v>66.850279999999998</v>
      </c>
      <c r="CM21" s="37">
        <f>'Liberalism - FINAL'!S21</f>
        <v>67.135890000000003</v>
      </c>
      <c r="CN21" s="38">
        <f>'Regional PCPI - FINAL'!B21</f>
        <v>34174.373293198099</v>
      </c>
      <c r="CO21" s="38">
        <f>'Regional PCPI - FINAL'!C21</f>
        <v>35922.999020835297</v>
      </c>
      <c r="CP21" s="38">
        <f>'Regional PCPI - FINAL'!D21</f>
        <v>36777.242849576403</v>
      </c>
      <c r="CQ21" s="38">
        <f>'Regional PCPI - FINAL'!E21</f>
        <v>37959.554704563699</v>
      </c>
      <c r="CR21" s="38">
        <f>'Regional PCPI - FINAL'!F21</f>
        <v>38707.581969605002</v>
      </c>
      <c r="CS21" s="38">
        <f>'Regional PCPI - FINAL'!G21</f>
        <v>38959.494146603902</v>
      </c>
      <c r="CT21" s="38">
        <f>'Regional PCPI - FINAL'!H21</f>
        <v>39470.270716802901</v>
      </c>
      <c r="CU21" s="38">
        <f>'Regional PCPI - FINAL'!I21</f>
        <v>39895.837828902499</v>
      </c>
      <c r="CV21" s="38">
        <f>'Regional PCPI - FINAL'!J21</f>
        <v>39208.782774062398</v>
      </c>
      <c r="CW21" s="38">
        <f>'Regional PCPI - FINAL'!K21</f>
        <v>39732.565018438501</v>
      </c>
      <c r="CX21" s="38">
        <f>'Regional PCPI - FINAL'!L21</f>
        <v>40157.874407364703</v>
      </c>
      <c r="CY21" s="38">
        <f>'Regional PCPI - FINAL'!M21</f>
        <v>40181.713180042403</v>
      </c>
      <c r="CZ21" s="38">
        <f>'Regional PCPI - FINAL'!N21</f>
        <v>40125.280350855603</v>
      </c>
      <c r="DA21" s="38">
        <f>'Regional PCPI - FINAL'!O21</f>
        <v>39962.278156578803</v>
      </c>
      <c r="DB21" s="38">
        <f>'Regional PCPI - FINAL'!P21</f>
        <v>40234.088093721599</v>
      </c>
      <c r="DC21" s="38">
        <f>'Regional PCPI - FINAL'!Q21</f>
        <v>40331.9158452048</v>
      </c>
      <c r="DD21" s="38">
        <f>'Regional PCPI - FINAL'!R21</f>
        <v>39670</v>
      </c>
      <c r="DE21" s="38">
        <f>'Regional PCPI - FINAL'!S21</f>
        <v>40594.704239574698</v>
      </c>
      <c r="DF21" s="37">
        <f>'Unemployment Rate - FINAL'!B21</f>
        <v>5.0999999999999996</v>
      </c>
      <c r="DG21" s="37">
        <f>'Unemployment Rate - FINAL'!C21</f>
        <v>4.5</v>
      </c>
      <c r="DH21" s="37">
        <f>'Unemployment Rate - FINAL'!D21</f>
        <v>4</v>
      </c>
      <c r="DI21" s="37">
        <f>'Unemployment Rate - FINAL'!E21</f>
        <v>3.4</v>
      </c>
      <c r="DJ21" s="37">
        <f>'Unemployment Rate - FINAL'!F21</f>
        <v>3.8</v>
      </c>
      <c r="DK21" s="37">
        <f>'Unemployment Rate - FINAL'!G21</f>
        <v>4.3</v>
      </c>
      <c r="DL21" s="37">
        <f>'Unemployment Rate - FINAL'!H21</f>
        <v>5</v>
      </c>
      <c r="DM21" s="37">
        <f>'Unemployment Rate - FINAL'!I21</f>
        <v>4.5999999999999996</v>
      </c>
      <c r="DN21" s="37">
        <f>'Unemployment Rate - FINAL'!J21</f>
        <v>4.9000000000000004</v>
      </c>
      <c r="DO21" s="37">
        <f>'Unemployment Rate - FINAL'!K21</f>
        <v>4.5999999999999996</v>
      </c>
      <c r="DP21" s="37">
        <f>'Unemployment Rate - FINAL'!L21</f>
        <v>4.7</v>
      </c>
      <c r="DQ21" s="37">
        <f>'Unemployment Rate - FINAL'!M21</f>
        <v>5.5</v>
      </c>
      <c r="DR21" s="37">
        <f>'Unemployment Rate - FINAL'!N21</f>
        <v>8.1</v>
      </c>
      <c r="DS21" s="37">
        <f>'Unemployment Rate - FINAL'!O21</f>
        <v>8.1</v>
      </c>
      <c r="DT21" s="37">
        <f>'Unemployment Rate - FINAL'!P21</f>
        <v>7.9</v>
      </c>
      <c r="DU21" s="37">
        <f>'Unemployment Rate - FINAL'!Q21</f>
        <v>7.5</v>
      </c>
      <c r="DV21" s="37">
        <f>'Unemployment Rate - FINAL'!R21</f>
        <v>6.6</v>
      </c>
      <c r="DW21" s="37">
        <f>'Unemployment Rate - FINAL'!S21</f>
        <v>5.6</v>
      </c>
      <c r="DX21" s="37">
        <f>'Work Part. Rate - FINAL'!B21</f>
        <v>0</v>
      </c>
      <c r="DY21" s="37">
        <f>'Work Part. Rate - FINAL'!C21</f>
        <v>0</v>
      </c>
      <c r="DZ21" s="37">
        <f>'Work Part. Rate - FINAL'!D21</f>
        <v>0</v>
      </c>
      <c r="EA21" s="37">
        <f>'Work Part. Rate - FINAL'!E21</f>
        <v>0</v>
      </c>
      <c r="EB21" s="37">
        <f>'Work Part. Rate - FINAL'!F21</f>
        <v>0</v>
      </c>
      <c r="EC21" s="37">
        <f>'Work Part. Rate - FINAL'!G21</f>
        <v>0</v>
      </c>
      <c r="ED21" s="37">
        <f>'Work Part. Rate - FINAL'!H21</f>
        <v>0</v>
      </c>
      <c r="EE21" s="37">
        <f>'Work Part. Rate - FINAL'!I21</f>
        <v>0</v>
      </c>
      <c r="EF21" s="37">
        <f>'Work Part. Rate - FINAL'!J21</f>
        <v>0</v>
      </c>
      <c r="EG21" s="37">
        <f>'Work Part. Rate - FINAL'!K21</f>
        <v>0</v>
      </c>
      <c r="EH21" s="37">
        <f>'Work Part. Rate - FINAL'!L21</f>
        <v>1</v>
      </c>
      <c r="EI21" s="37">
        <f>'Work Part. Rate - FINAL'!M21</f>
        <v>1</v>
      </c>
      <c r="EJ21" s="37">
        <f>'Work Part. Rate - FINAL'!N21</f>
        <v>1</v>
      </c>
      <c r="EK21" s="37">
        <f>'Work Part. Rate - FINAL'!O21</f>
        <v>1</v>
      </c>
      <c r="EL21" s="37">
        <f>'Work Part. Rate - FINAL'!P21</f>
        <v>1</v>
      </c>
      <c r="EM21" s="37">
        <f>'Work Part. Rate - FINAL'!Q21</f>
        <v>1</v>
      </c>
      <c r="EN21" s="37">
        <f>'Work Part. Rate - FINAL'!R21</f>
        <v>0</v>
      </c>
      <c r="EO21" s="37">
        <f>'Work Part. Rate - FINAL'!S21</f>
        <v>0</v>
      </c>
    </row>
    <row r="22" spans="1:145">
      <c r="A22" s="38" t="s">
        <v>232</v>
      </c>
      <c r="B22" s="37">
        <f>'African Americans - FINAL'!B22</f>
        <v>75.900000000000006</v>
      </c>
      <c r="C22" s="37">
        <f>'African Americans - FINAL'!C22</f>
        <v>76.2</v>
      </c>
      <c r="D22" s="37">
        <f>'African Americans - FINAL'!D22</f>
        <v>67.2</v>
      </c>
      <c r="E22" s="37">
        <f>'African Americans - FINAL'!E22</f>
        <v>69.599999999999994</v>
      </c>
      <c r="F22" s="37">
        <f>'African Americans - FINAL'!F22</f>
        <v>80.3</v>
      </c>
      <c r="G22" s="37">
        <f>'African Americans - FINAL'!G22</f>
        <v>81.599999999999994</v>
      </c>
      <c r="H22" s="37">
        <f>'African Americans - FINAL'!H22</f>
        <v>82.5</v>
      </c>
      <c r="I22" s="37">
        <f>'African Americans - FINAL'!I22</f>
        <v>82.5</v>
      </c>
      <c r="J22" s="37">
        <f>'African Americans - FINAL'!J22</f>
        <v>83.2</v>
      </c>
      <c r="K22" s="37">
        <f>'African Americans - FINAL'!K22</f>
        <v>82.5</v>
      </c>
      <c r="L22" s="37">
        <f>'African Americans - FINAL'!L22</f>
        <v>82.3</v>
      </c>
      <c r="M22" s="37">
        <f>'African Americans - FINAL'!M22</f>
        <v>81.400000000000006</v>
      </c>
      <c r="N22" s="37">
        <f>'African Americans - FINAL'!N22</f>
        <v>80.3</v>
      </c>
      <c r="O22" s="37">
        <f>'African Americans - FINAL'!O22</f>
        <v>80.7</v>
      </c>
      <c r="P22" s="37">
        <f>'African Americans - FINAL'!P22</f>
        <v>79.5</v>
      </c>
      <c r="Q22" s="37">
        <f>'African Americans - FINAL'!Q22</f>
        <v>80.400000000000006</v>
      </c>
      <c r="R22" s="37">
        <f>'African Americans - FINAL'!R22</f>
        <v>78.7</v>
      </c>
      <c r="S22" s="37">
        <f>'African Americans - FINAL'!S22</f>
        <v>0</v>
      </c>
      <c r="T22" s="66">
        <f>Caseloads!B22</f>
        <v>153366.66666666666</v>
      </c>
      <c r="U22" s="66">
        <f>Caseloads!C22</f>
        <v>115728.16666666667</v>
      </c>
      <c r="V22" s="66">
        <f>Caseloads!D22</f>
        <v>81444.083333333328</v>
      </c>
      <c r="W22" s="66">
        <f>Caseloads!E22</f>
        <v>76240.833333333328</v>
      </c>
      <c r="X22" s="66">
        <f>Caseloads!F22</f>
        <v>72740</v>
      </c>
      <c r="Y22" s="66">
        <f>Caseloads!G22</f>
        <v>70172.833333333328</v>
      </c>
      <c r="Z22" s="66">
        <f>Caseloads!H22</f>
        <v>70077.666666666672</v>
      </c>
      <c r="AA22" s="66">
        <f>Caseloads!I22</f>
        <v>69789.416666666672</v>
      </c>
      <c r="AB22" s="66">
        <f>Caseloads!J22</f>
        <v>62641.916666666664</v>
      </c>
      <c r="AC22" s="66">
        <f>Caseloads!K22</f>
        <v>52205.166666666664</v>
      </c>
      <c r="AD22" s="66">
        <f>Caseloads!L22</f>
        <v>44676.166666666664</v>
      </c>
      <c r="AE22" s="66">
        <f>Caseloads!M22</f>
        <v>47503.083333333336</v>
      </c>
      <c r="AF22" s="66">
        <f>Caseloads!N22</f>
        <v>55520</v>
      </c>
      <c r="AG22" s="66">
        <f>Caseloads!O22</f>
        <v>59635.916666666664</v>
      </c>
      <c r="AH22" s="66">
        <f>Caseloads!P22</f>
        <v>61477.416666666664</v>
      </c>
      <c r="AI22" s="66">
        <f>Caseloads!Q22</f>
        <v>57180</v>
      </c>
      <c r="AJ22" s="66">
        <f>Caseloads!R22</f>
        <v>51991.25</v>
      </c>
      <c r="AK22" s="66">
        <f>Caseloads!S22</f>
        <v>49751.583333333336</v>
      </c>
      <c r="AL22" s="37">
        <f>'Fiscal Stability - FINAL'!B22</f>
        <v>9.5</v>
      </c>
      <c r="AM22" s="37">
        <f>'Fiscal Stability - FINAL'!C22</f>
        <v>13.3</v>
      </c>
      <c r="AN22" s="37">
        <f>'Fiscal Stability - FINAL'!D22</f>
        <v>14.3</v>
      </c>
      <c r="AO22" s="37">
        <f>'Fiscal Stability - FINAL'!E22</f>
        <v>16.8</v>
      </c>
      <c r="AP22" s="37">
        <f>'Fiscal Stability - FINAL'!F22</f>
        <v>13.9</v>
      </c>
      <c r="AQ22" s="37">
        <f>'Fiscal Stability - FINAL'!G22</f>
        <v>7.8</v>
      </c>
      <c r="AR22" s="37">
        <f>'Fiscal Stability - FINAL'!H22</f>
        <v>5.9</v>
      </c>
      <c r="AS22" s="37">
        <f>'Fiscal Stability - FINAL'!I22</f>
        <v>9.3000000000000007</v>
      </c>
      <c r="AT22" s="37">
        <f>'Fiscal Stability - FINAL'!J22</f>
        <v>15.1</v>
      </c>
      <c r="AU22" s="37">
        <f>'Fiscal Stability - FINAL'!K22</f>
        <v>17.2</v>
      </c>
      <c r="AV22" s="37">
        <f>'Fiscal Stability - FINAL'!L22</f>
        <v>12.1</v>
      </c>
      <c r="AW22" s="37">
        <f>'Fiscal Stability - FINAL'!M22</f>
        <v>8.1</v>
      </c>
      <c r="AX22" s="37">
        <f>'Fiscal Stability - FINAL'!N22</f>
        <v>5.4</v>
      </c>
      <c r="AY22" s="37">
        <f>'Fiscal Stability - FINAL'!O22</f>
        <v>7.1</v>
      </c>
      <c r="AZ22" s="37">
        <f>'Fiscal Stability - FINAL'!P22</f>
        <v>12.2</v>
      </c>
      <c r="BA22" s="37">
        <f>'Fiscal Stability - FINAL'!Q22</f>
        <v>8.1999999999999993</v>
      </c>
      <c r="BB22" s="37">
        <f>'Fiscal Stability - FINAL'!R22</f>
        <v>8</v>
      </c>
      <c r="BC22" s="37">
        <f>'Fiscal Stability - FINAL'!S22</f>
        <v>5.8</v>
      </c>
      <c r="BD22" s="37">
        <f>'Hispanics - FINAL'!B22</f>
        <v>1</v>
      </c>
      <c r="BE22" s="37">
        <f>'Hispanics - FINAL'!C22</f>
        <v>0.4</v>
      </c>
      <c r="BF22" s="37">
        <f>'Hispanics - FINAL'!D22</f>
        <v>1.6</v>
      </c>
      <c r="BG22" s="37">
        <f>'Hispanics - FINAL'!E22</f>
        <v>1.2</v>
      </c>
      <c r="BH22" s="37">
        <f>'Hispanics - FINAL'!F22</f>
        <v>0.6</v>
      </c>
      <c r="BI22" s="37">
        <f>'Hispanics - FINAL'!G22</f>
        <v>0.6</v>
      </c>
      <c r="BJ22" s="37">
        <f>'Hispanics - FINAL'!H22</f>
        <v>1</v>
      </c>
      <c r="BK22" s="37">
        <f>'Hispanics - FINAL'!I22</f>
        <v>1.3</v>
      </c>
      <c r="BL22" s="37">
        <f>'Hispanics - FINAL'!J22</f>
        <v>1</v>
      </c>
      <c r="BM22" s="37">
        <f>'Hispanics - FINAL'!K22</f>
        <v>1.3</v>
      </c>
      <c r="BN22" s="37">
        <f>'Hispanics - FINAL'!L22</f>
        <v>1</v>
      </c>
      <c r="BO22" s="37">
        <f>'Hispanics - FINAL'!M22</f>
        <v>0.9</v>
      </c>
      <c r="BP22" s="37">
        <f>'Hispanics - FINAL'!N22</f>
        <v>1.7</v>
      </c>
      <c r="BQ22" s="37">
        <f>'Hispanics - FINAL'!O22</f>
        <v>1.8</v>
      </c>
      <c r="BR22" s="37">
        <f>'Hispanics - FINAL'!P22</f>
        <v>2</v>
      </c>
      <c r="BS22" s="37">
        <f>'Hispanics - FINAL'!Q22</f>
        <v>1.6</v>
      </c>
      <c r="BT22" s="37">
        <f>'Hispanics - FINAL'!R22</f>
        <v>2</v>
      </c>
      <c r="BU22" s="37" t="e">
        <f>'Hispanics - FINAL'!#REF!</f>
        <v>#REF!</v>
      </c>
      <c r="BV22" s="37">
        <f>'Liberalism - FINAL'!B22</f>
        <v>87.406909999999996</v>
      </c>
      <c r="BW22" s="37">
        <f>'Liberalism - FINAL'!C22</f>
        <v>87.406909999999996</v>
      </c>
      <c r="BX22" s="37">
        <f>'Liberalism - FINAL'!D22</f>
        <v>87.406909999999996</v>
      </c>
      <c r="BY22" s="37">
        <f>'Liberalism - FINAL'!E22</f>
        <v>87.406909999999996</v>
      </c>
      <c r="BZ22" s="37">
        <f>'Liberalism - FINAL'!F22</f>
        <v>87.406909999999996</v>
      </c>
      <c r="CA22" s="37">
        <f>'Liberalism - FINAL'!G22</f>
        <v>87.406909999999996</v>
      </c>
      <c r="CB22" s="37">
        <f>'Liberalism - FINAL'!H22</f>
        <v>51.330820000000003</v>
      </c>
      <c r="CC22" s="37">
        <f>'Liberalism - FINAL'!I22</f>
        <v>51.330820000000003</v>
      </c>
      <c r="CD22" s="37">
        <f>'Liberalism - FINAL'!J22</f>
        <v>51.330820000000003</v>
      </c>
      <c r="CE22" s="37">
        <f>'Liberalism - FINAL'!K22</f>
        <v>51.330820000000003</v>
      </c>
      <c r="CF22" s="37">
        <f>'Liberalism - FINAL'!L22</f>
        <v>86.617009999999993</v>
      </c>
      <c r="CG22" s="37">
        <f>'Liberalism - FINAL'!M22</f>
        <v>86.617009999999993</v>
      </c>
      <c r="CH22" s="37">
        <f>'Liberalism - FINAL'!N22</f>
        <v>83.784700000000001</v>
      </c>
      <c r="CI22" s="37">
        <f>'Liberalism - FINAL'!O22</f>
        <v>83.784700000000001</v>
      </c>
      <c r="CJ22" s="37">
        <f>'Liberalism - FINAL'!P22</f>
        <v>86.793329999999997</v>
      </c>
      <c r="CK22" s="37">
        <f>'Liberalism - FINAL'!Q22</f>
        <v>86.793329999999997</v>
      </c>
      <c r="CL22" s="37">
        <f>'Liberalism - FINAL'!R22</f>
        <v>85.860979999999998</v>
      </c>
      <c r="CM22" s="37">
        <f>'Liberalism - FINAL'!S22</f>
        <v>85.860979999999998</v>
      </c>
      <c r="CN22" s="38">
        <f>'Regional PCPI - FINAL'!B22</f>
        <v>42389.16850118</v>
      </c>
      <c r="CO22" s="38">
        <f>'Regional PCPI - FINAL'!C22</f>
        <v>44710.693880676503</v>
      </c>
      <c r="CP22" s="38">
        <f>'Regional PCPI - FINAL'!D22</f>
        <v>46169.9122972076</v>
      </c>
      <c r="CQ22" s="38">
        <f>'Regional PCPI - FINAL'!E22</f>
        <v>48119.905056567499</v>
      </c>
      <c r="CR22" s="38">
        <f>'Regional PCPI - FINAL'!F22</f>
        <v>49061.046308112702</v>
      </c>
      <c r="CS22" s="38">
        <f>'Regional PCPI - FINAL'!G22</f>
        <v>49441.662055779001</v>
      </c>
      <c r="CT22" s="38">
        <f>'Regional PCPI - FINAL'!H22</f>
        <v>49959.1807573107</v>
      </c>
      <c r="CU22" s="38">
        <f>'Regional PCPI - FINAL'!I22</f>
        <v>51816.598209748801</v>
      </c>
      <c r="CV22" s="38">
        <f>'Regional PCPI - FINAL'!J22</f>
        <v>52137.401691372303</v>
      </c>
      <c r="CW22" s="38">
        <f>'Regional PCPI - FINAL'!K22</f>
        <v>53369.680921120504</v>
      </c>
      <c r="CX22" s="38">
        <f>'Regional PCPI - FINAL'!L22</f>
        <v>53596.459219541</v>
      </c>
      <c r="CY22" s="38">
        <f>'Regional PCPI - FINAL'!M22</f>
        <v>53700.938690191899</v>
      </c>
      <c r="CZ22" s="38">
        <f>'Regional PCPI - FINAL'!N22</f>
        <v>53280.989443539896</v>
      </c>
      <c r="DA22" s="38">
        <f>'Regional PCPI - FINAL'!O22</f>
        <v>53510.696015725698</v>
      </c>
      <c r="DB22" s="38">
        <f>'Regional PCPI - FINAL'!P22</f>
        <v>54019.6606177305</v>
      </c>
      <c r="DC22" s="38">
        <f>'Regional PCPI - FINAL'!Q22</f>
        <v>54172.2653344727</v>
      </c>
      <c r="DD22" s="38">
        <f>'Regional PCPI - FINAL'!R22</f>
        <v>52666</v>
      </c>
      <c r="DE22" s="38">
        <f>'Regional PCPI - FINAL'!S22</f>
        <v>53164.654503696103</v>
      </c>
      <c r="DF22" s="37">
        <f>'Unemployment Rate - FINAL'!B22</f>
        <v>5</v>
      </c>
      <c r="DG22" s="37">
        <f>'Unemployment Rate - FINAL'!C22</f>
        <v>4.4000000000000004</v>
      </c>
      <c r="DH22" s="37">
        <f>'Unemployment Rate - FINAL'!D22</f>
        <v>3.6</v>
      </c>
      <c r="DI22" s="37">
        <f>'Unemployment Rate - FINAL'!E22</f>
        <v>3.6</v>
      </c>
      <c r="DJ22" s="37">
        <f>'Unemployment Rate - FINAL'!F22</f>
        <v>4</v>
      </c>
      <c r="DK22" s="37">
        <f>'Unemployment Rate - FINAL'!G22</f>
        <v>4.4000000000000004</v>
      </c>
      <c r="DL22" s="37">
        <f>'Unemployment Rate - FINAL'!H22</f>
        <v>4.4000000000000004</v>
      </c>
      <c r="DM22" s="37">
        <f>'Unemployment Rate - FINAL'!I22</f>
        <v>4.3</v>
      </c>
      <c r="DN22" s="37">
        <f>'Unemployment Rate - FINAL'!J22</f>
        <v>4.0999999999999996</v>
      </c>
      <c r="DO22" s="37">
        <f>'Unemployment Rate - FINAL'!K22</f>
        <v>3.9</v>
      </c>
      <c r="DP22" s="37">
        <f>'Unemployment Rate - FINAL'!L22</f>
        <v>3.5</v>
      </c>
      <c r="DQ22" s="37">
        <f>'Unemployment Rate - FINAL'!M22</f>
        <v>4.2</v>
      </c>
      <c r="DR22" s="37">
        <f>'Unemployment Rate - FINAL'!N22</f>
        <v>7</v>
      </c>
      <c r="DS22" s="37">
        <f>'Unemployment Rate - FINAL'!O22</f>
        <v>7.7</v>
      </c>
      <c r="DT22" s="37">
        <f>'Unemployment Rate - FINAL'!P22</f>
        <v>7.2</v>
      </c>
      <c r="DU22" s="37">
        <f>'Unemployment Rate - FINAL'!Q22</f>
        <v>7</v>
      </c>
      <c r="DV22" s="37">
        <f>'Unemployment Rate - FINAL'!R22</f>
        <v>6.6</v>
      </c>
      <c r="DW22" s="37">
        <f>'Unemployment Rate - FINAL'!S22</f>
        <v>5.8</v>
      </c>
      <c r="DX22" s="37">
        <f>'Work Part. Rate - FINAL'!B22</f>
        <v>0</v>
      </c>
      <c r="DY22" s="37">
        <f>'Work Part. Rate - FINAL'!C22</f>
        <v>0</v>
      </c>
      <c r="DZ22" s="37">
        <f>'Work Part. Rate - FINAL'!D22</f>
        <v>0</v>
      </c>
      <c r="EA22" s="37">
        <f>'Work Part. Rate - FINAL'!E22</f>
        <v>0</v>
      </c>
      <c r="EB22" s="37">
        <f>'Work Part. Rate - FINAL'!F22</f>
        <v>0</v>
      </c>
      <c r="EC22" s="37">
        <f>'Work Part. Rate - FINAL'!G22</f>
        <v>0</v>
      </c>
      <c r="ED22" s="37">
        <f>'Work Part. Rate - FINAL'!H22</f>
        <v>0</v>
      </c>
      <c r="EE22" s="37">
        <f>'Work Part. Rate - FINAL'!I22</f>
        <v>0</v>
      </c>
      <c r="EF22" s="37">
        <f>'Work Part. Rate - FINAL'!J22</f>
        <v>0</v>
      </c>
      <c r="EG22" s="37">
        <f>'Work Part. Rate - FINAL'!K22</f>
        <v>0</v>
      </c>
      <c r="EH22" s="37">
        <f>'Work Part. Rate - FINAL'!L22</f>
        <v>0</v>
      </c>
      <c r="EI22" s="37">
        <f>'Work Part. Rate - FINAL'!M22</f>
        <v>0</v>
      </c>
      <c r="EJ22" s="37">
        <f>'Work Part. Rate - FINAL'!N22</f>
        <v>0</v>
      </c>
      <c r="EK22" s="37">
        <f>'Work Part. Rate - FINAL'!O22</f>
        <v>0</v>
      </c>
      <c r="EL22" s="37">
        <f>'Work Part. Rate - FINAL'!P22</f>
        <v>0</v>
      </c>
      <c r="EM22" s="37">
        <f>'Work Part. Rate - FINAL'!Q22</f>
        <v>0</v>
      </c>
      <c r="EN22" s="37">
        <f>'Work Part. Rate - FINAL'!R22</f>
        <v>0</v>
      </c>
      <c r="EO22" s="37">
        <f>'Work Part. Rate - FINAL'!S22</f>
        <v>0</v>
      </c>
    </row>
    <row r="23" spans="1:145">
      <c r="A23" s="38" t="s">
        <v>233</v>
      </c>
      <c r="B23" s="37">
        <f>'African Americans - FINAL'!B23</f>
        <v>19.5</v>
      </c>
      <c r="C23" s="37">
        <f>'African Americans - FINAL'!C23</f>
        <v>16</v>
      </c>
      <c r="D23" s="37">
        <f>'African Americans - FINAL'!D23</f>
        <v>18.2</v>
      </c>
      <c r="E23" s="37">
        <f>'African Americans - FINAL'!E23</f>
        <v>15.8</v>
      </c>
      <c r="F23" s="37">
        <f>'African Americans - FINAL'!F23</f>
        <v>15.1</v>
      </c>
      <c r="G23" s="37">
        <f>'African Americans - FINAL'!G23</f>
        <v>18.100000000000001</v>
      </c>
      <c r="H23" s="37">
        <f>'African Americans - FINAL'!H23</f>
        <v>19.5</v>
      </c>
      <c r="I23" s="37">
        <f>'African Americans - FINAL'!I23</f>
        <v>20.6</v>
      </c>
      <c r="J23" s="37">
        <f>'African Americans - FINAL'!J23</f>
        <v>20.100000000000001</v>
      </c>
      <c r="K23" s="37">
        <f>'African Americans - FINAL'!K23</f>
        <v>22.2</v>
      </c>
      <c r="L23" s="37">
        <f>'African Americans - FINAL'!L23</f>
        <v>19.2</v>
      </c>
      <c r="M23" s="37">
        <f>'African Americans - FINAL'!M23</f>
        <v>21.2</v>
      </c>
      <c r="N23" s="37">
        <f>'African Americans - FINAL'!N23</f>
        <v>21.6</v>
      </c>
      <c r="O23" s="37">
        <f>'African Americans - FINAL'!O23</f>
        <v>21.1</v>
      </c>
      <c r="P23" s="37">
        <f>'African Americans - FINAL'!P23</f>
        <v>21.8</v>
      </c>
      <c r="Q23" s="37">
        <f>'African Americans - FINAL'!Q23</f>
        <v>20.6</v>
      </c>
      <c r="R23" s="37">
        <f>'African Americans - FINAL'!R23</f>
        <v>21.1</v>
      </c>
      <c r="S23" s="37">
        <f>'African Americans - FINAL'!S23</f>
        <v>0</v>
      </c>
      <c r="T23" s="66">
        <f>Caseloads!B23</f>
        <v>199402.91666666666</v>
      </c>
      <c r="U23" s="66">
        <f>Caseloads!C23</f>
        <v>167315.25</v>
      </c>
      <c r="V23" s="66">
        <f>Caseloads!D23</f>
        <v>121783.58333333333</v>
      </c>
      <c r="W23" s="66">
        <f>Caseloads!E23</f>
        <v>99936.666666666672</v>
      </c>
      <c r="X23" s="66">
        <f>Caseloads!F23</f>
        <v>100989.16666666667</v>
      </c>
      <c r="Y23" s="66">
        <f>Caseloads!G23</f>
        <v>109546.25</v>
      </c>
      <c r="Z23" s="66">
        <f>Caseloads!H23</f>
        <v>109689.5</v>
      </c>
      <c r="AA23" s="66">
        <f>Caseloads!I23</f>
        <v>107007.25</v>
      </c>
      <c r="AB23" s="66">
        <f>Caseloads!J23</f>
        <v>103023.75</v>
      </c>
      <c r="AC23" s="66">
        <f>Caseloads!K23</f>
        <v>96079.333333333328</v>
      </c>
      <c r="AD23" s="66">
        <f>Caseloads!L23</f>
        <v>96024</v>
      </c>
      <c r="AE23" s="66">
        <f>Caseloads!M23</f>
        <v>131606.66666666666</v>
      </c>
      <c r="AF23" s="66">
        <f>Caseloads!N23</f>
        <v>135344.5</v>
      </c>
      <c r="AG23" s="66">
        <f>Caseloads!O23</f>
        <v>103327.41666666667</v>
      </c>
      <c r="AH23" s="66">
        <f>Caseloads!P23</f>
        <v>109022.58333333333</v>
      </c>
      <c r="AI23" s="66">
        <f>Caseloads!Q23</f>
        <v>141923.75</v>
      </c>
      <c r="AJ23" s="66">
        <f>Caseloads!R23</f>
        <v>156964.25</v>
      </c>
      <c r="AK23" s="66">
        <f>Caseloads!S23</f>
        <v>157467.25</v>
      </c>
      <c r="AL23" s="37">
        <f>'Fiscal Stability - FINAL'!B23</f>
        <v>5.5</v>
      </c>
      <c r="AM23" s="37">
        <f>'Fiscal Stability - FINAL'!C23</f>
        <v>8.1999999999999993</v>
      </c>
      <c r="AN23" s="37">
        <f>'Fiscal Stability - FINAL'!D23</f>
        <v>7.9</v>
      </c>
      <c r="AO23" s="37">
        <f>'Fiscal Stability - FINAL'!E23</f>
        <v>9.1</v>
      </c>
      <c r="AP23" s="37">
        <f>'Fiscal Stability - FINAL'!F23</f>
        <v>13.6</v>
      </c>
      <c r="AQ23" s="37">
        <f>'Fiscal Stability - FINAL'!G23</f>
        <v>6.1</v>
      </c>
      <c r="AR23" s="37">
        <f>'Fiscal Stability - FINAL'!H23</f>
        <v>3.4</v>
      </c>
      <c r="AS23" s="37">
        <f>'Fiscal Stability - FINAL'!I23</f>
        <v>8.3000000000000007</v>
      </c>
      <c r="AT23" s="37">
        <f>'Fiscal Stability - FINAL'!J23</f>
        <v>10.5</v>
      </c>
      <c r="AU23" s="37">
        <f>'Fiscal Stability - FINAL'!K23</f>
        <v>12.5</v>
      </c>
      <c r="AV23" s="37">
        <f>'Fiscal Stability - FINAL'!L23</f>
        <v>4.5</v>
      </c>
      <c r="AW23" s="37">
        <f>'Fiscal Stability - FINAL'!M23</f>
        <v>6.7</v>
      </c>
      <c r="AX23" s="37">
        <f>'Fiscal Stability - FINAL'!N23</f>
        <v>3.1</v>
      </c>
      <c r="AY23" s="37">
        <f>'Fiscal Stability - FINAL'!O23</f>
        <v>3</v>
      </c>
      <c r="AZ23" s="37">
        <f>'Fiscal Stability - FINAL'!P23</f>
        <v>5.9</v>
      </c>
      <c r="BA23" s="37">
        <f>'Fiscal Stability - FINAL'!Q23</f>
        <v>6.1</v>
      </c>
      <c r="BB23" s="37">
        <f>'Fiscal Stability - FINAL'!R23</f>
        <v>5.5</v>
      </c>
      <c r="BC23" s="37">
        <f>'Fiscal Stability - FINAL'!S23</f>
        <v>4</v>
      </c>
      <c r="BD23" s="37">
        <f>'Hispanics - FINAL'!B23</f>
        <v>27.4</v>
      </c>
      <c r="BE23" s="37">
        <f>'Hispanics - FINAL'!C23</f>
        <v>31.5</v>
      </c>
      <c r="BF23" s="37">
        <f>'Hispanics - FINAL'!D23</f>
        <v>30.8</v>
      </c>
      <c r="BG23" s="37">
        <f>'Hispanics - FINAL'!E23</f>
        <v>32.700000000000003</v>
      </c>
      <c r="BH23" s="37">
        <f>'Hispanics - FINAL'!F23</f>
        <v>35.1</v>
      </c>
      <c r="BI23" s="37">
        <f>'Hispanics - FINAL'!G23</f>
        <v>31.6</v>
      </c>
      <c r="BJ23" s="37">
        <f>'Hispanics - FINAL'!H23</f>
        <v>32</v>
      </c>
      <c r="BK23" s="37">
        <f>'Hispanics - FINAL'!I23</f>
        <v>31</v>
      </c>
      <c r="BL23" s="37">
        <f>'Hispanics - FINAL'!J23</f>
        <v>32.299999999999997</v>
      </c>
      <c r="BM23" s="37">
        <f>'Hispanics - FINAL'!K23</f>
        <v>32.299999999999997</v>
      </c>
      <c r="BN23" s="37">
        <f>'Hispanics - FINAL'!L23</f>
        <v>35.4</v>
      </c>
      <c r="BO23" s="37">
        <f>'Hispanics - FINAL'!M23</f>
        <v>30.9</v>
      </c>
      <c r="BP23" s="37">
        <f>'Hispanics - FINAL'!N23</f>
        <v>31.8</v>
      </c>
      <c r="BQ23" s="37">
        <f>'Hispanics - FINAL'!O23</f>
        <v>31.6</v>
      </c>
      <c r="BR23" s="37">
        <f>'Hispanics - FINAL'!P23</f>
        <v>32.9</v>
      </c>
      <c r="BS23" s="37">
        <f>'Hispanics - FINAL'!Q23</f>
        <v>33.1</v>
      </c>
      <c r="BT23" s="37">
        <f>'Hispanics - FINAL'!R23</f>
        <v>33.700000000000003</v>
      </c>
      <c r="BU23" s="37" t="e">
        <f>'Hispanics - FINAL'!#REF!</f>
        <v>#REF!</v>
      </c>
      <c r="BV23" s="37">
        <f>'Liberalism - FINAL'!B23</f>
        <v>71.947869999999995</v>
      </c>
      <c r="BW23" s="37">
        <f>'Liberalism - FINAL'!C23</f>
        <v>71.947869999999995</v>
      </c>
      <c r="BX23" s="37">
        <f>'Liberalism - FINAL'!D23</f>
        <v>72.876850000000005</v>
      </c>
      <c r="BY23" s="37">
        <f>'Liberalism - FINAL'!E23</f>
        <v>72.876850000000005</v>
      </c>
      <c r="BZ23" s="37">
        <f>'Liberalism - FINAL'!F23</f>
        <v>71.838549999999998</v>
      </c>
      <c r="CA23" s="37">
        <f>'Liberalism - FINAL'!G23</f>
        <v>71.838549999999998</v>
      </c>
      <c r="CB23" s="37">
        <f>'Liberalism - FINAL'!H23</f>
        <v>71.640590000000003</v>
      </c>
      <c r="CC23" s="37">
        <f>'Liberalism - FINAL'!I23</f>
        <v>71.640590000000003</v>
      </c>
      <c r="CD23" s="37">
        <f>'Liberalism - FINAL'!J23</f>
        <v>71.103260000000006</v>
      </c>
      <c r="CE23" s="37">
        <f>'Liberalism - FINAL'!K23</f>
        <v>71.103260000000006</v>
      </c>
      <c r="CF23" s="37">
        <f>'Liberalism - FINAL'!L23</f>
        <v>92.213939999999994</v>
      </c>
      <c r="CG23" s="37">
        <f>'Liberalism - FINAL'!M23</f>
        <v>92.213939999999994</v>
      </c>
      <c r="CH23" s="37">
        <f>'Liberalism - FINAL'!N23</f>
        <v>92.450909999999993</v>
      </c>
      <c r="CI23" s="37">
        <f>'Liberalism - FINAL'!O23</f>
        <v>92.450909999999993</v>
      </c>
      <c r="CJ23" s="37">
        <f>'Liberalism - FINAL'!P23</f>
        <v>91.632300000000001</v>
      </c>
      <c r="CK23" s="37">
        <f>'Liberalism - FINAL'!Q23</f>
        <v>91.632300000000001</v>
      </c>
      <c r="CL23" s="37">
        <f>'Liberalism - FINAL'!R23</f>
        <v>91.448359999999994</v>
      </c>
      <c r="CM23" s="37">
        <f>'Liberalism - FINAL'!S23</f>
        <v>91.448359999999994</v>
      </c>
      <c r="CN23" s="38">
        <f>'Regional PCPI - FINAL'!B23</f>
        <v>46288.972426179702</v>
      </c>
      <c r="CO23" s="38">
        <f>'Regional PCPI - FINAL'!C23</f>
        <v>48209.361992360697</v>
      </c>
      <c r="CP23" s="38">
        <f>'Regional PCPI - FINAL'!D23</f>
        <v>50021.471238189399</v>
      </c>
      <c r="CQ23" s="38">
        <f>'Regional PCPI - FINAL'!E23</f>
        <v>53509.853911019098</v>
      </c>
      <c r="CR23" s="38">
        <f>'Regional PCPI - FINAL'!F23</f>
        <v>53945.628351903397</v>
      </c>
      <c r="CS23" s="38">
        <f>'Regional PCPI - FINAL'!G23</f>
        <v>52739.9496877606</v>
      </c>
      <c r="CT23" s="38">
        <f>'Regional PCPI - FINAL'!H23</f>
        <v>52516.773072881901</v>
      </c>
      <c r="CU23" s="38">
        <f>'Regional PCPI - FINAL'!I23</f>
        <v>53310.552070199701</v>
      </c>
      <c r="CV23" s="38">
        <f>'Regional PCPI - FINAL'!J23</f>
        <v>53818.612052848403</v>
      </c>
      <c r="CW23" s="38">
        <f>'Regional PCPI - FINAL'!K23</f>
        <v>55954.784512439801</v>
      </c>
      <c r="CX23" s="38">
        <f>'Regional PCPI - FINAL'!L23</f>
        <v>56939.072894878998</v>
      </c>
      <c r="CY23" s="38">
        <f>'Regional PCPI - FINAL'!M23</f>
        <v>56782.002005301802</v>
      </c>
      <c r="CZ23" s="38">
        <f>'Regional PCPI - FINAL'!N23</f>
        <v>55827.043553750504</v>
      </c>
      <c r="DA23" s="38">
        <f>'Regional PCPI - FINAL'!O23</f>
        <v>56495.382256425401</v>
      </c>
      <c r="DB23" s="38">
        <f>'Regional PCPI - FINAL'!P23</f>
        <v>57074.846631371103</v>
      </c>
      <c r="DC23" s="38">
        <f>'Regional PCPI - FINAL'!Q23</f>
        <v>57969.463723428802</v>
      </c>
      <c r="DD23" s="38">
        <f>'Regional PCPI - FINAL'!R23</f>
        <v>57182</v>
      </c>
      <c r="DE23" s="38">
        <f>'Regional PCPI - FINAL'!S23</f>
        <v>58491.5700578287</v>
      </c>
      <c r="DF23" s="37">
        <f>'Unemployment Rate - FINAL'!B23</f>
        <v>3.9</v>
      </c>
      <c r="DG23" s="37">
        <f>'Unemployment Rate - FINAL'!C23</f>
        <v>3.3</v>
      </c>
      <c r="DH23" s="37">
        <f>'Unemployment Rate - FINAL'!D23</f>
        <v>3.2</v>
      </c>
      <c r="DI23" s="37">
        <f>'Unemployment Rate - FINAL'!E23</f>
        <v>2.7</v>
      </c>
      <c r="DJ23" s="37">
        <f>'Unemployment Rate - FINAL'!F23</f>
        <v>3.7</v>
      </c>
      <c r="DK23" s="37">
        <f>'Unemployment Rate - FINAL'!G23</f>
        <v>5.3</v>
      </c>
      <c r="DL23" s="37">
        <f>'Unemployment Rate - FINAL'!H23</f>
        <v>5.7</v>
      </c>
      <c r="DM23" s="37">
        <f>'Unemployment Rate - FINAL'!I23</f>
        <v>5.0999999999999996</v>
      </c>
      <c r="DN23" s="37">
        <f>'Unemployment Rate - FINAL'!J23</f>
        <v>4.8</v>
      </c>
      <c r="DO23" s="37">
        <f>'Unemployment Rate - FINAL'!K23</f>
        <v>4.9000000000000004</v>
      </c>
      <c r="DP23" s="37">
        <f>'Unemployment Rate - FINAL'!L23</f>
        <v>4.5999999999999996</v>
      </c>
      <c r="DQ23" s="37">
        <f>'Unemployment Rate - FINAL'!M23</f>
        <v>5.5</v>
      </c>
      <c r="DR23" s="37">
        <f>'Unemployment Rate - FINAL'!N23</f>
        <v>8.1</v>
      </c>
      <c r="DS23" s="37">
        <f>'Unemployment Rate - FINAL'!O23</f>
        <v>8.3000000000000007</v>
      </c>
      <c r="DT23" s="37">
        <f>'Unemployment Rate - FINAL'!P23</f>
        <v>7.3</v>
      </c>
      <c r="DU23" s="37">
        <f>'Unemployment Rate - FINAL'!Q23</f>
        <v>6.7</v>
      </c>
      <c r="DV23" s="37">
        <f>'Unemployment Rate - FINAL'!R23</f>
        <v>6.7</v>
      </c>
      <c r="DW23" s="37">
        <f>'Unemployment Rate - FINAL'!S23</f>
        <v>5.8</v>
      </c>
      <c r="DX23" s="37">
        <f>'Work Part. Rate - FINAL'!B23</f>
        <v>0</v>
      </c>
      <c r="DY23" s="37">
        <f>'Work Part. Rate - FINAL'!C23</f>
        <v>0</v>
      </c>
      <c r="DZ23" s="37">
        <f>'Work Part. Rate - FINAL'!D23</f>
        <v>0</v>
      </c>
      <c r="EA23" s="37">
        <f>'Work Part. Rate - FINAL'!E23</f>
        <v>0</v>
      </c>
      <c r="EB23" s="37">
        <f>'Work Part. Rate - FINAL'!F23</f>
        <v>0</v>
      </c>
      <c r="EC23" s="37">
        <f>'Work Part. Rate - FINAL'!G23</f>
        <v>0</v>
      </c>
      <c r="ED23" s="37">
        <f>'Work Part. Rate - FINAL'!H23</f>
        <v>0</v>
      </c>
      <c r="EE23" s="37">
        <f>'Work Part. Rate - FINAL'!I23</f>
        <v>0</v>
      </c>
      <c r="EF23" s="37">
        <f>'Work Part. Rate - FINAL'!J23</f>
        <v>0</v>
      </c>
      <c r="EG23" s="37">
        <f>'Work Part. Rate - FINAL'!K23</f>
        <v>0</v>
      </c>
      <c r="EH23" s="37">
        <f>'Work Part. Rate - FINAL'!L23</f>
        <v>0</v>
      </c>
      <c r="EI23" s="37">
        <f>'Work Part. Rate - FINAL'!M23</f>
        <v>0</v>
      </c>
      <c r="EJ23" s="37">
        <f>'Work Part. Rate - FINAL'!N23</f>
        <v>0</v>
      </c>
      <c r="EK23" s="37">
        <f>'Work Part. Rate - FINAL'!O23</f>
        <v>0</v>
      </c>
      <c r="EL23" s="37">
        <f>'Work Part. Rate - FINAL'!P23</f>
        <v>0</v>
      </c>
      <c r="EM23" s="37">
        <f>'Work Part. Rate - FINAL'!Q23</f>
        <v>0</v>
      </c>
      <c r="EN23" s="37">
        <f>'Work Part. Rate - FINAL'!R23</f>
        <v>0</v>
      </c>
      <c r="EO23" s="37">
        <f>'Work Part. Rate - FINAL'!S23</f>
        <v>0</v>
      </c>
    </row>
    <row r="24" spans="1:145">
      <c r="A24" s="38" t="s">
        <v>234</v>
      </c>
      <c r="B24" s="37">
        <f>'African Americans - FINAL'!B24</f>
        <v>45.6</v>
      </c>
      <c r="C24" s="37">
        <f>'African Americans - FINAL'!C24</f>
        <v>48.7</v>
      </c>
      <c r="D24" s="37">
        <f>'African Americans - FINAL'!D24</f>
        <v>53.8</v>
      </c>
      <c r="E24" s="37">
        <f>'African Americans - FINAL'!E24</f>
        <v>46.9</v>
      </c>
      <c r="F24" s="37">
        <f>'African Americans - FINAL'!F24</f>
        <v>47.6</v>
      </c>
      <c r="G24" s="37">
        <f>'African Americans - FINAL'!G24</f>
        <v>48</v>
      </c>
      <c r="H24" s="37">
        <f>'African Americans - FINAL'!H24</f>
        <v>48.8</v>
      </c>
      <c r="I24" s="37">
        <f>'African Americans - FINAL'!I24</f>
        <v>49.1</v>
      </c>
      <c r="J24" s="37">
        <f>'African Americans - FINAL'!J24</f>
        <v>49.7</v>
      </c>
      <c r="K24" s="37">
        <f>'African Americans - FINAL'!K24</f>
        <v>47.5</v>
      </c>
      <c r="L24" s="37">
        <f>'African Americans - FINAL'!L24</f>
        <v>63.3</v>
      </c>
      <c r="M24" s="37">
        <f>'African Americans - FINAL'!M24</f>
        <v>66.2</v>
      </c>
      <c r="N24" s="37">
        <f>'African Americans - FINAL'!N24</f>
        <v>62.8</v>
      </c>
      <c r="O24" s="37">
        <f>'African Americans - FINAL'!O24</f>
        <v>61.2</v>
      </c>
      <c r="P24" s="37">
        <f>'African Americans - FINAL'!P24</f>
        <v>62.1</v>
      </c>
      <c r="Q24" s="37">
        <f>'African Americans - FINAL'!Q24</f>
        <v>60.9</v>
      </c>
      <c r="R24" s="37">
        <f>'African Americans - FINAL'!R24</f>
        <v>60.7</v>
      </c>
      <c r="S24" s="37">
        <f>'African Americans - FINAL'!S24</f>
        <v>0</v>
      </c>
      <c r="T24" s="66">
        <f>Caseloads!B24</f>
        <v>428622.41666666669</v>
      </c>
      <c r="U24" s="66">
        <f>Caseloads!C24</f>
        <v>332240.41666666669</v>
      </c>
      <c r="V24" s="66">
        <f>Caseloads!D24</f>
        <v>244027.33333333334</v>
      </c>
      <c r="W24" s="66">
        <f>Caseloads!E24</f>
        <v>198011.75</v>
      </c>
      <c r="X24" s="66">
        <f>Caseloads!F24</f>
        <v>197722.25</v>
      </c>
      <c r="Y24" s="66">
        <f>Caseloads!G24</f>
        <v>197791.16666666666</v>
      </c>
      <c r="Z24" s="66">
        <f>Caseloads!H24</f>
        <v>205633.5</v>
      </c>
      <c r="AA24" s="66">
        <f>Caseloads!I24</f>
        <v>213312.5</v>
      </c>
      <c r="AB24" s="66">
        <f>Caseloads!J24</f>
        <v>214775.91666666666</v>
      </c>
      <c r="AC24" s="66">
        <f>Caseloads!K24</f>
        <v>213329.75</v>
      </c>
      <c r="AD24" s="66">
        <f>Caseloads!L24</f>
        <v>188696.25</v>
      </c>
      <c r="AE24" s="66">
        <f>Caseloads!M24</f>
        <v>165699.16666666666</v>
      </c>
      <c r="AF24" s="66">
        <f>Caseloads!N24</f>
        <v>164149.41666666666</v>
      </c>
      <c r="AG24" s="66">
        <f>Caseloads!O24</f>
        <v>178504.5</v>
      </c>
      <c r="AH24" s="66">
        <f>Caseloads!P24</f>
        <v>158322.33333333334</v>
      </c>
      <c r="AI24" s="66">
        <f>Caseloads!Q24</f>
        <v>100469.91666666667</v>
      </c>
      <c r="AJ24" s="66">
        <f>Caseloads!R24</f>
        <v>78201.583333333328</v>
      </c>
      <c r="AK24" s="66">
        <f>Caseloads!S24</f>
        <v>58979.166666666664</v>
      </c>
      <c r="AL24" s="37">
        <f>'Fiscal Stability - FINAL'!B24</f>
        <v>14.5</v>
      </c>
      <c r="AM24" s="37">
        <f>'Fiscal Stability - FINAL'!C24</f>
        <v>12.2</v>
      </c>
      <c r="AN24" s="37">
        <f>'Fiscal Stability - FINAL'!D24</f>
        <v>13</v>
      </c>
      <c r="AO24" s="37">
        <f>'Fiscal Stability - FINAL'!E24</f>
        <v>15.4</v>
      </c>
      <c r="AP24" s="37">
        <f>'Fiscal Stability - FINAL'!F24</f>
        <v>10.5</v>
      </c>
      <c r="AQ24" s="37">
        <f>'Fiscal Stability - FINAL'!G24</f>
        <v>2.8</v>
      </c>
      <c r="AR24" s="37">
        <f>'Fiscal Stability - FINAL'!H24</f>
        <v>2</v>
      </c>
      <c r="AS24" s="37">
        <f>'Fiscal Stability - FINAL'!I24</f>
        <v>0.9</v>
      </c>
      <c r="AT24" s="37">
        <f>'Fiscal Stability - FINAL'!J24</f>
        <v>2.6</v>
      </c>
      <c r="AU24" s="37">
        <f>'Fiscal Stability - FINAL'!K24</f>
        <v>0.1</v>
      </c>
      <c r="AV24" s="37">
        <f>'Fiscal Stability - FINAL'!L24</f>
        <v>2.9000000000000004</v>
      </c>
      <c r="AW24" s="37">
        <f>'Fiscal Stability - FINAL'!M24</f>
        <v>4.7</v>
      </c>
      <c r="AX24" s="37">
        <f>'Fiscal Stability - FINAL'!N24</f>
        <v>2.1</v>
      </c>
      <c r="AY24" s="37">
        <f>'Fiscal Stability - FINAL'!O24</f>
        <v>2.5</v>
      </c>
      <c r="AZ24" s="37">
        <f>'Fiscal Stability - FINAL'!P24</f>
        <v>6.8</v>
      </c>
      <c r="BA24" s="37">
        <f>'Fiscal Stability - FINAL'!Q24</f>
        <v>16.3</v>
      </c>
      <c r="BB24" s="37">
        <f>'Fiscal Stability - FINAL'!R24</f>
        <v>19.100000000000001</v>
      </c>
      <c r="BC24" s="37">
        <f>'Fiscal Stability - FINAL'!S24</f>
        <v>7.7</v>
      </c>
      <c r="BD24" s="37">
        <f>'Hispanics - FINAL'!B24</f>
        <v>0.9</v>
      </c>
      <c r="BE24" s="37">
        <f>'Hispanics - FINAL'!C24</f>
        <v>0.4</v>
      </c>
      <c r="BF24" s="37">
        <f>'Hispanics - FINAL'!D24</f>
        <v>0.5</v>
      </c>
      <c r="BG24" s="37">
        <f>'Hispanics - FINAL'!E24</f>
        <v>2.2999999999999998</v>
      </c>
      <c r="BH24" s="37">
        <f>'Hispanics - FINAL'!F24</f>
        <v>3.6</v>
      </c>
      <c r="BI24" s="37">
        <f>'Hispanics - FINAL'!G24</f>
        <v>3.1</v>
      </c>
      <c r="BJ24" s="37">
        <f>'Hispanics - FINAL'!H24</f>
        <v>3.9</v>
      </c>
      <c r="BK24" s="37">
        <f>'Hispanics - FINAL'!I24</f>
        <v>2.4</v>
      </c>
      <c r="BL24" s="37">
        <f>'Hispanics - FINAL'!J24</f>
        <v>3.3</v>
      </c>
      <c r="BM24" s="37">
        <f>'Hispanics - FINAL'!K24</f>
        <v>3.2</v>
      </c>
      <c r="BN24" s="37">
        <f>'Hispanics - FINAL'!L24</f>
        <v>3.2</v>
      </c>
      <c r="BO24" s="37">
        <f>'Hispanics - FINAL'!M24</f>
        <v>2.8</v>
      </c>
      <c r="BP24" s="37">
        <f>'Hispanics - FINAL'!N24</f>
        <v>3.2</v>
      </c>
      <c r="BQ24" s="37">
        <f>'Hispanics - FINAL'!O24</f>
        <v>2.9</v>
      </c>
      <c r="BR24" s="37">
        <f>'Hispanics - FINAL'!P24</f>
        <v>3.1</v>
      </c>
      <c r="BS24" s="37">
        <f>'Hispanics - FINAL'!Q24</f>
        <v>3.4</v>
      </c>
      <c r="BT24" s="37">
        <f>'Hispanics - FINAL'!R24</f>
        <v>3.3</v>
      </c>
      <c r="BU24" s="37" t="e">
        <f>'Hispanics - FINAL'!#REF!</f>
        <v>#REF!</v>
      </c>
      <c r="BV24" s="37">
        <f>'Liberalism - FINAL'!B24</f>
        <v>31.030719999999999</v>
      </c>
      <c r="BW24" s="37">
        <f>'Liberalism - FINAL'!C24</f>
        <v>31.38242</v>
      </c>
      <c r="BX24" s="37">
        <f>'Liberalism - FINAL'!D24</f>
        <v>21.899349999999998</v>
      </c>
      <c r="BY24" s="37">
        <f>'Liberalism - FINAL'!E24</f>
        <v>21.899349999999998</v>
      </c>
      <c r="BZ24" s="37">
        <f>'Liberalism - FINAL'!F24</f>
        <v>19.965129999999998</v>
      </c>
      <c r="CA24" s="37">
        <f>'Liberalism - FINAL'!G24</f>
        <v>19.965129999999998</v>
      </c>
      <c r="CB24" s="37">
        <f>'Liberalism - FINAL'!H24</f>
        <v>71.219099999999997</v>
      </c>
      <c r="CC24" s="37">
        <f>'Liberalism - FINAL'!I24</f>
        <v>71.517099999999999</v>
      </c>
      <c r="CD24" s="37">
        <f>'Liberalism - FINAL'!J24</f>
        <v>61.195709999999998</v>
      </c>
      <c r="CE24" s="37">
        <f>'Liberalism - FINAL'!K24</f>
        <v>60.479410000000001</v>
      </c>
      <c r="CF24" s="37">
        <f>'Liberalism - FINAL'!L24</f>
        <v>70.037279999999996</v>
      </c>
      <c r="CG24" s="37">
        <f>'Liberalism - FINAL'!M24</f>
        <v>70.037279999999996</v>
      </c>
      <c r="CH24" s="37">
        <f>'Liberalism - FINAL'!N24</f>
        <v>72.820419999999999</v>
      </c>
      <c r="CI24" s="37">
        <f>'Liberalism - FINAL'!O24</f>
        <v>71.988770000000002</v>
      </c>
      <c r="CJ24" s="37">
        <f>'Liberalism - FINAL'!P24</f>
        <v>10.91874</v>
      </c>
      <c r="CK24" s="37">
        <f>'Liberalism - FINAL'!Q24</f>
        <v>10.81029</v>
      </c>
      <c r="CL24" s="37">
        <f>'Liberalism - FINAL'!R24</f>
        <v>11.17324</v>
      </c>
      <c r="CM24" s="37">
        <f>'Liberalism - FINAL'!S24</f>
        <v>11.17324</v>
      </c>
      <c r="CN24" s="38">
        <f>'Regional PCPI - FINAL'!B24</f>
        <v>36684.279397821803</v>
      </c>
      <c r="CO24" s="38">
        <f>'Regional PCPI - FINAL'!C24</f>
        <v>38141.275348043702</v>
      </c>
      <c r="CP24" s="38">
        <f>'Regional PCPI - FINAL'!D24</f>
        <v>39108.474476509502</v>
      </c>
      <c r="CQ24" s="38">
        <f>'Regional PCPI - FINAL'!E24</f>
        <v>40118.648073398799</v>
      </c>
      <c r="CR24" s="38">
        <f>'Regional PCPI - FINAL'!F24</f>
        <v>39581.745483721999</v>
      </c>
      <c r="CS24" s="38">
        <f>'Regional PCPI - FINAL'!G24</f>
        <v>39034.087661244703</v>
      </c>
      <c r="CT24" s="38">
        <f>'Regional PCPI - FINAL'!H24</f>
        <v>39008.7157390637</v>
      </c>
      <c r="CU24" s="38">
        <f>'Regional PCPI - FINAL'!I24</f>
        <v>39137.691068100998</v>
      </c>
      <c r="CV24" s="38">
        <f>'Regional PCPI - FINAL'!J24</f>
        <v>38694.608325610803</v>
      </c>
      <c r="CW24" s="38">
        <f>'Regional PCPI - FINAL'!K24</f>
        <v>38722.043855333497</v>
      </c>
      <c r="CX24" s="38">
        <f>'Regional PCPI - FINAL'!L24</f>
        <v>38901.588774481897</v>
      </c>
      <c r="CY24" s="38">
        <f>'Regional PCPI - FINAL'!M24</f>
        <v>38557.553611623101</v>
      </c>
      <c r="CZ24" s="38">
        <f>'Regional PCPI - FINAL'!N24</f>
        <v>36979.703540664901</v>
      </c>
      <c r="DA24" s="38">
        <f>'Regional PCPI - FINAL'!O24</f>
        <v>37593.958465916097</v>
      </c>
      <c r="DB24" s="38">
        <f>'Regional PCPI - FINAL'!P24</f>
        <v>38693.4987444125</v>
      </c>
      <c r="DC24" s="38">
        <f>'Regional PCPI - FINAL'!Q24</f>
        <v>39241.245219024</v>
      </c>
      <c r="DD24" s="38">
        <f>'Regional PCPI - FINAL'!R24</f>
        <v>39214</v>
      </c>
      <c r="DE24" s="38">
        <f>'Regional PCPI - FINAL'!S24</f>
        <v>40240.439612935901</v>
      </c>
      <c r="DF24" s="37">
        <f>'Unemployment Rate - FINAL'!B24</f>
        <v>4.3</v>
      </c>
      <c r="DG24" s="37">
        <f>'Unemployment Rate - FINAL'!C24</f>
        <v>3.9</v>
      </c>
      <c r="DH24" s="37">
        <f>'Unemployment Rate - FINAL'!D24</f>
        <v>3.7</v>
      </c>
      <c r="DI24" s="37">
        <f>'Unemployment Rate - FINAL'!E24</f>
        <v>3.6</v>
      </c>
      <c r="DJ24" s="37">
        <f>'Unemployment Rate - FINAL'!F24</f>
        <v>5.2</v>
      </c>
      <c r="DK24" s="37">
        <f>'Unemployment Rate - FINAL'!G24</f>
        <v>6.3</v>
      </c>
      <c r="DL24" s="37">
        <f>'Unemployment Rate - FINAL'!H24</f>
        <v>7.2</v>
      </c>
      <c r="DM24" s="37">
        <f>'Unemployment Rate - FINAL'!I24</f>
        <v>7</v>
      </c>
      <c r="DN24" s="37">
        <f>'Unemployment Rate - FINAL'!J24</f>
        <v>6.8</v>
      </c>
      <c r="DO24" s="37">
        <f>'Unemployment Rate - FINAL'!K24</f>
        <v>7</v>
      </c>
      <c r="DP24" s="37">
        <f>'Unemployment Rate - FINAL'!L24</f>
        <v>7</v>
      </c>
      <c r="DQ24" s="37">
        <f>'Unemployment Rate - FINAL'!M24</f>
        <v>8</v>
      </c>
      <c r="DR24" s="37">
        <f>'Unemployment Rate - FINAL'!N24</f>
        <v>13.7</v>
      </c>
      <c r="DS24" s="37">
        <f>'Unemployment Rate - FINAL'!O24</f>
        <v>12.6</v>
      </c>
      <c r="DT24" s="37">
        <f>'Unemployment Rate - FINAL'!P24</f>
        <v>10.4</v>
      </c>
      <c r="DU24" s="37">
        <f>'Unemployment Rate - FINAL'!Q24</f>
        <v>9.1</v>
      </c>
      <c r="DV24" s="37">
        <f>'Unemployment Rate - FINAL'!R24</f>
        <v>8.8000000000000007</v>
      </c>
      <c r="DW24" s="37">
        <f>'Unemployment Rate - FINAL'!S24</f>
        <v>7.3</v>
      </c>
      <c r="DX24" s="37">
        <f>'Work Part. Rate - FINAL'!B24</f>
        <v>0</v>
      </c>
      <c r="DY24" s="37">
        <f>'Work Part. Rate - FINAL'!C24</f>
        <v>0</v>
      </c>
      <c r="DZ24" s="37">
        <f>'Work Part. Rate - FINAL'!D24</f>
        <v>0</v>
      </c>
      <c r="EA24" s="37">
        <f>'Work Part. Rate - FINAL'!E24</f>
        <v>0</v>
      </c>
      <c r="EB24" s="37">
        <f>'Work Part. Rate - FINAL'!F24</f>
        <v>0</v>
      </c>
      <c r="EC24" s="37">
        <f>'Work Part. Rate - FINAL'!G24</f>
        <v>0</v>
      </c>
      <c r="ED24" s="37">
        <f>'Work Part. Rate - FINAL'!H24</f>
        <v>0</v>
      </c>
      <c r="EE24" s="37">
        <f>'Work Part. Rate - FINAL'!I24</f>
        <v>0</v>
      </c>
      <c r="EF24" s="37">
        <f>'Work Part. Rate - FINAL'!J24</f>
        <v>0</v>
      </c>
      <c r="EG24" s="37">
        <f>'Work Part. Rate - FINAL'!K24</f>
        <v>0</v>
      </c>
      <c r="EH24" s="37">
        <f>'Work Part. Rate - FINAL'!L24</f>
        <v>1</v>
      </c>
      <c r="EI24" s="37">
        <f>'Work Part. Rate - FINAL'!M24</f>
        <v>1</v>
      </c>
      <c r="EJ24" s="37">
        <f>'Work Part. Rate - FINAL'!N24</f>
        <v>0</v>
      </c>
      <c r="EK24" s="37">
        <f>'Work Part. Rate - FINAL'!O24</f>
        <v>1</v>
      </c>
      <c r="EL24" s="37">
        <f>'Work Part. Rate - FINAL'!P24</f>
        <v>1</v>
      </c>
      <c r="EM24" s="37">
        <f>'Work Part. Rate - FINAL'!Q24</f>
        <v>0</v>
      </c>
      <c r="EN24" s="37">
        <f>'Work Part. Rate - FINAL'!R24</f>
        <v>0</v>
      </c>
      <c r="EO24" s="37">
        <f>'Work Part. Rate - FINAL'!S24</f>
        <v>0</v>
      </c>
    </row>
    <row r="25" spans="1:145">
      <c r="A25" s="38" t="s">
        <v>235</v>
      </c>
      <c r="B25" s="37" t="str">
        <f>'African Americans - FINAL'!B25</f>
        <v>NA</v>
      </c>
      <c r="C25" s="37">
        <f>'African Americans - FINAL'!C25</f>
        <v>25.6</v>
      </c>
      <c r="D25" s="37">
        <f>'African Americans - FINAL'!D25</f>
        <v>31.5</v>
      </c>
      <c r="E25" s="37">
        <f>'African Americans - FINAL'!E25</f>
        <v>30.4</v>
      </c>
      <c r="F25" s="37">
        <f>'African Americans - FINAL'!F25</f>
        <v>32.9</v>
      </c>
      <c r="G25" s="37">
        <f>'African Americans - FINAL'!G25</f>
        <v>36.200000000000003</v>
      </c>
      <c r="H25" s="37">
        <f>'African Americans - FINAL'!H25</f>
        <v>34.5</v>
      </c>
      <c r="I25" s="37">
        <f>'African Americans - FINAL'!I25</f>
        <v>34.799999999999997</v>
      </c>
      <c r="J25" s="37">
        <f>'African Americans - FINAL'!J25</f>
        <v>38.799999999999997</v>
      </c>
      <c r="K25" s="37">
        <f>'African Americans - FINAL'!K25</f>
        <v>38.6</v>
      </c>
      <c r="L25" s="37">
        <f>'African Americans - FINAL'!L25</f>
        <v>40.200000000000003</v>
      </c>
      <c r="M25" s="37">
        <f>'African Americans - FINAL'!M25</f>
        <v>40.5</v>
      </c>
      <c r="N25" s="37">
        <f>'African Americans - FINAL'!N25</f>
        <v>40.700000000000003</v>
      </c>
      <c r="O25" s="37">
        <f>'African Americans - FINAL'!O25</f>
        <v>36.200000000000003</v>
      </c>
      <c r="P25" s="37">
        <f>'African Americans - FINAL'!P25</f>
        <v>41.1</v>
      </c>
      <c r="Q25" s="37">
        <f>'African Americans - FINAL'!Q25</f>
        <v>39</v>
      </c>
      <c r="R25" s="37">
        <f>'African Americans - FINAL'!R25</f>
        <v>40.6</v>
      </c>
      <c r="S25" s="37">
        <f>'African Americans - FINAL'!S25</f>
        <v>0</v>
      </c>
      <c r="T25" s="66">
        <f>Caseloads!B25</f>
        <v>151907</v>
      </c>
      <c r="U25" s="66">
        <f>Caseloads!C25</f>
        <v>139993</v>
      </c>
      <c r="V25" s="66">
        <f>Caseloads!D25</f>
        <v>120787.83333333333</v>
      </c>
      <c r="W25" s="66">
        <f>Caseloads!E25</f>
        <v>114231.58333333333</v>
      </c>
      <c r="X25" s="66">
        <f>Caseloads!F25</f>
        <v>112290.91666666667</v>
      </c>
      <c r="Y25" s="66">
        <f>Caseloads!G25</f>
        <v>114186.25</v>
      </c>
      <c r="Z25" s="66">
        <f>Caseloads!H25</f>
        <v>115774.08333333333</v>
      </c>
      <c r="AA25" s="66">
        <f>Caseloads!I25</f>
        <v>103088.83333333333</v>
      </c>
      <c r="AB25" s="66">
        <f>Caseloads!J25</f>
        <v>84696.166666666672</v>
      </c>
      <c r="AC25" s="66">
        <f>Caseloads!K25</f>
        <v>76106.416666666672</v>
      </c>
      <c r="AD25" s="66">
        <f>Caseloads!L25</f>
        <v>62975.75</v>
      </c>
      <c r="AE25" s="66">
        <f>Caseloads!M25</f>
        <v>47842.166666666664</v>
      </c>
      <c r="AF25" s="66">
        <f>Caseloads!N25</f>
        <v>48211.5</v>
      </c>
      <c r="AG25" s="66">
        <f>Caseloads!O25</f>
        <v>53088.5</v>
      </c>
      <c r="AH25" s="66">
        <f>Caseloads!P25</f>
        <v>53984.083333333336</v>
      </c>
      <c r="AI25" s="66">
        <f>Caseloads!Q25</f>
        <v>53359.583333333336</v>
      </c>
      <c r="AJ25" s="66">
        <f>Caseloads!R25</f>
        <v>51103.083333333336</v>
      </c>
      <c r="AK25" s="66">
        <f>Caseloads!S25</f>
        <v>47741.916666666664</v>
      </c>
      <c r="AL25" s="37">
        <f>'Fiscal Stability - FINAL'!B25</f>
        <v>20.9</v>
      </c>
      <c r="AM25" s="37">
        <f>'Fiscal Stability - FINAL'!C25</f>
        <v>24.7</v>
      </c>
      <c r="AN25" s="37">
        <f>'Fiscal Stability - FINAL'!D25</f>
        <v>17.5</v>
      </c>
      <c r="AO25" s="37">
        <f>'Fiscal Stability - FINAL'!E25</f>
        <v>18.5</v>
      </c>
      <c r="AP25" s="37">
        <f>'Fiscal Stability - FINAL'!F25</f>
        <v>12.4</v>
      </c>
      <c r="AQ25" s="37">
        <f>'Fiscal Stability - FINAL'!G25</f>
        <v>8.9</v>
      </c>
      <c r="AR25" s="37">
        <f>'Fiscal Stability - FINAL'!H25</f>
        <v>2.7</v>
      </c>
      <c r="AS25" s="37">
        <f>'Fiscal Stability - FINAL'!I25</f>
        <v>9.3000000000000007</v>
      </c>
      <c r="AT25" s="37">
        <f>'Fiscal Stability - FINAL'!J25</f>
        <v>18.8</v>
      </c>
      <c r="AU25" s="37">
        <f>'Fiscal Stability - FINAL'!K25</f>
        <v>11.700000000000001</v>
      </c>
      <c r="AV25" s="37">
        <f>'Fiscal Stability - FINAL'!L25</f>
        <v>14.099999999999998</v>
      </c>
      <c r="AW25" s="37">
        <f>'Fiscal Stability - FINAL'!M25</f>
        <v>11.3</v>
      </c>
      <c r="AX25" s="37">
        <f>'Fiscal Stability - FINAL'!N25</f>
        <v>2.7</v>
      </c>
      <c r="AY25" s="37">
        <f>'Fiscal Stability - FINAL'!O25</f>
        <v>3</v>
      </c>
      <c r="AZ25" s="37">
        <f>'Fiscal Stability - FINAL'!P25</f>
        <v>8.5</v>
      </c>
      <c r="BA25" s="37">
        <f>'Fiscal Stability - FINAL'!Q25</f>
        <v>14.8</v>
      </c>
      <c r="BB25" s="37">
        <f>'Fiscal Stability - FINAL'!R25</f>
        <v>9.1</v>
      </c>
      <c r="BC25" s="37">
        <f>'Fiscal Stability - FINAL'!S25</f>
        <v>9.6999999999999993</v>
      </c>
      <c r="BD25" s="37" t="str">
        <f>'Hispanics - FINAL'!B25</f>
        <v>NA</v>
      </c>
      <c r="BE25" s="37">
        <f>'Hispanics - FINAL'!C25</f>
        <v>4.8</v>
      </c>
      <c r="BF25" s="37">
        <f>'Hispanics - FINAL'!D25</f>
        <v>6.4</v>
      </c>
      <c r="BG25" s="37">
        <f>'Hispanics - FINAL'!E25</f>
        <v>5.4</v>
      </c>
      <c r="BH25" s="37">
        <f>'Hispanics - FINAL'!F25</f>
        <v>5.7</v>
      </c>
      <c r="BI25" s="37">
        <f>'Hispanics - FINAL'!G25</f>
        <v>5.2</v>
      </c>
      <c r="BJ25" s="37">
        <f>'Hispanics - FINAL'!H25</f>
        <v>5.4</v>
      </c>
      <c r="BK25" s="37">
        <f>'Hispanics - FINAL'!I25</f>
        <v>5.4</v>
      </c>
      <c r="BL25" s="37">
        <f>'Hispanics - FINAL'!J25</f>
        <v>5.5</v>
      </c>
      <c r="BM25" s="37">
        <f>'Hispanics - FINAL'!K25</f>
        <v>5</v>
      </c>
      <c r="BN25" s="37">
        <f>'Hispanics - FINAL'!L25</f>
        <v>5.4</v>
      </c>
      <c r="BO25" s="37">
        <f>'Hispanics - FINAL'!M25</f>
        <v>6.6</v>
      </c>
      <c r="BP25" s="37">
        <f>'Hispanics - FINAL'!N25</f>
        <v>6.4</v>
      </c>
      <c r="BQ25" s="37">
        <f>'Hispanics - FINAL'!O25</f>
        <v>6.9</v>
      </c>
      <c r="BR25" s="37">
        <f>'Hispanics - FINAL'!P25</f>
        <v>6.2</v>
      </c>
      <c r="BS25" s="37">
        <f>'Hispanics - FINAL'!Q25</f>
        <v>6.7</v>
      </c>
      <c r="BT25" s="37">
        <f>'Hispanics - FINAL'!R25</f>
        <v>6.7</v>
      </c>
      <c r="BU25" s="37" t="e">
        <f>'Hispanics - FINAL'!#REF!</f>
        <v>#REF!</v>
      </c>
      <c r="BV25" s="37">
        <f>'Liberalism - FINAL'!B25</f>
        <v>42.036799999999999</v>
      </c>
      <c r="BW25" s="37">
        <f>'Liberalism - FINAL'!C25</f>
        <v>42.66592</v>
      </c>
      <c r="BX25" s="37">
        <f>'Liberalism - FINAL'!D25</f>
        <v>53.781669999999998</v>
      </c>
      <c r="BY25" s="37">
        <f>'Liberalism - FINAL'!E25</f>
        <v>54.062640000000002</v>
      </c>
      <c r="BZ25" s="37">
        <f>'Liberalism - FINAL'!F25</f>
        <v>52.3538</v>
      </c>
      <c r="CA25" s="37">
        <f>'Liberalism - FINAL'!G25</f>
        <v>52.940350000000002</v>
      </c>
      <c r="CB25" s="37">
        <f>'Liberalism - FINAL'!H25</f>
        <v>26.97073</v>
      </c>
      <c r="CC25" s="37">
        <f>'Liberalism - FINAL'!I25</f>
        <v>26.97073</v>
      </c>
      <c r="CD25" s="37">
        <f>'Liberalism - FINAL'!J25</f>
        <v>33.911960000000001</v>
      </c>
      <c r="CE25" s="37">
        <f>'Liberalism - FINAL'!K25</f>
        <v>33.911960000000001</v>
      </c>
      <c r="CF25" s="37">
        <f>'Liberalism - FINAL'!L25</f>
        <v>50.012700000000002</v>
      </c>
      <c r="CG25" s="37">
        <f>'Liberalism - FINAL'!M25</f>
        <v>50.012700000000002</v>
      </c>
      <c r="CH25" s="37">
        <f>'Liberalism - FINAL'!N25</f>
        <v>45.021279999999997</v>
      </c>
      <c r="CI25" s="37">
        <f>'Liberalism - FINAL'!O25</f>
        <v>45.021279999999997</v>
      </c>
      <c r="CJ25" s="37">
        <f>'Liberalism - FINAL'!P25</f>
        <v>53.638179999999998</v>
      </c>
      <c r="CK25" s="37">
        <f>'Liberalism - FINAL'!Q25</f>
        <v>52.072719999999997</v>
      </c>
      <c r="CL25" s="37">
        <f>'Liberalism - FINAL'!R25</f>
        <v>78.166880000000006</v>
      </c>
      <c r="CM25" s="37">
        <f>'Liberalism - FINAL'!S25</f>
        <v>78.166880000000006</v>
      </c>
      <c r="CN25" s="38">
        <f>'Regional PCPI - FINAL'!B25</f>
        <v>38192.823622884898</v>
      </c>
      <c r="CO25" s="38">
        <f>'Regional PCPI - FINAL'!C25</f>
        <v>40459.207175908501</v>
      </c>
      <c r="CP25" s="38">
        <f>'Regional PCPI - FINAL'!D25</f>
        <v>41148.560400668197</v>
      </c>
      <c r="CQ25" s="38">
        <f>'Regional PCPI - FINAL'!E25</f>
        <v>42568.722464640603</v>
      </c>
      <c r="CR25" s="38">
        <f>'Regional PCPI - FINAL'!F25</f>
        <v>42690.582636312101</v>
      </c>
      <c r="CS25" s="38">
        <f>'Regional PCPI - FINAL'!G25</f>
        <v>42876.650555424902</v>
      </c>
      <c r="CT25" s="38">
        <f>'Regional PCPI - FINAL'!H25</f>
        <v>43828.421625433599</v>
      </c>
      <c r="CU25" s="38">
        <f>'Regional PCPI - FINAL'!I25</f>
        <v>45076.419271023296</v>
      </c>
      <c r="CV25" s="38">
        <f>'Regional PCPI - FINAL'!J25</f>
        <v>44546.028388137303</v>
      </c>
      <c r="CW25" s="38">
        <f>'Regional PCPI - FINAL'!K25</f>
        <v>45362.969921134601</v>
      </c>
      <c r="CX25" s="38">
        <f>'Regional PCPI - FINAL'!L25</f>
        <v>46265.6524648345</v>
      </c>
      <c r="CY25" s="38">
        <f>'Regional PCPI - FINAL'!M25</f>
        <v>46493.200937817397</v>
      </c>
      <c r="CZ25" s="38">
        <f>'Regional PCPI - FINAL'!N25</f>
        <v>44353.651962054697</v>
      </c>
      <c r="DA25" s="38">
        <f>'Regional PCPI - FINAL'!O25</f>
        <v>44978.409743947297</v>
      </c>
      <c r="DB25" s="38">
        <f>'Regional PCPI - FINAL'!P25</f>
        <v>46160.102499450601</v>
      </c>
      <c r="DC25" s="38">
        <f>'Regional PCPI - FINAL'!Q25</f>
        <v>47874.542249819897</v>
      </c>
      <c r="DD25" s="38">
        <f>'Regional PCPI - FINAL'!R25</f>
        <v>47253</v>
      </c>
      <c r="DE25" s="38">
        <f>'Regional PCPI - FINAL'!S25</f>
        <v>48531.961005628298</v>
      </c>
      <c r="DF25" s="37">
        <f>'Unemployment Rate - FINAL'!B25</f>
        <v>3.3</v>
      </c>
      <c r="DG25" s="37">
        <f>'Unemployment Rate - FINAL'!C25</f>
        <v>2.7</v>
      </c>
      <c r="DH25" s="37">
        <f>'Unemployment Rate - FINAL'!D25</f>
        <v>2.8</v>
      </c>
      <c r="DI25" s="37">
        <f>'Unemployment Rate - FINAL'!E25</f>
        <v>3.2</v>
      </c>
      <c r="DJ25" s="37">
        <f>'Unemployment Rate - FINAL'!F25</f>
        <v>3.8</v>
      </c>
      <c r="DK25" s="37">
        <f>'Unemployment Rate - FINAL'!G25</f>
        <v>4.5</v>
      </c>
      <c r="DL25" s="37">
        <f>'Unemployment Rate - FINAL'!H25</f>
        <v>4.9000000000000004</v>
      </c>
      <c r="DM25" s="37">
        <f>'Unemployment Rate - FINAL'!I25</f>
        <v>4.7</v>
      </c>
      <c r="DN25" s="37">
        <f>'Unemployment Rate - FINAL'!J25</f>
        <v>4.0999999999999996</v>
      </c>
      <c r="DO25" s="37">
        <f>'Unemployment Rate - FINAL'!K25</f>
        <v>4</v>
      </c>
      <c r="DP25" s="37">
        <f>'Unemployment Rate - FINAL'!L25</f>
        <v>4.5999999999999996</v>
      </c>
      <c r="DQ25" s="37">
        <f>'Unemployment Rate - FINAL'!M25</f>
        <v>5.4</v>
      </c>
      <c r="DR25" s="37">
        <f>'Unemployment Rate - FINAL'!N25</f>
        <v>7.8</v>
      </c>
      <c r="DS25" s="37">
        <f>'Unemployment Rate - FINAL'!O25</f>
        <v>7.4</v>
      </c>
      <c r="DT25" s="37">
        <f>'Unemployment Rate - FINAL'!P25</f>
        <v>6.5</v>
      </c>
      <c r="DU25" s="37">
        <f>'Unemployment Rate - FINAL'!Q25</f>
        <v>5.6</v>
      </c>
      <c r="DV25" s="37">
        <f>'Unemployment Rate - FINAL'!R25</f>
        <v>5</v>
      </c>
      <c r="DW25" s="37">
        <f>'Unemployment Rate - FINAL'!S25</f>
        <v>4.2</v>
      </c>
      <c r="DX25" s="37" t="str">
        <f>'Work Part. Rate - FINAL'!B25</f>
        <v>NA</v>
      </c>
      <c r="DY25" s="37">
        <f>'Work Part. Rate - FINAL'!C25</f>
        <v>0</v>
      </c>
      <c r="DZ25" s="37">
        <f>'Work Part. Rate - FINAL'!D25</f>
        <v>0</v>
      </c>
      <c r="EA25" s="37">
        <f>'Work Part. Rate - FINAL'!E25</f>
        <v>0</v>
      </c>
      <c r="EB25" s="37">
        <f>'Work Part. Rate - FINAL'!F25</f>
        <v>0</v>
      </c>
      <c r="EC25" s="37">
        <f>'Work Part. Rate - FINAL'!G25</f>
        <v>0</v>
      </c>
      <c r="ED25" s="37">
        <f>'Work Part. Rate - FINAL'!H25</f>
        <v>0</v>
      </c>
      <c r="EE25" s="37">
        <f>'Work Part. Rate - FINAL'!I25</f>
        <v>0</v>
      </c>
      <c r="EF25" s="37">
        <f>'Work Part. Rate - FINAL'!J25</f>
        <v>0</v>
      </c>
      <c r="EG25" s="37">
        <f>'Work Part. Rate - FINAL'!K25</f>
        <v>0</v>
      </c>
      <c r="EH25" s="37">
        <f>'Work Part. Rate - FINAL'!L25</f>
        <v>1</v>
      </c>
      <c r="EI25" s="37">
        <f>'Work Part. Rate - FINAL'!M25</f>
        <v>0</v>
      </c>
      <c r="EJ25" s="37">
        <f>'Work Part. Rate - FINAL'!N25</f>
        <v>0</v>
      </c>
      <c r="EK25" s="37">
        <f>'Work Part. Rate - FINAL'!O25</f>
        <v>0</v>
      </c>
      <c r="EL25" s="37">
        <f>'Work Part. Rate - FINAL'!P25</f>
        <v>0</v>
      </c>
      <c r="EM25" s="37">
        <f>'Work Part. Rate - FINAL'!Q25</f>
        <v>0</v>
      </c>
      <c r="EN25" s="37">
        <f>'Work Part. Rate - FINAL'!R25</f>
        <v>0</v>
      </c>
      <c r="EO25" s="37">
        <f>'Work Part. Rate - FINAL'!S25</f>
        <v>0</v>
      </c>
    </row>
    <row r="26" spans="1:145">
      <c r="A26" s="38" t="s">
        <v>236</v>
      </c>
      <c r="B26" s="37">
        <f>'African Americans - FINAL'!B26</f>
        <v>84.5</v>
      </c>
      <c r="C26" s="37">
        <f>'African Americans - FINAL'!C26</f>
        <v>86</v>
      </c>
      <c r="D26" s="37">
        <f>'African Americans - FINAL'!D26</f>
        <v>86</v>
      </c>
      <c r="E26" s="37">
        <f>'African Americans - FINAL'!E26</f>
        <v>83.7</v>
      </c>
      <c r="F26" s="37">
        <f>'African Americans - FINAL'!F26</f>
        <v>82.8</v>
      </c>
      <c r="G26" s="37">
        <f>'African Americans - FINAL'!G26</f>
        <v>83.6</v>
      </c>
      <c r="H26" s="37">
        <f>'African Americans - FINAL'!H26</f>
        <v>84.1</v>
      </c>
      <c r="I26" s="37">
        <f>'African Americans - FINAL'!I26</f>
        <v>85</v>
      </c>
      <c r="J26" s="37">
        <f>'African Americans - FINAL'!J26</f>
        <v>84.9</v>
      </c>
      <c r="K26" s="37">
        <f>'African Americans - FINAL'!K26</f>
        <v>84.9</v>
      </c>
      <c r="L26" s="37">
        <f>'African Americans - FINAL'!L26</f>
        <v>86.5</v>
      </c>
      <c r="M26" s="37">
        <f>'African Americans - FINAL'!M26</f>
        <v>87.1</v>
      </c>
      <c r="N26" s="37">
        <f>'African Americans - FINAL'!N26</f>
        <v>87.5</v>
      </c>
      <c r="O26" s="37">
        <f>'African Americans - FINAL'!O26</f>
        <v>88.6</v>
      </c>
      <c r="P26" s="37">
        <f>'African Americans - FINAL'!P26</f>
        <v>89.5</v>
      </c>
      <c r="Q26" s="37">
        <f>'African Americans - FINAL'!Q26</f>
        <v>89.6</v>
      </c>
      <c r="R26" s="37">
        <f>'African Americans - FINAL'!R26</f>
        <v>87.8</v>
      </c>
      <c r="S26" s="37">
        <f>'African Americans - FINAL'!S26</f>
        <v>0</v>
      </c>
      <c r="T26" s="66">
        <f>Caseloads!B26</f>
        <v>92211</v>
      </c>
      <c r="U26" s="66">
        <f>Caseloads!C26</f>
        <v>52666.833333333336</v>
      </c>
      <c r="V26" s="66">
        <f>Caseloads!D26</f>
        <v>36191.333333333336</v>
      </c>
      <c r="W26" s="66">
        <f>Caseloads!E26</f>
        <v>34012.5</v>
      </c>
      <c r="X26" s="66">
        <f>Caseloads!F26</f>
        <v>36803</v>
      </c>
      <c r="Y26" s="66">
        <f>Caseloads!G26</f>
        <v>42210.166666666664</v>
      </c>
      <c r="Z26" s="66">
        <f>Caseloads!H26</f>
        <v>45407</v>
      </c>
      <c r="AA26" s="66">
        <f>Caseloads!I26</f>
        <v>40630.5</v>
      </c>
      <c r="AB26" s="66">
        <f>Caseloads!J26</f>
        <v>32879.333333333336</v>
      </c>
      <c r="AC26" s="66">
        <f>Caseloads!K26</f>
        <v>26354.333333333332</v>
      </c>
      <c r="AD26" s="66">
        <f>Caseloads!L26</f>
        <v>23283.833333333332</v>
      </c>
      <c r="AE26" s="66">
        <f>Caseloads!M26</f>
        <v>22993</v>
      </c>
      <c r="AF26" s="66">
        <f>Caseloads!N26</f>
        <v>24148.666666666668</v>
      </c>
      <c r="AG26" s="66">
        <f>Caseloads!O26</f>
        <v>25300.833333333332</v>
      </c>
      <c r="AH26" s="66">
        <f>Caseloads!P26</f>
        <v>25079.333333333332</v>
      </c>
      <c r="AI26" s="66">
        <f>Caseloads!Q26</f>
        <v>23424.583333333332</v>
      </c>
      <c r="AJ26" s="66">
        <f>Caseloads!R26</f>
        <v>20273.25</v>
      </c>
      <c r="AK26" s="66">
        <f>Caseloads!S26</f>
        <v>17098.416666666668</v>
      </c>
      <c r="AL26" s="37">
        <f>'Fiscal Stability - FINAL'!B26</f>
        <v>10.6</v>
      </c>
      <c r="AM26" s="37">
        <f>'Fiscal Stability - FINAL'!C26</f>
        <v>10.7</v>
      </c>
      <c r="AN26" s="37">
        <f>'Fiscal Stability - FINAL'!D26</f>
        <v>14.3</v>
      </c>
      <c r="AO26" s="37">
        <f>'Fiscal Stability - FINAL'!E26</f>
        <v>7.8</v>
      </c>
      <c r="AP26" s="37">
        <f>'Fiscal Stability - FINAL'!F26</f>
        <v>5.7</v>
      </c>
      <c r="AQ26" s="37">
        <f>'Fiscal Stability - FINAL'!G26</f>
        <v>3.3</v>
      </c>
      <c r="AR26" s="37">
        <f>'Fiscal Stability - FINAL'!H26</f>
        <v>1.8</v>
      </c>
      <c r="AS26" s="37">
        <f>'Fiscal Stability - FINAL'!I26</f>
        <v>1.2</v>
      </c>
      <c r="AT26" s="37">
        <f>'Fiscal Stability - FINAL'!J26</f>
        <v>2</v>
      </c>
      <c r="AU26" s="37">
        <f>'Fiscal Stability - FINAL'!K26</f>
        <v>2.5</v>
      </c>
      <c r="AV26" s="37">
        <f>'Fiscal Stability - FINAL'!L26</f>
        <v>11.600000000000001</v>
      </c>
      <c r="AW26" s="37">
        <f>'Fiscal Stability - FINAL'!M26</f>
        <v>7.8</v>
      </c>
      <c r="AX26" s="37">
        <f>'Fiscal Stability - FINAL'!N26</f>
        <v>6.8</v>
      </c>
      <c r="AY26" s="37">
        <f>'Fiscal Stability - FINAL'!O26</f>
        <v>6.1</v>
      </c>
      <c r="AZ26" s="37">
        <f>'Fiscal Stability - FINAL'!P26</f>
        <v>5.3</v>
      </c>
      <c r="BA26" s="37">
        <f>'Fiscal Stability - FINAL'!Q26</f>
        <v>3.2</v>
      </c>
      <c r="BB26" s="37">
        <f>'Fiscal Stability - FINAL'!R26</f>
        <v>1.8</v>
      </c>
      <c r="BC26" s="37">
        <f>'Fiscal Stability - FINAL'!S26</f>
        <v>2.8</v>
      </c>
      <c r="BD26" s="37">
        <f>'Hispanics - FINAL'!B26</f>
        <v>0</v>
      </c>
      <c r="BE26" s="37">
        <f>'Hispanics - FINAL'!C26</f>
        <v>0.1</v>
      </c>
      <c r="BF26" s="37">
        <f>'Hispanics - FINAL'!D26</f>
        <v>0.2</v>
      </c>
      <c r="BG26" s="37">
        <f>'Hispanics - FINAL'!E26</f>
        <v>0.1</v>
      </c>
      <c r="BH26" s="37">
        <f>'Hispanics - FINAL'!F26</f>
        <v>0.5</v>
      </c>
      <c r="BI26" s="37">
        <f>'Hispanics - FINAL'!G26</f>
        <v>0.2</v>
      </c>
      <c r="BJ26" s="37">
        <f>'Hispanics - FINAL'!H26</f>
        <v>0.5</v>
      </c>
      <c r="BK26" s="37">
        <f>'Hispanics - FINAL'!I26</f>
        <v>0.2</v>
      </c>
      <c r="BL26" s="37">
        <f>'Hispanics - FINAL'!J26</f>
        <v>0.5</v>
      </c>
      <c r="BM26" s="37">
        <f>'Hispanics - FINAL'!K26</f>
        <v>0.5</v>
      </c>
      <c r="BN26" s="37">
        <f>'Hispanics - FINAL'!L26</f>
        <v>0.8</v>
      </c>
      <c r="BO26" s="37">
        <f>'Hispanics - FINAL'!M26</f>
        <v>0.7</v>
      </c>
      <c r="BP26" s="37">
        <f>'Hispanics - FINAL'!N26</f>
        <v>0.4</v>
      </c>
      <c r="BQ26" s="37">
        <f>'Hispanics - FINAL'!O26</f>
        <v>0.4</v>
      </c>
      <c r="BR26" s="37">
        <f>'Hispanics - FINAL'!P26</f>
        <v>0.6</v>
      </c>
      <c r="BS26" s="37">
        <f>'Hispanics - FINAL'!Q26</f>
        <v>0.4</v>
      </c>
      <c r="BT26" s="37">
        <f>'Hispanics - FINAL'!R26</f>
        <v>0.4</v>
      </c>
      <c r="BU26" s="37" t="e">
        <f>'Hispanics - FINAL'!#REF!</f>
        <v>#REF!</v>
      </c>
      <c r="BV26" s="37">
        <f>'Liberalism - FINAL'!B26</f>
        <v>51.474269999999997</v>
      </c>
      <c r="BW26" s="37">
        <f>'Liberalism - FINAL'!C26</f>
        <v>51.474269999999997</v>
      </c>
      <c r="BX26" s="37">
        <f>'Liberalism - FINAL'!D26</f>
        <v>49.327179999999998</v>
      </c>
      <c r="BY26" s="37">
        <f>'Liberalism - FINAL'!E26</f>
        <v>74.204470000000001</v>
      </c>
      <c r="BZ26" s="37">
        <f>'Liberalism - FINAL'!F26</f>
        <v>74.204470000000001</v>
      </c>
      <c r="CA26" s="37">
        <f>'Liberalism - FINAL'!G26</f>
        <v>74.204470000000001</v>
      </c>
      <c r="CB26" s="37">
        <f>'Liberalism - FINAL'!H26</f>
        <v>78.554500000000004</v>
      </c>
      <c r="CC26" s="37">
        <f>'Liberalism - FINAL'!I26</f>
        <v>50.253630000000001</v>
      </c>
      <c r="CD26" s="37">
        <f>'Liberalism - FINAL'!J26</f>
        <v>48.17268</v>
      </c>
      <c r="CE26" s="37">
        <f>'Liberalism - FINAL'!K26</f>
        <v>48.17268</v>
      </c>
      <c r="CF26" s="37">
        <f>'Liberalism - FINAL'!L26</f>
        <v>42.082769999999996</v>
      </c>
      <c r="CG26" s="37">
        <f>'Liberalism - FINAL'!M26</f>
        <v>44.209859999999999</v>
      </c>
      <c r="CH26" s="37">
        <f>'Liberalism - FINAL'!N26</f>
        <v>45.51925</v>
      </c>
      <c r="CI26" s="37">
        <f>'Liberalism - FINAL'!O26</f>
        <v>45.087159999999997</v>
      </c>
      <c r="CJ26" s="37">
        <f>'Liberalism - FINAL'!P26</f>
        <v>50.479759999999999</v>
      </c>
      <c r="CK26" s="37">
        <f>'Liberalism - FINAL'!Q26</f>
        <v>27.57612</v>
      </c>
      <c r="CL26" s="37">
        <f>'Liberalism - FINAL'!R26</f>
        <v>28.42221</v>
      </c>
      <c r="CM26" s="37">
        <f>'Liberalism - FINAL'!S26</f>
        <v>26.716069999999998</v>
      </c>
      <c r="CN26" s="38">
        <f>'Regional PCPI - FINAL'!B26</f>
        <v>27641.465970992798</v>
      </c>
      <c r="CO26" s="38">
        <f>'Regional PCPI - FINAL'!C26</f>
        <v>28634.762429515398</v>
      </c>
      <c r="CP26" s="38">
        <f>'Regional PCPI - FINAL'!D26</f>
        <v>28778.1723724607</v>
      </c>
      <c r="CQ26" s="38">
        <f>'Regional PCPI - FINAL'!E26</f>
        <v>29201.1766391405</v>
      </c>
      <c r="CR26" s="38">
        <f>'Regional PCPI - FINAL'!F26</f>
        <v>30148.195154684101</v>
      </c>
      <c r="CS26" s="38">
        <f>'Regional PCPI - FINAL'!G26</f>
        <v>30161.873377857301</v>
      </c>
      <c r="CT26" s="38">
        <f>'Regional PCPI - FINAL'!H26</f>
        <v>30513.347442497801</v>
      </c>
      <c r="CU26" s="38">
        <f>'Regional PCPI - FINAL'!I26</f>
        <v>31253.327743309601</v>
      </c>
      <c r="CV26" s="38">
        <f>'Regional PCPI - FINAL'!J26</f>
        <v>31996.196770276802</v>
      </c>
      <c r="CW26" s="38">
        <f>'Regional PCPI - FINAL'!K26</f>
        <v>32268.441874785502</v>
      </c>
      <c r="CX26" s="38">
        <f>'Regional PCPI - FINAL'!L26</f>
        <v>33083.493681024403</v>
      </c>
      <c r="CY26" s="38">
        <f>'Regional PCPI - FINAL'!M26</f>
        <v>33205.102152389998</v>
      </c>
      <c r="CZ26" s="38">
        <f>'Regional PCPI - FINAL'!N26</f>
        <v>32507.457598667901</v>
      </c>
      <c r="DA26" s="38">
        <f>'Regional PCPI - FINAL'!O26</f>
        <v>32794.075110359197</v>
      </c>
      <c r="DB26" s="38">
        <f>'Regional PCPI - FINAL'!P26</f>
        <v>32934.062128995902</v>
      </c>
      <c r="DC26" s="38">
        <f>'Regional PCPI - FINAL'!Q26</f>
        <v>33433.024780391097</v>
      </c>
      <c r="DD26" s="38">
        <f>'Regional PCPI - FINAL'!R26</f>
        <v>33327</v>
      </c>
      <c r="DE26" s="38">
        <f>'Regional PCPI - FINAL'!S26</f>
        <v>33644.494840000603</v>
      </c>
      <c r="DF26" s="37">
        <f>'Unemployment Rate - FINAL'!B26</f>
        <v>5.7</v>
      </c>
      <c r="DG26" s="37">
        <f>'Unemployment Rate - FINAL'!C26</f>
        <v>5.3</v>
      </c>
      <c r="DH26" s="37">
        <f>'Unemployment Rate - FINAL'!D26</f>
        <v>5.0999999999999996</v>
      </c>
      <c r="DI26" s="37">
        <f>'Unemployment Rate - FINAL'!E26</f>
        <v>5.4</v>
      </c>
      <c r="DJ26" s="37">
        <f>'Unemployment Rate - FINAL'!F26</f>
        <v>5.5</v>
      </c>
      <c r="DK26" s="37">
        <f>'Unemployment Rate - FINAL'!G26</f>
        <v>6.6</v>
      </c>
      <c r="DL26" s="37">
        <f>'Unemployment Rate - FINAL'!H26</f>
        <v>6.3</v>
      </c>
      <c r="DM26" s="37">
        <f>'Unemployment Rate - FINAL'!I26</f>
        <v>6.2</v>
      </c>
      <c r="DN26" s="37">
        <f>'Unemployment Rate - FINAL'!J26</f>
        <v>7.5</v>
      </c>
      <c r="DO26" s="37">
        <f>'Unemployment Rate - FINAL'!K26</f>
        <v>6.5</v>
      </c>
      <c r="DP26" s="37">
        <f>'Unemployment Rate - FINAL'!L26</f>
        <v>6.1</v>
      </c>
      <c r="DQ26" s="37">
        <f>'Unemployment Rate - FINAL'!M26</f>
        <v>6.6</v>
      </c>
      <c r="DR26" s="37">
        <f>'Unemployment Rate - FINAL'!N26</f>
        <v>9.5</v>
      </c>
      <c r="DS26" s="37">
        <f>'Unemployment Rate - FINAL'!O26</f>
        <v>10.4</v>
      </c>
      <c r="DT26" s="37">
        <f>'Unemployment Rate - FINAL'!P26</f>
        <v>10</v>
      </c>
      <c r="DU26" s="37">
        <f>'Unemployment Rate - FINAL'!Q26</f>
        <v>9</v>
      </c>
      <c r="DV26" s="37">
        <f>'Unemployment Rate - FINAL'!R26</f>
        <v>8.6</v>
      </c>
      <c r="DW26" s="37">
        <f>'Unemployment Rate - FINAL'!S26</f>
        <v>7.5</v>
      </c>
      <c r="DX26" s="37">
        <f>'Work Part. Rate - FINAL'!B26</f>
        <v>0</v>
      </c>
      <c r="DY26" s="37">
        <f>'Work Part. Rate - FINAL'!C26</f>
        <v>0</v>
      </c>
      <c r="DZ26" s="37">
        <f>'Work Part. Rate - FINAL'!D26</f>
        <v>0</v>
      </c>
      <c r="EA26" s="37">
        <f>'Work Part. Rate - FINAL'!E26</f>
        <v>0</v>
      </c>
      <c r="EB26" s="37">
        <f>'Work Part. Rate - FINAL'!F26</f>
        <v>0</v>
      </c>
      <c r="EC26" s="37">
        <f>'Work Part. Rate - FINAL'!G26</f>
        <v>0</v>
      </c>
      <c r="ED26" s="37">
        <f>'Work Part. Rate - FINAL'!H26</f>
        <v>0</v>
      </c>
      <c r="EE26" s="37">
        <f>'Work Part. Rate - FINAL'!I26</f>
        <v>0</v>
      </c>
      <c r="EF26" s="37">
        <f>'Work Part. Rate - FINAL'!J26</f>
        <v>0</v>
      </c>
      <c r="EG26" s="37">
        <f>'Work Part. Rate - FINAL'!K26</f>
        <v>0</v>
      </c>
      <c r="EH26" s="37">
        <f>'Work Part. Rate - FINAL'!L26</f>
        <v>0</v>
      </c>
      <c r="EI26" s="37">
        <f>'Work Part. Rate - FINAL'!M26</f>
        <v>0</v>
      </c>
      <c r="EJ26" s="37">
        <f>'Work Part. Rate - FINAL'!N26</f>
        <v>0</v>
      </c>
      <c r="EK26" s="37">
        <f>'Work Part. Rate - FINAL'!O26</f>
        <v>0</v>
      </c>
      <c r="EL26" s="37">
        <f>'Work Part. Rate - FINAL'!P26</f>
        <v>0</v>
      </c>
      <c r="EM26" s="37">
        <f>'Work Part. Rate - FINAL'!Q26</f>
        <v>0</v>
      </c>
      <c r="EN26" s="37">
        <f>'Work Part. Rate - FINAL'!R26</f>
        <v>0</v>
      </c>
      <c r="EO26" s="37">
        <f>'Work Part. Rate - FINAL'!S26</f>
        <v>0</v>
      </c>
    </row>
    <row r="27" spans="1:145">
      <c r="A27" s="38" t="s">
        <v>237</v>
      </c>
      <c r="B27" s="37">
        <f>'African Americans - FINAL'!B27</f>
        <v>49.5</v>
      </c>
      <c r="C27" s="37">
        <f>'African Americans - FINAL'!C27</f>
        <v>50.8</v>
      </c>
      <c r="D27" s="37">
        <f>'African Americans - FINAL'!D27</f>
        <v>54.7</v>
      </c>
      <c r="E27" s="37">
        <f>'African Americans - FINAL'!E27</f>
        <v>51.7</v>
      </c>
      <c r="F27" s="37">
        <f>'African Americans - FINAL'!F27</f>
        <v>54</v>
      </c>
      <c r="G27" s="37">
        <f>'African Americans - FINAL'!G27</f>
        <v>50.8</v>
      </c>
      <c r="H27" s="37">
        <f>'African Americans - FINAL'!H27</f>
        <v>50.7</v>
      </c>
      <c r="I27" s="37">
        <f>'African Americans - FINAL'!I27</f>
        <v>46.7</v>
      </c>
      <c r="J27" s="37">
        <f>'African Americans - FINAL'!J27</f>
        <v>43.1</v>
      </c>
      <c r="K27" s="37">
        <f>'African Americans - FINAL'!K27</f>
        <v>42.7</v>
      </c>
      <c r="L27" s="37">
        <f>'African Americans - FINAL'!L27</f>
        <v>40.299999999999997</v>
      </c>
      <c r="M27" s="37">
        <f>'African Americans - FINAL'!M27</f>
        <v>41.5</v>
      </c>
      <c r="N27" s="37">
        <f>'African Americans - FINAL'!N27</f>
        <v>44.3</v>
      </c>
      <c r="O27" s="37">
        <f>'African Americans - FINAL'!O27</f>
        <v>42.4</v>
      </c>
      <c r="P27" s="37">
        <f>'African Americans - FINAL'!P27</f>
        <v>39.9</v>
      </c>
      <c r="Q27" s="37">
        <f>'African Americans - FINAL'!Q27</f>
        <v>41.1</v>
      </c>
      <c r="R27" s="37">
        <f>'African Americans - FINAL'!R27</f>
        <v>41.2</v>
      </c>
      <c r="S27" s="37">
        <f>'African Americans - FINAL'!S27</f>
        <v>0</v>
      </c>
      <c r="T27" s="66">
        <f>Caseloads!B27</f>
        <v>186395.75</v>
      </c>
      <c r="U27" s="66">
        <f>Caseloads!C27</f>
        <v>147035.25</v>
      </c>
      <c r="V27" s="66">
        <f>Caseloads!D27</f>
        <v>128484.58333333333</v>
      </c>
      <c r="W27" s="66">
        <f>Caseloads!E27</f>
        <v>131681.91666666666</v>
      </c>
      <c r="X27" s="66">
        <f>Caseloads!F27</f>
        <v>131807.16666666666</v>
      </c>
      <c r="Y27" s="66">
        <f>Caseloads!G27</f>
        <v>127575.83333333333</v>
      </c>
      <c r="Z27" s="66">
        <f>Caseloads!H27</f>
        <v>120215</v>
      </c>
      <c r="AA27" s="66">
        <f>Caseloads!I27</f>
        <v>121091.83333333333</v>
      </c>
      <c r="AB27" s="66">
        <f>Caseloads!J27</f>
        <v>116780.91666666667</v>
      </c>
      <c r="AC27" s="66">
        <f>Caseloads!K27</f>
        <v>106124.77777777778</v>
      </c>
      <c r="AD27" s="66">
        <f>Caseloads!L27</f>
        <v>94868.75</v>
      </c>
      <c r="AE27" s="66">
        <f>Caseloads!M27</f>
        <v>89198.333333333328</v>
      </c>
      <c r="AF27" s="66">
        <f>Caseloads!N27</f>
        <v>92820.666666666672</v>
      </c>
      <c r="AG27" s="66">
        <f>Caseloads!O27</f>
        <v>94033.5</v>
      </c>
      <c r="AH27" s="66">
        <f>Caseloads!P27</f>
        <v>93750.666666666672</v>
      </c>
      <c r="AI27" s="66">
        <f>Caseloads!Q27</f>
        <v>90339.916666666672</v>
      </c>
      <c r="AJ27" s="66">
        <f>Caseloads!R27</f>
        <v>82619.166666666672</v>
      </c>
      <c r="AK27" s="66">
        <f>Caseloads!S27</f>
        <v>71497.583333333328</v>
      </c>
      <c r="AL27" s="37">
        <f>'Fiscal Stability - FINAL'!B27</f>
        <v>5.5</v>
      </c>
      <c r="AM27" s="37">
        <f>'Fiscal Stability - FINAL'!C27</f>
        <v>7.2</v>
      </c>
      <c r="AN27" s="37">
        <f>'Fiscal Stability - FINAL'!D27</f>
        <v>7</v>
      </c>
      <c r="AO27" s="37">
        <f>'Fiscal Stability - FINAL'!E27</f>
        <v>4.3</v>
      </c>
      <c r="AP27" s="37">
        <f>'Fiscal Stability - FINAL'!F27</f>
        <v>3.4</v>
      </c>
      <c r="AQ27" s="37">
        <f>'Fiscal Stability - FINAL'!G27</f>
        <v>5.2</v>
      </c>
      <c r="AR27" s="37">
        <f>'Fiscal Stability - FINAL'!H27</f>
        <v>7</v>
      </c>
      <c r="AS27" s="37">
        <f>'Fiscal Stability - FINAL'!I27</f>
        <v>10.7</v>
      </c>
      <c r="AT27" s="37">
        <f>'Fiscal Stability - FINAL'!J27</f>
        <v>7.5</v>
      </c>
      <c r="AU27" s="37">
        <f>'Fiscal Stability - FINAL'!K27</f>
        <v>13.200000000000001</v>
      </c>
      <c r="AV27" s="37">
        <f>'Fiscal Stability - FINAL'!L27</f>
        <v>13</v>
      </c>
      <c r="AW27" s="37">
        <f>'Fiscal Stability - FINAL'!M27</f>
        <v>13.8</v>
      </c>
      <c r="AX27" s="37">
        <f>'Fiscal Stability - FINAL'!N27</f>
        <v>6.2</v>
      </c>
      <c r="AY27" s="37">
        <f>'Fiscal Stability - FINAL'!O27</f>
        <v>5.9</v>
      </c>
      <c r="AZ27" s="37">
        <f>'Fiscal Stability - FINAL'!P27</f>
        <v>8.1999999999999993</v>
      </c>
      <c r="BA27" s="37">
        <f>'Fiscal Stability - FINAL'!Q27</f>
        <v>5.7</v>
      </c>
      <c r="BB27" s="37">
        <f>'Fiscal Stability - FINAL'!R27</f>
        <v>9</v>
      </c>
      <c r="BC27" s="37">
        <f>'Fiscal Stability - FINAL'!S27</f>
        <v>5.6</v>
      </c>
      <c r="BD27" s="37">
        <f>'Hispanics - FINAL'!B27</f>
        <v>0.7</v>
      </c>
      <c r="BE27" s="37">
        <f>'Hispanics - FINAL'!C27</f>
        <v>1</v>
      </c>
      <c r="BF27" s="37">
        <f>'Hispanics - FINAL'!D27</f>
        <v>0.8</v>
      </c>
      <c r="BG27" s="37">
        <f>'Hispanics - FINAL'!E27</f>
        <v>1</v>
      </c>
      <c r="BH27" s="37">
        <f>'Hispanics - FINAL'!F27</f>
        <v>1.4</v>
      </c>
      <c r="BI27" s="37">
        <f>'Hispanics - FINAL'!G27</f>
        <v>1.4</v>
      </c>
      <c r="BJ27" s="37">
        <f>'Hispanics - FINAL'!H27</f>
        <v>1.8</v>
      </c>
      <c r="BK27" s="37">
        <f>'Hispanics - FINAL'!I27</f>
        <v>1.9</v>
      </c>
      <c r="BL27" s="37">
        <f>'Hispanics - FINAL'!J27</f>
        <v>1.6</v>
      </c>
      <c r="BM27" s="37">
        <f>'Hispanics - FINAL'!K27</f>
        <v>2.1</v>
      </c>
      <c r="BN27" s="37">
        <f>'Hispanics - FINAL'!L27</f>
        <v>1.9</v>
      </c>
      <c r="BO27" s="37">
        <f>'Hispanics - FINAL'!M27</f>
        <v>1.9</v>
      </c>
      <c r="BP27" s="37">
        <f>'Hispanics - FINAL'!N27</f>
        <v>1.8</v>
      </c>
      <c r="BQ27" s="37">
        <f>'Hispanics - FINAL'!O27</f>
        <v>1.9</v>
      </c>
      <c r="BR27" s="37">
        <f>'Hispanics - FINAL'!P27</f>
        <v>2.4</v>
      </c>
      <c r="BS27" s="37">
        <f>'Hispanics - FINAL'!Q27</f>
        <v>2.2000000000000002</v>
      </c>
      <c r="BT27" s="37">
        <f>'Hispanics - FINAL'!R27</f>
        <v>2.2000000000000002</v>
      </c>
      <c r="BU27" s="37" t="e">
        <f>'Hispanics - FINAL'!#REF!</f>
        <v>#REF!</v>
      </c>
      <c r="BV27" s="37">
        <f>'Liberalism - FINAL'!B27</f>
        <v>75.990729999999999</v>
      </c>
      <c r="BW27" s="37">
        <f>'Liberalism - FINAL'!C27</f>
        <v>75.429410000000004</v>
      </c>
      <c r="BX27" s="37">
        <f>'Liberalism - FINAL'!D27</f>
        <v>73.612530000000007</v>
      </c>
      <c r="BY27" s="37">
        <f>'Liberalism - FINAL'!E27</f>
        <v>73.792529999999999</v>
      </c>
      <c r="BZ27" s="37">
        <f>'Liberalism - FINAL'!F27</f>
        <v>32.109369999999998</v>
      </c>
      <c r="CA27" s="37">
        <f>'Liberalism - FINAL'!G27</f>
        <v>34.257629999999999</v>
      </c>
      <c r="CB27" s="37">
        <f>'Liberalism - FINAL'!H27</f>
        <v>54.7714</v>
      </c>
      <c r="CC27" s="37">
        <f>'Liberalism - FINAL'!I27</f>
        <v>54.7714</v>
      </c>
      <c r="CD27" s="37">
        <f>'Liberalism - FINAL'!J27</f>
        <v>18.799420000000001</v>
      </c>
      <c r="CE27" s="37">
        <f>'Liberalism - FINAL'!K27</f>
        <v>18.483409999999999</v>
      </c>
      <c r="CF27" s="37">
        <f>'Liberalism - FINAL'!L27</f>
        <v>20.15558</v>
      </c>
      <c r="CG27" s="37">
        <f>'Liberalism - FINAL'!M27</f>
        <v>20.893129999999999</v>
      </c>
      <c r="CH27" s="37">
        <f>'Liberalism - FINAL'!N27</f>
        <v>52.504049999999999</v>
      </c>
      <c r="CI27" s="37">
        <f>'Liberalism - FINAL'!O27</f>
        <v>52.680689999999998</v>
      </c>
      <c r="CJ27" s="37">
        <f>'Liberalism - FINAL'!P27</f>
        <v>48.51352</v>
      </c>
      <c r="CK27" s="37">
        <f>'Liberalism - FINAL'!Q27</f>
        <v>48.51352</v>
      </c>
      <c r="CL27" s="37">
        <f>'Liberalism - FINAL'!R27</f>
        <v>47.5989</v>
      </c>
      <c r="CM27" s="37">
        <f>'Liberalism - FINAL'!S27</f>
        <v>47.5989</v>
      </c>
      <c r="CN27" s="38">
        <f>'Regional PCPI - FINAL'!B27</f>
        <v>34730.544489798398</v>
      </c>
      <c r="CO27" s="38">
        <f>'Regional PCPI - FINAL'!C27</f>
        <v>35597.407926849002</v>
      </c>
      <c r="CP27" s="38">
        <f>'Regional PCPI - FINAL'!D27</f>
        <v>36025.131761147903</v>
      </c>
      <c r="CQ27" s="38">
        <f>'Regional PCPI - FINAL'!E27</f>
        <v>36938.567680887303</v>
      </c>
      <c r="CR27" s="38">
        <f>'Regional PCPI - FINAL'!F27</f>
        <v>36942.191027862798</v>
      </c>
      <c r="CS27" s="38">
        <f>'Regional PCPI - FINAL'!G27</f>
        <v>37043.576568623001</v>
      </c>
      <c r="CT27" s="38">
        <f>'Regional PCPI - FINAL'!H27</f>
        <v>37553.334023634503</v>
      </c>
      <c r="CU27" s="38">
        <f>'Regional PCPI - FINAL'!I27</f>
        <v>38430.786522741902</v>
      </c>
      <c r="CV27" s="38">
        <f>'Regional PCPI - FINAL'!J27</f>
        <v>38242.956998736998</v>
      </c>
      <c r="CW27" s="38">
        <f>'Regional PCPI - FINAL'!K27</f>
        <v>39304.520643216201</v>
      </c>
      <c r="CX27" s="38">
        <f>'Regional PCPI - FINAL'!L27</f>
        <v>39878.305612352597</v>
      </c>
      <c r="CY27" s="38">
        <f>'Regional PCPI - FINAL'!M27</f>
        <v>40337.0165139663</v>
      </c>
      <c r="CZ27" s="38">
        <f>'Regional PCPI - FINAL'!N27</f>
        <v>39656.883397183097</v>
      </c>
      <c r="DA27" s="38">
        <f>'Regional PCPI - FINAL'!O27</f>
        <v>39225.692602262003</v>
      </c>
      <c r="DB27" s="38">
        <f>'Regional PCPI - FINAL'!P27</f>
        <v>39435.296567935002</v>
      </c>
      <c r="DC27" s="38">
        <f>'Regional PCPI - FINAL'!Q27</f>
        <v>40409.386889152804</v>
      </c>
      <c r="DD27" s="38">
        <f>'Regional PCPI - FINAL'!R27</f>
        <v>39854</v>
      </c>
      <c r="DE27" s="38">
        <f>'Regional PCPI - FINAL'!S27</f>
        <v>40528.223310388203</v>
      </c>
      <c r="DF27" s="37">
        <f>'Unemployment Rate - FINAL'!B27</f>
        <v>4.3</v>
      </c>
      <c r="DG27" s="37">
        <f>'Unemployment Rate - FINAL'!C27</f>
        <v>4.2</v>
      </c>
      <c r="DH27" s="37">
        <f>'Unemployment Rate - FINAL'!D27</f>
        <v>3.3</v>
      </c>
      <c r="DI27" s="37">
        <f>'Unemployment Rate - FINAL'!E27</f>
        <v>3.6</v>
      </c>
      <c r="DJ27" s="37">
        <f>'Unemployment Rate - FINAL'!F27</f>
        <v>4.5999999999999996</v>
      </c>
      <c r="DK27" s="37">
        <f>'Unemployment Rate - FINAL'!G27</f>
        <v>5.4</v>
      </c>
      <c r="DL27" s="37">
        <f>'Unemployment Rate - FINAL'!H27</f>
        <v>5.6</v>
      </c>
      <c r="DM27" s="37">
        <f>'Unemployment Rate - FINAL'!I27</f>
        <v>5.9</v>
      </c>
      <c r="DN27" s="37">
        <f>'Unemployment Rate - FINAL'!J27</f>
        <v>5.4</v>
      </c>
      <c r="DO27" s="37">
        <f>'Unemployment Rate - FINAL'!K27</f>
        <v>4.8</v>
      </c>
      <c r="DP27" s="37">
        <f>'Unemployment Rate - FINAL'!L27</f>
        <v>5.0999999999999996</v>
      </c>
      <c r="DQ27" s="37">
        <f>'Unemployment Rate - FINAL'!M27</f>
        <v>6.1</v>
      </c>
      <c r="DR27" s="37">
        <f>'Unemployment Rate - FINAL'!N27</f>
        <v>9.3000000000000007</v>
      </c>
      <c r="DS27" s="37">
        <f>'Unemployment Rate - FINAL'!O27</f>
        <v>9.6</v>
      </c>
      <c r="DT27" s="37">
        <f>'Unemployment Rate - FINAL'!P27</f>
        <v>8.5</v>
      </c>
      <c r="DU27" s="37">
        <f>'Unemployment Rate - FINAL'!Q27</f>
        <v>6.9</v>
      </c>
      <c r="DV27" s="37">
        <f>'Unemployment Rate - FINAL'!R27</f>
        <v>6.7</v>
      </c>
      <c r="DW27" s="37">
        <f>'Unemployment Rate - FINAL'!S27</f>
        <v>6.1</v>
      </c>
      <c r="DX27" s="37">
        <f>'Work Part. Rate - FINAL'!B27</f>
        <v>0</v>
      </c>
      <c r="DY27" s="37">
        <f>'Work Part. Rate - FINAL'!C27</f>
        <v>0</v>
      </c>
      <c r="DZ27" s="37">
        <f>'Work Part. Rate - FINAL'!D27</f>
        <v>0</v>
      </c>
      <c r="EA27" s="37">
        <f>'Work Part. Rate - FINAL'!E27</f>
        <v>0</v>
      </c>
      <c r="EB27" s="37">
        <f>'Work Part. Rate - FINAL'!F27</f>
        <v>0</v>
      </c>
      <c r="EC27" s="37">
        <f>'Work Part. Rate - FINAL'!G27</f>
        <v>0</v>
      </c>
      <c r="ED27" s="37">
        <f>'Work Part. Rate - FINAL'!H27</f>
        <v>0</v>
      </c>
      <c r="EE27" s="37">
        <f>'Work Part. Rate - FINAL'!I27</f>
        <v>0</v>
      </c>
      <c r="EF27" s="37">
        <f>'Work Part. Rate - FINAL'!J27</f>
        <v>0</v>
      </c>
      <c r="EG27" s="37">
        <f>'Work Part. Rate - FINAL'!K27</f>
        <v>0</v>
      </c>
      <c r="EH27" s="37">
        <f>'Work Part. Rate - FINAL'!L27</f>
        <v>0</v>
      </c>
      <c r="EI27" s="37">
        <f>'Work Part. Rate - FINAL'!M27</f>
        <v>1</v>
      </c>
      <c r="EJ27" s="37">
        <f>'Work Part. Rate - FINAL'!N27</f>
        <v>1</v>
      </c>
      <c r="EK27" s="37">
        <f>'Work Part. Rate - FINAL'!O27</f>
        <v>0</v>
      </c>
      <c r="EL27" s="37">
        <f>'Work Part. Rate - FINAL'!P27</f>
        <v>1</v>
      </c>
      <c r="EM27" s="37">
        <f>'Work Part. Rate - FINAL'!Q27</f>
        <v>1</v>
      </c>
      <c r="EN27" s="37">
        <f>'Work Part. Rate - FINAL'!R27</f>
        <v>1</v>
      </c>
      <c r="EO27" s="37">
        <f>'Work Part. Rate - FINAL'!S27</f>
        <v>0</v>
      </c>
    </row>
    <row r="28" spans="1:145">
      <c r="A28" s="38" t="s">
        <v>238</v>
      </c>
      <c r="B28" s="37">
        <f>'African Americans - FINAL'!B28</f>
        <v>1.8</v>
      </c>
      <c r="C28" s="37">
        <f>'African Americans - FINAL'!C28</f>
        <v>2.2000000000000002</v>
      </c>
      <c r="D28" s="37">
        <f>'African Americans - FINAL'!D28</f>
        <v>1.9</v>
      </c>
      <c r="E28" s="37">
        <f>'African Americans - FINAL'!E28</f>
        <v>0.8</v>
      </c>
      <c r="F28" s="37">
        <f>'African Americans - FINAL'!F28</f>
        <v>0.5</v>
      </c>
      <c r="G28" s="37">
        <f>'African Americans - FINAL'!G28</f>
        <v>0.5</v>
      </c>
      <c r="H28" s="37">
        <f>'African Americans - FINAL'!H28</f>
        <v>0.4</v>
      </c>
      <c r="I28" s="37">
        <f>'African Americans - FINAL'!I28</f>
        <v>0.7</v>
      </c>
      <c r="J28" s="37">
        <f>'African Americans - FINAL'!J28</f>
        <v>0.6</v>
      </c>
      <c r="K28" s="37">
        <f>'African Americans - FINAL'!K28</f>
        <v>0.8</v>
      </c>
      <c r="L28" s="37">
        <f>'African Americans - FINAL'!L28</f>
        <v>0.7</v>
      </c>
      <c r="M28" s="37">
        <f>'African Americans - FINAL'!M28</f>
        <v>0.6</v>
      </c>
      <c r="N28" s="37">
        <f>'African Americans - FINAL'!N28</f>
        <v>0.8</v>
      </c>
      <c r="O28" s="37">
        <f>'African Americans - FINAL'!O28</f>
        <v>1</v>
      </c>
      <c r="P28" s="37">
        <f>'African Americans - FINAL'!P28</f>
        <v>0.8</v>
      </c>
      <c r="Q28" s="37">
        <f>'African Americans - FINAL'!Q28</f>
        <v>0.8</v>
      </c>
      <c r="R28" s="37">
        <f>'African Americans - FINAL'!R28</f>
        <v>1.1000000000000001</v>
      </c>
      <c r="S28" s="37">
        <f>'African Americans - FINAL'!S28</f>
        <v>0</v>
      </c>
      <c r="T28" s="66">
        <f>Caseloads!B28</f>
        <v>24326.083333333332</v>
      </c>
      <c r="U28" s="66">
        <f>Caseloads!C28</f>
        <v>17727.333333333332</v>
      </c>
      <c r="V28" s="66">
        <f>Caseloads!D28</f>
        <v>13314.25</v>
      </c>
      <c r="W28" s="66">
        <f>Caseloads!E28</f>
        <v>12907.25</v>
      </c>
      <c r="X28" s="66">
        <f>Caseloads!F28</f>
        <v>14666.083333333334</v>
      </c>
      <c r="Y28" s="66">
        <f>Caseloads!G28</f>
        <v>16809.583333333332</v>
      </c>
      <c r="Z28" s="66">
        <f>Caseloads!H28</f>
        <v>16698.333333333332</v>
      </c>
      <c r="AA28" s="66">
        <f>Caseloads!I28</f>
        <v>13824.333333333334</v>
      </c>
      <c r="AB28" s="66">
        <f>Caseloads!J28</f>
        <v>11573.083333333334</v>
      </c>
      <c r="AC28" s="66">
        <f>Caseloads!K28</f>
        <v>9394.4166666666661</v>
      </c>
      <c r="AD28" s="66">
        <f>Caseloads!L28</f>
        <v>7999</v>
      </c>
      <c r="AE28" s="66">
        <f>Caseloads!M28</f>
        <v>7930.75</v>
      </c>
      <c r="AF28" s="66">
        <f>Caseloads!N28</f>
        <v>9005.9166666666661</v>
      </c>
      <c r="AG28" s="66">
        <f>Caseloads!O28</f>
        <v>9402.6666666666661</v>
      </c>
      <c r="AH28" s="66">
        <f>Caseloads!P28</f>
        <v>8551.25</v>
      </c>
      <c r="AI28" s="66">
        <f>Caseloads!Q28</f>
        <v>7910.75</v>
      </c>
      <c r="AJ28" s="66">
        <f>Caseloads!R28</f>
        <v>7371</v>
      </c>
      <c r="AK28" s="66">
        <f>Caseloads!S28</f>
        <v>7391.333333333333</v>
      </c>
      <c r="AL28" s="37">
        <f>'Fiscal Stability - FINAL'!B28</f>
        <v>3.3</v>
      </c>
      <c r="AM28" s="37">
        <f>'Fiscal Stability - FINAL'!C28</f>
        <v>4.3</v>
      </c>
      <c r="AN28" s="37">
        <f>'Fiscal Stability - FINAL'!D28</f>
        <v>10.5</v>
      </c>
      <c r="AO28" s="37">
        <f>'Fiscal Stability - FINAL'!E28</f>
        <v>15.9</v>
      </c>
      <c r="AP28" s="37">
        <f>'Fiscal Stability - FINAL'!F28</f>
        <v>13.6</v>
      </c>
      <c r="AQ28" s="37">
        <f>'Fiscal Stability - FINAL'!G28</f>
        <v>6</v>
      </c>
      <c r="AR28" s="37">
        <f>'Fiscal Stability - FINAL'!H28</f>
        <v>3.4</v>
      </c>
      <c r="AS28" s="37">
        <f>'Fiscal Stability - FINAL'!I28</f>
        <v>10.5</v>
      </c>
      <c r="AT28" s="37">
        <f>'Fiscal Stability - FINAL'!J28</f>
        <v>21.8</v>
      </c>
      <c r="AU28" s="37">
        <f>'Fiscal Stability - FINAL'!K28</f>
        <v>26.900000000000002</v>
      </c>
      <c r="AV28" s="37">
        <f>'Fiscal Stability - FINAL'!L28</f>
        <v>32.4</v>
      </c>
      <c r="AW28" s="37">
        <f>'Fiscal Stability - FINAL'!M28</f>
        <v>21</v>
      </c>
      <c r="AX28" s="37">
        <f>'Fiscal Stability - FINAL'!N28</f>
        <v>21.1</v>
      </c>
      <c r="AY28" s="37">
        <f>'Fiscal Stability - FINAL'!O28</f>
        <v>18.100000000000001</v>
      </c>
      <c r="AZ28" s="37">
        <f>'Fiscal Stability - FINAL'!P28</f>
        <v>19.600000000000001</v>
      </c>
      <c r="BA28" s="37">
        <f>'Fiscal Stability - FINAL'!Q28</f>
        <v>25.5</v>
      </c>
      <c r="BB28" s="37">
        <f>'Fiscal Stability - FINAL'!R28</f>
        <v>26.9</v>
      </c>
      <c r="BC28" s="37">
        <f>'Fiscal Stability - FINAL'!S28</f>
        <v>19.399999999999999</v>
      </c>
      <c r="BD28" s="37">
        <f>'Hispanics - FINAL'!B28</f>
        <v>0.6</v>
      </c>
      <c r="BE28" s="37">
        <f>'Hispanics - FINAL'!C28</f>
        <v>0.3</v>
      </c>
      <c r="BF28" s="37">
        <f>'Hispanics - FINAL'!D28</f>
        <v>0.3</v>
      </c>
      <c r="BG28" s="37">
        <f>'Hispanics - FINAL'!E28</f>
        <v>2.2000000000000002</v>
      </c>
      <c r="BH28" s="37">
        <f>'Hispanics - FINAL'!F28</f>
        <v>2</v>
      </c>
      <c r="BI28" s="37">
        <f>'Hispanics - FINAL'!G28</f>
        <v>2.2000000000000002</v>
      </c>
      <c r="BJ28" s="37">
        <f>'Hispanics - FINAL'!H28</f>
        <v>2.1</v>
      </c>
      <c r="BK28" s="37">
        <f>'Hispanics - FINAL'!I28</f>
        <v>2.4</v>
      </c>
      <c r="BL28" s="37">
        <f>'Hispanics - FINAL'!J28</f>
        <v>2.4</v>
      </c>
      <c r="BM28" s="37">
        <f>'Hispanics - FINAL'!K28</f>
        <v>3.3</v>
      </c>
      <c r="BN28" s="37">
        <f>'Hispanics - FINAL'!L28</f>
        <v>3</v>
      </c>
      <c r="BO28" s="37">
        <f>'Hispanics - FINAL'!M28</f>
        <v>2.5</v>
      </c>
      <c r="BP28" s="37">
        <f>'Hispanics - FINAL'!N28</f>
        <v>3.3</v>
      </c>
      <c r="BQ28" s="37">
        <f>'Hispanics - FINAL'!O28</f>
        <v>3.6</v>
      </c>
      <c r="BR28" s="37">
        <f>'Hispanics - FINAL'!P28</f>
        <v>3.3</v>
      </c>
      <c r="BS28" s="37">
        <f>'Hispanics - FINAL'!Q28</f>
        <v>3.3</v>
      </c>
      <c r="BT28" s="37">
        <f>'Hispanics - FINAL'!R28</f>
        <v>3.4</v>
      </c>
      <c r="BU28" s="37" t="e">
        <f>'Hispanics - FINAL'!#REF!</f>
        <v>#REF!</v>
      </c>
      <c r="BV28" s="37">
        <f>'Liberalism - FINAL'!B28</f>
        <v>19.39743</v>
      </c>
      <c r="BW28" s="37">
        <f>'Liberalism - FINAL'!C28</f>
        <v>19.39743</v>
      </c>
      <c r="BX28" s="37">
        <f>'Liberalism - FINAL'!D28</f>
        <v>19.969190000000001</v>
      </c>
      <c r="BY28" s="37">
        <f>'Liberalism - FINAL'!E28</f>
        <v>19.969190000000001</v>
      </c>
      <c r="BZ28" s="37">
        <f>'Liberalism - FINAL'!F28</f>
        <v>24.372710000000001</v>
      </c>
      <c r="CA28" s="37">
        <f>'Liberalism - FINAL'!G28</f>
        <v>24.372710000000001</v>
      </c>
      <c r="CB28" s="37">
        <f>'Liberalism - FINAL'!H28</f>
        <v>28.101389999999999</v>
      </c>
      <c r="CC28" s="37">
        <f>'Liberalism - FINAL'!I28</f>
        <v>28.101389999999999</v>
      </c>
      <c r="CD28" s="37">
        <f>'Liberalism - FINAL'!J28</f>
        <v>65.11909</v>
      </c>
      <c r="CE28" s="37">
        <f>'Liberalism - FINAL'!K28</f>
        <v>66.719790000000003</v>
      </c>
      <c r="CF28" s="37">
        <f>'Liberalism - FINAL'!L28</f>
        <v>63.333739999999999</v>
      </c>
      <c r="CG28" s="37">
        <f>'Liberalism - FINAL'!M28</f>
        <v>63.333739999999999</v>
      </c>
      <c r="CH28" s="37">
        <f>'Liberalism - FINAL'!N28</f>
        <v>59.123809999999999</v>
      </c>
      <c r="CI28" s="37">
        <f>'Liberalism - FINAL'!O28</f>
        <v>59.123809999999999</v>
      </c>
      <c r="CJ28" s="37">
        <f>'Liberalism - FINAL'!P28</f>
        <v>51.488489999999999</v>
      </c>
      <c r="CK28" s="37">
        <f>'Liberalism - FINAL'!Q28</f>
        <v>51.488489999999999</v>
      </c>
      <c r="CL28" s="37">
        <f>'Liberalism - FINAL'!R28</f>
        <v>46.15166</v>
      </c>
      <c r="CM28" s="37">
        <f>'Liberalism - FINAL'!S28</f>
        <v>43.464449999999999</v>
      </c>
      <c r="CN28" s="38">
        <f>'Regional PCPI - FINAL'!B28</f>
        <v>29628.494851772099</v>
      </c>
      <c r="CO28" s="38">
        <f>'Regional PCPI - FINAL'!C28</f>
        <v>30987.044091942898</v>
      </c>
      <c r="CP28" s="38">
        <f>'Regional PCPI - FINAL'!D28</f>
        <v>30745.082786859901</v>
      </c>
      <c r="CQ28" s="38">
        <f>'Regional PCPI - FINAL'!E28</f>
        <v>31454.442577981099</v>
      </c>
      <c r="CR28" s="38">
        <f>'Regional PCPI - FINAL'!F28</f>
        <v>31646.227267867798</v>
      </c>
      <c r="CS28" s="38">
        <f>'Regional PCPI - FINAL'!G28</f>
        <v>31827.940848364298</v>
      </c>
      <c r="CT28" s="38">
        <f>'Regional PCPI - FINAL'!H28</f>
        <v>32989.101773954702</v>
      </c>
      <c r="CU28" s="38">
        <f>'Regional PCPI - FINAL'!I28</f>
        <v>34369.209680756503</v>
      </c>
      <c r="CV28" s="38">
        <f>'Regional PCPI - FINAL'!J28</f>
        <v>35290.605108804302</v>
      </c>
      <c r="CW28" s="38">
        <f>'Regional PCPI - FINAL'!K28</f>
        <v>36467.309750957</v>
      </c>
      <c r="CX28" s="38">
        <f>'Regional PCPI - FINAL'!L28</f>
        <v>37560.941761293601</v>
      </c>
      <c r="CY28" s="38">
        <f>'Regional PCPI - FINAL'!M28</f>
        <v>38058.918211625198</v>
      </c>
      <c r="CZ28" s="38">
        <f>'Regional PCPI - FINAL'!N28</f>
        <v>36984.434964000997</v>
      </c>
      <c r="DA28" s="38">
        <f>'Regional PCPI - FINAL'!O28</f>
        <v>37801.690724913999</v>
      </c>
      <c r="DB28" s="38">
        <f>'Regional PCPI - FINAL'!P28</f>
        <v>39165.951804163298</v>
      </c>
      <c r="DC28" s="38">
        <f>'Regional PCPI - FINAL'!Q28</f>
        <v>40410.849987661597</v>
      </c>
      <c r="DD28" s="38">
        <f>'Regional PCPI - FINAL'!R28</f>
        <v>39509</v>
      </c>
      <c r="DE28" s="38">
        <f>'Regional PCPI - FINAL'!S28</f>
        <v>40000.203491033899</v>
      </c>
      <c r="DF28" s="37">
        <f>'Unemployment Rate - FINAL'!B28</f>
        <v>5.3</v>
      </c>
      <c r="DG28" s="37">
        <f>'Unemployment Rate - FINAL'!C28</f>
        <v>5.5</v>
      </c>
      <c r="DH28" s="37">
        <f>'Unemployment Rate - FINAL'!D28</f>
        <v>5.3</v>
      </c>
      <c r="DI28" s="37">
        <f>'Unemployment Rate - FINAL'!E28</f>
        <v>5</v>
      </c>
      <c r="DJ28" s="37">
        <f>'Unemployment Rate - FINAL'!F28</f>
        <v>4.5</v>
      </c>
      <c r="DK28" s="37">
        <f>'Unemployment Rate - FINAL'!G28</f>
        <v>4.4000000000000004</v>
      </c>
      <c r="DL28" s="37">
        <f>'Unemployment Rate - FINAL'!H28</f>
        <v>4.7</v>
      </c>
      <c r="DM28" s="37">
        <f>'Unemployment Rate - FINAL'!I28</f>
        <v>4.8</v>
      </c>
      <c r="DN28" s="37">
        <f>'Unemployment Rate - FINAL'!J28</f>
        <v>4.4000000000000004</v>
      </c>
      <c r="DO28" s="37">
        <f>'Unemployment Rate - FINAL'!K28</f>
        <v>3.5</v>
      </c>
      <c r="DP28" s="37">
        <f>'Unemployment Rate - FINAL'!L28</f>
        <v>3.6</v>
      </c>
      <c r="DQ28" s="37">
        <f>'Unemployment Rate - FINAL'!M28</f>
        <v>5.0999999999999996</v>
      </c>
      <c r="DR28" s="37">
        <f>'Unemployment Rate - FINAL'!N28</f>
        <v>6.8</v>
      </c>
      <c r="DS28" s="37">
        <f>'Unemployment Rate - FINAL'!O28</f>
        <v>7.3</v>
      </c>
      <c r="DT28" s="37">
        <f>'Unemployment Rate - FINAL'!P28</f>
        <v>6.9</v>
      </c>
      <c r="DU28" s="37">
        <f>'Unemployment Rate - FINAL'!Q28</f>
        <v>6</v>
      </c>
      <c r="DV28" s="37">
        <f>'Unemployment Rate - FINAL'!R28</f>
        <v>5.4</v>
      </c>
      <c r="DW28" s="37">
        <f>'Unemployment Rate - FINAL'!S28</f>
        <v>4.7</v>
      </c>
      <c r="DX28" s="37">
        <f>'Work Part. Rate - FINAL'!B28</f>
        <v>0</v>
      </c>
      <c r="DY28" s="37">
        <f>'Work Part. Rate - FINAL'!C28</f>
        <v>0</v>
      </c>
      <c r="DZ28" s="37">
        <f>'Work Part. Rate - FINAL'!D28</f>
        <v>0</v>
      </c>
      <c r="EA28" s="37">
        <f>'Work Part. Rate - FINAL'!E28</f>
        <v>0</v>
      </c>
      <c r="EB28" s="37">
        <f>'Work Part. Rate - FINAL'!F28</f>
        <v>0</v>
      </c>
      <c r="EC28" s="37">
        <f>'Work Part. Rate - FINAL'!G28</f>
        <v>0</v>
      </c>
      <c r="ED28" s="37">
        <f>'Work Part. Rate - FINAL'!H28</f>
        <v>0</v>
      </c>
      <c r="EE28" s="37">
        <f>'Work Part. Rate - FINAL'!I28</f>
        <v>0</v>
      </c>
      <c r="EF28" s="37">
        <f>'Work Part. Rate - FINAL'!J28</f>
        <v>0</v>
      </c>
      <c r="EG28" s="37">
        <f>'Work Part. Rate - FINAL'!K28</f>
        <v>0</v>
      </c>
      <c r="EH28" s="37">
        <f>'Work Part. Rate - FINAL'!L28</f>
        <v>0</v>
      </c>
      <c r="EI28" s="37">
        <f>'Work Part. Rate - FINAL'!M28</f>
        <v>0</v>
      </c>
      <c r="EJ28" s="37">
        <f>'Work Part. Rate - FINAL'!N28</f>
        <v>0</v>
      </c>
      <c r="EK28" s="37">
        <f>'Work Part. Rate - FINAL'!O28</f>
        <v>0</v>
      </c>
      <c r="EL28" s="37">
        <f>'Work Part. Rate - FINAL'!P28</f>
        <v>0</v>
      </c>
      <c r="EM28" s="37">
        <f>'Work Part. Rate - FINAL'!Q28</f>
        <v>0</v>
      </c>
      <c r="EN28" s="37">
        <f>'Work Part. Rate - FINAL'!R28</f>
        <v>0</v>
      </c>
      <c r="EO28" s="37">
        <f>'Work Part. Rate - FINAL'!S28</f>
        <v>0</v>
      </c>
    </row>
    <row r="29" spans="1:145">
      <c r="A29" s="38" t="s">
        <v>239</v>
      </c>
      <c r="B29" s="37">
        <f>'African Americans - FINAL'!B29</f>
        <v>22</v>
      </c>
      <c r="C29" s="37">
        <f>'African Americans - FINAL'!C29</f>
        <v>27.5</v>
      </c>
      <c r="D29" s="37">
        <f>'African Americans - FINAL'!D29</f>
        <v>34.6</v>
      </c>
      <c r="E29" s="37">
        <f>'African Americans - FINAL'!E29</f>
        <v>31.4</v>
      </c>
      <c r="F29" s="37">
        <f>'African Americans - FINAL'!F29</f>
        <v>30.1</v>
      </c>
      <c r="G29" s="37">
        <f>'African Americans - FINAL'!G29</f>
        <v>28</v>
      </c>
      <c r="H29" s="37">
        <f>'African Americans - FINAL'!H29</f>
        <v>27</v>
      </c>
      <c r="I29" s="37">
        <f>'African Americans - FINAL'!I29</f>
        <v>27.6</v>
      </c>
      <c r="J29" s="37">
        <f>'African Americans - FINAL'!J29</f>
        <v>28.6</v>
      </c>
      <c r="K29" s="37">
        <f>'African Americans - FINAL'!K29</f>
        <v>35.799999999999997</v>
      </c>
      <c r="L29" s="37">
        <f>'African Americans - FINAL'!L29</f>
        <v>39.6</v>
      </c>
      <c r="M29" s="37">
        <f>'African Americans - FINAL'!M29</f>
        <v>39.799999999999997</v>
      </c>
      <c r="N29" s="37">
        <f>'African Americans - FINAL'!N29</f>
        <v>37.6</v>
      </c>
      <c r="O29" s="37">
        <f>'African Americans - FINAL'!O29</f>
        <v>36.4</v>
      </c>
      <c r="P29" s="37">
        <f>'African Americans - FINAL'!P29</f>
        <v>33.9</v>
      </c>
      <c r="Q29" s="37">
        <f>'African Americans - FINAL'!Q29</f>
        <v>34.299999999999997</v>
      </c>
      <c r="R29" s="37">
        <f>'African Americans - FINAL'!R29</f>
        <v>34.200000000000003</v>
      </c>
      <c r="S29" s="37">
        <f>'African Americans - FINAL'!S29</f>
        <v>0</v>
      </c>
      <c r="T29" s="66">
        <f>Caseloads!B29</f>
        <v>37439.166666666664</v>
      </c>
      <c r="U29" s="66">
        <f>Caseloads!C29</f>
        <v>35656.916666666664</v>
      </c>
      <c r="V29" s="66">
        <f>Caseloads!D29</f>
        <v>30900.166666666668</v>
      </c>
      <c r="W29" s="66">
        <f>Caseloads!E29</f>
        <v>27413.75</v>
      </c>
      <c r="X29" s="66">
        <f>Caseloads!F29</f>
        <v>28048.25</v>
      </c>
      <c r="Y29" s="66">
        <f>Caseloads!G29</f>
        <v>30487.583333333332</v>
      </c>
      <c r="Z29" s="66">
        <f>Caseloads!H29</f>
        <v>31613.166666666668</v>
      </c>
      <c r="AA29" s="66">
        <f>Caseloads!I29</f>
        <v>32031.583333333332</v>
      </c>
      <c r="AB29" s="66">
        <f>Caseloads!J29</f>
        <v>33913.583333333336</v>
      </c>
      <c r="AC29" s="66">
        <f>Caseloads!K29</f>
        <v>30259.333333333332</v>
      </c>
      <c r="AD29" s="66">
        <f>Caseloads!L29</f>
        <v>17062.416666666668</v>
      </c>
      <c r="AE29" s="66">
        <f>Caseloads!M29</f>
        <v>19104.25</v>
      </c>
      <c r="AF29" s="66">
        <f>Caseloads!N29</f>
        <v>20599.166666666668</v>
      </c>
      <c r="AG29" s="66">
        <f>Caseloads!O29</f>
        <v>21136.25</v>
      </c>
      <c r="AH29" s="66">
        <f>Caseloads!P29</f>
        <v>19214.75</v>
      </c>
      <c r="AI29" s="66">
        <f>Caseloads!Q29</f>
        <v>17001.416666666668</v>
      </c>
      <c r="AJ29" s="66">
        <f>Caseloads!R29</f>
        <v>15838.166666666666</v>
      </c>
      <c r="AK29" s="66">
        <f>Caseloads!S29</f>
        <v>14159</v>
      </c>
      <c r="AL29" s="37">
        <f>'Fiscal Stability - FINAL'!B29</f>
        <v>21.2</v>
      </c>
      <c r="AM29" s="37">
        <f>'Fiscal Stability - FINAL'!C29</f>
        <v>29.2</v>
      </c>
      <c r="AN29" s="37">
        <f>'Fiscal Stability - FINAL'!D29</f>
        <v>19.600000000000001</v>
      </c>
      <c r="AO29" s="37">
        <f>'Fiscal Stability - FINAL'!E29</f>
        <v>19.5</v>
      </c>
      <c r="AP29" s="37">
        <f>'Fiscal Stability - FINAL'!F29</f>
        <v>16.399999999999999</v>
      </c>
      <c r="AQ29" s="37">
        <f>'Fiscal Stability - FINAL'!G29</f>
        <v>6.4</v>
      </c>
      <c r="AR29" s="37">
        <f>'Fiscal Stability - FINAL'!H29</f>
        <v>2.4</v>
      </c>
      <c r="AS29" s="37">
        <f>'Fiscal Stability - FINAL'!I29</f>
        <v>10.199999999999999</v>
      </c>
      <c r="AT29" s="37">
        <f>'Fiscal Stability - FINAL'!J29</f>
        <v>21.3</v>
      </c>
      <c r="AU29" s="37">
        <f>'Fiscal Stability - FINAL'!K29</f>
        <v>28.799999999999997</v>
      </c>
      <c r="AV29" s="37">
        <f>'Fiscal Stability - FINAL'!L29</f>
        <v>35.099999999999994</v>
      </c>
      <c r="AW29" s="37">
        <f>'Fiscal Stability - FINAL'!M29</f>
        <v>34.799999999999997</v>
      </c>
      <c r="AX29" s="37">
        <f>'Fiscal Stability - FINAL'!N29</f>
        <v>30</v>
      </c>
      <c r="AY29" s="37">
        <f>'Fiscal Stability - FINAL'!O29</f>
        <v>23.1</v>
      </c>
      <c r="AZ29" s="37">
        <f>'Fiscal Stability - FINAL'!P29</f>
        <v>24.6</v>
      </c>
      <c r="BA29" s="37">
        <f>'Fiscal Stability - FINAL'!Q29</f>
        <v>26.9</v>
      </c>
      <c r="BB29" s="37">
        <f>'Fiscal Stability - FINAL'!R29</f>
        <v>33.4</v>
      </c>
      <c r="BC29" s="37">
        <f>'Fiscal Stability - FINAL'!S29</f>
        <v>36.700000000000003</v>
      </c>
      <c r="BD29" s="37">
        <f>'Hispanics - FINAL'!B29</f>
        <v>9.3000000000000007</v>
      </c>
      <c r="BE29" s="37">
        <f>'Hispanics - FINAL'!C29</f>
        <v>7.2</v>
      </c>
      <c r="BF29" s="37">
        <f>'Hispanics - FINAL'!D29</f>
        <v>6</v>
      </c>
      <c r="BG29" s="37">
        <f>'Hispanics - FINAL'!E29</f>
        <v>9.8000000000000007</v>
      </c>
      <c r="BH29" s="37">
        <f>'Hispanics - FINAL'!F29</f>
        <v>9.1</v>
      </c>
      <c r="BI29" s="37">
        <f>'Hispanics - FINAL'!G29</f>
        <v>9.3000000000000007</v>
      </c>
      <c r="BJ29" s="37">
        <f>'Hispanics - FINAL'!H29</f>
        <v>8.9</v>
      </c>
      <c r="BK29" s="37">
        <f>'Hispanics - FINAL'!I29</f>
        <v>6.8</v>
      </c>
      <c r="BL29" s="37">
        <f>'Hispanics - FINAL'!J29</f>
        <v>9.4</v>
      </c>
      <c r="BM29" s="37">
        <f>'Hispanics - FINAL'!K29</f>
        <v>8.4</v>
      </c>
      <c r="BN29" s="37">
        <f>'Hispanics - FINAL'!L29</f>
        <v>8.4</v>
      </c>
      <c r="BO29" s="37">
        <f>'Hispanics - FINAL'!M29</f>
        <v>8.8000000000000007</v>
      </c>
      <c r="BP29" s="37">
        <f>'Hispanics - FINAL'!N29</f>
        <v>10.1</v>
      </c>
      <c r="BQ29" s="37">
        <f>'Hispanics - FINAL'!O29</f>
        <v>9.4</v>
      </c>
      <c r="BR29" s="37">
        <f>'Hispanics - FINAL'!P29</f>
        <v>10.1</v>
      </c>
      <c r="BS29" s="37">
        <f>'Hispanics - FINAL'!Q29</f>
        <v>9.5</v>
      </c>
      <c r="BT29" s="37">
        <f>'Hispanics - FINAL'!R29</f>
        <v>10.7</v>
      </c>
      <c r="BU29" s="37" t="e">
        <f>'Hispanics - FINAL'!#REF!</f>
        <v>#REF!</v>
      </c>
      <c r="BV29" s="37">
        <f>'Liberalism - FINAL'!B29</f>
        <v>55.683819999999997</v>
      </c>
      <c r="BW29" s="37">
        <f>'Liberalism - FINAL'!C29</f>
        <v>55.683819999999997</v>
      </c>
      <c r="BX29" s="37">
        <f>'Liberalism - FINAL'!D29</f>
        <v>29.291640000000001</v>
      </c>
      <c r="BY29" s="37">
        <f>'Liberalism - FINAL'!E29</f>
        <v>29.291640000000001</v>
      </c>
      <c r="BZ29" s="37">
        <f>'Liberalism - FINAL'!F29</f>
        <v>28.354769999999998</v>
      </c>
      <c r="CA29" s="37">
        <f>'Liberalism - FINAL'!G29</f>
        <v>28.354769999999998</v>
      </c>
      <c r="CB29" s="37">
        <f>'Liberalism - FINAL'!H29</f>
        <v>28.354769999999998</v>
      </c>
      <c r="CC29" s="37">
        <f>'Liberalism - FINAL'!I29</f>
        <v>28.354769999999998</v>
      </c>
      <c r="CD29" s="37">
        <f>'Liberalism - FINAL'!J29</f>
        <v>25.269970000000001</v>
      </c>
      <c r="CE29" s="37">
        <f>'Liberalism - FINAL'!K29</f>
        <v>25.269970000000001</v>
      </c>
      <c r="CF29" s="37">
        <f>'Liberalism - FINAL'!L29</f>
        <v>21.842410000000001</v>
      </c>
      <c r="CG29" s="37">
        <f>'Liberalism - FINAL'!M29</f>
        <v>21.842410000000001</v>
      </c>
      <c r="CH29" s="37">
        <f>'Liberalism - FINAL'!N29</f>
        <v>20.105789999999999</v>
      </c>
      <c r="CI29" s="37">
        <f>'Liberalism - FINAL'!O29</f>
        <v>20.105789999999999</v>
      </c>
      <c r="CJ29" s="37">
        <f>'Liberalism - FINAL'!P29</f>
        <v>20.105789999999999</v>
      </c>
      <c r="CK29" s="37">
        <f>'Liberalism - FINAL'!Q29</f>
        <v>20.105789999999999</v>
      </c>
      <c r="CL29" s="37">
        <f>'Liberalism - FINAL'!R29</f>
        <v>15.680429999999999</v>
      </c>
      <c r="CM29" s="37">
        <f>'Liberalism - FINAL'!S29</f>
        <v>15.680429999999999</v>
      </c>
      <c r="CN29" s="38">
        <f>'Regional PCPI - FINAL'!B29</f>
        <v>35257.967846681298</v>
      </c>
      <c r="CO29" s="38">
        <f>'Regional PCPI - FINAL'!C29</f>
        <v>36813.555071192102</v>
      </c>
      <c r="CP29" s="38">
        <f>'Regional PCPI - FINAL'!D29</f>
        <v>37482.140918495497</v>
      </c>
      <c r="CQ29" s="38">
        <f>'Regional PCPI - FINAL'!E29</f>
        <v>38137.2032128094</v>
      </c>
      <c r="CR29" s="38">
        <f>'Regional PCPI - FINAL'!F29</f>
        <v>38612.3231458175</v>
      </c>
      <c r="CS29" s="38">
        <f>'Regional PCPI - FINAL'!G29</f>
        <v>38786.385259801697</v>
      </c>
      <c r="CT29" s="38">
        <f>'Regional PCPI - FINAL'!H29</f>
        <v>40188.721290871399</v>
      </c>
      <c r="CU29" s="38">
        <f>'Regional PCPI - FINAL'!I29</f>
        <v>40691.421024079697</v>
      </c>
      <c r="CV29" s="38">
        <f>'Regional PCPI - FINAL'!J29</f>
        <v>40247.675681988701</v>
      </c>
      <c r="CW29" s="38">
        <f>'Regional PCPI - FINAL'!K29</f>
        <v>40879.280022314102</v>
      </c>
      <c r="CX29" s="38">
        <f>'Regional PCPI - FINAL'!L29</f>
        <v>42704.168335009599</v>
      </c>
      <c r="CY29" s="38">
        <f>'Regional PCPI - FINAL'!M29</f>
        <v>43537.886257451697</v>
      </c>
      <c r="CZ29" s="38">
        <f>'Regional PCPI - FINAL'!N29</f>
        <v>42706.4079104435</v>
      </c>
      <c r="DA29" s="38">
        <f>'Regional PCPI - FINAL'!O29</f>
        <v>43268.719722815302</v>
      </c>
      <c r="DB29" s="38">
        <f>'Regional PCPI - FINAL'!P29</f>
        <v>46417.714295903999</v>
      </c>
      <c r="DC29" s="38">
        <f>'Regional PCPI - FINAL'!Q29</f>
        <v>46711.470639023202</v>
      </c>
      <c r="DD29" s="38">
        <f>'Regional PCPI - FINAL'!R29</f>
        <v>45876</v>
      </c>
      <c r="DE29" s="38">
        <f>'Regional PCPI - FINAL'!S29</f>
        <v>47719.8590648725</v>
      </c>
      <c r="DF29" s="37">
        <f>'Unemployment Rate - FINAL'!B29</f>
        <v>2.5</v>
      </c>
      <c r="DG29" s="37">
        <f>'Unemployment Rate - FINAL'!C29</f>
        <v>2.6</v>
      </c>
      <c r="DH29" s="37">
        <f>'Unemployment Rate - FINAL'!D29</f>
        <v>2.8</v>
      </c>
      <c r="DI29" s="37">
        <f>'Unemployment Rate - FINAL'!E29</f>
        <v>2.8</v>
      </c>
      <c r="DJ29" s="37">
        <f>'Unemployment Rate - FINAL'!F29</f>
        <v>3.1</v>
      </c>
      <c r="DK29" s="37">
        <f>'Unemployment Rate - FINAL'!G29</f>
        <v>3.6</v>
      </c>
      <c r="DL29" s="37">
        <f>'Unemployment Rate - FINAL'!H29</f>
        <v>3.9</v>
      </c>
      <c r="DM29" s="37">
        <f>'Unemployment Rate - FINAL'!I29</f>
        <v>3.9</v>
      </c>
      <c r="DN29" s="37">
        <f>'Unemployment Rate - FINAL'!J29</f>
        <v>3.8</v>
      </c>
      <c r="DO29" s="37">
        <f>'Unemployment Rate - FINAL'!K29</f>
        <v>3.1</v>
      </c>
      <c r="DP29" s="37">
        <f>'Unemployment Rate - FINAL'!L29</f>
        <v>3</v>
      </c>
      <c r="DQ29" s="37">
        <f>'Unemployment Rate - FINAL'!M29</f>
        <v>3.3</v>
      </c>
      <c r="DR29" s="37">
        <f>'Unemployment Rate - FINAL'!N29</f>
        <v>4.5999999999999996</v>
      </c>
      <c r="DS29" s="37">
        <f>'Unemployment Rate - FINAL'!O29</f>
        <v>4.5999999999999996</v>
      </c>
      <c r="DT29" s="37">
        <f>'Unemployment Rate - FINAL'!P29</f>
        <v>4.4000000000000004</v>
      </c>
      <c r="DU29" s="37">
        <f>'Unemployment Rate - FINAL'!Q29</f>
        <v>4</v>
      </c>
      <c r="DV29" s="37">
        <f>'Unemployment Rate - FINAL'!R29</f>
        <v>3.8</v>
      </c>
      <c r="DW29" s="37">
        <f>'Unemployment Rate - FINAL'!S29</f>
        <v>3.3</v>
      </c>
      <c r="DX29" s="37">
        <f>'Work Part. Rate - FINAL'!B29</f>
        <v>0</v>
      </c>
      <c r="DY29" s="37">
        <f>'Work Part. Rate - FINAL'!C29</f>
        <v>0</v>
      </c>
      <c r="DZ29" s="37">
        <f>'Work Part. Rate - FINAL'!D29</f>
        <v>0</v>
      </c>
      <c r="EA29" s="37">
        <f>'Work Part. Rate - FINAL'!E29</f>
        <v>0</v>
      </c>
      <c r="EB29" s="37">
        <f>'Work Part. Rate - FINAL'!F29</f>
        <v>0</v>
      </c>
      <c r="EC29" s="37">
        <f>'Work Part. Rate - FINAL'!G29</f>
        <v>0</v>
      </c>
      <c r="ED29" s="37">
        <f>'Work Part. Rate - FINAL'!H29</f>
        <v>0</v>
      </c>
      <c r="EE29" s="37">
        <f>'Work Part. Rate - FINAL'!I29</f>
        <v>0</v>
      </c>
      <c r="EF29" s="37">
        <f>'Work Part. Rate - FINAL'!J29</f>
        <v>0</v>
      </c>
      <c r="EG29" s="37">
        <f>'Work Part. Rate - FINAL'!K29</f>
        <v>0</v>
      </c>
      <c r="EH29" s="37">
        <f>'Work Part. Rate - FINAL'!L29</f>
        <v>0</v>
      </c>
      <c r="EI29" s="37">
        <f>'Work Part. Rate - FINAL'!M29</f>
        <v>0</v>
      </c>
      <c r="EJ29" s="37">
        <f>'Work Part. Rate - FINAL'!N29</f>
        <v>0</v>
      </c>
      <c r="EK29" s="37">
        <f>'Work Part. Rate - FINAL'!O29</f>
        <v>0</v>
      </c>
      <c r="EL29" s="37">
        <f>'Work Part. Rate - FINAL'!P29</f>
        <v>0</v>
      </c>
      <c r="EM29" s="37">
        <f>'Work Part. Rate - FINAL'!Q29</f>
        <v>0</v>
      </c>
      <c r="EN29" s="37">
        <f>'Work Part. Rate - FINAL'!R29</f>
        <v>0</v>
      </c>
      <c r="EO29" s="37">
        <f>'Work Part. Rate - FINAL'!S29</f>
        <v>0</v>
      </c>
    </row>
    <row r="30" spans="1:145">
      <c r="A30" s="38" t="s">
        <v>240</v>
      </c>
      <c r="B30" s="37">
        <f>'African Americans - FINAL'!B30</f>
        <v>36.200000000000003</v>
      </c>
      <c r="C30" s="37">
        <f>'African Americans - FINAL'!C30</f>
        <v>30.5</v>
      </c>
      <c r="D30" s="37">
        <f>'African Americans - FINAL'!D30</f>
        <v>34.1</v>
      </c>
      <c r="E30" s="37">
        <f>'African Americans - FINAL'!E30</f>
        <v>29.8</v>
      </c>
      <c r="F30" s="37">
        <f>'African Americans - FINAL'!F30</f>
        <v>30.9</v>
      </c>
      <c r="G30" s="37">
        <f>'African Americans - FINAL'!G30</f>
        <v>32.200000000000003</v>
      </c>
      <c r="H30" s="37">
        <f>'African Americans - FINAL'!H30</f>
        <v>36.200000000000003</v>
      </c>
      <c r="I30" s="37">
        <f>'African Americans - FINAL'!I30</f>
        <v>35</v>
      </c>
      <c r="J30" s="37">
        <f>'African Americans - FINAL'!J30</f>
        <v>37.6</v>
      </c>
      <c r="K30" s="37">
        <f>'African Americans - FINAL'!K30</f>
        <v>40.1</v>
      </c>
      <c r="L30" s="37">
        <f>'African Americans - FINAL'!L30</f>
        <v>31</v>
      </c>
      <c r="M30" s="37">
        <f>'African Americans - FINAL'!M30</f>
        <v>34.4</v>
      </c>
      <c r="N30" s="37">
        <f>'African Americans - FINAL'!N30</f>
        <v>30.9</v>
      </c>
      <c r="O30" s="37">
        <f>'African Americans - FINAL'!O30</f>
        <v>26.8</v>
      </c>
      <c r="P30" s="37">
        <f>'African Americans - FINAL'!P30</f>
        <v>29.2</v>
      </c>
      <c r="Q30" s="37">
        <f>'African Americans - FINAL'!Q30</f>
        <v>30.3</v>
      </c>
      <c r="R30" s="37">
        <f>'African Americans - FINAL'!R30</f>
        <v>30.1</v>
      </c>
      <c r="S30" s="37">
        <f>'African Americans - FINAL'!S30</f>
        <v>0</v>
      </c>
      <c r="T30" s="66">
        <f>Caseloads!B30</f>
        <v>28787.166666666668</v>
      </c>
      <c r="U30" s="66">
        <f>Caseloads!C30</f>
        <v>25472.333333333332</v>
      </c>
      <c r="V30" s="66">
        <f>Caseloads!D30</f>
        <v>18358.75</v>
      </c>
      <c r="W30" s="66">
        <f>Caseloads!E30</f>
        <v>16437.5</v>
      </c>
      <c r="X30" s="66">
        <f>Caseloads!F30</f>
        <v>21947.416666666668</v>
      </c>
      <c r="Y30" s="66">
        <f>Caseloads!G30</f>
        <v>32685.75</v>
      </c>
      <c r="Z30" s="66">
        <f>Caseloads!H30</f>
        <v>26795</v>
      </c>
      <c r="AA30" s="66">
        <f>Caseloads!I30</f>
        <v>22040.833333333332</v>
      </c>
      <c r="AB30" s="66">
        <f>Caseloads!J30</f>
        <v>18607.5</v>
      </c>
      <c r="AC30" s="66">
        <f>Caseloads!K30</f>
        <v>16384.166666666668</v>
      </c>
      <c r="AD30" s="66">
        <f>Caseloads!L30</f>
        <v>17366.416666666668</v>
      </c>
      <c r="AE30" s="66">
        <f>Caseloads!M30</f>
        <v>18356.666666666668</v>
      </c>
      <c r="AF30" s="66">
        <f>Caseloads!N30</f>
        <v>22805.916666666668</v>
      </c>
      <c r="AG30" s="66">
        <f>Caseloads!O30</f>
        <v>27117.416666666668</v>
      </c>
      <c r="AH30" s="66">
        <f>Caseloads!P30</f>
        <v>27587.916666666668</v>
      </c>
      <c r="AI30" s="66">
        <f>Caseloads!Q30</f>
        <v>26889.583333333332</v>
      </c>
      <c r="AJ30" s="66">
        <f>Caseloads!R30</f>
        <v>27854.083333333332</v>
      </c>
      <c r="AK30" s="66">
        <f>Caseloads!S30</f>
        <v>32407.166666666668</v>
      </c>
      <c r="AL30" s="37">
        <f>'Fiscal Stability - FINAL'!B30</f>
        <v>17.899999999999999</v>
      </c>
      <c r="AM30" s="37">
        <f>'Fiscal Stability - FINAL'!C30</f>
        <v>14.5</v>
      </c>
      <c r="AN30" s="37">
        <f>'Fiscal Stability - FINAL'!D30</f>
        <v>13.7</v>
      </c>
      <c r="AO30" s="37">
        <f>'Fiscal Stability - FINAL'!E30</f>
        <v>18.899999999999999</v>
      </c>
      <c r="AP30" s="37">
        <f>'Fiscal Stability - FINAL'!F30</f>
        <v>14.3</v>
      </c>
      <c r="AQ30" s="37">
        <f>'Fiscal Stability - FINAL'!G30</f>
        <v>12</v>
      </c>
      <c r="AR30" s="37">
        <f>'Fiscal Stability - FINAL'!H30</f>
        <v>5.4</v>
      </c>
      <c r="AS30" s="37">
        <f>'Fiscal Stability - FINAL'!I30</f>
        <v>12.3</v>
      </c>
      <c r="AT30" s="37">
        <f>'Fiscal Stability - FINAL'!J30</f>
        <v>10.199999999999999</v>
      </c>
      <c r="AU30" s="37">
        <f>'Fiscal Stability - FINAL'!K30</f>
        <v>18.3</v>
      </c>
      <c r="AV30" s="37">
        <f>'Fiscal Stability - FINAL'!L30</f>
        <v>11.3</v>
      </c>
      <c r="AW30" s="37">
        <f>'Fiscal Stability - FINAL'!M30</f>
        <v>11.3</v>
      </c>
      <c r="AX30" s="37">
        <f>'Fiscal Stability - FINAL'!N30</f>
        <v>5.6</v>
      </c>
      <c r="AY30" s="37">
        <f>'Fiscal Stability - FINAL'!O30</f>
        <v>9.8000000000000007</v>
      </c>
      <c r="AZ30" s="37">
        <f>'Fiscal Stability - FINAL'!P30</f>
        <v>9.5</v>
      </c>
      <c r="BA30" s="37">
        <f>'Fiscal Stability - FINAL'!Q30</f>
        <v>12.2</v>
      </c>
      <c r="BB30" s="37">
        <f>'Fiscal Stability - FINAL'!R30</f>
        <v>11.7</v>
      </c>
      <c r="BC30" s="37">
        <f>'Fiscal Stability - FINAL'!S30</f>
        <v>6.4</v>
      </c>
      <c r="BD30" s="37">
        <f>'Hispanics - FINAL'!B30</f>
        <v>13.9</v>
      </c>
      <c r="BE30" s="37">
        <f>'Hispanics - FINAL'!C30</f>
        <v>13</v>
      </c>
      <c r="BF30" s="37">
        <f>'Hispanics - FINAL'!D30</f>
        <v>11.2</v>
      </c>
      <c r="BG30" s="37">
        <f>'Hispanics - FINAL'!E30</f>
        <v>13.8</v>
      </c>
      <c r="BH30" s="37">
        <f>'Hispanics - FINAL'!F30</f>
        <v>12.8</v>
      </c>
      <c r="BI30" s="37">
        <f>'Hispanics - FINAL'!G30</f>
        <v>15.7</v>
      </c>
      <c r="BJ30" s="37">
        <f>'Hispanics - FINAL'!H30</f>
        <v>16.2</v>
      </c>
      <c r="BK30" s="37">
        <f>'Hispanics - FINAL'!I30</f>
        <v>16.5</v>
      </c>
      <c r="BL30" s="37">
        <f>'Hispanics - FINAL'!J30</f>
        <v>17.3</v>
      </c>
      <c r="BM30" s="37">
        <f>'Hispanics - FINAL'!K30</f>
        <v>19.5</v>
      </c>
      <c r="BN30" s="37">
        <f>'Hispanics - FINAL'!L30</f>
        <v>22.6</v>
      </c>
      <c r="BO30" s="37">
        <f>'Hispanics - FINAL'!M30</f>
        <v>22.1</v>
      </c>
      <c r="BP30" s="37">
        <f>'Hispanics - FINAL'!N30</f>
        <v>21.5</v>
      </c>
      <c r="BQ30" s="37">
        <f>'Hispanics - FINAL'!O30</f>
        <v>23.7</v>
      </c>
      <c r="BR30" s="37">
        <f>'Hispanics - FINAL'!P30</f>
        <v>20.9</v>
      </c>
      <c r="BS30" s="37">
        <f>'Hispanics - FINAL'!Q30</f>
        <v>21.3</v>
      </c>
      <c r="BT30" s="37">
        <f>'Hispanics - FINAL'!R30</f>
        <v>21.7</v>
      </c>
      <c r="BU30" s="37" t="e">
        <f>'Hispanics - FINAL'!#REF!</f>
        <v>#REF!</v>
      </c>
      <c r="BV30" s="37">
        <f>'Liberalism - FINAL'!B30</f>
        <v>62.952170000000002</v>
      </c>
      <c r="BW30" s="37">
        <f>'Liberalism - FINAL'!C30</f>
        <v>62.952170000000002</v>
      </c>
      <c r="BX30" s="37">
        <f>'Liberalism - FINAL'!D30</f>
        <v>25.869530000000001</v>
      </c>
      <c r="BY30" s="37">
        <f>'Liberalism - FINAL'!E30</f>
        <v>25.869530000000001</v>
      </c>
      <c r="BZ30" s="37">
        <f>'Liberalism - FINAL'!F30</f>
        <v>27.10127</v>
      </c>
      <c r="CA30" s="37">
        <f>'Liberalism - FINAL'!G30</f>
        <v>30.445789999999999</v>
      </c>
      <c r="CB30" s="37">
        <f>'Liberalism - FINAL'!H30</f>
        <v>27.034739999999999</v>
      </c>
      <c r="CC30" s="37">
        <f>'Liberalism - FINAL'!I30</f>
        <v>27.034739999999999</v>
      </c>
      <c r="CD30" s="37">
        <f>'Liberalism - FINAL'!J30</f>
        <v>32.437489999999997</v>
      </c>
      <c r="CE30" s="37">
        <f>'Liberalism - FINAL'!K30</f>
        <v>32.437489999999997</v>
      </c>
      <c r="CF30" s="37">
        <f>'Liberalism - FINAL'!L30</f>
        <v>38.51247</v>
      </c>
      <c r="CG30" s="37">
        <f>'Liberalism - FINAL'!M30</f>
        <v>38.51247</v>
      </c>
      <c r="CH30" s="37">
        <f>'Liberalism - FINAL'!N30</f>
        <v>44.67212</v>
      </c>
      <c r="CI30" s="37">
        <f>'Liberalism - FINAL'!O30</f>
        <v>44.67212</v>
      </c>
      <c r="CJ30" s="37">
        <f>'Liberalism - FINAL'!P30</f>
        <v>42.228209999999997</v>
      </c>
      <c r="CK30" s="37">
        <f>'Liberalism - FINAL'!Q30</f>
        <v>42.228209999999997</v>
      </c>
      <c r="CL30" s="37">
        <f>'Liberalism - FINAL'!R30</f>
        <v>42.922750000000001</v>
      </c>
      <c r="CM30" s="37">
        <f>'Liberalism - FINAL'!S30</f>
        <v>42.922750000000001</v>
      </c>
      <c r="CN30" s="38">
        <f>'Regional PCPI - FINAL'!B30</f>
        <v>40180.669120412902</v>
      </c>
      <c r="CO30" s="38">
        <f>'Regional PCPI - FINAL'!C30</f>
        <v>41700.970224834498</v>
      </c>
      <c r="CP30" s="38">
        <f>'Regional PCPI - FINAL'!D30</f>
        <v>42248.658494441202</v>
      </c>
      <c r="CQ30" s="38">
        <f>'Regional PCPI - FINAL'!E30</f>
        <v>43040.578235699402</v>
      </c>
      <c r="CR30" s="38">
        <f>'Regional PCPI - FINAL'!F30</f>
        <v>42365.026732342201</v>
      </c>
      <c r="CS30" s="38">
        <f>'Regional PCPI - FINAL'!G30</f>
        <v>41420.500203056297</v>
      </c>
      <c r="CT30" s="38">
        <f>'Regional PCPI - FINAL'!H30</f>
        <v>41769.356963156497</v>
      </c>
      <c r="CU30" s="38">
        <f>'Regional PCPI - FINAL'!I30</f>
        <v>43595.670939978299</v>
      </c>
      <c r="CV30" s="38">
        <f>'Regional PCPI - FINAL'!J30</f>
        <v>45809.6122825087</v>
      </c>
      <c r="CW30" s="38">
        <f>'Regional PCPI - FINAL'!K30</f>
        <v>45777.5999986077</v>
      </c>
      <c r="CX30" s="38">
        <f>'Regional PCPI - FINAL'!L30</f>
        <v>44599.104205929703</v>
      </c>
      <c r="CY30" s="38">
        <f>'Regional PCPI - FINAL'!M30</f>
        <v>41673.914194996403</v>
      </c>
      <c r="CZ30" s="38">
        <f>'Regional PCPI - FINAL'!N30</f>
        <v>39098.878154145299</v>
      </c>
      <c r="DA30" s="38">
        <f>'Regional PCPI - FINAL'!O30</f>
        <v>39253.715733863501</v>
      </c>
      <c r="DB30" s="38">
        <f>'Regional PCPI - FINAL'!P30</f>
        <v>39378.466563430004</v>
      </c>
      <c r="DC30" s="38">
        <f>'Regional PCPI - FINAL'!Q30</f>
        <v>39792.813633003498</v>
      </c>
      <c r="DD30" s="38">
        <f>'Regional PCPI - FINAL'!R30</f>
        <v>38939</v>
      </c>
      <c r="DE30" s="38">
        <f>'Regional PCPI - FINAL'!S30</f>
        <v>39973.697036395097</v>
      </c>
      <c r="DF30" s="37">
        <f>'Unemployment Rate - FINAL'!B30</f>
        <v>4.4000000000000004</v>
      </c>
      <c r="DG30" s="37">
        <f>'Unemployment Rate - FINAL'!C30</f>
        <v>4.2</v>
      </c>
      <c r="DH30" s="37">
        <f>'Unemployment Rate - FINAL'!D30</f>
        <v>4</v>
      </c>
      <c r="DI30" s="37">
        <f>'Unemployment Rate - FINAL'!E30</f>
        <v>4.2</v>
      </c>
      <c r="DJ30" s="37">
        <f>'Unemployment Rate - FINAL'!F30</f>
        <v>5.2</v>
      </c>
      <c r="DK30" s="37">
        <f>'Unemployment Rate - FINAL'!G30</f>
        <v>5.6</v>
      </c>
      <c r="DL30" s="37">
        <f>'Unemployment Rate - FINAL'!H30</f>
        <v>5.0999999999999996</v>
      </c>
      <c r="DM30" s="37">
        <f>'Unemployment Rate - FINAL'!I30</f>
        <v>4.3</v>
      </c>
      <c r="DN30" s="37">
        <f>'Unemployment Rate - FINAL'!J30</f>
        <v>4.0999999999999996</v>
      </c>
      <c r="DO30" s="37">
        <f>'Unemployment Rate - FINAL'!K30</f>
        <v>4</v>
      </c>
      <c r="DP30" s="37">
        <f>'Unemployment Rate - FINAL'!L30</f>
        <v>4.5</v>
      </c>
      <c r="DQ30" s="37">
        <f>'Unemployment Rate - FINAL'!M30</f>
        <v>6.7</v>
      </c>
      <c r="DR30" s="37">
        <f>'Unemployment Rate - FINAL'!N30</f>
        <v>11.3</v>
      </c>
      <c r="DS30" s="37">
        <f>'Unemployment Rate - FINAL'!O30</f>
        <v>13.5</v>
      </c>
      <c r="DT30" s="37">
        <f>'Unemployment Rate - FINAL'!P30</f>
        <v>13</v>
      </c>
      <c r="DU30" s="37">
        <f>'Unemployment Rate - FINAL'!Q30</f>
        <v>11.2</v>
      </c>
      <c r="DV30" s="37">
        <f>'Unemployment Rate - FINAL'!R30</f>
        <v>9.6</v>
      </c>
      <c r="DW30" s="37">
        <f>'Unemployment Rate - FINAL'!S30</f>
        <v>7.9</v>
      </c>
      <c r="DX30" s="37">
        <f>'Work Part. Rate - FINAL'!B30</f>
        <v>0</v>
      </c>
      <c r="DY30" s="37">
        <f>'Work Part. Rate - FINAL'!C30</f>
        <v>0</v>
      </c>
      <c r="DZ30" s="37">
        <f>'Work Part. Rate - FINAL'!D30</f>
        <v>0</v>
      </c>
      <c r="EA30" s="37">
        <f>'Work Part. Rate - FINAL'!E30</f>
        <v>0</v>
      </c>
      <c r="EB30" s="37">
        <f>'Work Part. Rate - FINAL'!F30</f>
        <v>0</v>
      </c>
      <c r="EC30" s="37">
        <f>'Work Part. Rate - FINAL'!G30</f>
        <v>0</v>
      </c>
      <c r="ED30" s="37">
        <f>'Work Part. Rate - FINAL'!H30</f>
        <v>1</v>
      </c>
      <c r="EE30" s="37">
        <f>'Work Part. Rate - FINAL'!I30</f>
        <v>0</v>
      </c>
      <c r="EF30" s="37">
        <f>'Work Part. Rate - FINAL'!J30</f>
        <v>0</v>
      </c>
      <c r="EG30" s="37">
        <f>'Work Part. Rate - FINAL'!K30</f>
        <v>0</v>
      </c>
      <c r="EH30" s="37">
        <f>'Work Part. Rate - FINAL'!L30</f>
        <v>1</v>
      </c>
      <c r="EI30" s="37">
        <f>'Work Part. Rate - FINAL'!M30</f>
        <v>0</v>
      </c>
      <c r="EJ30" s="37">
        <f>'Work Part. Rate - FINAL'!N30</f>
        <v>0</v>
      </c>
      <c r="EK30" s="37">
        <f>'Work Part. Rate - FINAL'!O30</f>
        <v>0</v>
      </c>
      <c r="EL30" s="37">
        <f>'Work Part. Rate - FINAL'!P30</f>
        <v>0</v>
      </c>
      <c r="EM30" s="37">
        <f>'Work Part. Rate - FINAL'!Q30</f>
        <v>1</v>
      </c>
      <c r="EN30" s="37">
        <f>'Work Part. Rate - FINAL'!R30</f>
        <v>1</v>
      </c>
      <c r="EO30" s="37">
        <f>'Work Part. Rate - FINAL'!S30</f>
        <v>1</v>
      </c>
    </row>
    <row r="31" spans="1:145">
      <c r="A31" s="38" t="s">
        <v>241</v>
      </c>
      <c r="B31" s="37">
        <f>'African Americans - FINAL'!B31</f>
        <v>2</v>
      </c>
      <c r="C31" s="37">
        <f>'African Americans - FINAL'!C31</f>
        <v>1.7</v>
      </c>
      <c r="D31" s="37">
        <f>'African Americans - FINAL'!D31</f>
        <v>2.2000000000000002</v>
      </c>
      <c r="E31" s="37">
        <f>'African Americans - FINAL'!E31</f>
        <v>2.7</v>
      </c>
      <c r="F31" s="37">
        <f>'African Americans - FINAL'!F31</f>
        <v>2.1</v>
      </c>
      <c r="G31" s="37">
        <f>'African Americans - FINAL'!G31</f>
        <v>2.5</v>
      </c>
      <c r="H31" s="37">
        <f>'African Americans - FINAL'!H31</f>
        <v>2.7</v>
      </c>
      <c r="I31" s="37">
        <f>'African Americans - FINAL'!I31</f>
        <v>2.7</v>
      </c>
      <c r="J31" s="37">
        <f>'African Americans - FINAL'!J31</f>
        <v>3.4</v>
      </c>
      <c r="K31" s="37">
        <f>'African Americans - FINAL'!K31</f>
        <v>2.5</v>
      </c>
      <c r="L31" s="37">
        <f>'African Americans - FINAL'!L31</f>
        <v>3.1</v>
      </c>
      <c r="M31" s="37">
        <f>'African Americans - FINAL'!M31</f>
        <v>3.1</v>
      </c>
      <c r="N31" s="37">
        <f>'African Americans - FINAL'!N31</f>
        <v>3.6</v>
      </c>
      <c r="O31" s="37">
        <f>'African Americans - FINAL'!O31</f>
        <v>3.7</v>
      </c>
      <c r="P31" s="37">
        <f>'African Americans - FINAL'!P31</f>
        <v>3.3</v>
      </c>
      <c r="Q31" s="37">
        <f>'African Americans - FINAL'!Q31</f>
        <v>3.1</v>
      </c>
      <c r="R31" s="37">
        <f>'African Americans - FINAL'!R31</f>
        <v>2.8</v>
      </c>
      <c r="S31" s="37">
        <f>'African Americans - FINAL'!S31</f>
        <v>0</v>
      </c>
      <c r="T31" s="66">
        <f>Caseloads!B31</f>
        <v>19248.166666666668</v>
      </c>
      <c r="U31" s="66">
        <f>Caseloads!C31</f>
        <v>16044</v>
      </c>
      <c r="V31" s="66">
        <f>Caseloads!D31</f>
        <v>15273.5</v>
      </c>
      <c r="W31" s="66">
        <f>Caseloads!E31</f>
        <v>13738.5</v>
      </c>
      <c r="X31" s="66">
        <f>Caseloads!F31</f>
        <v>13669.666666666666</v>
      </c>
      <c r="Y31" s="66">
        <f>Caseloads!G31</f>
        <v>14658.75</v>
      </c>
      <c r="Z31" s="66">
        <f>Caseloads!H31</f>
        <v>14735.083333333334</v>
      </c>
      <c r="AA31" s="66">
        <f>Caseloads!I31</f>
        <v>14674.25</v>
      </c>
      <c r="AB31" s="66">
        <f>Caseloads!J31</f>
        <v>14746</v>
      </c>
      <c r="AC31" s="66">
        <f>Caseloads!K31</f>
        <v>13766</v>
      </c>
      <c r="AD31" s="66">
        <f>Caseloads!L31</f>
        <v>10405.25</v>
      </c>
      <c r="AE31" s="66">
        <f>Caseloads!M31</f>
        <v>9395.25</v>
      </c>
      <c r="AF31" s="66">
        <f>Caseloads!N31</f>
        <v>12734.583333333334</v>
      </c>
      <c r="AG31" s="66">
        <f>Caseloads!O31</f>
        <v>13354.5</v>
      </c>
      <c r="AH31" s="66">
        <f>Caseloads!P31</f>
        <v>14038.333333333334</v>
      </c>
      <c r="AI31" s="66">
        <f>Caseloads!Q31</f>
        <v>15818.5</v>
      </c>
      <c r="AJ31" s="66">
        <f>Caseloads!R31</f>
        <v>15180.333333333334</v>
      </c>
      <c r="AK31" s="66">
        <f>Caseloads!S31</f>
        <v>14196.583333333334</v>
      </c>
      <c r="AL31" s="37">
        <f>'Fiscal Stability - FINAL'!B31</f>
        <v>2.5</v>
      </c>
      <c r="AM31" s="37">
        <f>'Fiscal Stability - FINAL'!C31</f>
        <v>6.7</v>
      </c>
      <c r="AN31" s="37">
        <f>'Fiscal Stability - FINAL'!D31</f>
        <v>2.1</v>
      </c>
      <c r="AO31" s="37">
        <f>'Fiscal Stability - FINAL'!E31</f>
        <v>2.2999999999999998</v>
      </c>
      <c r="AP31" s="37">
        <f>'Fiscal Stability - FINAL'!F31</f>
        <v>5.2</v>
      </c>
      <c r="AQ31" s="37">
        <f>'Fiscal Stability - FINAL'!G31</f>
        <v>-3.2</v>
      </c>
      <c r="AR31" s="37">
        <f>'Fiscal Stability - FINAL'!H31</f>
        <v>1.4</v>
      </c>
      <c r="AS31" s="37">
        <f>'Fiscal Stability - FINAL'!I31</f>
        <v>2.5</v>
      </c>
      <c r="AT31" s="37">
        <f>'Fiscal Stability - FINAL'!J31</f>
        <v>7.5</v>
      </c>
      <c r="AU31" s="37">
        <f>'Fiscal Stability - FINAL'!K31</f>
        <v>7.1</v>
      </c>
      <c r="AV31" s="37">
        <f>'Fiscal Stability - FINAL'!L31</f>
        <v>11</v>
      </c>
      <c r="AW31" s="37">
        <f>'Fiscal Stability - FINAL'!M31</f>
        <v>6.9</v>
      </c>
      <c r="AX31" s="37">
        <f>'Fiscal Stability - FINAL'!N31</f>
        <v>15</v>
      </c>
      <c r="AY31" s="37">
        <f>'Fiscal Stability - FINAL'!O31</f>
        <v>5.3</v>
      </c>
      <c r="AZ31" s="37">
        <f>'Fiscal Stability - FINAL'!P31</f>
        <v>2.1</v>
      </c>
      <c r="BA31" s="37">
        <f>'Fiscal Stability - FINAL'!Q31</f>
        <v>1.9</v>
      </c>
      <c r="BB31" s="37">
        <f>'Fiscal Stability - FINAL'!R31</f>
        <v>6.5</v>
      </c>
      <c r="BC31" s="37">
        <f>'Fiscal Stability - FINAL'!S31</f>
        <v>2.5</v>
      </c>
      <c r="BD31" s="37">
        <f>'Hispanics - FINAL'!B31</f>
        <v>0.8</v>
      </c>
      <c r="BE31" s="37">
        <f>'Hispanics - FINAL'!C31</f>
        <v>1.5</v>
      </c>
      <c r="BF31" s="37">
        <f>'Hispanics - FINAL'!D31</f>
        <v>3</v>
      </c>
      <c r="BG31" s="37">
        <f>'Hispanics - FINAL'!E31</f>
        <v>3.2</v>
      </c>
      <c r="BH31" s="37">
        <f>'Hispanics - FINAL'!F31</f>
        <v>3.9</v>
      </c>
      <c r="BI31" s="37">
        <f>'Hispanics - FINAL'!G31</f>
        <v>4.8</v>
      </c>
      <c r="BJ31" s="37">
        <f>'Hispanics - FINAL'!H31</f>
        <v>4.7</v>
      </c>
      <c r="BK31" s="37">
        <f>'Hispanics - FINAL'!I31</f>
        <v>5</v>
      </c>
      <c r="BL31" s="37">
        <f>'Hispanics - FINAL'!J31</f>
        <v>4.5999999999999996</v>
      </c>
      <c r="BM31" s="37">
        <f>'Hispanics - FINAL'!K31</f>
        <v>5.0999999999999996</v>
      </c>
      <c r="BN31" s="37">
        <f>'Hispanics - FINAL'!L31</f>
        <v>5.7</v>
      </c>
      <c r="BO31" s="37">
        <f>'Hispanics - FINAL'!M31</f>
        <v>4</v>
      </c>
      <c r="BP31" s="37">
        <f>'Hispanics - FINAL'!N31</f>
        <v>4.4000000000000004</v>
      </c>
      <c r="BQ31" s="37">
        <f>'Hispanics - FINAL'!O31</f>
        <v>6.2</v>
      </c>
      <c r="BR31" s="37">
        <f>'Hispanics - FINAL'!P31</f>
        <v>6.3</v>
      </c>
      <c r="BS31" s="37">
        <f>'Hispanics - FINAL'!Q31</f>
        <v>5.0999999999999996</v>
      </c>
      <c r="BT31" s="37">
        <f>'Hispanics - FINAL'!R31</f>
        <v>5.3</v>
      </c>
      <c r="BU31" s="37" t="e">
        <f>'Hispanics - FINAL'!#REF!</f>
        <v>#REF!</v>
      </c>
      <c r="BV31" s="37">
        <f>'Liberalism - FINAL'!B31</f>
        <v>41.130369999999999</v>
      </c>
      <c r="BW31" s="37">
        <f>'Liberalism - FINAL'!C31</f>
        <v>41.130369999999999</v>
      </c>
      <c r="BX31" s="37">
        <f>'Liberalism - FINAL'!D31</f>
        <v>52.480969999999999</v>
      </c>
      <c r="BY31" s="37">
        <f>'Liberalism - FINAL'!E31</f>
        <v>48.589860000000002</v>
      </c>
      <c r="BZ31" s="37">
        <f>'Liberalism - FINAL'!F31</f>
        <v>44.537529999999997</v>
      </c>
      <c r="CA31" s="37">
        <f>'Liberalism - FINAL'!G31</f>
        <v>44.537529999999997</v>
      </c>
      <c r="CB31" s="37">
        <f>'Liberalism - FINAL'!H31</f>
        <v>16.02065</v>
      </c>
      <c r="CC31" s="37">
        <f>'Liberalism - FINAL'!I31</f>
        <v>16.02065</v>
      </c>
      <c r="CD31" s="37">
        <f>'Liberalism - FINAL'!J31</f>
        <v>44.812890000000003</v>
      </c>
      <c r="CE31" s="37">
        <f>'Liberalism - FINAL'!K31</f>
        <v>44.812890000000003</v>
      </c>
      <c r="CF31" s="37">
        <f>'Liberalism - FINAL'!L31</f>
        <v>78.822990000000004</v>
      </c>
      <c r="CG31" s="37">
        <f>'Liberalism - FINAL'!M31</f>
        <v>78.973420000000004</v>
      </c>
      <c r="CH31" s="37">
        <f>'Liberalism - FINAL'!N31</f>
        <v>75.965909999999994</v>
      </c>
      <c r="CI31" s="37">
        <f>'Liberalism - FINAL'!O31</f>
        <v>75.965909999999994</v>
      </c>
      <c r="CJ31" s="37">
        <f>'Liberalism - FINAL'!P31</f>
        <v>47.444139999999997</v>
      </c>
      <c r="CK31" s="37">
        <f>'Liberalism - FINAL'!Q31</f>
        <v>47.444139999999997</v>
      </c>
      <c r="CL31" s="37">
        <f>'Liberalism - FINAL'!R31</f>
        <v>66.200069999999997</v>
      </c>
      <c r="CM31" s="37">
        <f>'Liberalism - FINAL'!S31</f>
        <v>66.018010000000004</v>
      </c>
      <c r="CN31" s="38">
        <f>'Regional PCPI - FINAL'!B31</f>
        <v>41645.513295728699</v>
      </c>
      <c r="CO31" s="38">
        <f>'Regional PCPI - FINAL'!C31</f>
        <v>44448.888193874198</v>
      </c>
      <c r="CP31" s="38">
        <f>'Regional PCPI - FINAL'!D31</f>
        <v>45821.556610999403</v>
      </c>
      <c r="CQ31" s="38">
        <f>'Regional PCPI - FINAL'!E31</f>
        <v>49224.567921880698</v>
      </c>
      <c r="CR31" s="38">
        <f>'Regional PCPI - FINAL'!F31</f>
        <v>49726.5680932576</v>
      </c>
      <c r="CS31" s="38">
        <f>'Regional PCPI - FINAL'!G31</f>
        <v>49134.059410282898</v>
      </c>
      <c r="CT31" s="38">
        <f>'Regional PCPI - FINAL'!H31</f>
        <v>48395.7411557304</v>
      </c>
      <c r="CU31" s="38">
        <f>'Regional PCPI - FINAL'!I31</f>
        <v>49276.435018593002</v>
      </c>
      <c r="CV31" s="38">
        <f>'Regional PCPI - FINAL'!J31</f>
        <v>49113.8941712382</v>
      </c>
      <c r="CW31" s="38">
        <f>'Regional PCPI - FINAL'!K31</f>
        <v>50691.395338520299</v>
      </c>
      <c r="CX31" s="38">
        <f>'Regional PCPI - FINAL'!L31</f>
        <v>51046.058983589501</v>
      </c>
      <c r="CY31" s="38">
        <f>'Regional PCPI - FINAL'!M31</f>
        <v>50354.752462097</v>
      </c>
      <c r="CZ31" s="38">
        <f>'Regional PCPI - FINAL'!N31</f>
        <v>49670.128106972203</v>
      </c>
      <c r="DA31" s="38">
        <f>'Regional PCPI - FINAL'!O31</f>
        <v>50206.285720698601</v>
      </c>
      <c r="DB31" s="38">
        <f>'Regional PCPI - FINAL'!P31</f>
        <v>51210.497076166997</v>
      </c>
      <c r="DC31" s="38">
        <f>'Regional PCPI - FINAL'!Q31</f>
        <v>52538.627476573798</v>
      </c>
      <c r="DD31" s="38">
        <f>'Regional PCPI - FINAL'!R31</f>
        <v>51608</v>
      </c>
      <c r="DE31" s="38">
        <f>'Regional PCPI - FINAL'!S31</f>
        <v>51687.150699711703</v>
      </c>
      <c r="DF31" s="37">
        <f>'Unemployment Rate - FINAL'!B31</f>
        <v>3.3</v>
      </c>
      <c r="DG31" s="37">
        <f>'Unemployment Rate - FINAL'!C31</f>
        <v>2.8</v>
      </c>
      <c r="DH31" s="37">
        <f>'Unemployment Rate - FINAL'!D31</f>
        <v>2.7</v>
      </c>
      <c r="DI31" s="37">
        <f>'Unemployment Rate - FINAL'!E31</f>
        <v>2.7</v>
      </c>
      <c r="DJ31" s="37">
        <f>'Unemployment Rate - FINAL'!F31</f>
        <v>3.4</v>
      </c>
      <c r="DK31" s="37">
        <f>'Unemployment Rate - FINAL'!G31</f>
        <v>4.5</v>
      </c>
      <c r="DL31" s="37">
        <f>'Unemployment Rate - FINAL'!H31</f>
        <v>4.3</v>
      </c>
      <c r="DM31" s="37">
        <f>'Unemployment Rate - FINAL'!I31</f>
        <v>3.8</v>
      </c>
      <c r="DN31" s="37">
        <f>'Unemployment Rate - FINAL'!J31</f>
        <v>3.6</v>
      </c>
      <c r="DO31" s="37">
        <f>'Unemployment Rate - FINAL'!K31</f>
        <v>3.4</v>
      </c>
      <c r="DP31" s="37">
        <f>'Unemployment Rate - FINAL'!L31</f>
        <v>3.5</v>
      </c>
      <c r="DQ31" s="37">
        <f>'Unemployment Rate - FINAL'!M31</f>
        <v>3.9</v>
      </c>
      <c r="DR31" s="37">
        <f>'Unemployment Rate - FINAL'!N31</f>
        <v>6.2</v>
      </c>
      <c r="DS31" s="37">
        <f>'Unemployment Rate - FINAL'!O31</f>
        <v>5.8</v>
      </c>
      <c r="DT31" s="37">
        <f>'Unemployment Rate - FINAL'!P31</f>
        <v>5.4</v>
      </c>
      <c r="DU31" s="37">
        <f>'Unemployment Rate - FINAL'!Q31</f>
        <v>5.5</v>
      </c>
      <c r="DV31" s="37">
        <f>'Unemployment Rate - FINAL'!R31</f>
        <v>5.0999999999999996</v>
      </c>
      <c r="DW31" s="37">
        <f>'Unemployment Rate - FINAL'!S31</f>
        <v>4.3</v>
      </c>
      <c r="DX31" s="37">
        <f>'Work Part. Rate - FINAL'!B31</f>
        <v>0</v>
      </c>
      <c r="DY31" s="37">
        <f>'Work Part. Rate - FINAL'!C31</f>
        <v>0</v>
      </c>
      <c r="DZ31" s="37">
        <f>'Work Part. Rate - FINAL'!D31</f>
        <v>0</v>
      </c>
      <c r="EA31" s="37">
        <f>'Work Part. Rate - FINAL'!E31</f>
        <v>0</v>
      </c>
      <c r="EB31" s="37">
        <f>'Work Part. Rate - FINAL'!F31</f>
        <v>0</v>
      </c>
      <c r="EC31" s="37">
        <f>'Work Part. Rate - FINAL'!G31</f>
        <v>0</v>
      </c>
      <c r="ED31" s="37">
        <f>'Work Part. Rate - FINAL'!H31</f>
        <v>0</v>
      </c>
      <c r="EE31" s="37">
        <f>'Work Part. Rate - FINAL'!I31</f>
        <v>0</v>
      </c>
      <c r="EF31" s="37">
        <f>'Work Part. Rate - FINAL'!J31</f>
        <v>0</v>
      </c>
      <c r="EG31" s="37">
        <f>'Work Part. Rate - FINAL'!K31</f>
        <v>0</v>
      </c>
      <c r="EH31" s="37">
        <f>'Work Part. Rate - FINAL'!L31</f>
        <v>0</v>
      </c>
      <c r="EI31" s="37">
        <f>'Work Part. Rate - FINAL'!M31</f>
        <v>0</v>
      </c>
      <c r="EJ31" s="37">
        <f>'Work Part. Rate - FINAL'!N31</f>
        <v>0</v>
      </c>
      <c r="EK31" s="37">
        <f>'Work Part. Rate - FINAL'!O31</f>
        <v>0</v>
      </c>
      <c r="EL31" s="37">
        <f>'Work Part. Rate - FINAL'!P31</f>
        <v>0</v>
      </c>
      <c r="EM31" s="37">
        <f>'Work Part. Rate - FINAL'!Q31</f>
        <v>0</v>
      </c>
      <c r="EN31" s="37">
        <f>'Work Part. Rate - FINAL'!R31</f>
        <v>0</v>
      </c>
      <c r="EO31" s="37">
        <f>'Work Part. Rate - FINAL'!S31</f>
        <v>0</v>
      </c>
    </row>
    <row r="32" spans="1:145">
      <c r="A32" s="38" t="s">
        <v>242</v>
      </c>
      <c r="B32" s="37">
        <f>'African Americans - FINAL'!B32</f>
        <v>50.5</v>
      </c>
      <c r="C32" s="37">
        <f>'African Americans - FINAL'!C32</f>
        <v>56.3</v>
      </c>
      <c r="D32" s="37">
        <f>'African Americans - FINAL'!D32</f>
        <v>58.9</v>
      </c>
      <c r="E32" s="37">
        <f>'African Americans - FINAL'!E32</f>
        <v>58.9</v>
      </c>
      <c r="F32" s="37">
        <f>'African Americans - FINAL'!F32</f>
        <v>59.5</v>
      </c>
      <c r="G32" s="37">
        <f>'African Americans - FINAL'!G32</f>
        <v>60.5</v>
      </c>
      <c r="H32" s="37">
        <f>'African Americans - FINAL'!H32</f>
        <v>59.5</v>
      </c>
      <c r="I32" s="37">
        <f>'African Americans - FINAL'!I32</f>
        <v>59.5</v>
      </c>
      <c r="J32" s="37">
        <f>'African Americans - FINAL'!J32</f>
        <v>59.1</v>
      </c>
      <c r="K32" s="37">
        <f>'African Americans - FINAL'!K32</f>
        <v>58.8</v>
      </c>
      <c r="L32" s="37">
        <f>'African Americans - FINAL'!L32</f>
        <v>58.4</v>
      </c>
      <c r="M32" s="37">
        <f>'African Americans - FINAL'!M32</f>
        <v>57.3</v>
      </c>
      <c r="N32" s="37">
        <f>'African Americans - FINAL'!N32</f>
        <v>57.1</v>
      </c>
      <c r="O32" s="37">
        <f>'African Americans - FINAL'!O32</f>
        <v>55.1</v>
      </c>
      <c r="P32" s="37">
        <f>'African Americans - FINAL'!P32</f>
        <v>57.2</v>
      </c>
      <c r="Q32" s="37">
        <f>'African Americans - FINAL'!Q32</f>
        <v>54.9</v>
      </c>
      <c r="R32" s="37">
        <f>'African Americans - FINAL'!R32</f>
        <v>53.9</v>
      </c>
      <c r="S32" s="37">
        <f>'African Americans - FINAL'!S32</f>
        <v>0</v>
      </c>
      <c r="T32" s="66">
        <f>Caseloads!B32</f>
        <v>242284.58333333334</v>
      </c>
      <c r="U32" s="66">
        <f>Caseloads!C32</f>
        <v>189418.25</v>
      </c>
      <c r="V32" s="66">
        <f>Caseloads!D32</f>
        <v>155066.5</v>
      </c>
      <c r="W32" s="66">
        <f>Caseloads!E32</f>
        <v>132726.91666666666</v>
      </c>
      <c r="X32" s="66">
        <f>Caseloads!F32</f>
        <v>117581.75</v>
      </c>
      <c r="Y32" s="66">
        <f>Caseloads!G32</f>
        <v>108959.83333333333</v>
      </c>
      <c r="Z32" s="66">
        <f>Caseloads!H32</f>
        <v>110992.75</v>
      </c>
      <c r="AA32" s="66">
        <f>Caseloads!I32</f>
        <v>116573.25</v>
      </c>
      <c r="AB32" s="66">
        <f>Caseloads!J32</f>
        <v>112923.75</v>
      </c>
      <c r="AC32" s="66">
        <f>Caseloads!K32</f>
        <v>102620.33333333333</v>
      </c>
      <c r="AD32" s="66">
        <f>Caseloads!L32</f>
        <v>81466.666666666672</v>
      </c>
      <c r="AE32" s="66">
        <f>Caseloads!M32</f>
        <v>78858.166666666672</v>
      </c>
      <c r="AF32" s="66">
        <f>Caseloads!N32</f>
        <v>77737.25</v>
      </c>
      <c r="AG32" s="66">
        <f>Caseloads!O32</f>
        <v>80651.416666666672</v>
      </c>
      <c r="AH32" s="66">
        <f>Caseloads!P32</f>
        <v>84131.5</v>
      </c>
      <c r="AI32" s="66">
        <f>Caseloads!Q32</f>
        <v>82005.5</v>
      </c>
      <c r="AJ32" s="66">
        <f>Caseloads!R32</f>
        <v>73170.916666666672</v>
      </c>
      <c r="AK32" s="66">
        <f>Caseloads!S32</f>
        <v>64456.583333333336</v>
      </c>
      <c r="AL32" s="37">
        <f>'Fiscal Stability - FINAL'!B32</f>
        <v>7</v>
      </c>
      <c r="AM32" s="37">
        <f>'Fiscal Stability - FINAL'!C32</f>
        <v>7.5</v>
      </c>
      <c r="AN32" s="37">
        <f>'Fiscal Stability - FINAL'!D32</f>
        <v>7</v>
      </c>
      <c r="AO32" s="37">
        <f>'Fiscal Stability - FINAL'!E32</f>
        <v>10.199999999999999</v>
      </c>
      <c r="AP32" s="37">
        <f>'Fiscal Stability - FINAL'!F32</f>
        <v>9.6999999999999993</v>
      </c>
      <c r="AQ32" s="37">
        <f>'Fiscal Stability - FINAL'!G32</f>
        <v>1.3</v>
      </c>
      <c r="AR32" s="37">
        <f>'Fiscal Stability - FINAL'!H32</f>
        <v>1.6</v>
      </c>
      <c r="AS32" s="37">
        <f>'Fiscal Stability - FINAL'!I32</f>
        <v>3.4</v>
      </c>
      <c r="AT32" s="37">
        <f>'Fiscal Stability - FINAL'!J32</f>
        <v>2.8</v>
      </c>
      <c r="AU32" s="37">
        <f>'Fiscal Stability - FINAL'!K32</f>
        <v>6.3</v>
      </c>
      <c r="AV32" s="37">
        <f>'Fiscal Stability - FINAL'!L32</f>
        <v>8.5</v>
      </c>
      <c r="AW32" s="37">
        <f>'Fiscal Stability - FINAL'!M32</f>
        <v>3.9</v>
      </c>
      <c r="AX32" s="37">
        <f>'Fiscal Stability - FINAL'!N32</f>
        <v>2</v>
      </c>
      <c r="AY32" s="37">
        <f>'Fiscal Stability - FINAL'!O32</f>
        <v>2.8</v>
      </c>
      <c r="AZ32" s="37">
        <f>'Fiscal Stability - FINAL'!P32</f>
        <v>3.1</v>
      </c>
      <c r="BA32" s="37">
        <f>'Fiscal Stability - FINAL'!Q32</f>
        <v>1.5</v>
      </c>
      <c r="BB32" s="37">
        <f>'Fiscal Stability - FINAL'!R32</f>
        <v>1</v>
      </c>
      <c r="BC32" s="37">
        <f>'Fiscal Stability - FINAL'!S32</f>
        <v>0.9</v>
      </c>
      <c r="BD32" s="37">
        <f>'Hispanics - FINAL'!B32</f>
        <v>29.3</v>
      </c>
      <c r="BE32" s="37">
        <f>'Hispanics - FINAL'!C32</f>
        <v>27.8</v>
      </c>
      <c r="BF32" s="37">
        <f>'Hispanics - FINAL'!D32</f>
        <v>27.3</v>
      </c>
      <c r="BG32" s="37">
        <f>'Hispanics - FINAL'!E32</f>
        <v>28.4</v>
      </c>
      <c r="BH32" s="37">
        <f>'Hispanics - FINAL'!F32</f>
        <v>26.3</v>
      </c>
      <c r="BI32" s="37">
        <f>'Hispanics - FINAL'!G32</f>
        <v>26.7</v>
      </c>
      <c r="BJ32" s="37">
        <f>'Hispanics - FINAL'!H32</f>
        <v>24</v>
      </c>
      <c r="BK32" s="37">
        <f>'Hispanics - FINAL'!I32</f>
        <v>24.3</v>
      </c>
      <c r="BL32" s="37">
        <f>'Hispanics - FINAL'!J32</f>
        <v>25</v>
      </c>
      <c r="BM32" s="37">
        <f>'Hispanics - FINAL'!K32</f>
        <v>24.1</v>
      </c>
      <c r="BN32" s="37">
        <f>'Hispanics - FINAL'!L32</f>
        <v>25.4</v>
      </c>
      <c r="BO32" s="37">
        <f>'Hispanics - FINAL'!M32</f>
        <v>26.4</v>
      </c>
      <c r="BP32" s="37">
        <f>'Hispanics - FINAL'!N32</f>
        <v>24.8</v>
      </c>
      <c r="BQ32" s="37">
        <f>'Hispanics - FINAL'!O32</f>
        <v>23.5</v>
      </c>
      <c r="BR32" s="37">
        <f>'Hispanics - FINAL'!P32</f>
        <v>23.9</v>
      </c>
      <c r="BS32" s="37">
        <f>'Hispanics - FINAL'!Q32</f>
        <v>25.3</v>
      </c>
      <c r="BT32" s="37">
        <f>'Hispanics - FINAL'!R32</f>
        <v>25.8</v>
      </c>
      <c r="BU32" s="37" t="e">
        <f>'Hispanics - FINAL'!#REF!</f>
        <v>#REF!</v>
      </c>
      <c r="BV32" s="37">
        <f>'Liberalism - FINAL'!B32</f>
        <v>27.623560000000001</v>
      </c>
      <c r="BW32" s="37">
        <f>'Liberalism - FINAL'!C32</f>
        <v>27.623560000000001</v>
      </c>
      <c r="BX32" s="37">
        <f>'Liberalism - FINAL'!D32</f>
        <v>29.16384</v>
      </c>
      <c r="BY32" s="37">
        <f>'Liberalism - FINAL'!E32</f>
        <v>29.16384</v>
      </c>
      <c r="BZ32" s="37">
        <f>'Liberalism - FINAL'!F32</f>
        <v>47.711860000000001</v>
      </c>
      <c r="CA32" s="37">
        <f>'Liberalism - FINAL'!G32</f>
        <v>76.898269999999997</v>
      </c>
      <c r="CB32" s="37">
        <f>'Liberalism - FINAL'!H32</f>
        <v>76.483059999999995</v>
      </c>
      <c r="CC32" s="37">
        <f>'Liberalism - FINAL'!I32</f>
        <v>84.396150000000006</v>
      </c>
      <c r="CD32" s="37">
        <f>'Liberalism - FINAL'!J32</f>
        <v>84.108410000000006</v>
      </c>
      <c r="CE32" s="37">
        <f>'Liberalism - FINAL'!K32</f>
        <v>84.941429999999997</v>
      </c>
      <c r="CF32" s="37">
        <f>'Liberalism - FINAL'!L32</f>
        <v>84.621979999999994</v>
      </c>
      <c r="CG32" s="37">
        <f>'Liberalism - FINAL'!M32</f>
        <v>86.279619999999994</v>
      </c>
      <c r="CH32" s="37">
        <f>'Liberalism - FINAL'!N32</f>
        <v>84.253889999999998</v>
      </c>
      <c r="CI32" s="37">
        <f>'Liberalism - FINAL'!O32</f>
        <v>48.902839999999998</v>
      </c>
      <c r="CJ32" s="37">
        <f>'Liberalism - FINAL'!P32</f>
        <v>53.169130000000003</v>
      </c>
      <c r="CK32" s="37">
        <f>'Liberalism - FINAL'!Q32</f>
        <v>54.023359999999997</v>
      </c>
      <c r="CL32" s="37">
        <f>'Liberalism - FINAL'!R32</f>
        <v>54.12435</v>
      </c>
      <c r="CM32" s="37">
        <f>'Liberalism - FINAL'!S32</f>
        <v>54.12435</v>
      </c>
      <c r="CN32" s="38">
        <f>'Regional PCPI - FINAL'!B32</f>
        <v>48782.324240866699</v>
      </c>
      <c r="CO32" s="38">
        <f>'Regional PCPI - FINAL'!C32</f>
        <v>50849.164791298201</v>
      </c>
      <c r="CP32" s="38">
        <f>'Regional PCPI - FINAL'!D32</f>
        <v>51781.244079247102</v>
      </c>
      <c r="CQ32" s="38">
        <f>'Regional PCPI - FINAL'!E32</f>
        <v>54709.234246171502</v>
      </c>
      <c r="CR32" s="38">
        <f>'Regional PCPI - FINAL'!F32</f>
        <v>54811.319013168402</v>
      </c>
      <c r="CS32" s="38">
        <f>'Regional PCPI - FINAL'!G32</f>
        <v>54661.3268190991</v>
      </c>
      <c r="CT32" s="38">
        <f>'Regional PCPI - FINAL'!H32</f>
        <v>54326.320504335701</v>
      </c>
      <c r="CU32" s="38">
        <f>'Regional PCPI - FINAL'!I32</f>
        <v>54617.939372462701</v>
      </c>
      <c r="CV32" s="38">
        <f>'Regional PCPI - FINAL'!J32</f>
        <v>54433.105816977099</v>
      </c>
      <c r="CW32" s="38">
        <f>'Regional PCPI - FINAL'!K32</f>
        <v>56016.1752752518</v>
      </c>
      <c r="CX32" s="38">
        <f>'Regional PCPI - FINAL'!L32</f>
        <v>57111.865368705599</v>
      </c>
      <c r="CY32" s="38">
        <f>'Regional PCPI - FINAL'!M32</f>
        <v>56833.046400119398</v>
      </c>
      <c r="CZ32" s="38">
        <f>'Regional PCPI - FINAL'!N32</f>
        <v>54909.478553304703</v>
      </c>
      <c r="DA32" s="38">
        <f>'Regional PCPI - FINAL'!O32</f>
        <v>54659.553873832599</v>
      </c>
      <c r="DB32" s="38">
        <f>'Regional PCPI - FINAL'!P32</f>
        <v>55370.826822290699</v>
      </c>
      <c r="DC32" s="38">
        <f>'Regional PCPI - FINAL'!Q32</f>
        <v>56042.6216731729</v>
      </c>
      <c r="DD32" s="38">
        <f>'Regional PCPI - FINAL'!R32</f>
        <v>55515</v>
      </c>
      <c r="DE32" s="38">
        <f>'Regional PCPI - FINAL'!S32</f>
        <v>56852.117321790603</v>
      </c>
      <c r="DF32" s="37">
        <f>'Unemployment Rate - FINAL'!B32</f>
        <v>5.3</v>
      </c>
      <c r="DG32" s="37">
        <f>'Unemployment Rate - FINAL'!C32</f>
        <v>4.5999999999999996</v>
      </c>
      <c r="DH32" s="37">
        <f>'Unemployment Rate - FINAL'!D32</f>
        <v>4.5</v>
      </c>
      <c r="DI32" s="37">
        <f>'Unemployment Rate - FINAL'!E32</f>
        <v>3.7</v>
      </c>
      <c r="DJ32" s="37">
        <f>'Unemployment Rate - FINAL'!F32</f>
        <v>4.3</v>
      </c>
      <c r="DK32" s="37">
        <f>'Unemployment Rate - FINAL'!G32</f>
        <v>5.8</v>
      </c>
      <c r="DL32" s="37">
        <f>'Unemployment Rate - FINAL'!H32</f>
        <v>5.8</v>
      </c>
      <c r="DM32" s="37">
        <f>'Unemployment Rate - FINAL'!I32</f>
        <v>4.8</v>
      </c>
      <c r="DN32" s="37">
        <f>'Unemployment Rate - FINAL'!J32</f>
        <v>4.5</v>
      </c>
      <c r="DO32" s="37">
        <f>'Unemployment Rate - FINAL'!K32</f>
        <v>4.7</v>
      </c>
      <c r="DP32" s="37">
        <f>'Unemployment Rate - FINAL'!L32</f>
        <v>4.3</v>
      </c>
      <c r="DQ32" s="37">
        <f>'Unemployment Rate - FINAL'!M32</f>
        <v>5.3</v>
      </c>
      <c r="DR32" s="37">
        <f>'Unemployment Rate - FINAL'!N32</f>
        <v>9.1</v>
      </c>
      <c r="DS32" s="37">
        <f>'Unemployment Rate - FINAL'!O32</f>
        <v>9.5</v>
      </c>
      <c r="DT32" s="37">
        <f>'Unemployment Rate - FINAL'!P32</f>
        <v>9.3000000000000007</v>
      </c>
      <c r="DU32" s="37">
        <f>'Unemployment Rate - FINAL'!Q32</f>
        <v>9.3000000000000007</v>
      </c>
      <c r="DV32" s="37">
        <f>'Unemployment Rate - FINAL'!R32</f>
        <v>8.1999999999999993</v>
      </c>
      <c r="DW32" s="37">
        <f>'Unemployment Rate - FINAL'!S32</f>
        <v>6.7</v>
      </c>
      <c r="DX32" s="37">
        <f>'Work Part. Rate - FINAL'!B32</f>
        <v>0</v>
      </c>
      <c r="DY32" s="37">
        <f>'Work Part. Rate - FINAL'!C32</f>
        <v>0</v>
      </c>
      <c r="DZ32" s="37">
        <f>'Work Part. Rate - FINAL'!D32</f>
        <v>0</v>
      </c>
      <c r="EA32" s="37">
        <f>'Work Part. Rate - FINAL'!E32</f>
        <v>0</v>
      </c>
      <c r="EB32" s="37">
        <f>'Work Part. Rate - FINAL'!F32</f>
        <v>0</v>
      </c>
      <c r="EC32" s="37">
        <f>'Work Part. Rate - FINAL'!G32</f>
        <v>0</v>
      </c>
      <c r="ED32" s="37">
        <f>'Work Part. Rate - FINAL'!H32</f>
        <v>0</v>
      </c>
      <c r="EE32" s="37">
        <f>'Work Part. Rate - FINAL'!I32</f>
        <v>0</v>
      </c>
      <c r="EF32" s="37">
        <f>'Work Part. Rate - FINAL'!J32</f>
        <v>0</v>
      </c>
      <c r="EG32" s="37">
        <f>'Work Part. Rate - FINAL'!K32</f>
        <v>0</v>
      </c>
      <c r="EH32" s="37">
        <f>'Work Part. Rate - FINAL'!L32</f>
        <v>0</v>
      </c>
      <c r="EI32" s="37">
        <f>'Work Part. Rate - FINAL'!M32</f>
        <v>0</v>
      </c>
      <c r="EJ32" s="37">
        <f>'Work Part. Rate - FINAL'!N32</f>
        <v>0</v>
      </c>
      <c r="EK32" s="37">
        <f>'Work Part. Rate - FINAL'!O32</f>
        <v>0</v>
      </c>
      <c r="EL32" s="37">
        <f>'Work Part. Rate - FINAL'!P32</f>
        <v>0</v>
      </c>
      <c r="EM32" s="37">
        <f>'Work Part. Rate - FINAL'!Q32</f>
        <v>0</v>
      </c>
      <c r="EN32" s="37">
        <f>'Work Part. Rate - FINAL'!R32</f>
        <v>0</v>
      </c>
      <c r="EO32" s="37">
        <f>'Work Part. Rate - FINAL'!S32</f>
        <v>0</v>
      </c>
    </row>
    <row r="33" spans="1:145">
      <c r="A33" s="38" t="s">
        <v>243</v>
      </c>
      <c r="B33" s="37" t="str">
        <f>'African Americans - FINAL'!B33</f>
        <v>NA</v>
      </c>
      <c r="C33" s="37">
        <f>'African Americans - FINAL'!C33</f>
        <v>3.5</v>
      </c>
      <c r="D33" s="37">
        <f>'African Americans - FINAL'!D33</f>
        <v>3.6</v>
      </c>
      <c r="E33" s="37">
        <f>'African Americans - FINAL'!E33</f>
        <v>3.6</v>
      </c>
      <c r="F33" s="37">
        <f>'African Americans - FINAL'!F33</f>
        <v>3.4</v>
      </c>
      <c r="G33" s="37">
        <f>'African Americans - FINAL'!G33</f>
        <v>4.8</v>
      </c>
      <c r="H33" s="37">
        <f>'African Americans - FINAL'!H33</f>
        <v>3.8</v>
      </c>
      <c r="I33" s="37">
        <f>'African Americans - FINAL'!I33</f>
        <v>3.4</v>
      </c>
      <c r="J33" s="37">
        <f>'African Americans - FINAL'!J33</f>
        <v>3.7</v>
      </c>
      <c r="K33" s="37">
        <f>'African Americans - FINAL'!K33</f>
        <v>4.0999999999999996</v>
      </c>
      <c r="L33" s="37">
        <f>'African Americans - FINAL'!L33</f>
        <v>4.0999999999999996</v>
      </c>
      <c r="M33" s="37">
        <f>'African Americans - FINAL'!M33</f>
        <v>3.4</v>
      </c>
      <c r="N33" s="37">
        <f>'African Americans - FINAL'!N33</f>
        <v>3.7</v>
      </c>
      <c r="O33" s="37">
        <f>'African Americans - FINAL'!O33</f>
        <v>3.2</v>
      </c>
      <c r="P33" s="37">
        <f>'African Americans - FINAL'!P33</f>
        <v>4</v>
      </c>
      <c r="Q33" s="37">
        <f>'African Americans - FINAL'!Q33</f>
        <v>3.6</v>
      </c>
      <c r="R33" s="37">
        <f>'African Americans - FINAL'!R33</f>
        <v>3.4</v>
      </c>
      <c r="S33" s="37">
        <f>'African Americans - FINAL'!S33</f>
        <v>0</v>
      </c>
      <c r="T33" s="66">
        <f>Caseloads!B33</f>
        <v>71572.666666666672</v>
      </c>
      <c r="U33" s="66">
        <f>Caseloads!C33</f>
        <v>75237</v>
      </c>
      <c r="V33" s="66">
        <f>Caseloads!D33</f>
        <v>79182.666666666672</v>
      </c>
      <c r="W33" s="66">
        <f>Caseloads!E33</f>
        <v>68986</v>
      </c>
      <c r="X33" s="66">
        <f>Caseloads!F33</f>
        <v>51115.833333333336</v>
      </c>
      <c r="Y33" s="66">
        <f>Caseloads!G33</f>
        <v>46079.166666666664</v>
      </c>
      <c r="Z33" s="66">
        <f>Caseloads!H33</f>
        <v>44523.25</v>
      </c>
      <c r="AA33" s="66">
        <f>Caseloads!I33</f>
        <v>46080.166666666664</v>
      </c>
      <c r="AB33" s="66">
        <f>Caseloads!J33</f>
        <v>45035</v>
      </c>
      <c r="AC33" s="66">
        <f>Caseloads!K33</f>
        <v>41448</v>
      </c>
      <c r="AD33" s="66">
        <f>Caseloads!L33</f>
        <v>33917.833333333336</v>
      </c>
      <c r="AE33" s="66">
        <f>Caseloads!M33</f>
        <v>35892.583333333336</v>
      </c>
      <c r="AF33" s="66">
        <f>Caseloads!N33</f>
        <v>45764.583333333336</v>
      </c>
      <c r="AG33" s="66">
        <f>Caseloads!O33</f>
        <v>53546.833333333336</v>
      </c>
      <c r="AH33" s="66">
        <f>Caseloads!P33</f>
        <v>50793</v>
      </c>
      <c r="AI33" s="66">
        <f>Caseloads!Q33</f>
        <v>43781.25</v>
      </c>
      <c r="AJ33" s="66">
        <f>Caseloads!R33</f>
        <v>36034.5</v>
      </c>
      <c r="AK33" s="66">
        <f>Caseloads!S33</f>
        <v>36165.166666666664</v>
      </c>
      <c r="AL33" s="37">
        <f>'Fiscal Stability - FINAL'!B33</f>
        <v>2.7</v>
      </c>
      <c r="AM33" s="37">
        <f>'Fiscal Stability - FINAL'!C33</f>
        <v>7.4</v>
      </c>
      <c r="AN33" s="37">
        <f>'Fiscal Stability - FINAL'!D33</f>
        <v>4.9000000000000004</v>
      </c>
      <c r="AO33" s="37">
        <f>'Fiscal Stability - FINAL'!E33</f>
        <v>5.6</v>
      </c>
      <c r="AP33" s="37">
        <f>'Fiscal Stability - FINAL'!F33</f>
        <v>11.7</v>
      </c>
      <c r="AQ33" s="37">
        <f>'Fiscal Stability - FINAL'!G33</f>
        <v>7.9</v>
      </c>
      <c r="AR33" s="37">
        <f>'Fiscal Stability - FINAL'!H33</f>
        <v>6</v>
      </c>
      <c r="AS33" s="37">
        <f>'Fiscal Stability - FINAL'!I33</f>
        <v>10.1</v>
      </c>
      <c r="AT33" s="37">
        <f>'Fiscal Stability - FINAL'!J33</f>
        <v>14.6</v>
      </c>
      <c r="AU33" s="37">
        <f>'Fiscal Stability - FINAL'!K33</f>
        <v>14.7</v>
      </c>
      <c r="AV33" s="37">
        <f>'Fiscal Stability - FINAL'!L33</f>
        <v>10.9</v>
      </c>
      <c r="AW33" s="37">
        <f>'Fiscal Stability - FINAL'!M33</f>
        <v>12.2</v>
      </c>
      <c r="AX33" s="37">
        <f>'Fiscal Stability - FINAL'!N33</f>
        <v>6.4</v>
      </c>
      <c r="AY33" s="37">
        <f>'Fiscal Stability - FINAL'!O33</f>
        <v>10.7</v>
      </c>
      <c r="AZ33" s="37">
        <f>'Fiscal Stability - FINAL'!P33</f>
        <v>9.4</v>
      </c>
      <c r="BA33" s="37">
        <f>'Fiscal Stability - FINAL'!Q33</f>
        <v>12.8</v>
      </c>
      <c r="BB33" s="37">
        <f>'Fiscal Stability - FINAL'!R33</f>
        <v>11.2</v>
      </c>
      <c r="BC33" s="37">
        <f>'Fiscal Stability - FINAL'!S33</f>
        <v>10.6</v>
      </c>
      <c r="BD33" s="37" t="str">
        <f>'Hispanics - FINAL'!B33</f>
        <v>NA</v>
      </c>
      <c r="BE33" s="37">
        <f>'Hispanics - FINAL'!C33</f>
        <v>51.5</v>
      </c>
      <c r="BF33" s="37">
        <f>'Hispanics - FINAL'!D33</f>
        <v>54.9</v>
      </c>
      <c r="BG33" s="37">
        <f>'Hispanics - FINAL'!E33</f>
        <v>59.1</v>
      </c>
      <c r="BH33" s="37">
        <f>'Hispanics - FINAL'!F33</f>
        <v>63.7</v>
      </c>
      <c r="BI33" s="37">
        <f>'Hispanics - FINAL'!G33</f>
        <v>61.2</v>
      </c>
      <c r="BJ33" s="37">
        <f>'Hispanics - FINAL'!H33</f>
        <v>65.2</v>
      </c>
      <c r="BK33" s="37">
        <f>'Hispanics - FINAL'!I33</f>
        <v>65.900000000000006</v>
      </c>
      <c r="BL33" s="37">
        <f>'Hispanics - FINAL'!J33</f>
        <v>65.5</v>
      </c>
      <c r="BM33" s="37">
        <f>'Hispanics - FINAL'!K33</f>
        <v>62.8</v>
      </c>
      <c r="BN33" s="37">
        <f>'Hispanics - FINAL'!L33</f>
        <v>66.3</v>
      </c>
      <c r="BO33" s="37">
        <f>'Hispanics - FINAL'!M33</f>
        <v>68</v>
      </c>
      <c r="BP33" s="37">
        <f>'Hispanics - FINAL'!N33</f>
        <v>67.3</v>
      </c>
      <c r="BQ33" s="37">
        <f>'Hispanics - FINAL'!O33</f>
        <v>64.400000000000006</v>
      </c>
      <c r="BR33" s="37">
        <f>'Hispanics - FINAL'!P33</f>
        <v>63.3</v>
      </c>
      <c r="BS33" s="37">
        <f>'Hispanics - FINAL'!Q33</f>
        <v>64.599999999999994</v>
      </c>
      <c r="BT33" s="37">
        <f>'Hispanics - FINAL'!R33</f>
        <v>63.7</v>
      </c>
      <c r="BU33" s="37" t="e">
        <f>'Hispanics - FINAL'!#REF!</f>
        <v>#REF!</v>
      </c>
      <c r="BV33" s="37">
        <f>'Liberalism - FINAL'!B33</f>
        <v>56.127670000000002</v>
      </c>
      <c r="BW33" s="37">
        <f>'Liberalism - FINAL'!C33</f>
        <v>56.127670000000002</v>
      </c>
      <c r="BX33" s="37">
        <f>'Liberalism - FINAL'!D33</f>
        <v>56.044910000000002</v>
      </c>
      <c r="BY33" s="37">
        <f>'Liberalism - FINAL'!E33</f>
        <v>56.044910000000002</v>
      </c>
      <c r="BZ33" s="37">
        <f>'Liberalism - FINAL'!F33</f>
        <v>56.29486</v>
      </c>
      <c r="CA33" s="37">
        <f>'Liberalism - FINAL'!G33</f>
        <v>56.29486</v>
      </c>
      <c r="CB33" s="37">
        <f>'Liberalism - FINAL'!H33</f>
        <v>82.358059999999995</v>
      </c>
      <c r="CC33" s="37">
        <f>'Liberalism - FINAL'!I33</f>
        <v>82.358059999999995</v>
      </c>
      <c r="CD33" s="37">
        <f>'Liberalism - FINAL'!J33</f>
        <v>82.358059999999995</v>
      </c>
      <c r="CE33" s="37">
        <f>'Liberalism - FINAL'!K33</f>
        <v>82.358059999999995</v>
      </c>
      <c r="CF33" s="37">
        <f>'Liberalism - FINAL'!L33</f>
        <v>82.358059999999995</v>
      </c>
      <c r="CG33" s="37">
        <f>'Liberalism - FINAL'!M33</f>
        <v>82.358059999999995</v>
      </c>
      <c r="CH33" s="37">
        <f>'Liberalism - FINAL'!N33</f>
        <v>80.088009999999997</v>
      </c>
      <c r="CI33" s="37">
        <f>'Liberalism - FINAL'!O33</f>
        <v>80.088009999999997</v>
      </c>
      <c r="CJ33" s="37">
        <f>'Liberalism - FINAL'!P33</f>
        <v>40.884030000000003</v>
      </c>
      <c r="CK33" s="37">
        <f>'Liberalism - FINAL'!Q33</f>
        <v>40.389299999999999</v>
      </c>
      <c r="CL33" s="37">
        <f>'Liberalism - FINAL'!R33</f>
        <v>41.673760000000001</v>
      </c>
      <c r="CM33" s="37">
        <f>'Liberalism - FINAL'!S33</f>
        <v>40.636060000000001</v>
      </c>
      <c r="CN33" s="38">
        <f>'Regional PCPI - FINAL'!B33</f>
        <v>29742.46184055</v>
      </c>
      <c r="CO33" s="38">
        <f>'Regional PCPI - FINAL'!C33</f>
        <v>30360.188325431602</v>
      </c>
      <c r="CP33" s="38">
        <f>'Regional PCPI - FINAL'!D33</f>
        <v>29985.531241171801</v>
      </c>
      <c r="CQ33" s="38">
        <f>'Regional PCPI - FINAL'!E33</f>
        <v>30993.0477951516</v>
      </c>
      <c r="CR33" s="38">
        <f>'Regional PCPI - FINAL'!F33</f>
        <v>32032.7599828932</v>
      </c>
      <c r="CS33" s="38">
        <f>'Regional PCPI - FINAL'!G33</f>
        <v>32014.3528895975</v>
      </c>
      <c r="CT33" s="38">
        <f>'Regional PCPI - FINAL'!H33</f>
        <v>32336.3969592633</v>
      </c>
      <c r="CU33" s="38">
        <f>'Regional PCPI - FINAL'!I33</f>
        <v>33213.305515583103</v>
      </c>
      <c r="CV33" s="38">
        <f>'Regional PCPI - FINAL'!J33</f>
        <v>34093.107673565202</v>
      </c>
      <c r="CW33" s="38">
        <f>'Regional PCPI - FINAL'!K33</f>
        <v>34810.694874974302</v>
      </c>
      <c r="CX33" s="38">
        <f>'Regional PCPI - FINAL'!L33</f>
        <v>35227.480893952903</v>
      </c>
      <c r="CY33" s="38">
        <f>'Regional PCPI - FINAL'!M33</f>
        <v>35910.534795312196</v>
      </c>
      <c r="CZ33" s="38">
        <f>'Regional PCPI - FINAL'!N33</f>
        <v>35049.9673155255</v>
      </c>
      <c r="DA33" s="38">
        <f>'Regional PCPI - FINAL'!O33</f>
        <v>35297.427328421698</v>
      </c>
      <c r="DB33" s="38">
        <f>'Regional PCPI - FINAL'!P33</f>
        <v>36010.366793394103</v>
      </c>
      <c r="DC33" s="38">
        <f>'Regional PCPI - FINAL'!Q33</f>
        <v>35952.666562352802</v>
      </c>
      <c r="DD33" s="38">
        <f>'Regional PCPI - FINAL'!R33</f>
        <v>34752</v>
      </c>
      <c r="DE33" s="38">
        <f>'Regional PCPI - FINAL'!S33</f>
        <v>36097.864335877202</v>
      </c>
      <c r="DF33" s="37">
        <f>'Unemployment Rate - FINAL'!B33</f>
        <v>6.3</v>
      </c>
      <c r="DG33" s="37">
        <f>'Unemployment Rate - FINAL'!C33</f>
        <v>6.1</v>
      </c>
      <c r="DH33" s="37">
        <f>'Unemployment Rate - FINAL'!D33</f>
        <v>5.6</v>
      </c>
      <c r="DI33" s="37">
        <f>'Unemployment Rate - FINAL'!E33</f>
        <v>4.9000000000000004</v>
      </c>
      <c r="DJ33" s="37">
        <f>'Unemployment Rate - FINAL'!F33</f>
        <v>4.9000000000000004</v>
      </c>
      <c r="DK33" s="37">
        <f>'Unemployment Rate - FINAL'!G33</f>
        <v>5.5</v>
      </c>
      <c r="DL33" s="37">
        <f>'Unemployment Rate - FINAL'!H33</f>
        <v>5.9</v>
      </c>
      <c r="DM33" s="37">
        <f>'Unemployment Rate - FINAL'!I33</f>
        <v>5.5</v>
      </c>
      <c r="DN33" s="37">
        <f>'Unemployment Rate - FINAL'!J33</f>
        <v>5.0999999999999996</v>
      </c>
      <c r="DO33" s="37">
        <f>'Unemployment Rate - FINAL'!K33</f>
        <v>4.2</v>
      </c>
      <c r="DP33" s="37">
        <f>'Unemployment Rate - FINAL'!L33</f>
        <v>3.8</v>
      </c>
      <c r="DQ33" s="37">
        <f>'Unemployment Rate - FINAL'!M33</f>
        <v>4.5</v>
      </c>
      <c r="DR33" s="37">
        <f>'Unemployment Rate - FINAL'!N33</f>
        <v>7.5</v>
      </c>
      <c r="DS33" s="37">
        <f>'Unemployment Rate - FINAL'!O33</f>
        <v>8.1</v>
      </c>
      <c r="DT33" s="37">
        <f>'Unemployment Rate - FINAL'!P33</f>
        <v>7.5</v>
      </c>
      <c r="DU33" s="37">
        <f>'Unemployment Rate - FINAL'!Q33</f>
        <v>7.1</v>
      </c>
      <c r="DV33" s="37">
        <f>'Unemployment Rate - FINAL'!R33</f>
        <v>7</v>
      </c>
      <c r="DW33" s="37">
        <f>'Unemployment Rate - FINAL'!S33</f>
        <v>6.7</v>
      </c>
      <c r="DX33" s="37" t="str">
        <f>'Work Part. Rate - FINAL'!B33</f>
        <v>NA</v>
      </c>
      <c r="DY33" s="37">
        <f>'Work Part. Rate - FINAL'!C33</f>
        <v>0</v>
      </c>
      <c r="DZ33" s="37">
        <f>'Work Part. Rate - FINAL'!D33</f>
        <v>0</v>
      </c>
      <c r="EA33" s="37">
        <f>'Work Part. Rate - FINAL'!E33</f>
        <v>0</v>
      </c>
      <c r="EB33" s="37">
        <f>'Work Part. Rate - FINAL'!F33</f>
        <v>0</v>
      </c>
      <c r="EC33" s="37">
        <f>'Work Part. Rate - FINAL'!G33</f>
        <v>0</v>
      </c>
      <c r="ED33" s="37">
        <f>'Work Part. Rate - FINAL'!H33</f>
        <v>0</v>
      </c>
      <c r="EE33" s="37">
        <f>'Work Part. Rate - FINAL'!I33</f>
        <v>0</v>
      </c>
      <c r="EF33" s="37">
        <f>'Work Part. Rate - FINAL'!J33</f>
        <v>0</v>
      </c>
      <c r="EG33" s="37">
        <f>'Work Part. Rate - FINAL'!K33</f>
        <v>0</v>
      </c>
      <c r="EH33" s="37">
        <f>'Work Part. Rate - FINAL'!L33</f>
        <v>1</v>
      </c>
      <c r="EI33" s="37">
        <f>'Work Part. Rate - FINAL'!M33</f>
        <v>0</v>
      </c>
      <c r="EJ33" s="37">
        <f>'Work Part. Rate - FINAL'!N33</f>
        <v>0</v>
      </c>
      <c r="EK33" s="37">
        <f>'Work Part. Rate - FINAL'!O33</f>
        <v>0</v>
      </c>
      <c r="EL33" s="37">
        <f>'Work Part. Rate - FINAL'!P33</f>
        <v>0</v>
      </c>
      <c r="EM33" s="37">
        <f>'Work Part. Rate - FINAL'!Q33</f>
        <v>0</v>
      </c>
      <c r="EN33" s="37">
        <f>'Work Part. Rate - FINAL'!R33</f>
        <v>0</v>
      </c>
      <c r="EO33" s="37">
        <f>'Work Part. Rate - FINAL'!S33</f>
        <v>0</v>
      </c>
    </row>
    <row r="34" spans="1:145">
      <c r="A34" s="38" t="s">
        <v>244</v>
      </c>
      <c r="B34" s="37">
        <f>'African Americans - FINAL'!B34</f>
        <v>34.1</v>
      </c>
      <c r="C34" s="37">
        <f>'African Americans - FINAL'!C34</f>
        <v>38.5</v>
      </c>
      <c r="D34" s="37">
        <f>'African Americans - FINAL'!D34</f>
        <v>41.3</v>
      </c>
      <c r="E34" s="37">
        <f>'African Americans - FINAL'!E34</f>
        <v>40.200000000000003</v>
      </c>
      <c r="F34" s="37">
        <f>'African Americans - FINAL'!F34</f>
        <v>41.3</v>
      </c>
      <c r="G34" s="37">
        <f>'African Americans - FINAL'!G34</f>
        <v>42.6</v>
      </c>
      <c r="H34" s="37">
        <f>'African Americans - FINAL'!H34</f>
        <v>43.6</v>
      </c>
      <c r="I34" s="37">
        <f>'African Americans - FINAL'!I34</f>
        <v>42.2</v>
      </c>
      <c r="J34" s="37">
        <f>'African Americans - FINAL'!J34</f>
        <v>44.5</v>
      </c>
      <c r="K34" s="37">
        <f>'African Americans - FINAL'!K34</f>
        <v>42.4</v>
      </c>
      <c r="L34" s="37">
        <f>'African Americans - FINAL'!L34</f>
        <v>41.2</v>
      </c>
      <c r="M34" s="37">
        <f>'African Americans - FINAL'!M34</f>
        <v>44.3</v>
      </c>
      <c r="N34" s="37">
        <f>'African Americans - FINAL'!N34</f>
        <v>43.9</v>
      </c>
      <c r="O34" s="37">
        <f>'African Americans - FINAL'!O34</f>
        <v>44</v>
      </c>
      <c r="P34" s="37">
        <f>'African Americans - FINAL'!P34</f>
        <v>43.7</v>
      </c>
      <c r="Q34" s="37">
        <f>'African Americans - FINAL'!Q34</f>
        <v>39.9</v>
      </c>
      <c r="R34" s="37">
        <f>'African Americans - FINAL'!R34</f>
        <v>39.799999999999997</v>
      </c>
      <c r="S34" s="37">
        <f>'African Americans - FINAL'!S34</f>
        <v>0</v>
      </c>
      <c r="T34" s="66">
        <f>Caseloads!B34</f>
        <v>1017877.5</v>
      </c>
      <c r="U34" s="66">
        <f>Caseloads!C34</f>
        <v>908775.91666666663</v>
      </c>
      <c r="V34" s="66">
        <f>Caseloads!D34</f>
        <v>793366.08333333337</v>
      </c>
      <c r="W34" s="66">
        <f>Caseloads!E34</f>
        <v>694950</v>
      </c>
      <c r="X34" s="66">
        <f>Caseloads!F34</f>
        <v>588450.41666666663</v>
      </c>
      <c r="Y34" s="66">
        <f>Caseloads!G34</f>
        <v>517312.66666666669</v>
      </c>
      <c r="Z34" s="66">
        <f>Caseloads!H34</f>
        <v>500072.66666666669</v>
      </c>
      <c r="AA34" s="66">
        <f>Caseloads!I34</f>
        <v>507603.91666666669</v>
      </c>
      <c r="AB34" s="66">
        <f>Caseloads!J34</f>
        <v>483034.25</v>
      </c>
      <c r="AC34" s="66">
        <f>Caseloads!K34</f>
        <v>438720.75</v>
      </c>
      <c r="AD34" s="66">
        <f>Caseloads!L34</f>
        <v>389939.33333333331</v>
      </c>
      <c r="AE34" s="66">
        <f>Caseloads!M34</f>
        <v>375986.16666666669</v>
      </c>
      <c r="AF34" s="66">
        <f>Caseloads!N34</f>
        <v>380884.25</v>
      </c>
      <c r="AG34" s="66">
        <f>Caseloads!O34</f>
        <v>388822.08333333331</v>
      </c>
      <c r="AH34" s="66">
        <f>Caseloads!P34</f>
        <v>396702.08333333331</v>
      </c>
      <c r="AI34" s="66">
        <f>Caseloads!Q34</f>
        <v>395378.33333333331</v>
      </c>
      <c r="AJ34" s="66">
        <f>Caseloads!R34</f>
        <v>395502</v>
      </c>
      <c r="AK34" s="66">
        <f>Caseloads!S34</f>
        <v>381988.75</v>
      </c>
      <c r="AL34" s="37">
        <f>'Fiscal Stability - FINAL'!B34</f>
        <v>1.3</v>
      </c>
      <c r="AM34" s="37">
        <f>'Fiscal Stability - FINAL'!C34</f>
        <v>1.9</v>
      </c>
      <c r="AN34" s="37">
        <f>'Fiscal Stability - FINAL'!D34</f>
        <v>2.4</v>
      </c>
      <c r="AO34" s="37">
        <f>'Fiscal Stability - FINAL'!E34</f>
        <v>3.1</v>
      </c>
      <c r="AP34" s="37">
        <f>'Fiscal Stability - FINAL'!F34</f>
        <v>2.8</v>
      </c>
      <c r="AQ34" s="37">
        <f>'Fiscal Stability - FINAL'!G34</f>
        <v>2.5</v>
      </c>
      <c r="AR34" s="37">
        <f>'Fiscal Stability - FINAL'!H34</f>
        <v>2.2000000000000002</v>
      </c>
      <c r="AS34" s="37">
        <f>'Fiscal Stability - FINAL'!I34</f>
        <v>2.6</v>
      </c>
      <c r="AT34" s="37">
        <f>'Fiscal Stability - FINAL'!J34</f>
        <v>5.8</v>
      </c>
      <c r="AU34" s="37">
        <f>'Fiscal Stability - FINAL'!K34</f>
        <v>7.0000000000000009</v>
      </c>
      <c r="AV34" s="37">
        <f>'Fiscal Stability - FINAL'!L34</f>
        <v>5.8999999999999995</v>
      </c>
      <c r="AW34" s="37">
        <f>'Fiscal Stability - FINAL'!M34</f>
        <v>5.2</v>
      </c>
      <c r="AX34" s="37">
        <f>'Fiscal Stability - FINAL'!N34</f>
        <v>3.6</v>
      </c>
      <c r="AY34" s="37">
        <f>'Fiscal Stability - FINAL'!O34</f>
        <v>4.4000000000000004</v>
      </c>
      <c r="AZ34" s="37">
        <f>'Fiscal Stability - FINAL'!P34</f>
        <v>2.5</v>
      </c>
      <c r="BA34" s="37">
        <f>'Fiscal Stability - FINAL'!Q34</f>
        <v>3.2</v>
      </c>
      <c r="BB34" s="37">
        <f>'Fiscal Stability - FINAL'!R34</f>
        <v>2.7</v>
      </c>
      <c r="BC34" s="37">
        <f>'Fiscal Stability - FINAL'!S34</f>
        <v>3.6</v>
      </c>
      <c r="BD34" s="37">
        <f>'Hispanics - FINAL'!B34</f>
        <v>35.200000000000003</v>
      </c>
      <c r="BE34" s="37">
        <f>'Hispanics - FINAL'!C34</f>
        <v>35.4</v>
      </c>
      <c r="BF34" s="37">
        <f>'Hispanics - FINAL'!D34</f>
        <v>36.799999999999997</v>
      </c>
      <c r="BG34" s="37">
        <f>'Hispanics - FINAL'!E34</f>
        <v>37.6</v>
      </c>
      <c r="BH34" s="37">
        <f>'Hispanics - FINAL'!F34</f>
        <v>38.4</v>
      </c>
      <c r="BI34" s="37">
        <f>'Hispanics - FINAL'!G34</f>
        <v>35.1</v>
      </c>
      <c r="BJ34" s="37">
        <f>'Hispanics - FINAL'!H34</f>
        <v>33</v>
      </c>
      <c r="BK34" s="37">
        <f>'Hispanics - FINAL'!I34</f>
        <v>32.5</v>
      </c>
      <c r="BL34" s="37">
        <f>'Hispanics - FINAL'!J34</f>
        <v>31.4</v>
      </c>
      <c r="BM34" s="37">
        <f>'Hispanics - FINAL'!K34</f>
        <v>32.299999999999997</v>
      </c>
      <c r="BN34" s="37">
        <f>'Hispanics - FINAL'!L34</f>
        <v>35</v>
      </c>
      <c r="BO34" s="37">
        <f>'Hispanics - FINAL'!M34</f>
        <v>33.9</v>
      </c>
      <c r="BP34" s="37">
        <f>'Hispanics - FINAL'!N34</f>
        <v>37.1</v>
      </c>
      <c r="BQ34" s="37">
        <f>'Hispanics - FINAL'!O34</f>
        <v>32.799999999999997</v>
      </c>
      <c r="BR34" s="37">
        <f>'Hispanics - FINAL'!P34</f>
        <v>32.1</v>
      </c>
      <c r="BS34" s="37">
        <f>'Hispanics - FINAL'!Q34</f>
        <v>34.9</v>
      </c>
      <c r="BT34" s="37">
        <f>'Hispanics - FINAL'!R34</f>
        <v>33.5</v>
      </c>
      <c r="BU34" s="37" t="e">
        <f>'Hispanics - FINAL'!#REF!</f>
        <v>#REF!</v>
      </c>
      <c r="BV34" s="37">
        <f>'Liberalism - FINAL'!B34</f>
        <v>47.599460000000001</v>
      </c>
      <c r="BW34" s="37">
        <f>'Liberalism - FINAL'!C34</f>
        <v>47.599460000000001</v>
      </c>
      <c r="BX34" s="37">
        <f>'Liberalism - FINAL'!D34</f>
        <v>47.552010000000003</v>
      </c>
      <c r="BY34" s="37">
        <f>'Liberalism - FINAL'!E34</f>
        <v>46.052100000000003</v>
      </c>
      <c r="BZ34" s="37">
        <f>'Liberalism - FINAL'!F34</f>
        <v>45.961680000000001</v>
      </c>
      <c r="CA34" s="37">
        <f>'Liberalism - FINAL'!G34</f>
        <v>45.961680000000001</v>
      </c>
      <c r="CB34" s="37">
        <f>'Liberalism - FINAL'!H34</f>
        <v>44.129950000000001</v>
      </c>
      <c r="CC34" s="37">
        <f>'Liberalism - FINAL'!I34</f>
        <v>44.129950000000001</v>
      </c>
      <c r="CD34" s="37">
        <f>'Liberalism - FINAL'!J34</f>
        <v>45.72748</v>
      </c>
      <c r="CE34" s="37">
        <f>'Liberalism - FINAL'!K34</f>
        <v>44.722549999999998</v>
      </c>
      <c r="CF34" s="37">
        <f>'Liberalism - FINAL'!L34</f>
        <v>75.593869999999995</v>
      </c>
      <c r="CG34" s="37">
        <f>'Liberalism - FINAL'!M34</f>
        <v>76.600949999999997</v>
      </c>
      <c r="CH34" s="37">
        <f>'Liberalism - FINAL'!N34</f>
        <v>80.200729999999993</v>
      </c>
      <c r="CI34" s="37">
        <f>'Liberalism - FINAL'!O34</f>
        <v>80.200729999999993</v>
      </c>
      <c r="CJ34" s="37">
        <f>'Liberalism - FINAL'!P34</f>
        <v>76.68759</v>
      </c>
      <c r="CK34" s="37">
        <f>'Liberalism - FINAL'!Q34</f>
        <v>76.68759</v>
      </c>
      <c r="CL34" s="37">
        <f>'Liberalism - FINAL'!R34</f>
        <v>81.105159999999998</v>
      </c>
      <c r="CM34" s="37">
        <f>'Liberalism - FINAL'!S34</f>
        <v>81.154859999999999</v>
      </c>
      <c r="CN34" s="38">
        <f>'Regional PCPI - FINAL'!B34</f>
        <v>45263.696650176098</v>
      </c>
      <c r="CO34" s="38">
        <f>'Regional PCPI - FINAL'!C34</f>
        <v>46855.767216434899</v>
      </c>
      <c r="CP34" s="38">
        <f>'Regional PCPI - FINAL'!D34</f>
        <v>48277.487549865502</v>
      </c>
      <c r="CQ34" s="38">
        <f>'Regional PCPI - FINAL'!E34</f>
        <v>49868.679583351499</v>
      </c>
      <c r="CR34" s="38">
        <f>'Regional PCPI - FINAL'!F34</f>
        <v>50219.512073541096</v>
      </c>
      <c r="CS34" s="38">
        <f>'Regional PCPI - FINAL'!G34</f>
        <v>49087.7452232328</v>
      </c>
      <c r="CT34" s="38">
        <f>'Regional PCPI - FINAL'!H34</f>
        <v>48591.367905076702</v>
      </c>
      <c r="CU34" s="38">
        <f>'Regional PCPI - FINAL'!I34</f>
        <v>49287.6305330748</v>
      </c>
      <c r="CV34" s="38">
        <f>'Regional PCPI - FINAL'!J34</f>
        <v>49755.9921474273</v>
      </c>
      <c r="CW34" s="38">
        <f>'Regional PCPI - FINAL'!K34</f>
        <v>51484.841989958499</v>
      </c>
      <c r="CX34" s="38">
        <f>'Regional PCPI - FINAL'!L34</f>
        <v>53607.453301490001</v>
      </c>
      <c r="CY34" s="38">
        <f>'Regional PCPI - FINAL'!M34</f>
        <v>52451.9168534333</v>
      </c>
      <c r="CZ34" s="38">
        <f>'Regional PCPI - FINAL'!N34</f>
        <v>50944.9462259348</v>
      </c>
      <c r="DA34" s="38">
        <f>'Regional PCPI - FINAL'!O34</f>
        <v>51275.4108344591</v>
      </c>
      <c r="DB34" s="38">
        <f>'Regional PCPI - FINAL'!P34</f>
        <v>52482.570081005098</v>
      </c>
      <c r="DC34" s="38">
        <f>'Regional PCPI - FINAL'!Q34</f>
        <v>54481.687029619898</v>
      </c>
      <c r="DD34" s="38">
        <f>'Regional PCPI - FINAL'!R34</f>
        <v>54496</v>
      </c>
      <c r="DE34" s="38">
        <f>'Regional PCPI - FINAL'!S34</f>
        <v>55504.648947886897</v>
      </c>
      <c r="DF34" s="37">
        <f>'Unemployment Rate - FINAL'!B34</f>
        <v>6.4</v>
      </c>
      <c r="DG34" s="37">
        <f>'Unemployment Rate - FINAL'!C34</f>
        <v>5.6</v>
      </c>
      <c r="DH34" s="37">
        <f>'Unemployment Rate - FINAL'!D34</f>
        <v>5.2</v>
      </c>
      <c r="DI34" s="37">
        <f>'Unemployment Rate - FINAL'!E34</f>
        <v>4.5</v>
      </c>
      <c r="DJ34" s="37">
        <f>'Unemployment Rate - FINAL'!F34</f>
        <v>4.8</v>
      </c>
      <c r="DK34" s="37">
        <f>'Unemployment Rate - FINAL'!G34</f>
        <v>6.1</v>
      </c>
      <c r="DL34" s="37">
        <f>'Unemployment Rate - FINAL'!H34</f>
        <v>6.4</v>
      </c>
      <c r="DM34" s="37">
        <f>'Unemployment Rate - FINAL'!I34</f>
        <v>5.8</v>
      </c>
      <c r="DN34" s="37">
        <f>'Unemployment Rate - FINAL'!J34</f>
        <v>5</v>
      </c>
      <c r="DO34" s="37">
        <f>'Unemployment Rate - FINAL'!K34</f>
        <v>4.5</v>
      </c>
      <c r="DP34" s="37">
        <f>'Unemployment Rate - FINAL'!L34</f>
        <v>4.5999999999999996</v>
      </c>
      <c r="DQ34" s="37">
        <f>'Unemployment Rate - FINAL'!M34</f>
        <v>5.4</v>
      </c>
      <c r="DR34" s="37">
        <f>'Unemployment Rate - FINAL'!N34</f>
        <v>8.3000000000000007</v>
      </c>
      <c r="DS34" s="37">
        <f>'Unemployment Rate - FINAL'!O34</f>
        <v>8.6</v>
      </c>
      <c r="DT34" s="37">
        <f>'Unemployment Rate - FINAL'!P34</f>
        <v>8.3000000000000007</v>
      </c>
      <c r="DU34" s="37">
        <f>'Unemployment Rate - FINAL'!Q34</f>
        <v>8.5</v>
      </c>
      <c r="DV34" s="37">
        <f>'Unemployment Rate - FINAL'!R34</f>
        <v>7.7</v>
      </c>
      <c r="DW34" s="37">
        <f>'Unemployment Rate - FINAL'!S34</f>
        <v>6.3</v>
      </c>
      <c r="DX34" s="37">
        <f>'Work Part. Rate - FINAL'!B34</f>
        <v>0</v>
      </c>
      <c r="DY34" s="37">
        <f>'Work Part. Rate - FINAL'!C34</f>
        <v>0</v>
      </c>
      <c r="DZ34" s="37">
        <f>'Work Part. Rate - FINAL'!D34</f>
        <v>0</v>
      </c>
      <c r="EA34" s="37">
        <f>'Work Part. Rate - FINAL'!E34</f>
        <v>0</v>
      </c>
      <c r="EB34" s="37">
        <f>'Work Part. Rate - FINAL'!F34</f>
        <v>0</v>
      </c>
      <c r="EC34" s="37">
        <f>'Work Part. Rate - FINAL'!G34</f>
        <v>0</v>
      </c>
      <c r="ED34" s="37">
        <f>'Work Part. Rate - FINAL'!H34</f>
        <v>0</v>
      </c>
      <c r="EE34" s="37">
        <f>'Work Part. Rate - FINAL'!I34</f>
        <v>0</v>
      </c>
      <c r="EF34" s="37">
        <f>'Work Part. Rate - FINAL'!J34</f>
        <v>0</v>
      </c>
      <c r="EG34" s="37">
        <f>'Work Part. Rate - FINAL'!K34</f>
        <v>0</v>
      </c>
      <c r="EH34" s="37">
        <f>'Work Part. Rate - FINAL'!L34</f>
        <v>0</v>
      </c>
      <c r="EI34" s="37">
        <f>'Work Part. Rate - FINAL'!M34</f>
        <v>0</v>
      </c>
      <c r="EJ34" s="37">
        <f>'Work Part. Rate - FINAL'!N34</f>
        <v>0</v>
      </c>
      <c r="EK34" s="37">
        <f>'Work Part. Rate - FINAL'!O34</f>
        <v>0</v>
      </c>
      <c r="EL34" s="37">
        <f>'Work Part. Rate - FINAL'!P34</f>
        <v>0</v>
      </c>
      <c r="EM34" s="37">
        <f>'Work Part. Rate - FINAL'!Q34</f>
        <v>0</v>
      </c>
      <c r="EN34" s="37">
        <f>'Work Part. Rate - FINAL'!R34</f>
        <v>0</v>
      </c>
      <c r="EO34" s="37">
        <f>'Work Part. Rate - FINAL'!S34</f>
        <v>0</v>
      </c>
    </row>
    <row r="35" spans="1:145">
      <c r="A35" s="38" t="s">
        <v>245</v>
      </c>
      <c r="B35" s="37">
        <f>'African Americans - FINAL'!B35</f>
        <v>49.2</v>
      </c>
      <c r="C35" s="37">
        <f>'African Americans - FINAL'!C35</f>
        <v>64.400000000000006</v>
      </c>
      <c r="D35" s="37">
        <f>'African Americans - FINAL'!D35</f>
        <v>47.4</v>
      </c>
      <c r="E35" s="37">
        <f>'African Americans - FINAL'!E35</f>
        <v>64.3</v>
      </c>
      <c r="F35" s="37">
        <f>'African Americans - FINAL'!F35</f>
        <v>68.900000000000006</v>
      </c>
      <c r="G35" s="37">
        <f>'African Americans - FINAL'!G35</f>
        <v>68.8</v>
      </c>
      <c r="H35" s="37">
        <f>'African Americans - FINAL'!H35</f>
        <v>70.099999999999994</v>
      </c>
      <c r="I35" s="37">
        <f>'African Americans - FINAL'!I35</f>
        <v>69.599999999999994</v>
      </c>
      <c r="J35" s="37">
        <f>'African Americans - FINAL'!J35</f>
        <v>67</v>
      </c>
      <c r="K35" s="37">
        <f>'African Americans - FINAL'!K35</f>
        <v>64.099999999999994</v>
      </c>
      <c r="L35" s="37">
        <f>'African Americans - FINAL'!L35</f>
        <v>62.1</v>
      </c>
      <c r="M35" s="37">
        <f>'African Americans - FINAL'!M35</f>
        <v>63.9</v>
      </c>
      <c r="N35" s="37">
        <f>'African Americans - FINAL'!N35</f>
        <v>66</v>
      </c>
      <c r="O35" s="37">
        <f>'African Americans - FINAL'!O35</f>
        <v>69.2</v>
      </c>
      <c r="P35" s="37">
        <f>'African Americans - FINAL'!P35</f>
        <v>68.3</v>
      </c>
      <c r="Q35" s="37">
        <f>'African Americans - FINAL'!Q35</f>
        <v>69.8</v>
      </c>
      <c r="R35" s="37">
        <f>'African Americans - FINAL'!R35</f>
        <v>68.900000000000006</v>
      </c>
      <c r="S35" s="37">
        <f>'African Americans - FINAL'!S35</f>
        <v>0</v>
      </c>
      <c r="T35" s="66">
        <f>Caseloads!B35</f>
        <v>230818.58333333334</v>
      </c>
      <c r="U35" s="66">
        <f>Caseloads!C35</f>
        <v>172812.83333333334</v>
      </c>
      <c r="V35" s="66">
        <f>Caseloads!D35</f>
        <v>123748.16666666667</v>
      </c>
      <c r="W35" s="66">
        <f>Caseloads!E35</f>
        <v>97869.583333333328</v>
      </c>
      <c r="X35" s="66">
        <f>Caseloads!F35</f>
        <v>92880</v>
      </c>
      <c r="Y35" s="66">
        <f>Caseloads!G35</f>
        <v>88962.083333333328</v>
      </c>
      <c r="Z35" s="66">
        <f>Caseloads!H35</f>
        <v>82614.25</v>
      </c>
      <c r="AA35" s="66">
        <f>Caseloads!I35</f>
        <v>75749.5</v>
      </c>
      <c r="AB35" s="66">
        <f>Caseloads!J35</f>
        <v>64449.75</v>
      </c>
      <c r="AC35" s="66">
        <f>Caseloads!K35</f>
        <v>56480.583333333336</v>
      </c>
      <c r="AD35" s="66">
        <f>Caseloads!L35</f>
        <v>47048.416666666664</v>
      </c>
      <c r="AE35" s="66">
        <f>Caseloads!M35</f>
        <v>45838</v>
      </c>
      <c r="AF35" s="66">
        <f>Caseloads!N35</f>
        <v>50757.166666666664</v>
      </c>
      <c r="AG35" s="66">
        <f>Caseloads!O35</f>
        <v>45813.75</v>
      </c>
      <c r="AH35" s="66">
        <f>Caseloads!P35</f>
        <v>43543.666666666664</v>
      </c>
      <c r="AI35" s="66">
        <f>Caseloads!Q35</f>
        <v>41210.5</v>
      </c>
      <c r="AJ35" s="66">
        <f>Caseloads!R35</f>
        <v>37987.583333333336</v>
      </c>
      <c r="AK35" s="66">
        <f>Caseloads!S35</f>
        <v>25548</v>
      </c>
      <c r="AL35" s="37">
        <f>'Fiscal Stability - FINAL'!B35</f>
        <v>7.8</v>
      </c>
      <c r="AM35" s="37">
        <f>'Fiscal Stability - FINAL'!C35</f>
        <v>9.1</v>
      </c>
      <c r="AN35" s="37">
        <f>'Fiscal Stability - FINAL'!D35</f>
        <v>6.3</v>
      </c>
      <c r="AO35" s="37">
        <f>'Fiscal Stability - FINAL'!E35</f>
        <v>0.3</v>
      </c>
      <c r="AP35" s="37">
        <f>'Fiscal Stability - FINAL'!F35</f>
        <v>1.2</v>
      </c>
      <c r="AQ35" s="37">
        <f>'Fiscal Stability - FINAL'!G35</f>
        <v>0</v>
      </c>
      <c r="AR35" s="37">
        <f>'Fiscal Stability - FINAL'!H35</f>
        <v>2.9</v>
      </c>
      <c r="AS35" s="37">
        <f>'Fiscal Stability - FINAL'!I35</f>
        <v>3.8</v>
      </c>
      <c r="AT35" s="37">
        <f>'Fiscal Stability - FINAL'!J35</f>
        <v>5</v>
      </c>
      <c r="AU35" s="37">
        <f>'Fiscal Stability - FINAL'!K35</f>
        <v>8.1</v>
      </c>
      <c r="AV35" s="37">
        <f>'Fiscal Stability - FINAL'!L35</f>
        <v>10.8</v>
      </c>
      <c r="AW35" s="37">
        <f>'Fiscal Stability - FINAL'!M35</f>
        <v>6.8000000000000007</v>
      </c>
      <c r="AX35" s="37">
        <f>'Fiscal Stability - FINAL'!N35</f>
        <v>1.2</v>
      </c>
      <c r="AY35" s="37">
        <f>'Fiscal Stability - FINAL'!O35</f>
        <v>2.1</v>
      </c>
      <c r="AZ35" s="37">
        <f>'Fiscal Stability - FINAL'!P35</f>
        <v>4.7</v>
      </c>
      <c r="BA35" s="37">
        <f>'Fiscal Stability - FINAL'!Q35</f>
        <v>4.2</v>
      </c>
      <c r="BB35" s="37">
        <f>'Fiscal Stability - FINAL'!R35</f>
        <v>4.7</v>
      </c>
      <c r="BC35" s="37">
        <f>'Fiscal Stability - FINAL'!S35</f>
        <v>4.4000000000000004</v>
      </c>
      <c r="BD35" s="37">
        <f>'Hispanics - FINAL'!B35</f>
        <v>1.8</v>
      </c>
      <c r="BE35" s="37">
        <f>'Hispanics - FINAL'!C35</f>
        <v>1.4</v>
      </c>
      <c r="BF35" s="37">
        <f>'Hispanics - FINAL'!D35</f>
        <v>0.6</v>
      </c>
      <c r="BG35" s="37">
        <f>'Hispanics - FINAL'!E35</f>
        <v>1.5</v>
      </c>
      <c r="BH35" s="37">
        <f>'Hispanics - FINAL'!F35</f>
        <v>2.1</v>
      </c>
      <c r="BI35" s="37">
        <f>'Hispanics - FINAL'!G35</f>
        <v>1.9</v>
      </c>
      <c r="BJ35" s="37">
        <f>'Hispanics - FINAL'!H35</f>
        <v>2.4</v>
      </c>
      <c r="BK35" s="37">
        <f>'Hispanics - FINAL'!I35</f>
        <v>1.2</v>
      </c>
      <c r="BL35" s="37">
        <f>'Hispanics - FINAL'!J35</f>
        <v>0.9</v>
      </c>
      <c r="BM35" s="37">
        <f>'Hispanics - FINAL'!K35</f>
        <v>1.7</v>
      </c>
      <c r="BN35" s="37">
        <f>'Hispanics - FINAL'!L35</f>
        <v>1.9</v>
      </c>
      <c r="BO35" s="37">
        <f>'Hispanics - FINAL'!M35</f>
        <v>2</v>
      </c>
      <c r="BP35" s="37">
        <f>'Hispanics - FINAL'!N35</f>
        <v>1.9</v>
      </c>
      <c r="BQ35" s="37">
        <f>'Hispanics - FINAL'!O35</f>
        <v>2.2999999999999998</v>
      </c>
      <c r="BR35" s="37">
        <f>'Hispanics - FINAL'!P35</f>
        <v>2</v>
      </c>
      <c r="BS35" s="37">
        <f>'Hispanics - FINAL'!Q35</f>
        <v>3.1</v>
      </c>
      <c r="BT35" s="37">
        <f>'Hispanics - FINAL'!R35</f>
        <v>2.5</v>
      </c>
      <c r="BU35" s="37" t="e">
        <f>'Hispanics - FINAL'!#REF!</f>
        <v>#REF!</v>
      </c>
      <c r="BV35" s="37">
        <f>'Liberalism - FINAL'!B35</f>
        <v>70.560389999999998</v>
      </c>
      <c r="BW35" s="37">
        <f>'Liberalism - FINAL'!C35</f>
        <v>70.560389999999998</v>
      </c>
      <c r="BX35" s="37">
        <f>'Liberalism - FINAL'!D35</f>
        <v>79.472750000000005</v>
      </c>
      <c r="BY35" s="37">
        <f>'Liberalism - FINAL'!E35</f>
        <v>79.472750000000005</v>
      </c>
      <c r="BZ35" s="37">
        <f>'Liberalism - FINAL'!F35</f>
        <v>77.151030000000006</v>
      </c>
      <c r="CA35" s="37">
        <f>'Liberalism - FINAL'!G35</f>
        <v>77.453450000000004</v>
      </c>
      <c r="CB35" s="37">
        <f>'Liberalism - FINAL'!H35</f>
        <v>71.980379999999997</v>
      </c>
      <c r="CC35" s="37">
        <f>'Liberalism - FINAL'!I35</f>
        <v>74.172740000000005</v>
      </c>
      <c r="CD35" s="37">
        <f>'Liberalism - FINAL'!J35</f>
        <v>75.487189999999998</v>
      </c>
      <c r="CE35" s="37">
        <f>'Liberalism - FINAL'!K35</f>
        <v>75.487189999999998</v>
      </c>
      <c r="CF35" s="37">
        <f>'Liberalism - FINAL'!L35</f>
        <v>77.029880000000006</v>
      </c>
      <c r="CG35" s="37">
        <f>'Liberalism - FINAL'!M35</f>
        <v>77.029880000000006</v>
      </c>
      <c r="CH35" s="37">
        <f>'Liberalism - FINAL'!N35</f>
        <v>75.492170000000002</v>
      </c>
      <c r="CI35" s="37">
        <f>'Liberalism - FINAL'!O35</f>
        <v>75.492170000000002</v>
      </c>
      <c r="CJ35" s="37">
        <f>'Liberalism - FINAL'!P35</f>
        <v>47.126060000000003</v>
      </c>
      <c r="CK35" s="37">
        <f>'Liberalism - FINAL'!Q35</f>
        <v>47.126060000000003</v>
      </c>
      <c r="CL35" s="37">
        <f>'Liberalism - FINAL'!R35</f>
        <v>6.6520000000000001</v>
      </c>
      <c r="CM35" s="37">
        <f>'Liberalism - FINAL'!S35</f>
        <v>6.6520000000000001</v>
      </c>
      <c r="CN35" s="38">
        <f>'Regional PCPI - FINAL'!B35</f>
        <v>34879.486936474597</v>
      </c>
      <c r="CO35" s="38">
        <f>'Regional PCPI - FINAL'!C35</f>
        <v>36131.251632000603</v>
      </c>
      <c r="CP35" s="38">
        <f>'Regional PCPI - FINAL'!D35</f>
        <v>36595.848337668402</v>
      </c>
      <c r="CQ35" s="38">
        <f>'Regional PCPI - FINAL'!E35</f>
        <v>37117.427821833997</v>
      </c>
      <c r="CR35" s="38">
        <f>'Regional PCPI - FINAL'!F35</f>
        <v>36782.865211800097</v>
      </c>
      <c r="CS35" s="38">
        <f>'Regional PCPI - FINAL'!G35</f>
        <v>36339.464620114602</v>
      </c>
      <c r="CT35" s="38">
        <f>'Regional PCPI - FINAL'!H35</f>
        <v>36488.909951876398</v>
      </c>
      <c r="CU35" s="38">
        <f>'Regional PCPI - FINAL'!I35</f>
        <v>38174.678406705701</v>
      </c>
      <c r="CV35" s="38">
        <f>'Regional PCPI - FINAL'!J35</f>
        <v>38815.887389184303</v>
      </c>
      <c r="CW35" s="38">
        <f>'Regional PCPI - FINAL'!K35</f>
        <v>39722.171312211198</v>
      </c>
      <c r="CX35" s="38">
        <f>'Regional PCPI - FINAL'!L35</f>
        <v>40750.961382314599</v>
      </c>
      <c r="CY35" s="38">
        <f>'Regional PCPI - FINAL'!M35</f>
        <v>41078.588894475899</v>
      </c>
      <c r="CZ35" s="38">
        <f>'Regional PCPI - FINAL'!N35</f>
        <v>39094.905551365897</v>
      </c>
      <c r="DA35" s="38">
        <f>'Regional PCPI - FINAL'!O35</f>
        <v>37902.694485396998</v>
      </c>
      <c r="DB35" s="38">
        <f>'Regional PCPI - FINAL'!P35</f>
        <v>37825.896088830697</v>
      </c>
      <c r="DC35" s="38">
        <f>'Regional PCPI - FINAL'!Q35</f>
        <v>39201.5418141888</v>
      </c>
      <c r="DD35" s="38">
        <f>'Regional PCPI - FINAL'!R35</f>
        <v>37813</v>
      </c>
      <c r="DE35" s="38">
        <f>'Regional PCPI - FINAL'!S35</f>
        <v>38900.678890502</v>
      </c>
      <c r="DF35" s="37">
        <f>'Unemployment Rate - FINAL'!B35</f>
        <v>3.7</v>
      </c>
      <c r="DG35" s="37">
        <f>'Unemployment Rate - FINAL'!C35</f>
        <v>3.5</v>
      </c>
      <c r="DH35" s="37">
        <f>'Unemployment Rate - FINAL'!D35</f>
        <v>3.2</v>
      </c>
      <c r="DI35" s="37">
        <f>'Unemployment Rate - FINAL'!E35</f>
        <v>3.7</v>
      </c>
      <c r="DJ35" s="37">
        <f>'Unemployment Rate - FINAL'!F35</f>
        <v>5.5</v>
      </c>
      <c r="DK35" s="37">
        <f>'Unemployment Rate - FINAL'!G35</f>
        <v>6.6</v>
      </c>
      <c r="DL35" s="37">
        <f>'Unemployment Rate - FINAL'!H35</f>
        <v>6.4</v>
      </c>
      <c r="DM35" s="37">
        <f>'Unemployment Rate - FINAL'!I35</f>
        <v>5.5</v>
      </c>
      <c r="DN35" s="37">
        <f>'Unemployment Rate - FINAL'!J35</f>
        <v>5.2</v>
      </c>
      <c r="DO35" s="37">
        <f>'Unemployment Rate - FINAL'!K35</f>
        <v>4.7</v>
      </c>
      <c r="DP35" s="37">
        <f>'Unemployment Rate - FINAL'!L35</f>
        <v>4.7</v>
      </c>
      <c r="DQ35" s="37">
        <f>'Unemployment Rate - FINAL'!M35</f>
        <v>6.1</v>
      </c>
      <c r="DR35" s="37">
        <f>'Unemployment Rate - FINAL'!N35</f>
        <v>10.6</v>
      </c>
      <c r="DS35" s="37">
        <f>'Unemployment Rate - FINAL'!O35</f>
        <v>10.9</v>
      </c>
      <c r="DT35" s="37">
        <f>'Unemployment Rate - FINAL'!P35</f>
        <v>10.3</v>
      </c>
      <c r="DU35" s="37">
        <f>'Unemployment Rate - FINAL'!Q35</f>
        <v>9.3000000000000007</v>
      </c>
      <c r="DV35" s="37">
        <f>'Unemployment Rate - FINAL'!R35</f>
        <v>8</v>
      </c>
      <c r="DW35" s="37">
        <f>'Unemployment Rate - FINAL'!S35</f>
        <v>6.3</v>
      </c>
      <c r="DX35" s="37">
        <f>'Work Part. Rate - FINAL'!B35</f>
        <v>0</v>
      </c>
      <c r="DY35" s="37">
        <f>'Work Part. Rate - FINAL'!C35</f>
        <v>0</v>
      </c>
      <c r="DZ35" s="37">
        <f>'Work Part. Rate - FINAL'!D35</f>
        <v>0</v>
      </c>
      <c r="EA35" s="37">
        <f>'Work Part. Rate - FINAL'!E35</f>
        <v>0</v>
      </c>
      <c r="EB35" s="37">
        <f>'Work Part. Rate - FINAL'!F35</f>
        <v>0</v>
      </c>
      <c r="EC35" s="37">
        <f>'Work Part. Rate - FINAL'!G35</f>
        <v>0</v>
      </c>
      <c r="ED35" s="37">
        <f>'Work Part. Rate - FINAL'!H35</f>
        <v>0</v>
      </c>
      <c r="EE35" s="37">
        <f>'Work Part. Rate - FINAL'!I35</f>
        <v>0</v>
      </c>
      <c r="EF35" s="37">
        <f>'Work Part. Rate - FINAL'!J35</f>
        <v>0</v>
      </c>
      <c r="EG35" s="37">
        <f>'Work Part. Rate - FINAL'!K35</f>
        <v>0</v>
      </c>
      <c r="EH35" s="37">
        <f>'Work Part. Rate - FINAL'!L35</f>
        <v>0</v>
      </c>
      <c r="EI35" s="37">
        <f>'Work Part. Rate - FINAL'!M35</f>
        <v>0</v>
      </c>
      <c r="EJ35" s="37">
        <f>'Work Part. Rate - FINAL'!N35</f>
        <v>0</v>
      </c>
      <c r="EK35" s="37">
        <f>'Work Part. Rate - FINAL'!O35</f>
        <v>0</v>
      </c>
      <c r="EL35" s="37">
        <f>'Work Part. Rate - FINAL'!P35</f>
        <v>0</v>
      </c>
      <c r="EM35" s="37">
        <f>'Work Part. Rate - FINAL'!Q35</f>
        <v>0</v>
      </c>
      <c r="EN35" s="37">
        <f>'Work Part. Rate - FINAL'!R35</f>
        <v>0</v>
      </c>
      <c r="EO35" s="37">
        <f>'Work Part. Rate - FINAL'!S35</f>
        <v>0</v>
      </c>
    </row>
    <row r="36" spans="1:145">
      <c r="A36" s="38" t="s">
        <v>246</v>
      </c>
      <c r="B36" s="37" t="str">
        <f>'African Americans - FINAL'!B36</f>
        <v>NA</v>
      </c>
      <c r="C36" s="37">
        <f>'African Americans - FINAL'!C36</f>
        <v>1.5</v>
      </c>
      <c r="D36" s="37">
        <f>'African Americans - FINAL'!D36</f>
        <v>1.8</v>
      </c>
      <c r="E36" s="37">
        <f>'African Americans - FINAL'!E36</f>
        <v>2.2999999999999998</v>
      </c>
      <c r="F36" s="37">
        <f>'African Americans - FINAL'!F36</f>
        <v>1.6</v>
      </c>
      <c r="G36" s="37">
        <f>'African Americans - FINAL'!G36</f>
        <v>1.9</v>
      </c>
      <c r="H36" s="37">
        <f>'African Americans - FINAL'!H36</f>
        <v>1.2</v>
      </c>
      <c r="I36" s="37">
        <f>'African Americans - FINAL'!I36</f>
        <v>0.9</v>
      </c>
      <c r="J36" s="37">
        <f>'African Americans - FINAL'!J36</f>
        <v>1.5</v>
      </c>
      <c r="K36" s="37">
        <f>'African Americans - FINAL'!K36</f>
        <v>2</v>
      </c>
      <c r="L36" s="37">
        <f>'African Americans - FINAL'!L36</f>
        <v>2.6</v>
      </c>
      <c r="M36" s="37">
        <f>'African Americans - FINAL'!M36</f>
        <v>3.8</v>
      </c>
      <c r="N36" s="37">
        <f>'African Americans - FINAL'!N36</f>
        <v>4</v>
      </c>
      <c r="O36" s="37">
        <f>'African Americans - FINAL'!O36</f>
        <v>5.6</v>
      </c>
      <c r="P36" s="37">
        <f>'African Americans - FINAL'!P36</f>
        <v>5.2</v>
      </c>
      <c r="Q36" s="37">
        <f>'African Americans - FINAL'!Q36</f>
        <v>6.8</v>
      </c>
      <c r="R36" s="37">
        <f>'African Americans - FINAL'!R36</f>
        <v>9.8000000000000007</v>
      </c>
      <c r="S36" s="37">
        <f>'African Americans - FINAL'!S36</f>
        <v>0</v>
      </c>
      <c r="T36" s="66">
        <f>Caseloads!B36</f>
        <v>10633.416666666666</v>
      </c>
      <c r="U36" s="66">
        <f>Caseloads!C36</f>
        <v>8682.1666666666661</v>
      </c>
      <c r="V36" s="66">
        <f>Caseloads!D36</f>
        <v>8117.25</v>
      </c>
      <c r="W36" s="66">
        <f>Caseloads!E36</f>
        <v>7477.25</v>
      </c>
      <c r="X36" s="66">
        <f>Caseloads!F36</f>
        <v>7974.75</v>
      </c>
      <c r="Y36" s="66">
        <f>Caseloads!G36</f>
        <v>8402.5</v>
      </c>
      <c r="Z36" s="66">
        <f>Caseloads!H36</f>
        <v>8619</v>
      </c>
      <c r="AA36" s="66">
        <f>Caseloads!I36</f>
        <v>7637.25</v>
      </c>
      <c r="AB36" s="66">
        <f>Caseloads!J36</f>
        <v>7270.333333333333</v>
      </c>
      <c r="AC36" s="66">
        <f>Caseloads!K36</f>
        <v>6411.166666666667</v>
      </c>
      <c r="AD36" s="66">
        <f>Caseloads!L36</f>
        <v>5202.166666666667</v>
      </c>
      <c r="AE36" s="66">
        <f>Caseloads!M36</f>
        <v>5211.916666666667</v>
      </c>
      <c r="AF36" s="66">
        <f>Caseloads!N36</f>
        <v>5388.666666666667</v>
      </c>
      <c r="AG36" s="66">
        <f>Caseloads!O36</f>
        <v>5071.333333333333</v>
      </c>
      <c r="AH36" s="66">
        <f>Caseloads!P36</f>
        <v>4494.583333333333</v>
      </c>
      <c r="AI36" s="66">
        <f>Caseloads!Q36</f>
        <v>4060</v>
      </c>
      <c r="AJ36" s="66">
        <f>Caseloads!R36</f>
        <v>3529.3333333333335</v>
      </c>
      <c r="AK36" s="66">
        <f>Caseloads!S36</f>
        <v>3162.8333333333335</v>
      </c>
      <c r="AL36" s="37">
        <f>'Fiscal Stability - FINAL'!B36</f>
        <v>12</v>
      </c>
      <c r="AM36" s="37">
        <f>'Fiscal Stability - FINAL'!C36</f>
        <v>13.3</v>
      </c>
      <c r="AN36" s="37">
        <f>'Fiscal Stability - FINAL'!D36</f>
        <v>8.1999999999999993</v>
      </c>
      <c r="AO36" s="37">
        <f>'Fiscal Stability - FINAL'!E36</f>
        <v>7.8</v>
      </c>
      <c r="AP36" s="37">
        <f>'Fiscal Stability - FINAL'!F36</f>
        <v>12.4</v>
      </c>
      <c r="AQ36" s="37">
        <f>'Fiscal Stability - FINAL'!G36</f>
        <v>2.2999999999999998</v>
      </c>
      <c r="AR36" s="37">
        <f>'Fiscal Stability - FINAL'!H36</f>
        <v>2.4</v>
      </c>
      <c r="AS36" s="37">
        <f>'Fiscal Stability - FINAL'!I36</f>
        <v>8.6</v>
      </c>
      <c r="AT36" s="37">
        <f>'Fiscal Stability - FINAL'!J36</f>
        <v>18.7</v>
      </c>
      <c r="AU36" s="37">
        <f>'Fiscal Stability - FINAL'!K36</f>
        <v>30.599999999999998</v>
      </c>
      <c r="AV36" s="37">
        <f>'Fiscal Stability - FINAL'!L36</f>
        <v>49</v>
      </c>
      <c r="AW36" s="37">
        <f>'Fiscal Stability - FINAL'!M36</f>
        <v>54.2</v>
      </c>
      <c r="AX36" s="37">
        <f>'Fiscal Stability - FINAL'!N36</f>
        <v>55.5</v>
      </c>
      <c r="AY36" s="37">
        <f>'Fiscal Stability - FINAL'!O36</f>
        <v>40.299999999999997</v>
      </c>
      <c r="AZ36" s="37">
        <f>'Fiscal Stability - FINAL'!P36</f>
        <v>83.8</v>
      </c>
      <c r="BA36" s="37">
        <f>'Fiscal Stability - FINAL'!Q36</f>
        <v>75.599999999999994</v>
      </c>
      <c r="BB36" s="37">
        <f>'Fiscal Stability - FINAL'!R36</f>
        <v>84.1</v>
      </c>
      <c r="BC36" s="37">
        <f>'Fiscal Stability - FINAL'!S36</f>
        <v>51.6</v>
      </c>
      <c r="BD36" s="37" t="str">
        <f>'Hispanics - FINAL'!B36</f>
        <v>NA</v>
      </c>
      <c r="BE36" s="37">
        <f>'Hispanics - FINAL'!C36</f>
        <v>1.4</v>
      </c>
      <c r="BF36" s="37">
        <f>'Hispanics - FINAL'!D36</f>
        <v>2.2000000000000002</v>
      </c>
      <c r="BG36" s="37">
        <f>'Hispanics - FINAL'!E36</f>
        <v>2</v>
      </c>
      <c r="BH36" s="37">
        <f>'Hispanics - FINAL'!F36</f>
        <v>1.9</v>
      </c>
      <c r="BI36" s="37">
        <f>'Hispanics - FINAL'!G36</f>
        <v>1.7</v>
      </c>
      <c r="BJ36" s="37">
        <f>'Hispanics - FINAL'!H36</f>
        <v>2.7</v>
      </c>
      <c r="BK36" s="37">
        <f>'Hispanics - FINAL'!I36</f>
        <v>2.6</v>
      </c>
      <c r="BL36" s="37">
        <f>'Hispanics - FINAL'!J36</f>
        <v>2.6</v>
      </c>
      <c r="BM36" s="37">
        <f>'Hispanics - FINAL'!K36</f>
        <v>2.4</v>
      </c>
      <c r="BN36" s="37">
        <f>'Hispanics - FINAL'!L36</f>
        <v>2.2000000000000002</v>
      </c>
      <c r="BO36" s="37">
        <f>'Hispanics - FINAL'!M36</f>
        <v>2.9</v>
      </c>
      <c r="BP36" s="37">
        <f>'Hispanics - FINAL'!N36</f>
        <v>3.1</v>
      </c>
      <c r="BQ36" s="37">
        <f>'Hispanics - FINAL'!O36</f>
        <v>2.4</v>
      </c>
      <c r="BR36" s="37">
        <f>'Hispanics - FINAL'!P36</f>
        <v>2.5</v>
      </c>
      <c r="BS36" s="37">
        <f>'Hispanics - FINAL'!Q36</f>
        <v>2.6</v>
      </c>
      <c r="BT36" s="37">
        <f>'Hispanics - FINAL'!R36</f>
        <v>2.2999999999999998</v>
      </c>
      <c r="BU36" s="37" t="e">
        <f>'Hispanics - FINAL'!#REF!</f>
        <v>#REF!</v>
      </c>
      <c r="BV36" s="37">
        <f>'Liberalism - FINAL'!B36</f>
        <v>26.06683</v>
      </c>
      <c r="BW36" s="37">
        <f>'Liberalism - FINAL'!C36</f>
        <v>26.06683</v>
      </c>
      <c r="BX36" s="37">
        <f>'Liberalism - FINAL'!D36</f>
        <v>26.06683</v>
      </c>
      <c r="BY36" s="37">
        <f>'Liberalism - FINAL'!E36</f>
        <v>26.06683</v>
      </c>
      <c r="BZ36" s="37">
        <f>'Liberalism - FINAL'!F36</f>
        <v>21.652280000000001</v>
      </c>
      <c r="CA36" s="37">
        <f>'Liberalism - FINAL'!G36</f>
        <v>21.652280000000001</v>
      </c>
      <c r="CB36" s="37">
        <f>'Liberalism - FINAL'!H36</f>
        <v>28.82996</v>
      </c>
      <c r="CC36" s="37">
        <f>'Liberalism - FINAL'!I36</f>
        <v>28.82996</v>
      </c>
      <c r="CD36" s="37">
        <f>'Liberalism - FINAL'!J36</f>
        <v>28.82996</v>
      </c>
      <c r="CE36" s="37">
        <f>'Liberalism - FINAL'!K36</f>
        <v>28.82996</v>
      </c>
      <c r="CF36" s="37">
        <f>'Liberalism - FINAL'!L36</f>
        <v>33.06259</v>
      </c>
      <c r="CG36" s="37">
        <f>'Liberalism - FINAL'!M36</f>
        <v>33.06259</v>
      </c>
      <c r="CH36" s="37">
        <f>'Liberalism - FINAL'!N36</f>
        <v>24.336659999999998</v>
      </c>
      <c r="CI36" s="37">
        <f>'Liberalism - FINAL'!O36</f>
        <v>24.336659999999998</v>
      </c>
      <c r="CJ36" s="37">
        <f>'Liberalism - FINAL'!P36</f>
        <v>26.557210000000001</v>
      </c>
      <c r="CK36" s="37">
        <f>'Liberalism - FINAL'!Q36</f>
        <v>26.557210000000001</v>
      </c>
      <c r="CL36" s="37">
        <f>'Liberalism - FINAL'!R36</f>
        <v>26.912659999999999</v>
      </c>
      <c r="CM36" s="37">
        <f>'Liberalism - FINAL'!S36</f>
        <v>26.912659999999999</v>
      </c>
      <c r="CN36" s="38">
        <f>'Regional PCPI - FINAL'!B36</f>
        <v>30132.603773746101</v>
      </c>
      <c r="CO36" s="38">
        <f>'Regional PCPI - FINAL'!C36</f>
        <v>32623.9839454965</v>
      </c>
      <c r="CP36" s="38">
        <f>'Regional PCPI - FINAL'!D36</f>
        <v>32503.457331157701</v>
      </c>
      <c r="CQ36" s="38">
        <f>'Regional PCPI - FINAL'!E36</f>
        <v>34327.443141083299</v>
      </c>
      <c r="CR36" s="38">
        <f>'Regional PCPI - FINAL'!F36</f>
        <v>34275.636745616299</v>
      </c>
      <c r="CS36" s="38">
        <f>'Regional PCPI - FINAL'!G36</f>
        <v>34689.7686205516</v>
      </c>
      <c r="CT36" s="38">
        <f>'Regional PCPI - FINAL'!H36</f>
        <v>36902.898017252599</v>
      </c>
      <c r="CU36" s="38">
        <f>'Regional PCPI - FINAL'!I36</f>
        <v>36227.337070684502</v>
      </c>
      <c r="CV36" s="38">
        <f>'Regional PCPI - FINAL'!J36</f>
        <v>37171.0221263395</v>
      </c>
      <c r="CW36" s="38">
        <f>'Regional PCPI - FINAL'!K36</f>
        <v>37758.539761543303</v>
      </c>
      <c r="CX36" s="38">
        <f>'Regional PCPI - FINAL'!L36</f>
        <v>40733.914047823797</v>
      </c>
      <c r="CY36" s="38">
        <f>'Regional PCPI - FINAL'!M36</f>
        <v>44581.765710801898</v>
      </c>
      <c r="CZ36" s="38">
        <f>'Regional PCPI - FINAL'!N36</f>
        <v>43694.972086823502</v>
      </c>
      <c r="DA36" s="38">
        <f>'Regional PCPI - FINAL'!O36</f>
        <v>46625.094323950798</v>
      </c>
      <c r="DB36" s="38">
        <f>'Regional PCPI - FINAL'!P36</f>
        <v>50269.476216370502</v>
      </c>
      <c r="DC36" s="38">
        <f>'Regional PCPI - FINAL'!Q36</f>
        <v>56975.298751040602</v>
      </c>
      <c r="DD36" s="38">
        <f>'Regional PCPI - FINAL'!R36</f>
        <v>55657</v>
      </c>
      <c r="DE36" s="38">
        <f>'Regional PCPI - FINAL'!S36</f>
        <v>57265.013550576201</v>
      </c>
      <c r="DF36" s="37">
        <f>'Unemployment Rate - FINAL'!B36</f>
        <v>2.7</v>
      </c>
      <c r="DG36" s="37">
        <f>'Unemployment Rate - FINAL'!C36</f>
        <v>2.9</v>
      </c>
      <c r="DH36" s="37">
        <f>'Unemployment Rate - FINAL'!D36</f>
        <v>3.3</v>
      </c>
      <c r="DI36" s="37">
        <f>'Unemployment Rate - FINAL'!E36</f>
        <v>3</v>
      </c>
      <c r="DJ36" s="37">
        <f>'Unemployment Rate - FINAL'!F36</f>
        <v>2.9</v>
      </c>
      <c r="DK36" s="37">
        <f>'Unemployment Rate - FINAL'!G36</f>
        <v>3.7</v>
      </c>
      <c r="DL36" s="37">
        <f>'Unemployment Rate - FINAL'!H36</f>
        <v>3.7</v>
      </c>
      <c r="DM36" s="37">
        <f>'Unemployment Rate - FINAL'!I36</f>
        <v>3.4</v>
      </c>
      <c r="DN36" s="37">
        <f>'Unemployment Rate - FINAL'!J36</f>
        <v>3.4</v>
      </c>
      <c r="DO36" s="37">
        <f>'Unemployment Rate - FINAL'!K36</f>
        <v>3.2</v>
      </c>
      <c r="DP36" s="37">
        <f>'Unemployment Rate - FINAL'!L36</f>
        <v>3.1</v>
      </c>
      <c r="DQ36" s="37">
        <f>'Unemployment Rate - FINAL'!M36</f>
        <v>3.2</v>
      </c>
      <c r="DR36" s="37">
        <f>'Unemployment Rate - FINAL'!N36</f>
        <v>4.0999999999999996</v>
      </c>
      <c r="DS36" s="37">
        <f>'Unemployment Rate - FINAL'!O36</f>
        <v>3.8</v>
      </c>
      <c r="DT36" s="37">
        <f>'Unemployment Rate - FINAL'!P36</f>
        <v>3.5</v>
      </c>
      <c r="DU36" s="37">
        <f>'Unemployment Rate - FINAL'!Q36</f>
        <v>3.1</v>
      </c>
      <c r="DV36" s="37">
        <f>'Unemployment Rate - FINAL'!R36</f>
        <v>2.9</v>
      </c>
      <c r="DW36" s="37">
        <f>'Unemployment Rate - FINAL'!S36</f>
        <v>2.7</v>
      </c>
      <c r="DX36" s="37" t="str">
        <f>'Work Part. Rate - FINAL'!B36</f>
        <v>NA</v>
      </c>
      <c r="DY36" s="37">
        <f>'Work Part. Rate - FINAL'!C36</f>
        <v>0</v>
      </c>
      <c r="DZ36" s="37">
        <f>'Work Part. Rate - FINAL'!D36</f>
        <v>0</v>
      </c>
      <c r="EA36" s="37">
        <f>'Work Part. Rate - FINAL'!E36</f>
        <v>0</v>
      </c>
      <c r="EB36" s="37">
        <f>'Work Part. Rate - FINAL'!F36</f>
        <v>0</v>
      </c>
      <c r="EC36" s="37">
        <f>'Work Part. Rate - FINAL'!G36</f>
        <v>0</v>
      </c>
      <c r="ED36" s="37">
        <f>'Work Part. Rate - FINAL'!H36</f>
        <v>0</v>
      </c>
      <c r="EE36" s="37">
        <f>'Work Part. Rate - FINAL'!I36</f>
        <v>0</v>
      </c>
      <c r="EF36" s="37">
        <f>'Work Part. Rate - FINAL'!J36</f>
        <v>0</v>
      </c>
      <c r="EG36" s="37">
        <f>'Work Part. Rate - FINAL'!K36</f>
        <v>0</v>
      </c>
      <c r="EH36" s="37">
        <f>'Work Part. Rate - FINAL'!L36</f>
        <v>0</v>
      </c>
      <c r="EI36" s="37">
        <f>'Work Part. Rate - FINAL'!M36</f>
        <v>0</v>
      </c>
      <c r="EJ36" s="37">
        <f>'Work Part. Rate - FINAL'!N36</f>
        <v>0</v>
      </c>
      <c r="EK36" s="37">
        <f>'Work Part. Rate - FINAL'!O36</f>
        <v>0</v>
      </c>
      <c r="EL36" s="37">
        <f>'Work Part. Rate - FINAL'!P36</f>
        <v>0</v>
      </c>
      <c r="EM36" s="37">
        <f>'Work Part. Rate - FINAL'!Q36</f>
        <v>0</v>
      </c>
      <c r="EN36" s="37">
        <f>'Work Part. Rate - FINAL'!R36</f>
        <v>0</v>
      </c>
      <c r="EO36" s="37">
        <f>'Work Part. Rate - FINAL'!S36</f>
        <v>0</v>
      </c>
    </row>
    <row r="37" spans="1:145">
      <c r="A37" s="38" t="s">
        <v>247</v>
      </c>
      <c r="B37" s="37">
        <f>'African Americans - FINAL'!B37</f>
        <v>42.2</v>
      </c>
      <c r="C37" s="37">
        <f>'African Americans - FINAL'!C37</f>
        <v>45.6</v>
      </c>
      <c r="D37" s="37">
        <f>'African Americans - FINAL'!D37</f>
        <v>49.7</v>
      </c>
      <c r="E37" s="37">
        <f>'African Americans - FINAL'!E37</f>
        <v>51</v>
      </c>
      <c r="F37" s="37">
        <f>'African Americans - FINAL'!F37</f>
        <v>48.9</v>
      </c>
      <c r="G37" s="37">
        <f>'African Americans - FINAL'!G37</f>
        <v>46.9</v>
      </c>
      <c r="H37" s="37">
        <f>'African Americans - FINAL'!H37</f>
        <v>45</v>
      </c>
      <c r="I37" s="37">
        <f>'African Americans - FINAL'!I37</f>
        <v>44.4</v>
      </c>
      <c r="J37" s="37">
        <f>'African Americans - FINAL'!J37</f>
        <v>43.9</v>
      </c>
      <c r="K37" s="37">
        <f>'African Americans - FINAL'!K37</f>
        <v>43.5</v>
      </c>
      <c r="L37" s="37">
        <f>'African Americans - FINAL'!L37</f>
        <v>45.1</v>
      </c>
      <c r="M37" s="37">
        <f>'African Americans - FINAL'!M37</f>
        <v>43.6</v>
      </c>
      <c r="N37" s="37">
        <f>'African Americans - FINAL'!N37</f>
        <v>39.200000000000003</v>
      </c>
      <c r="O37" s="37">
        <f>'African Americans - FINAL'!O37</f>
        <v>37.299999999999997</v>
      </c>
      <c r="P37" s="37">
        <f>'African Americans - FINAL'!P37</f>
        <v>36.799999999999997</v>
      </c>
      <c r="Q37" s="37">
        <f>'African Americans - FINAL'!Q37</f>
        <v>37.799999999999997</v>
      </c>
      <c r="R37" s="37">
        <f>'African Americans - FINAL'!R37</f>
        <v>43.5</v>
      </c>
      <c r="S37" s="37">
        <f>'African Americans - FINAL'!S37</f>
        <v>0</v>
      </c>
      <c r="T37" s="66">
        <f>Caseloads!B37</f>
        <v>466523.66666666669</v>
      </c>
      <c r="U37" s="66">
        <f>Caseloads!C37</f>
        <v>340179.25</v>
      </c>
      <c r="V37" s="66">
        <f>Caseloads!D37</f>
        <v>262805.83333333331</v>
      </c>
      <c r="W37" s="66">
        <f>Caseloads!E37</f>
        <v>235416.08333333334</v>
      </c>
      <c r="X37" s="66">
        <f>Caseloads!F37</f>
        <v>194616.58333333334</v>
      </c>
      <c r="Y37" s="66">
        <f>Caseloads!G37</f>
        <v>189465.83333333334</v>
      </c>
      <c r="Z37" s="66">
        <f>Caseloads!H37</f>
        <v>187284</v>
      </c>
      <c r="AA37" s="66">
        <f>Caseloads!I37</f>
        <v>186208.91666666666</v>
      </c>
      <c r="AB37" s="66">
        <f>Caseloads!J37</f>
        <v>176841.16666666666</v>
      </c>
      <c r="AC37" s="66">
        <f>Caseloads!K37</f>
        <v>168793.66666666666</v>
      </c>
      <c r="AD37" s="66">
        <f>Caseloads!L37</f>
        <v>167619.75</v>
      </c>
      <c r="AE37" s="66">
        <f>Caseloads!M37</f>
        <v>177540.75</v>
      </c>
      <c r="AF37" s="66">
        <f>Caseloads!N37</f>
        <v>214057.08333333334</v>
      </c>
      <c r="AG37" s="66">
        <f>Caseloads!O37</f>
        <v>238388.33333333334</v>
      </c>
      <c r="AH37" s="66">
        <f>Caseloads!P37</f>
        <v>215221</v>
      </c>
      <c r="AI37" s="66">
        <f>Caseloads!Q37</f>
        <v>274068.25</v>
      </c>
      <c r="AJ37" s="66">
        <f>Caseloads!R37</f>
        <v>132421.91666666666</v>
      </c>
      <c r="AK37" s="66">
        <f>Caseloads!S37</f>
        <v>161413.08333333334</v>
      </c>
      <c r="AL37" s="37">
        <f>'Fiscal Stability - FINAL'!B37</f>
        <v>6.2</v>
      </c>
      <c r="AM37" s="37">
        <f>'Fiscal Stability - FINAL'!C37</f>
        <v>6.1</v>
      </c>
      <c r="AN37" s="37">
        <f>'Fiscal Stability - FINAL'!D37</f>
        <v>6.5</v>
      </c>
      <c r="AO37" s="37">
        <f>'Fiscal Stability - FINAL'!E37</f>
        <v>6.2</v>
      </c>
      <c r="AP37" s="37">
        <f>'Fiscal Stability - FINAL'!F37</f>
        <v>5.8</v>
      </c>
      <c r="AQ37" s="37">
        <f>'Fiscal Stability - FINAL'!G37</f>
        <v>2.5</v>
      </c>
      <c r="AR37" s="37">
        <f>'Fiscal Stability - FINAL'!H37</f>
        <v>1</v>
      </c>
      <c r="AS37" s="37">
        <f>'Fiscal Stability - FINAL'!I37</f>
        <v>1.4</v>
      </c>
      <c r="AT37" s="37">
        <f>'Fiscal Stability - FINAL'!J37</f>
        <v>2.9</v>
      </c>
      <c r="AU37" s="37">
        <f>'Fiscal Stability - FINAL'!K37</f>
        <v>6.6000000000000005</v>
      </c>
      <c r="AV37" s="37">
        <f>'Fiscal Stability - FINAL'!L37</f>
        <v>4.9000000000000004</v>
      </c>
      <c r="AW37" s="37">
        <f>'Fiscal Stability - FINAL'!M37</f>
        <v>10.199999999999999</v>
      </c>
      <c r="AX37" s="37">
        <f>'Fiscal Stability - FINAL'!N37</f>
        <v>2.7</v>
      </c>
      <c r="AY37" s="37">
        <f>'Fiscal Stability - FINAL'!O37</f>
        <v>2</v>
      </c>
      <c r="AZ37" s="37">
        <f>'Fiscal Stability - FINAL'!P37</f>
        <v>1.6</v>
      </c>
      <c r="BA37" s="37">
        <f>'Fiscal Stability - FINAL'!Q37</f>
        <v>4.5</v>
      </c>
      <c r="BB37" s="37">
        <f>'Fiscal Stability - FINAL'!R37</f>
        <v>11.2</v>
      </c>
      <c r="BC37" s="37">
        <f>'Fiscal Stability - FINAL'!S37</f>
        <v>10.5</v>
      </c>
      <c r="BD37" s="37">
        <f>'Hispanics - FINAL'!B37</f>
        <v>3.6</v>
      </c>
      <c r="BE37" s="37">
        <f>'Hispanics - FINAL'!C37</f>
        <v>2.7</v>
      </c>
      <c r="BF37" s="37">
        <f>'Hispanics - FINAL'!D37</f>
        <v>3.4</v>
      </c>
      <c r="BG37" s="37">
        <f>'Hispanics - FINAL'!E37</f>
        <v>3.2</v>
      </c>
      <c r="BH37" s="37">
        <f>'Hispanics - FINAL'!F37</f>
        <v>2.9</v>
      </c>
      <c r="BI37" s="37">
        <f>'Hispanics - FINAL'!G37</f>
        <v>3.6</v>
      </c>
      <c r="BJ37" s="37">
        <f>'Hispanics - FINAL'!H37</f>
        <v>3.4</v>
      </c>
      <c r="BK37" s="37">
        <f>'Hispanics - FINAL'!I37</f>
        <v>3.5</v>
      </c>
      <c r="BL37" s="37">
        <f>'Hispanics - FINAL'!J37</f>
        <v>3.4</v>
      </c>
      <c r="BM37" s="37">
        <f>'Hispanics - FINAL'!K37</f>
        <v>3.2</v>
      </c>
      <c r="BN37" s="37">
        <f>'Hispanics - FINAL'!L37</f>
        <v>2.9</v>
      </c>
      <c r="BO37" s="37">
        <f>'Hispanics - FINAL'!M37</f>
        <v>2.8</v>
      </c>
      <c r="BP37" s="37">
        <f>'Hispanics - FINAL'!N37</f>
        <v>2.5</v>
      </c>
      <c r="BQ37" s="37">
        <f>'Hispanics - FINAL'!O37</f>
        <v>2.6</v>
      </c>
      <c r="BR37" s="37">
        <f>'Hispanics - FINAL'!P37</f>
        <v>2.4</v>
      </c>
      <c r="BS37" s="37">
        <f>'Hispanics - FINAL'!Q37</f>
        <v>2.9</v>
      </c>
      <c r="BT37" s="37">
        <f>'Hispanics - FINAL'!R37</f>
        <v>2.8</v>
      </c>
      <c r="BU37" s="37" t="e">
        <f>'Hispanics - FINAL'!#REF!</f>
        <v>#REF!</v>
      </c>
      <c r="BV37" s="37">
        <f>'Liberalism - FINAL'!B37</f>
        <v>23.14658</v>
      </c>
      <c r="BW37" s="37">
        <f>'Liberalism - FINAL'!C37</f>
        <v>23.14658</v>
      </c>
      <c r="BX37" s="37">
        <f>'Liberalism - FINAL'!D37</f>
        <v>24.643270000000001</v>
      </c>
      <c r="BY37" s="37">
        <f>'Liberalism - FINAL'!E37</f>
        <v>24.397169999999999</v>
      </c>
      <c r="BZ37" s="37">
        <f>'Liberalism - FINAL'!F37</f>
        <v>23.748760000000001</v>
      </c>
      <c r="CA37" s="37">
        <f>'Liberalism - FINAL'!G37</f>
        <v>23.997489999999999</v>
      </c>
      <c r="CB37" s="37">
        <f>'Liberalism - FINAL'!H37</f>
        <v>23.793399999999998</v>
      </c>
      <c r="CC37" s="37">
        <f>'Liberalism - FINAL'!I37</f>
        <v>23.793399999999998</v>
      </c>
      <c r="CD37" s="37">
        <f>'Liberalism - FINAL'!J37</f>
        <v>23.173120000000001</v>
      </c>
      <c r="CE37" s="37">
        <f>'Liberalism - FINAL'!K37</f>
        <v>22.897770000000001</v>
      </c>
      <c r="CF37" s="37">
        <f>'Liberalism - FINAL'!L37</f>
        <v>57.561680000000003</v>
      </c>
      <c r="CG37" s="37">
        <f>'Liberalism - FINAL'!M37</f>
        <v>57.561680000000003</v>
      </c>
      <c r="CH37" s="37">
        <f>'Liberalism - FINAL'!N37</f>
        <v>63.11083</v>
      </c>
      <c r="CI37" s="37">
        <f>'Liberalism - FINAL'!O37</f>
        <v>63.11083</v>
      </c>
      <c r="CJ37" s="37">
        <f>'Liberalism - FINAL'!P37</f>
        <v>14.01641</v>
      </c>
      <c r="CK37" s="37">
        <f>'Liberalism - FINAL'!Q37</f>
        <v>14.01641</v>
      </c>
      <c r="CL37" s="37">
        <f>'Liberalism - FINAL'!R37</f>
        <v>11.85876</v>
      </c>
      <c r="CM37" s="37">
        <f>'Liberalism - FINAL'!S37</f>
        <v>11.85876</v>
      </c>
      <c r="CN37" s="38">
        <f>'Regional PCPI - FINAL'!B37</f>
        <v>35497.576844835203</v>
      </c>
      <c r="CO37" s="38">
        <f>'Regional PCPI - FINAL'!C37</f>
        <v>36785.661788064899</v>
      </c>
      <c r="CP37" s="38">
        <f>'Regional PCPI - FINAL'!D37</f>
        <v>37113.4506912379</v>
      </c>
      <c r="CQ37" s="38">
        <f>'Regional PCPI - FINAL'!E37</f>
        <v>37634.251519348698</v>
      </c>
      <c r="CR37" s="38">
        <f>'Regional PCPI - FINAL'!F37</f>
        <v>37590.186861157003</v>
      </c>
      <c r="CS37" s="38">
        <f>'Regional PCPI - FINAL'!G37</f>
        <v>37570.7380896428</v>
      </c>
      <c r="CT37" s="38">
        <f>'Regional PCPI - FINAL'!H37</f>
        <v>37871.075750889999</v>
      </c>
      <c r="CU37" s="38">
        <f>'Regional PCPI - FINAL'!I37</f>
        <v>38534.206292716997</v>
      </c>
      <c r="CV37" s="38">
        <f>'Regional PCPI - FINAL'!J37</f>
        <v>38352.626903173703</v>
      </c>
      <c r="CW37" s="38">
        <f>'Regional PCPI - FINAL'!K37</f>
        <v>39309.1252028042</v>
      </c>
      <c r="CX37" s="38">
        <f>'Regional PCPI - FINAL'!L37</f>
        <v>39795.323929227001</v>
      </c>
      <c r="CY37" s="38">
        <f>'Regional PCPI - FINAL'!M37</f>
        <v>39679.3183713373</v>
      </c>
      <c r="CZ37" s="38">
        <f>'Regional PCPI - FINAL'!N37</f>
        <v>38769.570837987303</v>
      </c>
      <c r="DA37" s="38">
        <f>'Regional PCPI - FINAL'!O37</f>
        <v>38823.098512338998</v>
      </c>
      <c r="DB37" s="38">
        <f>'Regional PCPI - FINAL'!P37</f>
        <v>40158.471851954899</v>
      </c>
      <c r="DC37" s="38">
        <f>'Regional PCPI - FINAL'!Q37</f>
        <v>40833.243849321101</v>
      </c>
      <c r="DD37" s="38">
        <f>'Regional PCPI - FINAL'!R37</f>
        <v>40687</v>
      </c>
      <c r="DE37" s="38">
        <f>'Regional PCPI - FINAL'!S37</f>
        <v>41587.700963679999</v>
      </c>
      <c r="DF37" s="37">
        <f>'Unemployment Rate - FINAL'!B37</f>
        <v>4.5999999999999996</v>
      </c>
      <c r="DG37" s="37">
        <f>'Unemployment Rate - FINAL'!C37</f>
        <v>4.3</v>
      </c>
      <c r="DH37" s="37">
        <f>'Unemployment Rate - FINAL'!D37</f>
        <v>4.3</v>
      </c>
      <c r="DI37" s="37">
        <f>'Unemployment Rate - FINAL'!E37</f>
        <v>4</v>
      </c>
      <c r="DJ37" s="37">
        <f>'Unemployment Rate - FINAL'!F37</f>
        <v>4.3</v>
      </c>
      <c r="DK37" s="37">
        <f>'Unemployment Rate - FINAL'!G37</f>
        <v>5.7</v>
      </c>
      <c r="DL37" s="37">
        <f>'Unemployment Rate - FINAL'!H37</f>
        <v>6.2</v>
      </c>
      <c r="DM37" s="37">
        <f>'Unemployment Rate - FINAL'!I37</f>
        <v>6.3</v>
      </c>
      <c r="DN37" s="37">
        <f>'Unemployment Rate - FINAL'!J37</f>
        <v>5.9</v>
      </c>
      <c r="DO37" s="37">
        <f>'Unemployment Rate - FINAL'!K37</f>
        <v>5.4</v>
      </c>
      <c r="DP37" s="37">
        <f>'Unemployment Rate - FINAL'!L37</f>
        <v>5.6</v>
      </c>
      <c r="DQ37" s="37">
        <f>'Unemployment Rate - FINAL'!M37</f>
        <v>6.4</v>
      </c>
      <c r="DR37" s="37">
        <f>'Unemployment Rate - FINAL'!N37</f>
        <v>10.3</v>
      </c>
      <c r="DS37" s="37">
        <f>'Unemployment Rate - FINAL'!O37</f>
        <v>10.3</v>
      </c>
      <c r="DT37" s="37">
        <f>'Unemployment Rate - FINAL'!P37</f>
        <v>8.8000000000000007</v>
      </c>
      <c r="DU37" s="37">
        <f>'Unemployment Rate - FINAL'!Q37</f>
        <v>7.4</v>
      </c>
      <c r="DV37" s="37">
        <f>'Unemployment Rate - FINAL'!R37</f>
        <v>7.5</v>
      </c>
      <c r="DW37" s="37">
        <f>'Unemployment Rate - FINAL'!S37</f>
        <v>5.8</v>
      </c>
      <c r="DX37" s="37">
        <f>'Work Part. Rate - FINAL'!B37</f>
        <v>0</v>
      </c>
      <c r="DY37" s="37">
        <f>'Work Part. Rate - FINAL'!C37</f>
        <v>0</v>
      </c>
      <c r="DZ37" s="37">
        <f>'Work Part. Rate - FINAL'!D37</f>
        <v>0</v>
      </c>
      <c r="EA37" s="37">
        <f>'Work Part. Rate - FINAL'!E37</f>
        <v>0</v>
      </c>
      <c r="EB37" s="37">
        <f>'Work Part. Rate - FINAL'!F37</f>
        <v>0</v>
      </c>
      <c r="EC37" s="37">
        <f>'Work Part. Rate - FINAL'!G37</f>
        <v>0</v>
      </c>
      <c r="ED37" s="37">
        <f>'Work Part. Rate - FINAL'!H37</f>
        <v>0</v>
      </c>
      <c r="EE37" s="37">
        <f>'Work Part. Rate - FINAL'!I37</f>
        <v>0</v>
      </c>
      <c r="EF37" s="37">
        <f>'Work Part. Rate - FINAL'!J37</f>
        <v>0</v>
      </c>
      <c r="EG37" s="37">
        <f>'Work Part. Rate - FINAL'!K37</f>
        <v>0</v>
      </c>
      <c r="EH37" s="37">
        <f>'Work Part. Rate - FINAL'!L37</f>
        <v>1</v>
      </c>
      <c r="EI37" s="37">
        <f>'Work Part. Rate - FINAL'!M37</f>
        <v>1</v>
      </c>
      <c r="EJ37" s="37">
        <f>'Work Part. Rate - FINAL'!N37</f>
        <v>1</v>
      </c>
      <c r="EK37" s="37">
        <f>'Work Part. Rate - FINAL'!O37</f>
        <v>1</v>
      </c>
      <c r="EL37" s="37">
        <f>'Work Part. Rate - FINAL'!P37</f>
        <v>1</v>
      </c>
      <c r="EM37" s="37">
        <f>'Work Part. Rate - FINAL'!Q37</f>
        <v>0</v>
      </c>
      <c r="EN37" s="37">
        <f>'Work Part. Rate - FINAL'!R37</f>
        <v>0</v>
      </c>
      <c r="EO37" s="37">
        <f>'Work Part. Rate - FINAL'!S37</f>
        <v>0</v>
      </c>
    </row>
    <row r="38" spans="1:145">
      <c r="A38" s="38" t="s">
        <v>248</v>
      </c>
      <c r="B38" s="37">
        <f>'African Americans - FINAL'!B38</f>
        <v>25.6</v>
      </c>
      <c r="C38" s="37">
        <f>'African Americans - FINAL'!C38</f>
        <v>32.5</v>
      </c>
      <c r="D38" s="37">
        <f>'African Americans - FINAL'!D38</f>
        <v>37.9</v>
      </c>
      <c r="E38" s="37">
        <f>'African Americans - FINAL'!E38</f>
        <v>44.8</v>
      </c>
      <c r="F38" s="37">
        <f>'African Americans - FINAL'!F38</f>
        <v>39</v>
      </c>
      <c r="G38" s="37">
        <f>'African Americans - FINAL'!G38</f>
        <v>36.799999999999997</v>
      </c>
      <c r="H38" s="37">
        <f>'African Americans - FINAL'!H38</f>
        <v>39.6</v>
      </c>
      <c r="I38" s="37">
        <f>'African Americans - FINAL'!I38</f>
        <v>38.700000000000003</v>
      </c>
      <c r="J38" s="37">
        <f>'African Americans - FINAL'!J38</f>
        <v>38.9</v>
      </c>
      <c r="K38" s="37">
        <f>'African Americans - FINAL'!K38</f>
        <v>35.5</v>
      </c>
      <c r="L38" s="37">
        <f>'African Americans - FINAL'!L38</f>
        <v>36.9</v>
      </c>
      <c r="M38" s="37">
        <f>'African Americans - FINAL'!M38</f>
        <v>31.4</v>
      </c>
      <c r="N38" s="37">
        <f>'African Americans - FINAL'!N38</f>
        <v>36.299999999999997</v>
      </c>
      <c r="O38" s="37">
        <f>'African Americans - FINAL'!O38</f>
        <v>33</v>
      </c>
      <c r="P38" s="37">
        <f>'African Americans - FINAL'!P38</f>
        <v>33.200000000000003</v>
      </c>
      <c r="Q38" s="37">
        <f>'African Americans - FINAL'!Q38</f>
        <v>32.4</v>
      </c>
      <c r="R38" s="37">
        <f>'African Americans - FINAL'!R38</f>
        <v>30.1</v>
      </c>
      <c r="S38" s="37">
        <f>'African Americans - FINAL'!S38</f>
        <v>0</v>
      </c>
      <c r="T38" s="66">
        <f>Caseloads!B38</f>
        <v>80293.916666666672</v>
      </c>
      <c r="U38" s="66">
        <f>Caseloads!C38</f>
        <v>69315.833333333328</v>
      </c>
      <c r="V38" s="66">
        <f>Caseloads!D38</f>
        <v>49151.5</v>
      </c>
      <c r="W38" s="66">
        <f>Caseloads!E38</f>
        <v>35647.5</v>
      </c>
      <c r="X38" s="66">
        <f>Caseloads!F38</f>
        <v>34836.333333333336</v>
      </c>
      <c r="Y38" s="66">
        <f>Caseloads!G38</f>
        <v>37119.666666666664</v>
      </c>
      <c r="Z38" s="66">
        <f>Caseloads!H38</f>
        <v>36503.666666666664</v>
      </c>
      <c r="AA38" s="66">
        <f>Caseloads!I38</f>
        <v>33242.833333333336</v>
      </c>
      <c r="AB38" s="66">
        <f>Caseloads!J38</f>
        <v>25921.666666666668</v>
      </c>
      <c r="AC38" s="66">
        <f>Caseloads!K38</f>
        <v>21675.083333333332</v>
      </c>
      <c r="AD38" s="66">
        <f>Caseloads!L38</f>
        <v>19831.416666666668</v>
      </c>
      <c r="AE38" s="66">
        <f>Caseloads!M38</f>
        <v>18031.333333333332</v>
      </c>
      <c r="AF38" s="66">
        <f>Caseloads!N38</f>
        <v>20085.916666666668</v>
      </c>
      <c r="AG38" s="66">
        <f>Caseloads!O38</f>
        <v>21036.666666666668</v>
      </c>
      <c r="AH38" s="66">
        <f>Caseloads!P38</f>
        <v>19864.833333333332</v>
      </c>
      <c r="AI38" s="66">
        <f>Caseloads!Q38</f>
        <v>18894.166666666668</v>
      </c>
      <c r="AJ38" s="66">
        <f>Caseloads!R38</f>
        <v>16543.75</v>
      </c>
      <c r="AK38" s="66">
        <f>Caseloads!S38</f>
        <v>15764.833333333334</v>
      </c>
      <c r="AL38" s="37">
        <f>'Fiscal Stability - FINAL'!B38</f>
        <v>13.8</v>
      </c>
      <c r="AM38" s="37">
        <f>'Fiscal Stability - FINAL'!C38</f>
        <v>11.2</v>
      </c>
      <c r="AN38" s="37">
        <f>'Fiscal Stability - FINAL'!D38</f>
        <v>8.6</v>
      </c>
      <c r="AO38" s="37">
        <f>'Fiscal Stability - FINAL'!E38</f>
        <v>9.6</v>
      </c>
      <c r="AP38" s="37">
        <f>'Fiscal Stability - FINAL'!F38</f>
        <v>13.1</v>
      </c>
      <c r="AQ38" s="37">
        <f>'Fiscal Stability - FINAL'!G38</f>
        <v>2.9</v>
      </c>
      <c r="AR38" s="37">
        <f>'Fiscal Stability - FINAL'!H38</f>
        <v>0.7</v>
      </c>
      <c r="AS38" s="37">
        <f>'Fiscal Stability - FINAL'!I38</f>
        <v>5.8</v>
      </c>
      <c r="AT38" s="37">
        <f>'Fiscal Stability - FINAL'!J38</f>
        <v>9.5</v>
      </c>
      <c r="AU38" s="37">
        <f>'Fiscal Stability - FINAL'!K38</f>
        <v>11.4</v>
      </c>
      <c r="AV38" s="37">
        <f>'Fiscal Stability - FINAL'!L38</f>
        <v>12.3</v>
      </c>
      <c r="AW38" s="37">
        <f>'Fiscal Stability - FINAL'!M38</f>
        <v>13.700000000000001</v>
      </c>
      <c r="AX38" s="37">
        <f>'Fiscal Stability - FINAL'!N38</f>
        <v>9.5</v>
      </c>
      <c r="AY38" s="37">
        <f>'Fiscal Stability - FINAL'!O38</f>
        <v>8.1</v>
      </c>
      <c r="AZ38" s="37">
        <f>'Fiscal Stability - FINAL'!P38</f>
        <v>6.3</v>
      </c>
      <c r="BA38" s="37">
        <f>'Fiscal Stability - FINAL'!Q38</f>
        <v>11.8</v>
      </c>
      <c r="BB38" s="37">
        <f>'Fiscal Stability - FINAL'!R38</f>
        <v>10.6</v>
      </c>
      <c r="BC38" s="37">
        <f>'Fiscal Stability - FINAL'!S38</f>
        <v>8.1999999999999993</v>
      </c>
      <c r="BD38" s="37">
        <f>'Hispanics - FINAL'!B38</f>
        <v>3.1</v>
      </c>
      <c r="BE38" s="37">
        <f>'Hispanics - FINAL'!C38</f>
        <v>3.2</v>
      </c>
      <c r="BF38" s="37">
        <f>'Hispanics - FINAL'!D38</f>
        <v>3.7</v>
      </c>
      <c r="BG38" s="37">
        <f>'Hispanics - FINAL'!E38</f>
        <v>3.6</v>
      </c>
      <c r="BH38" s="37">
        <f>'Hispanics - FINAL'!F38</f>
        <v>3.3</v>
      </c>
      <c r="BI38" s="37">
        <f>'Hispanics - FINAL'!G38</f>
        <v>4.0999999999999996</v>
      </c>
      <c r="BJ38" s="37">
        <f>'Hispanics - FINAL'!H38</f>
        <v>2.9</v>
      </c>
      <c r="BK38" s="37">
        <f>'Hispanics - FINAL'!I38</f>
        <v>4.4000000000000004</v>
      </c>
      <c r="BL38" s="37">
        <f>'Hispanics - FINAL'!J38</f>
        <v>4</v>
      </c>
      <c r="BM38" s="37">
        <f>'Hispanics - FINAL'!K38</f>
        <v>6.5</v>
      </c>
      <c r="BN38" s="37">
        <f>'Hispanics - FINAL'!L38</f>
        <v>5.4</v>
      </c>
      <c r="BO38" s="37">
        <f>'Hispanics - FINAL'!M38</f>
        <v>5.7</v>
      </c>
      <c r="BP38" s="37">
        <f>'Hispanics - FINAL'!N38</f>
        <v>5</v>
      </c>
      <c r="BQ38" s="37">
        <f>'Hispanics - FINAL'!O38</f>
        <v>8.1999999999999993</v>
      </c>
      <c r="BR38" s="37">
        <f>'Hispanics - FINAL'!P38</f>
        <v>7.3</v>
      </c>
      <c r="BS38" s="37">
        <f>'Hispanics - FINAL'!Q38</f>
        <v>6</v>
      </c>
      <c r="BT38" s="37">
        <f>'Hispanics - FINAL'!R38</f>
        <v>6.4</v>
      </c>
      <c r="BU38" s="37" t="e">
        <f>'Hispanics - FINAL'!#REF!</f>
        <v>#REF!</v>
      </c>
      <c r="BV38" s="37">
        <f>'Liberalism - FINAL'!B38</f>
        <v>38.59254</v>
      </c>
      <c r="BW38" s="37">
        <f>'Liberalism - FINAL'!C38</f>
        <v>38.59254</v>
      </c>
      <c r="BX38" s="37">
        <f>'Liberalism - FINAL'!D38</f>
        <v>38.581409999999998</v>
      </c>
      <c r="BY38" s="37">
        <f>'Liberalism - FINAL'!E38</f>
        <v>38.581409999999998</v>
      </c>
      <c r="BZ38" s="37">
        <f>'Liberalism - FINAL'!F38</f>
        <v>37.708190000000002</v>
      </c>
      <c r="CA38" s="37">
        <f>'Liberalism - FINAL'!G38</f>
        <v>37.412770000000002</v>
      </c>
      <c r="CB38" s="37">
        <f>'Liberalism - FINAL'!H38</f>
        <v>65.33202</v>
      </c>
      <c r="CC38" s="37">
        <f>'Liberalism - FINAL'!I38</f>
        <v>65.829589999999996</v>
      </c>
      <c r="CD38" s="37">
        <f>'Liberalism - FINAL'!J38</f>
        <v>51.385370000000002</v>
      </c>
      <c r="CE38" s="37">
        <f>'Liberalism - FINAL'!K38</f>
        <v>51.385370000000002</v>
      </c>
      <c r="CF38" s="37">
        <f>'Liberalism - FINAL'!L38</f>
        <v>47.81147</v>
      </c>
      <c r="CG38" s="37">
        <f>'Liberalism - FINAL'!M38</f>
        <v>47.81147</v>
      </c>
      <c r="CH38" s="37">
        <f>'Liberalism - FINAL'!N38</f>
        <v>42.263030000000001</v>
      </c>
      <c r="CI38" s="37">
        <f>'Liberalism - FINAL'!O38</f>
        <v>42.263030000000001</v>
      </c>
      <c r="CJ38" s="37">
        <f>'Liberalism - FINAL'!P38</f>
        <v>11.08666</v>
      </c>
      <c r="CK38" s="37">
        <f>'Liberalism - FINAL'!Q38</f>
        <v>11.08666</v>
      </c>
      <c r="CL38" s="37">
        <f>'Liberalism - FINAL'!R38</f>
        <v>8.7484280000000005</v>
      </c>
      <c r="CM38" s="37">
        <f>'Liberalism - FINAL'!S38</f>
        <v>8.7484280000000005</v>
      </c>
      <c r="CN38" s="38">
        <f>'Regional PCPI - FINAL'!B38</f>
        <v>30360.961969602598</v>
      </c>
      <c r="CO38" s="38">
        <f>'Regional PCPI - FINAL'!C38</f>
        <v>31261.5299631612</v>
      </c>
      <c r="CP38" s="38">
        <f>'Regional PCPI - FINAL'!D38</f>
        <v>31183.934095373701</v>
      </c>
      <c r="CQ38" s="38">
        <f>'Regional PCPI - FINAL'!E38</f>
        <v>32520.6324279781</v>
      </c>
      <c r="CR38" s="38">
        <f>'Regional PCPI - FINAL'!F38</f>
        <v>33597.375533887804</v>
      </c>
      <c r="CS38" s="38">
        <f>'Regional PCPI - FINAL'!G38</f>
        <v>33618.289316451897</v>
      </c>
      <c r="CT38" s="38">
        <f>'Regional PCPI - FINAL'!H38</f>
        <v>34167.992777786501</v>
      </c>
      <c r="CU38" s="38">
        <f>'Regional PCPI - FINAL'!I38</f>
        <v>35761.558851089198</v>
      </c>
      <c r="CV38" s="38">
        <f>'Regional PCPI - FINAL'!J38</f>
        <v>37399.934675936602</v>
      </c>
      <c r="CW38" s="38">
        <f>'Regional PCPI - FINAL'!K38</f>
        <v>39613.876227430599</v>
      </c>
      <c r="CX38" s="38">
        <f>'Regional PCPI - FINAL'!L38</f>
        <v>39755.186356172999</v>
      </c>
      <c r="CY38" s="38">
        <f>'Regional PCPI - FINAL'!M38</f>
        <v>42093.331079808901</v>
      </c>
      <c r="CZ38" s="38">
        <f>'Regional PCPI - FINAL'!N38</f>
        <v>38091.353288328603</v>
      </c>
      <c r="DA38" s="38">
        <f>'Regional PCPI - FINAL'!O38</f>
        <v>38524.911880928703</v>
      </c>
      <c r="DB38" s="38">
        <f>'Regional PCPI - FINAL'!P38</f>
        <v>39884.469421515103</v>
      </c>
      <c r="DC38" s="38">
        <f>'Regional PCPI - FINAL'!Q38</f>
        <v>41738.470608278003</v>
      </c>
      <c r="DD38" s="38">
        <f>'Regional PCPI - FINAL'!R38</f>
        <v>42684</v>
      </c>
      <c r="DE38" s="38">
        <f>'Regional PCPI - FINAL'!S38</f>
        <v>44435.160431422803</v>
      </c>
      <c r="DF38" s="37">
        <f>'Unemployment Rate - FINAL'!B38</f>
        <v>4.0999999999999996</v>
      </c>
      <c r="DG38" s="37">
        <f>'Unemployment Rate - FINAL'!C38</f>
        <v>4.3</v>
      </c>
      <c r="DH38" s="37">
        <f>'Unemployment Rate - FINAL'!D38</f>
        <v>3.5</v>
      </c>
      <c r="DI38" s="37">
        <f>'Unemployment Rate - FINAL'!E38</f>
        <v>3</v>
      </c>
      <c r="DJ38" s="37">
        <f>'Unemployment Rate - FINAL'!F38</f>
        <v>3.7</v>
      </c>
      <c r="DK38" s="37">
        <f>'Unemployment Rate - FINAL'!G38</f>
        <v>4.7</v>
      </c>
      <c r="DL38" s="37">
        <f>'Unemployment Rate - FINAL'!H38</f>
        <v>5.5</v>
      </c>
      <c r="DM38" s="37">
        <f>'Unemployment Rate - FINAL'!I38</f>
        <v>4.9000000000000004</v>
      </c>
      <c r="DN38" s="37">
        <f>'Unemployment Rate - FINAL'!J38</f>
        <v>4.5</v>
      </c>
      <c r="DO38" s="37">
        <f>'Unemployment Rate - FINAL'!K38</f>
        <v>4</v>
      </c>
      <c r="DP38" s="37">
        <f>'Unemployment Rate - FINAL'!L38</f>
        <v>4.0999999999999996</v>
      </c>
      <c r="DQ38" s="37">
        <f>'Unemployment Rate - FINAL'!M38</f>
        <v>3.7</v>
      </c>
      <c r="DR38" s="37">
        <f>'Unemployment Rate - FINAL'!N38</f>
        <v>6.4</v>
      </c>
      <c r="DS38" s="37">
        <f>'Unemployment Rate - FINAL'!O38</f>
        <v>6.8</v>
      </c>
      <c r="DT38" s="37">
        <f>'Unemployment Rate - FINAL'!P38</f>
        <v>5.9</v>
      </c>
      <c r="DU38" s="37">
        <f>'Unemployment Rate - FINAL'!Q38</f>
        <v>5.2</v>
      </c>
      <c r="DV38" s="37">
        <f>'Unemployment Rate - FINAL'!R38</f>
        <v>5.3</v>
      </c>
      <c r="DW38" s="37">
        <f>'Unemployment Rate - FINAL'!S38</f>
        <v>4.5</v>
      </c>
      <c r="DX38" s="37">
        <f>'Work Part. Rate - FINAL'!B38</f>
        <v>0</v>
      </c>
      <c r="DY38" s="37">
        <f>'Work Part. Rate - FINAL'!C38</f>
        <v>0</v>
      </c>
      <c r="DZ38" s="37">
        <f>'Work Part. Rate - FINAL'!D38</f>
        <v>0</v>
      </c>
      <c r="EA38" s="37">
        <f>'Work Part. Rate - FINAL'!E38</f>
        <v>0</v>
      </c>
      <c r="EB38" s="37">
        <f>'Work Part. Rate - FINAL'!F38</f>
        <v>0</v>
      </c>
      <c r="EC38" s="37">
        <f>'Work Part. Rate - FINAL'!G38</f>
        <v>0</v>
      </c>
      <c r="ED38" s="37">
        <f>'Work Part. Rate - FINAL'!H38</f>
        <v>0</v>
      </c>
      <c r="EE38" s="37">
        <f>'Work Part. Rate - FINAL'!I38</f>
        <v>0</v>
      </c>
      <c r="EF38" s="37">
        <f>'Work Part. Rate - FINAL'!J38</f>
        <v>0</v>
      </c>
      <c r="EG38" s="37">
        <f>'Work Part. Rate - FINAL'!K38</f>
        <v>0</v>
      </c>
      <c r="EH38" s="37">
        <f>'Work Part. Rate - FINAL'!L38</f>
        <v>0</v>
      </c>
      <c r="EI38" s="37">
        <f>'Work Part. Rate - FINAL'!M38</f>
        <v>0</v>
      </c>
      <c r="EJ38" s="37">
        <f>'Work Part. Rate - FINAL'!N38</f>
        <v>0</v>
      </c>
      <c r="EK38" s="37">
        <f>'Work Part. Rate - FINAL'!O38</f>
        <v>0</v>
      </c>
      <c r="EL38" s="37">
        <f>'Work Part. Rate - FINAL'!P38</f>
        <v>0</v>
      </c>
      <c r="EM38" s="37">
        <f>'Work Part. Rate - FINAL'!Q38</f>
        <v>0</v>
      </c>
      <c r="EN38" s="37">
        <f>'Work Part. Rate - FINAL'!R38</f>
        <v>0</v>
      </c>
      <c r="EO38" s="37">
        <f>'Work Part. Rate - FINAL'!S38</f>
        <v>0</v>
      </c>
    </row>
    <row r="39" spans="1:145">
      <c r="A39" s="38" t="s">
        <v>249</v>
      </c>
      <c r="B39" s="37">
        <f>'African Americans - FINAL'!B39</f>
        <v>8.6</v>
      </c>
      <c r="C39" s="37">
        <f>'African Americans - FINAL'!C39</f>
        <v>7.4</v>
      </c>
      <c r="D39" s="37">
        <f>'African Americans - FINAL'!D39</f>
        <v>7.8</v>
      </c>
      <c r="E39" s="37">
        <f>'African Americans - FINAL'!E39</f>
        <v>7.8</v>
      </c>
      <c r="F39" s="37">
        <f>'African Americans - FINAL'!F39</f>
        <v>8.1999999999999993</v>
      </c>
      <c r="G39" s="37">
        <f>'African Americans - FINAL'!G39</f>
        <v>10.5</v>
      </c>
      <c r="H39" s="37">
        <f>'African Americans - FINAL'!H39</f>
        <v>10.7</v>
      </c>
      <c r="I39" s="37">
        <f>'African Americans - FINAL'!I39</f>
        <v>11.2</v>
      </c>
      <c r="J39" s="37">
        <f>'African Americans - FINAL'!J39</f>
        <v>11.1</v>
      </c>
      <c r="K39" s="37">
        <f>'African Americans - FINAL'!K39</f>
        <v>10.9</v>
      </c>
      <c r="L39" s="37">
        <f>'African Americans - FINAL'!L39</f>
        <v>11.3</v>
      </c>
      <c r="M39" s="37">
        <f>'African Americans - FINAL'!M39</f>
        <v>10.4</v>
      </c>
      <c r="N39" s="37">
        <f>'African Americans - FINAL'!N39</f>
        <v>10.199999999999999</v>
      </c>
      <c r="O39" s="37">
        <f>'African Americans - FINAL'!O39</f>
        <v>9.1</v>
      </c>
      <c r="P39" s="37">
        <f>'African Americans - FINAL'!P39</f>
        <v>8.1999999999999993</v>
      </c>
      <c r="Q39" s="37">
        <f>'African Americans - FINAL'!Q39</f>
        <v>8.5</v>
      </c>
      <c r="R39" s="37">
        <f>'African Americans - FINAL'!R39</f>
        <v>7.5</v>
      </c>
      <c r="S39" s="37">
        <f>'African Americans - FINAL'!S39</f>
        <v>0</v>
      </c>
      <c r="T39" s="66">
        <f>Caseloads!B39</f>
        <v>57672.083333333336</v>
      </c>
      <c r="U39" s="66">
        <f>Caseloads!C39</f>
        <v>46394.583333333336</v>
      </c>
      <c r="V39" s="66">
        <f>Caseloads!D39</f>
        <v>43347.166666666664</v>
      </c>
      <c r="W39" s="66">
        <f>Caseloads!E39</f>
        <v>37966</v>
      </c>
      <c r="X39" s="66">
        <f>Caseloads!F39</f>
        <v>37553.583333333336</v>
      </c>
      <c r="Y39" s="66">
        <f>Caseloads!G39</f>
        <v>41573.166666666664</v>
      </c>
      <c r="Z39" s="66">
        <f>Caseloads!H39</f>
        <v>42599.416666666664</v>
      </c>
      <c r="AA39" s="66">
        <f>Caseloads!I39</f>
        <v>43117.25</v>
      </c>
      <c r="AB39" s="66">
        <f>Caseloads!J39</f>
        <v>43814.75</v>
      </c>
      <c r="AC39" s="66">
        <f>Caseloads!K39</f>
        <v>41565.166666666664</v>
      </c>
      <c r="AD39" s="66">
        <f>Caseloads!L39</f>
        <v>42368</v>
      </c>
      <c r="AE39" s="66">
        <f>Caseloads!M39</f>
        <v>50599.416666666664</v>
      </c>
      <c r="AF39" s="66">
        <f>Caseloads!N39</f>
        <v>66513.333333333328</v>
      </c>
      <c r="AG39" s="66">
        <f>Caseloads!O39</f>
        <v>80993.666666666672</v>
      </c>
      <c r="AH39" s="66">
        <f>Caseloads!P39</f>
        <v>89995.833333333328</v>
      </c>
      <c r="AI39" s="66">
        <f>Caseloads!Q39</f>
        <v>99466.916666666672</v>
      </c>
      <c r="AJ39" s="66">
        <f>Caseloads!R39</f>
        <v>111850</v>
      </c>
      <c r="AK39" s="66">
        <f>Caseloads!S39</f>
        <v>134571.75</v>
      </c>
      <c r="AL39" s="37">
        <f>'Fiscal Stability - FINAL'!B39</f>
        <v>21</v>
      </c>
      <c r="AM39" s="37">
        <f>'Fiscal Stability - FINAL'!C39</f>
        <v>11.6</v>
      </c>
      <c r="AN39" s="37">
        <f>'Fiscal Stability - FINAL'!D39</f>
        <v>8.6999999999999993</v>
      </c>
      <c r="AO39" s="37">
        <f>'Fiscal Stability - FINAL'!E39</f>
        <v>7.7</v>
      </c>
      <c r="AP39" s="37">
        <f>'Fiscal Stability - FINAL'!F39</f>
        <v>6.9</v>
      </c>
      <c r="AQ39" s="37">
        <f>'Fiscal Stability - FINAL'!G39</f>
        <v>-18.5</v>
      </c>
      <c r="AR39" s="37">
        <f>'Fiscal Stability - FINAL'!H39</f>
        <v>2.4</v>
      </c>
      <c r="AS39" s="37">
        <f>'Fiscal Stability - FINAL'!I39</f>
        <v>-8.1</v>
      </c>
      <c r="AT39" s="37">
        <f>'Fiscal Stability - FINAL'!J39</f>
        <v>6.9</v>
      </c>
      <c r="AU39" s="37">
        <f>'Fiscal Stability - FINAL'!K39</f>
        <v>9</v>
      </c>
      <c r="AV39" s="37">
        <f>'Fiscal Stability - FINAL'!L39</f>
        <v>25.4</v>
      </c>
      <c r="AW39" s="37">
        <f>'Fiscal Stability - FINAL'!M39</f>
        <v>9</v>
      </c>
      <c r="AX39" s="37">
        <f>'Fiscal Stability - FINAL'!N39</f>
        <v>1.9</v>
      </c>
      <c r="AY39" s="37">
        <f>'Fiscal Stability - FINAL'!O39</f>
        <v>-2.7</v>
      </c>
      <c r="AZ39" s="37">
        <f>'Fiscal Stability - FINAL'!P39</f>
        <v>1.4</v>
      </c>
      <c r="BA39" s="37">
        <f>'Fiscal Stability - FINAL'!Q39</f>
        <v>2.5</v>
      </c>
      <c r="BB39" s="37">
        <f>'Fiscal Stability - FINAL'!R39</f>
        <v>8.3000000000000007</v>
      </c>
      <c r="BC39" s="37">
        <f>'Fiscal Stability - FINAL'!S39</f>
        <v>5.2</v>
      </c>
      <c r="BD39" s="37">
        <f>'Hispanics - FINAL'!B39</f>
        <v>5.8</v>
      </c>
      <c r="BE39" s="37">
        <f>'Hispanics - FINAL'!C39</f>
        <v>5.5</v>
      </c>
      <c r="BF39" s="37">
        <f>'Hispanics - FINAL'!D39</f>
        <v>5.3</v>
      </c>
      <c r="BG39" s="37">
        <f>'Hispanics - FINAL'!E39</f>
        <v>5.8</v>
      </c>
      <c r="BH39" s="37">
        <f>'Hispanics - FINAL'!F39</f>
        <v>6.1</v>
      </c>
      <c r="BI39" s="37">
        <f>'Hispanics - FINAL'!G39</f>
        <v>6.6</v>
      </c>
      <c r="BJ39" s="37">
        <f>'Hispanics - FINAL'!H39</f>
        <v>7</v>
      </c>
      <c r="BK39" s="37">
        <f>'Hispanics - FINAL'!I39</f>
        <v>7</v>
      </c>
      <c r="BL39" s="37">
        <f>'Hispanics - FINAL'!J39</f>
        <v>8.6999999999999993</v>
      </c>
      <c r="BM39" s="37">
        <f>'Hispanics - FINAL'!K39</f>
        <v>6.9</v>
      </c>
      <c r="BN39" s="37">
        <f>'Hispanics - FINAL'!L39</f>
        <v>7.2</v>
      </c>
      <c r="BO39" s="37">
        <f>'Hispanics - FINAL'!M39</f>
        <v>8.1999999999999993</v>
      </c>
      <c r="BP39" s="37">
        <f>'Hispanics - FINAL'!N39</f>
        <v>10.8</v>
      </c>
      <c r="BQ39" s="37">
        <f>'Hispanics - FINAL'!O39</f>
        <v>10.5</v>
      </c>
      <c r="BR39" s="37">
        <f>'Hispanics - FINAL'!P39</f>
        <v>9.1999999999999993</v>
      </c>
      <c r="BS39" s="37">
        <f>'Hispanics - FINAL'!Q39</f>
        <v>9.6</v>
      </c>
      <c r="BT39" s="37">
        <f>'Hispanics - FINAL'!R39</f>
        <v>9.5</v>
      </c>
      <c r="BU39" s="37" t="e">
        <f>'Hispanics - FINAL'!#REF!</f>
        <v>#REF!</v>
      </c>
      <c r="BV39" s="37">
        <f>'Liberalism - FINAL'!B39</f>
        <v>63.799079999999996</v>
      </c>
      <c r="BW39" s="37">
        <f>'Liberalism - FINAL'!C39</f>
        <v>63.799079999999996</v>
      </c>
      <c r="BX39" s="37">
        <f>'Liberalism - FINAL'!D39</f>
        <v>61.0411</v>
      </c>
      <c r="BY39" s="37">
        <f>'Liberalism - FINAL'!E39</f>
        <v>60.646410000000003</v>
      </c>
      <c r="BZ39" s="37">
        <f>'Liberalism - FINAL'!F39</f>
        <v>65.303659999999994</v>
      </c>
      <c r="CA39" s="37">
        <f>'Liberalism - FINAL'!G39</f>
        <v>65.303659999999994</v>
      </c>
      <c r="CB39" s="37">
        <f>'Liberalism - FINAL'!H39</f>
        <v>65.769379999999998</v>
      </c>
      <c r="CC39" s="37">
        <f>'Liberalism - FINAL'!I39</f>
        <v>65.769379999999998</v>
      </c>
      <c r="CD39" s="37">
        <f>'Liberalism - FINAL'!J39</f>
        <v>74.618139999999997</v>
      </c>
      <c r="CE39" s="37">
        <f>'Liberalism - FINAL'!K39</f>
        <v>74.618139999999997</v>
      </c>
      <c r="CF39" s="37">
        <f>'Liberalism - FINAL'!L39</f>
        <v>81.138279999999995</v>
      </c>
      <c r="CG39" s="37">
        <f>'Liberalism - FINAL'!M39</f>
        <v>81.138279999999995</v>
      </c>
      <c r="CH39" s="37">
        <f>'Liberalism - FINAL'!N39</f>
        <v>84.901820000000001</v>
      </c>
      <c r="CI39" s="37">
        <f>'Liberalism - FINAL'!O39</f>
        <v>84.901820000000001</v>
      </c>
      <c r="CJ39" s="37">
        <f>'Liberalism - FINAL'!P39</f>
        <v>72.352010000000007</v>
      </c>
      <c r="CK39" s="37">
        <f>'Liberalism - FINAL'!Q39</f>
        <v>72.352010000000007</v>
      </c>
      <c r="CL39" s="37">
        <f>'Liberalism - FINAL'!R39</f>
        <v>78.463099999999997</v>
      </c>
      <c r="CM39" s="37">
        <f>'Liberalism - FINAL'!S39</f>
        <v>78.463099999999997</v>
      </c>
      <c r="CN39" s="38">
        <f>'Regional PCPI - FINAL'!B39</f>
        <v>36448.980795557101</v>
      </c>
      <c r="CO39" s="38">
        <f>'Regional PCPI - FINAL'!C39</f>
        <v>37321.586574584398</v>
      </c>
      <c r="CP39" s="38">
        <f>'Regional PCPI - FINAL'!D39</f>
        <v>37391.158811630703</v>
      </c>
      <c r="CQ39" s="38">
        <f>'Regional PCPI - FINAL'!E39</f>
        <v>38579.079560795501</v>
      </c>
      <c r="CR39" s="38">
        <f>'Regional PCPI - FINAL'!F39</f>
        <v>37653.752562672802</v>
      </c>
      <c r="CS39" s="38">
        <f>'Regional PCPI - FINAL'!G39</f>
        <v>36918.521727794199</v>
      </c>
      <c r="CT39" s="38">
        <f>'Regional PCPI - FINAL'!H39</f>
        <v>37301.705041906403</v>
      </c>
      <c r="CU39" s="38">
        <f>'Regional PCPI - FINAL'!I39</f>
        <v>38411.208600834099</v>
      </c>
      <c r="CV39" s="38">
        <f>'Regional PCPI - FINAL'!J39</f>
        <v>38439.667671175703</v>
      </c>
      <c r="CW39" s="38">
        <f>'Regional PCPI - FINAL'!K39</f>
        <v>39805.761321103397</v>
      </c>
      <c r="CX39" s="38">
        <f>'Regional PCPI - FINAL'!L39</f>
        <v>39844.399895762697</v>
      </c>
      <c r="CY39" s="38">
        <f>'Regional PCPI - FINAL'!M39</f>
        <v>39885.205163723302</v>
      </c>
      <c r="CZ39" s="38">
        <f>'Regional PCPI - FINAL'!N39</f>
        <v>38160.203323046597</v>
      </c>
      <c r="DA39" s="38">
        <f>'Regional PCPI - FINAL'!O39</f>
        <v>38051.157576671802</v>
      </c>
      <c r="DB39" s="38">
        <f>'Regional PCPI - FINAL'!P39</f>
        <v>38762.692090237797</v>
      </c>
      <c r="DC39" s="38">
        <f>'Regional PCPI - FINAL'!Q39</f>
        <v>39689.3001548834</v>
      </c>
      <c r="DD39" s="38">
        <f>'Regional PCPI - FINAL'!R39</f>
        <v>39521</v>
      </c>
      <c r="DE39" s="38">
        <f>'Regional PCPI - FINAL'!S39</f>
        <v>41021.1928548988</v>
      </c>
      <c r="DF39" s="37">
        <f>'Unemployment Rate - FINAL'!B39</f>
        <v>5.7</v>
      </c>
      <c r="DG39" s="37">
        <f>'Unemployment Rate - FINAL'!C39</f>
        <v>5.7</v>
      </c>
      <c r="DH39" s="37">
        <f>'Unemployment Rate - FINAL'!D39</f>
        <v>5.5</v>
      </c>
      <c r="DI39" s="37">
        <f>'Unemployment Rate - FINAL'!E39</f>
        <v>5.0999999999999996</v>
      </c>
      <c r="DJ39" s="37">
        <f>'Unemployment Rate - FINAL'!F39</f>
        <v>6.4</v>
      </c>
      <c r="DK39" s="37">
        <f>'Unemployment Rate - FINAL'!G39</f>
        <v>7.5</v>
      </c>
      <c r="DL39" s="37">
        <f>'Unemployment Rate - FINAL'!H39</f>
        <v>8.1</v>
      </c>
      <c r="DM39" s="37">
        <f>'Unemployment Rate - FINAL'!I39</f>
        <v>7.3</v>
      </c>
      <c r="DN39" s="37">
        <f>'Unemployment Rate - FINAL'!J39</f>
        <v>6.2</v>
      </c>
      <c r="DO39" s="37">
        <f>'Unemployment Rate - FINAL'!K39</f>
        <v>5.3</v>
      </c>
      <c r="DP39" s="37">
        <f>'Unemployment Rate - FINAL'!L39</f>
        <v>5.2</v>
      </c>
      <c r="DQ39" s="37">
        <f>'Unemployment Rate - FINAL'!M39</f>
        <v>6.5</v>
      </c>
      <c r="DR39" s="37">
        <f>'Unemployment Rate - FINAL'!N39</f>
        <v>11.3</v>
      </c>
      <c r="DS39" s="37">
        <f>'Unemployment Rate - FINAL'!O39</f>
        <v>10.6</v>
      </c>
      <c r="DT39" s="37">
        <f>'Unemployment Rate - FINAL'!P39</f>
        <v>9.5</v>
      </c>
      <c r="DU39" s="37">
        <f>'Unemployment Rate - FINAL'!Q39</f>
        <v>8.8000000000000007</v>
      </c>
      <c r="DV39" s="37">
        <f>'Unemployment Rate - FINAL'!R39</f>
        <v>7.9</v>
      </c>
      <c r="DW39" s="37">
        <f>'Unemployment Rate - FINAL'!S39</f>
        <v>6.8</v>
      </c>
      <c r="DX39" s="37">
        <f>'Work Part. Rate - FINAL'!B39</f>
        <v>0</v>
      </c>
      <c r="DY39" s="37">
        <f>'Work Part. Rate - FINAL'!C39</f>
        <v>0</v>
      </c>
      <c r="DZ39" s="37">
        <f>'Work Part. Rate - FINAL'!D39</f>
        <v>0</v>
      </c>
      <c r="EA39" s="37">
        <f>'Work Part. Rate - FINAL'!E39</f>
        <v>0</v>
      </c>
      <c r="EB39" s="37">
        <f>'Work Part. Rate - FINAL'!F39</f>
        <v>0</v>
      </c>
      <c r="EC39" s="37">
        <f>'Work Part. Rate - FINAL'!G39</f>
        <v>0</v>
      </c>
      <c r="ED39" s="37">
        <f>'Work Part. Rate - FINAL'!H39</f>
        <v>0</v>
      </c>
      <c r="EE39" s="37">
        <f>'Work Part. Rate - FINAL'!I39</f>
        <v>0</v>
      </c>
      <c r="EF39" s="37">
        <f>'Work Part. Rate - FINAL'!J39</f>
        <v>0</v>
      </c>
      <c r="EG39" s="37">
        <f>'Work Part. Rate - FINAL'!K39</f>
        <v>0</v>
      </c>
      <c r="EH39" s="37">
        <f>'Work Part. Rate - FINAL'!L39</f>
        <v>1</v>
      </c>
      <c r="EI39" s="37">
        <f>'Work Part. Rate - FINAL'!M39</f>
        <v>1</v>
      </c>
      <c r="EJ39" s="37">
        <f>'Work Part. Rate - FINAL'!N39</f>
        <v>1</v>
      </c>
      <c r="EK39" s="37">
        <f>'Work Part. Rate - FINAL'!O39</f>
        <v>1</v>
      </c>
      <c r="EL39" s="37">
        <f>'Work Part. Rate - FINAL'!P39</f>
        <v>1</v>
      </c>
      <c r="EM39" s="37">
        <f>'Work Part. Rate - FINAL'!Q39</f>
        <v>1</v>
      </c>
      <c r="EN39" s="37">
        <f>'Work Part. Rate - FINAL'!R39</f>
        <v>1</v>
      </c>
      <c r="EO39" s="37">
        <f>'Work Part. Rate - FINAL'!S39</f>
        <v>0</v>
      </c>
    </row>
    <row r="40" spans="1:145">
      <c r="A40" s="38" t="s">
        <v>250</v>
      </c>
      <c r="B40" s="37" t="str">
        <f>'African Americans - FINAL'!B40</f>
        <v>NA</v>
      </c>
      <c r="C40" s="37">
        <f>'African Americans - FINAL'!C40</f>
        <v>46.2</v>
      </c>
      <c r="D40" s="37">
        <f>'African Americans - FINAL'!D40</f>
        <v>49.7</v>
      </c>
      <c r="E40" s="37">
        <f>'African Americans - FINAL'!E40</f>
        <v>49.9</v>
      </c>
      <c r="F40" s="37">
        <f>'African Americans - FINAL'!F40</f>
        <v>50.4</v>
      </c>
      <c r="G40" s="37">
        <f>'African Americans - FINAL'!G40</f>
        <v>49</v>
      </c>
      <c r="H40" s="37">
        <f>'African Americans - FINAL'!H40</f>
        <v>46.8</v>
      </c>
      <c r="I40" s="37">
        <f>'African Americans - FINAL'!I40</f>
        <v>48.1</v>
      </c>
      <c r="J40" s="37">
        <f>'African Americans - FINAL'!J40</f>
        <v>46.5</v>
      </c>
      <c r="K40" s="37">
        <f>'African Americans - FINAL'!K40</f>
        <v>46.2</v>
      </c>
      <c r="L40" s="37">
        <f>'African Americans - FINAL'!L40</f>
        <v>58.8</v>
      </c>
      <c r="M40" s="37">
        <f>'African Americans - FINAL'!M40</f>
        <v>61</v>
      </c>
      <c r="N40" s="37">
        <f>'African Americans - FINAL'!N40</f>
        <v>58.4</v>
      </c>
      <c r="O40" s="37">
        <f>'African Americans - FINAL'!O40</f>
        <v>56.2</v>
      </c>
      <c r="P40" s="37">
        <f>'African Americans - FINAL'!P40</f>
        <v>58</v>
      </c>
      <c r="Q40" s="37">
        <f>'African Americans - FINAL'!Q40</f>
        <v>50.3</v>
      </c>
      <c r="R40" s="37">
        <f>'African Americans - FINAL'!R40</f>
        <v>52.2</v>
      </c>
      <c r="S40" s="37">
        <f>'African Americans - FINAL'!S40</f>
        <v>0</v>
      </c>
      <c r="T40" s="66">
        <f>Caseloads!B40</f>
        <v>437897.75</v>
      </c>
      <c r="U40" s="66">
        <f>Caseloads!C40</f>
        <v>357684.25</v>
      </c>
      <c r="V40" s="66">
        <f>Caseloads!D40</f>
        <v>282795.5</v>
      </c>
      <c r="W40" s="66">
        <f>Caseloads!E40</f>
        <v>240902.5</v>
      </c>
      <c r="X40" s="66">
        <f>Caseloads!F40</f>
        <v>213545</v>
      </c>
      <c r="Y40" s="66">
        <f>Caseloads!G40</f>
        <v>208509</v>
      </c>
      <c r="Z40" s="66">
        <f>Caseloads!H40</f>
        <v>213994.16666666666</v>
      </c>
      <c r="AA40" s="66">
        <f>Caseloads!I40</f>
        <v>238580.58333333334</v>
      </c>
      <c r="AB40" s="66">
        <f>Caseloads!J40</f>
        <v>254200.83333333334</v>
      </c>
      <c r="AC40" s="66">
        <f>Caseloads!K40</f>
        <v>222872.66666666666</v>
      </c>
      <c r="AD40" s="66">
        <f>Caseloads!L40</f>
        <v>145868.41666666666</v>
      </c>
      <c r="AE40" s="66">
        <f>Caseloads!M40</f>
        <v>119822.5</v>
      </c>
      <c r="AF40" s="66">
        <f>Caseloads!N40</f>
        <v>118857.16666666667</v>
      </c>
      <c r="AG40" s="66">
        <f>Caseloads!O40</f>
        <v>130396.75</v>
      </c>
      <c r="AH40" s="66">
        <f>Caseloads!P40</f>
        <v>162563</v>
      </c>
      <c r="AI40" s="66">
        <f>Caseloads!Q40</f>
        <v>190267.33333333334</v>
      </c>
      <c r="AJ40" s="66">
        <f>Caseloads!R40</f>
        <v>176057.83333333334</v>
      </c>
      <c r="AK40" s="66">
        <f>Caseloads!S40</f>
        <v>170919.16666666666</v>
      </c>
      <c r="AL40" s="37">
        <f>'Fiscal Stability - FINAL'!B40</f>
        <v>4.9000000000000004</v>
      </c>
      <c r="AM40" s="37">
        <f>'Fiscal Stability - FINAL'!C40</f>
        <v>5.3</v>
      </c>
      <c r="AN40" s="37">
        <f>'Fiscal Stability - FINAL'!D40</f>
        <v>7.6</v>
      </c>
      <c r="AO40" s="37">
        <f>'Fiscal Stability - FINAL'!E40</f>
        <v>8.9</v>
      </c>
      <c r="AP40" s="37">
        <f>'Fiscal Stability - FINAL'!F40</f>
        <v>7.4</v>
      </c>
      <c r="AQ40" s="37">
        <f>'Fiscal Stability - FINAL'!G40</f>
        <v>0.7</v>
      </c>
      <c r="AR40" s="37">
        <f>'Fiscal Stability - FINAL'!H40</f>
        <v>1.4</v>
      </c>
      <c r="AS40" s="37">
        <f>'Fiscal Stability - FINAL'!I40</f>
        <v>1.5</v>
      </c>
      <c r="AT40" s="37">
        <f>'Fiscal Stability - FINAL'!J40</f>
        <v>3</v>
      </c>
      <c r="AU40" s="37">
        <f>'Fiscal Stability - FINAL'!K40</f>
        <v>4.2</v>
      </c>
      <c r="AV40" s="37">
        <f>'Fiscal Stability - FINAL'!L40</f>
        <v>4.7</v>
      </c>
      <c r="AW40" s="37">
        <f>'Fiscal Stability - FINAL'!M40</f>
        <v>2.1999999999999997</v>
      </c>
      <c r="AX40" s="37">
        <f>'Fiscal Stability - FINAL'!N40</f>
        <v>-4.7</v>
      </c>
      <c r="AY40" s="37">
        <f>'Fiscal Stability - FINAL'!O40</f>
        <v>-1.1000000000000001</v>
      </c>
      <c r="AZ40" s="37">
        <f>'Fiscal Stability - FINAL'!P40</f>
        <v>3.8</v>
      </c>
      <c r="BA40" s="37">
        <f>'Fiscal Stability - FINAL'!Q40</f>
        <v>2.4</v>
      </c>
      <c r="BB40" s="37">
        <f>'Fiscal Stability - FINAL'!R40</f>
        <v>2</v>
      </c>
      <c r="BC40" s="37">
        <f>'Fiscal Stability - FINAL'!S40</f>
        <v>0.3</v>
      </c>
      <c r="BD40" s="37" t="str">
        <f>'Hispanics - FINAL'!B40</f>
        <v>NA</v>
      </c>
      <c r="BE40" s="37">
        <f>'Hispanics - FINAL'!C40</f>
        <v>10.8</v>
      </c>
      <c r="BF40" s="37">
        <f>'Hispanics - FINAL'!D40</f>
        <v>12.1</v>
      </c>
      <c r="BG40" s="37">
        <f>'Hispanics - FINAL'!E40</f>
        <v>13</v>
      </c>
      <c r="BH40" s="37">
        <f>'Hispanics - FINAL'!F40</f>
        <v>12.7</v>
      </c>
      <c r="BI40" s="37">
        <f>'Hispanics - FINAL'!G40</f>
        <v>12.5</v>
      </c>
      <c r="BJ40" s="37">
        <f>'Hispanics - FINAL'!H40</f>
        <v>3.6</v>
      </c>
      <c r="BK40" s="37">
        <f>'Hispanics - FINAL'!I40</f>
        <v>0.8</v>
      </c>
      <c r="BL40" s="37">
        <f>'Hispanics - FINAL'!J40</f>
        <v>12.6</v>
      </c>
      <c r="BM40" s="37">
        <f>'Hispanics - FINAL'!K40</f>
        <v>13.6</v>
      </c>
      <c r="BN40" s="37">
        <f>'Hispanics - FINAL'!L40</f>
        <v>13.6</v>
      </c>
      <c r="BO40" s="37">
        <f>'Hispanics - FINAL'!M40</f>
        <v>11.1</v>
      </c>
      <c r="BP40" s="37">
        <f>'Hispanics - FINAL'!N40</f>
        <v>14.2</v>
      </c>
      <c r="BQ40" s="37">
        <f>'Hispanics - FINAL'!O40</f>
        <v>16.100000000000001</v>
      </c>
      <c r="BR40" s="37">
        <f>'Hispanics - FINAL'!P40</f>
        <v>15.6</v>
      </c>
      <c r="BS40" s="37">
        <f>'Hispanics - FINAL'!Q40</f>
        <v>18.600000000000001</v>
      </c>
      <c r="BT40" s="37">
        <f>'Hispanics - FINAL'!R40</f>
        <v>18.7</v>
      </c>
      <c r="BU40" s="37" t="e">
        <f>'Hispanics - FINAL'!#REF!</f>
        <v>#REF!</v>
      </c>
      <c r="BV40" s="37">
        <f>'Liberalism - FINAL'!B40</f>
        <v>32.16093</v>
      </c>
      <c r="BW40" s="37">
        <f>'Liberalism - FINAL'!C40</f>
        <v>32.16093</v>
      </c>
      <c r="BX40" s="37">
        <f>'Liberalism - FINAL'!D40</f>
        <v>28.541329999999999</v>
      </c>
      <c r="BY40" s="37">
        <f>'Liberalism - FINAL'!E40</f>
        <v>28.69408</v>
      </c>
      <c r="BZ40" s="37">
        <f>'Liberalism - FINAL'!F40</f>
        <v>29.056049999999999</v>
      </c>
      <c r="CA40" s="37">
        <f>'Liberalism - FINAL'!G40</f>
        <v>29.056049999999999</v>
      </c>
      <c r="CB40" s="37">
        <f>'Liberalism - FINAL'!H40</f>
        <v>58.638469999999998</v>
      </c>
      <c r="CC40" s="37">
        <f>'Liberalism - FINAL'!I40</f>
        <v>58.126370000000001</v>
      </c>
      <c r="CD40" s="37">
        <f>'Liberalism - FINAL'!J40</f>
        <v>57.048839999999998</v>
      </c>
      <c r="CE40" s="37">
        <f>'Liberalism - FINAL'!K40</f>
        <v>57.048839999999998</v>
      </c>
      <c r="CF40" s="37">
        <f>'Liberalism - FINAL'!L40</f>
        <v>60.960030000000003</v>
      </c>
      <c r="CG40" s="37">
        <f>'Liberalism - FINAL'!M40</f>
        <v>60.960030000000003</v>
      </c>
      <c r="CH40" s="37">
        <f>'Liberalism - FINAL'!N40</f>
        <v>61.692410000000002</v>
      </c>
      <c r="CI40" s="37">
        <f>'Liberalism - FINAL'!O40</f>
        <v>60.77243</v>
      </c>
      <c r="CJ40" s="37">
        <f>'Liberalism - FINAL'!P40</f>
        <v>25.279340000000001</v>
      </c>
      <c r="CK40" s="37">
        <f>'Liberalism - FINAL'!Q40</f>
        <v>25.279340000000001</v>
      </c>
      <c r="CL40" s="37">
        <f>'Liberalism - FINAL'!R40</f>
        <v>27.77947</v>
      </c>
      <c r="CM40" s="37">
        <f>'Liberalism - FINAL'!S40</f>
        <v>27.455950000000001</v>
      </c>
      <c r="CN40" s="38">
        <f>'Regional PCPI - FINAL'!B40</f>
        <v>38630.608151509397</v>
      </c>
      <c r="CO40" s="38">
        <f>'Regional PCPI - FINAL'!C40</f>
        <v>40055.5648897602</v>
      </c>
      <c r="CP40" s="38">
        <f>'Regional PCPI - FINAL'!D40</f>
        <v>40847.973499853499</v>
      </c>
      <c r="CQ40" s="38">
        <f>'Regional PCPI - FINAL'!E40</f>
        <v>42174.043937807597</v>
      </c>
      <c r="CR40" s="38">
        <f>'Regional PCPI - FINAL'!F40</f>
        <v>42351.315829344501</v>
      </c>
      <c r="CS40" s="38">
        <f>'Regional PCPI - FINAL'!G40</f>
        <v>42222.659439910298</v>
      </c>
      <c r="CT40" s="38">
        <f>'Regional PCPI - FINAL'!H40</f>
        <v>42423.9772283153</v>
      </c>
      <c r="CU40" s="38">
        <f>'Regional PCPI - FINAL'!I40</f>
        <v>43433.620405149697</v>
      </c>
      <c r="CV40" s="38">
        <f>'Regional PCPI - FINAL'!J40</f>
        <v>43503.038024164802</v>
      </c>
      <c r="CW40" s="38">
        <f>'Regional PCPI - FINAL'!K40</f>
        <v>44085.5175966932</v>
      </c>
      <c r="CX40" s="38">
        <f>'Regional PCPI - FINAL'!L40</f>
        <v>45515.570458563801</v>
      </c>
      <c r="CY40" s="38">
        <f>'Regional PCPI - FINAL'!M40</f>
        <v>45540.288584938004</v>
      </c>
      <c r="CZ40" s="38">
        <f>'Regional PCPI - FINAL'!N40</f>
        <v>44190.799122061602</v>
      </c>
      <c r="DA40" s="38">
        <f>'Regional PCPI - FINAL'!O40</f>
        <v>44725.422214199098</v>
      </c>
      <c r="DB40" s="38">
        <f>'Regional PCPI - FINAL'!P40</f>
        <v>45489.785333856897</v>
      </c>
      <c r="DC40" s="38">
        <f>'Regional PCPI - FINAL'!Q40</f>
        <v>46494.566905465799</v>
      </c>
      <c r="DD40" s="38">
        <f>'Regional PCPI - FINAL'!R40</f>
        <v>46121</v>
      </c>
      <c r="DE40" s="38">
        <f>'Regional PCPI - FINAL'!S40</f>
        <v>47326.127507158097</v>
      </c>
      <c r="DF40" s="37">
        <f>'Unemployment Rate - FINAL'!B40</f>
        <v>5.0999999999999996</v>
      </c>
      <c r="DG40" s="37">
        <f>'Unemployment Rate - FINAL'!C40</f>
        <v>4.5999999999999996</v>
      </c>
      <c r="DH40" s="37">
        <f>'Unemployment Rate - FINAL'!D40</f>
        <v>4.4000000000000004</v>
      </c>
      <c r="DI40" s="37">
        <f>'Unemployment Rate - FINAL'!E40</f>
        <v>4.0999999999999996</v>
      </c>
      <c r="DJ40" s="37">
        <f>'Unemployment Rate - FINAL'!F40</f>
        <v>4.8</v>
      </c>
      <c r="DK40" s="37">
        <f>'Unemployment Rate - FINAL'!G40</f>
        <v>5.6</v>
      </c>
      <c r="DL40" s="37">
        <f>'Unemployment Rate - FINAL'!H40</f>
        <v>5.7</v>
      </c>
      <c r="DM40" s="37">
        <f>'Unemployment Rate - FINAL'!I40</f>
        <v>5.4</v>
      </c>
      <c r="DN40" s="37">
        <f>'Unemployment Rate - FINAL'!J40</f>
        <v>5</v>
      </c>
      <c r="DO40" s="37">
        <f>'Unemployment Rate - FINAL'!K40</f>
        <v>4.5999999999999996</v>
      </c>
      <c r="DP40" s="37">
        <f>'Unemployment Rate - FINAL'!L40</f>
        <v>4.4000000000000004</v>
      </c>
      <c r="DQ40" s="37">
        <f>'Unemployment Rate - FINAL'!M40</f>
        <v>5.3</v>
      </c>
      <c r="DR40" s="37">
        <f>'Unemployment Rate - FINAL'!N40</f>
        <v>8</v>
      </c>
      <c r="DS40" s="37">
        <f>'Unemployment Rate - FINAL'!O40</f>
        <v>8.5</v>
      </c>
      <c r="DT40" s="37">
        <f>'Unemployment Rate - FINAL'!P40</f>
        <v>7.9</v>
      </c>
      <c r="DU40" s="37">
        <f>'Unemployment Rate - FINAL'!Q40</f>
        <v>7.8</v>
      </c>
      <c r="DV40" s="37">
        <f>'Unemployment Rate - FINAL'!R40</f>
        <v>7.4</v>
      </c>
      <c r="DW40" s="37">
        <f>'Unemployment Rate - FINAL'!S40</f>
        <v>5.8</v>
      </c>
      <c r="DX40" s="37" t="str">
        <f>'Work Part. Rate - FINAL'!B40</f>
        <v>NA</v>
      </c>
      <c r="DY40" s="37">
        <f>'Work Part. Rate - FINAL'!C40</f>
        <v>0</v>
      </c>
      <c r="DZ40" s="37">
        <f>'Work Part. Rate - FINAL'!D40</f>
        <v>0</v>
      </c>
      <c r="EA40" s="37">
        <f>'Work Part. Rate - FINAL'!E40</f>
        <v>0</v>
      </c>
      <c r="EB40" s="37">
        <f>'Work Part. Rate - FINAL'!F40</f>
        <v>0</v>
      </c>
      <c r="EC40" s="37">
        <f>'Work Part. Rate - FINAL'!G40</f>
        <v>0</v>
      </c>
      <c r="ED40" s="37">
        <f>'Work Part. Rate - FINAL'!H40</f>
        <v>0</v>
      </c>
      <c r="EE40" s="37">
        <f>'Work Part. Rate - FINAL'!I40</f>
        <v>0</v>
      </c>
      <c r="EF40" s="37">
        <f>'Work Part. Rate - FINAL'!J40</f>
        <v>0</v>
      </c>
      <c r="EG40" s="37">
        <f>'Work Part. Rate - FINAL'!K40</f>
        <v>0</v>
      </c>
      <c r="EH40" s="37">
        <f>'Work Part. Rate - FINAL'!L40</f>
        <v>0</v>
      </c>
      <c r="EI40" s="37">
        <f>'Work Part. Rate - FINAL'!M40</f>
        <v>0</v>
      </c>
      <c r="EJ40" s="37">
        <f>'Work Part. Rate - FINAL'!N40</f>
        <v>0</v>
      </c>
      <c r="EK40" s="37">
        <f>'Work Part. Rate - FINAL'!O40</f>
        <v>0</v>
      </c>
      <c r="EL40" s="37">
        <f>'Work Part. Rate - FINAL'!P40</f>
        <v>0</v>
      </c>
      <c r="EM40" s="37">
        <f>'Work Part. Rate - FINAL'!Q40</f>
        <v>0</v>
      </c>
      <c r="EN40" s="37">
        <f>'Work Part. Rate - FINAL'!R40</f>
        <v>1</v>
      </c>
      <c r="EO40" s="37">
        <f>'Work Part. Rate - FINAL'!S40</f>
        <v>1</v>
      </c>
    </row>
    <row r="41" spans="1:145">
      <c r="A41" s="38" t="s">
        <v>251</v>
      </c>
      <c r="B41" s="37" t="str">
        <f>'African Americans - FINAL'!B41</f>
        <v>NA</v>
      </c>
      <c r="C41" s="37">
        <f>'African Americans - FINAL'!C41</f>
        <v>12.5</v>
      </c>
      <c r="D41" s="37">
        <f>'African Americans - FINAL'!D41</f>
        <v>14</v>
      </c>
      <c r="E41" s="37">
        <f>'African Americans - FINAL'!E41</f>
        <v>13.3</v>
      </c>
      <c r="F41" s="37">
        <f>'African Americans - FINAL'!F41</f>
        <v>13.4</v>
      </c>
      <c r="G41" s="37">
        <f>'African Americans - FINAL'!G41</f>
        <v>14.1</v>
      </c>
      <c r="H41" s="37">
        <f>'African Americans - FINAL'!H41</f>
        <v>15.4</v>
      </c>
      <c r="I41" s="37">
        <f>'African Americans - FINAL'!I41</f>
        <v>14.9</v>
      </c>
      <c r="J41" s="37">
        <f>'African Americans - FINAL'!J41</f>
        <v>13.6</v>
      </c>
      <c r="K41" s="37">
        <f>'African Americans - FINAL'!K41</f>
        <v>13</v>
      </c>
      <c r="L41" s="37">
        <f>'African Americans - FINAL'!L41</f>
        <v>13.1</v>
      </c>
      <c r="M41" s="37">
        <f>'African Americans - FINAL'!M41</f>
        <v>13.3</v>
      </c>
      <c r="N41" s="37">
        <f>'African Americans - FINAL'!N41</f>
        <v>12.1</v>
      </c>
      <c r="O41" s="37">
        <f>'African Americans - FINAL'!O41</f>
        <v>14.1</v>
      </c>
      <c r="P41" s="37">
        <f>'African Americans - FINAL'!P41</f>
        <v>13.9</v>
      </c>
      <c r="Q41" s="37">
        <f>'African Americans - FINAL'!Q41</f>
        <v>13.6</v>
      </c>
      <c r="R41" s="37">
        <f>'African Americans - FINAL'!R41</f>
        <v>19.2</v>
      </c>
      <c r="S41" s="37">
        <f>'African Americans - FINAL'!S41</f>
        <v>0</v>
      </c>
      <c r="T41" s="66">
        <f>Caseloads!B41</f>
        <v>55285.5</v>
      </c>
      <c r="U41" s="66">
        <f>Caseloads!C41</f>
        <v>53368.833333333336</v>
      </c>
      <c r="V41" s="66">
        <f>Caseloads!D41</f>
        <v>48890.5</v>
      </c>
      <c r="W41" s="66">
        <f>Caseloads!E41</f>
        <v>48769.083333333336</v>
      </c>
      <c r="X41" s="66">
        <f>Caseloads!F41</f>
        <v>45309.833333333336</v>
      </c>
      <c r="Y41" s="66">
        <f>Caseloads!G41</f>
        <v>42744.416666666664</v>
      </c>
      <c r="Z41" s="66">
        <f>Caseloads!H41</f>
        <v>40277.666666666664</v>
      </c>
      <c r="AA41" s="66">
        <f>Caseloads!I41</f>
        <v>37762.416666666664</v>
      </c>
      <c r="AB41" s="66">
        <f>Caseloads!J41</f>
        <v>33662.5</v>
      </c>
      <c r="AC41" s="66">
        <f>Caseloads!K41</f>
        <v>28654.333333333332</v>
      </c>
      <c r="AD41" s="66">
        <f>Caseloads!L41</f>
        <v>19762.333333333332</v>
      </c>
      <c r="AE41" s="66">
        <f>Caseloads!M41</f>
        <v>19757.916666666668</v>
      </c>
      <c r="AF41" s="66">
        <f>Caseloads!N41</f>
        <v>19673.5</v>
      </c>
      <c r="AG41" s="66">
        <f>Caseloads!O41</f>
        <v>16779.333333333332</v>
      </c>
      <c r="AH41" s="66">
        <f>Caseloads!P41</f>
        <v>15572.583333333334</v>
      </c>
      <c r="AI41" s="66">
        <f>Caseloads!Q41</f>
        <v>15598.5</v>
      </c>
      <c r="AJ41" s="66">
        <f>Caseloads!R41</f>
        <v>14325.5</v>
      </c>
      <c r="AK41" s="66">
        <f>Caseloads!S41</f>
        <v>12971.75</v>
      </c>
      <c r="AL41" s="37">
        <f>'Fiscal Stability - FINAL'!B41</f>
        <v>5.7</v>
      </c>
      <c r="AM41" s="37">
        <f>'Fiscal Stability - FINAL'!C41</f>
        <v>10.4</v>
      </c>
      <c r="AN41" s="37">
        <f>'Fiscal Stability - FINAL'!D41</f>
        <v>8</v>
      </c>
      <c r="AO41" s="37">
        <f>'Fiscal Stability - FINAL'!E41</f>
        <v>7.3</v>
      </c>
      <c r="AP41" s="37">
        <f>'Fiscal Stability - FINAL'!F41</f>
        <v>8.5</v>
      </c>
      <c r="AQ41" s="37">
        <f>'Fiscal Stability - FINAL'!G41</f>
        <v>4.5999999999999996</v>
      </c>
      <c r="AR41" s="37">
        <f>'Fiscal Stability - FINAL'!H41</f>
        <v>4.7</v>
      </c>
      <c r="AS41" s="37">
        <f>'Fiscal Stability - FINAL'!I41</f>
        <v>4</v>
      </c>
      <c r="AT41" s="37">
        <f>'Fiscal Stability - FINAL'!J41</f>
        <v>4.4000000000000004</v>
      </c>
      <c r="AU41" s="37">
        <f>'Fiscal Stability - FINAL'!K41</f>
        <v>4.3999999999999995</v>
      </c>
      <c r="AV41" s="37">
        <f>'Fiscal Stability - FINAL'!L41</f>
        <v>2.6</v>
      </c>
      <c r="AW41" s="37">
        <f>'Fiscal Stability - FINAL'!M41</f>
        <v>1.7999999999999998</v>
      </c>
      <c r="AX41" s="37">
        <f>'Fiscal Stability - FINAL'!N41</f>
        <v>0.6</v>
      </c>
      <c r="AY41" s="37">
        <f>'Fiscal Stability - FINAL'!O41</f>
        <v>4.5999999999999996</v>
      </c>
      <c r="AZ41" s="37">
        <f>'Fiscal Stability - FINAL'!P41</f>
        <v>6.7</v>
      </c>
      <c r="BA41" s="37">
        <f>'Fiscal Stability - FINAL'!Q41</f>
        <v>8.6</v>
      </c>
      <c r="BB41" s="37">
        <f>'Fiscal Stability - FINAL'!R41</f>
        <v>8.6</v>
      </c>
      <c r="BC41" s="37">
        <f>'Fiscal Stability - FINAL'!S41</f>
        <v>7.3</v>
      </c>
      <c r="BD41" s="37" t="str">
        <f>'Hispanics - FINAL'!B41</f>
        <v>NA</v>
      </c>
      <c r="BE41" s="37">
        <f>'Hispanics - FINAL'!C41</f>
        <v>23.4</v>
      </c>
      <c r="BF41" s="37">
        <f>'Hispanics - FINAL'!D41</f>
        <v>26.7</v>
      </c>
      <c r="BG41" s="37">
        <f>'Hispanics - FINAL'!E41</f>
        <v>28.2</v>
      </c>
      <c r="BH41" s="37">
        <f>'Hispanics - FINAL'!F41</f>
        <v>27.9</v>
      </c>
      <c r="BI41" s="37">
        <f>'Hispanics - FINAL'!G41</f>
        <v>30.4</v>
      </c>
      <c r="BJ41" s="37">
        <f>'Hispanics - FINAL'!H41</f>
        <v>27.8</v>
      </c>
      <c r="BK41" s="37">
        <f>'Hispanics - FINAL'!I41</f>
        <v>26.8</v>
      </c>
      <c r="BL41" s="37">
        <f>'Hispanics - FINAL'!J41</f>
        <v>26.4</v>
      </c>
      <c r="BM41" s="37">
        <f>'Hispanics - FINAL'!K41</f>
        <v>24.4</v>
      </c>
      <c r="BN41" s="37">
        <f>'Hispanics - FINAL'!L41</f>
        <v>26.7</v>
      </c>
      <c r="BO41" s="37">
        <f>'Hispanics - FINAL'!M41</f>
        <v>23.5</v>
      </c>
      <c r="BP41" s="37">
        <f>'Hispanics - FINAL'!N41</f>
        <v>24.6</v>
      </c>
      <c r="BQ41" s="37">
        <f>'Hispanics - FINAL'!O41</f>
        <v>23.3</v>
      </c>
      <c r="BR41" s="37">
        <f>'Hispanics - FINAL'!P41</f>
        <v>22.6</v>
      </c>
      <c r="BS41" s="37">
        <f>'Hispanics - FINAL'!Q41</f>
        <v>22.7</v>
      </c>
      <c r="BT41" s="37">
        <f>'Hispanics - FINAL'!R41</f>
        <v>32.700000000000003</v>
      </c>
      <c r="BU41" s="37" t="e">
        <f>'Hispanics - FINAL'!#REF!</f>
        <v>#REF!</v>
      </c>
      <c r="BV41" s="37">
        <f>'Liberalism - FINAL'!B41</f>
        <v>69.211240000000004</v>
      </c>
      <c r="BW41" s="37">
        <f>'Liberalism - FINAL'!C41</f>
        <v>69.211240000000004</v>
      </c>
      <c r="BX41" s="37">
        <f>'Liberalism - FINAL'!D41</f>
        <v>70.912319999999994</v>
      </c>
      <c r="BY41" s="37">
        <f>'Liberalism - FINAL'!E41</f>
        <v>70.912319999999994</v>
      </c>
      <c r="BZ41" s="37">
        <f>'Liberalism - FINAL'!F41</f>
        <v>73.036559999999994</v>
      </c>
      <c r="CA41" s="37">
        <f>'Liberalism - FINAL'!G41</f>
        <v>73.036559999999994</v>
      </c>
      <c r="CB41" s="37">
        <f>'Liberalism - FINAL'!H41</f>
        <v>73.036559999999994</v>
      </c>
      <c r="CC41" s="37">
        <f>'Liberalism - FINAL'!I41</f>
        <v>73.036559999999994</v>
      </c>
      <c r="CD41" s="37">
        <f>'Liberalism - FINAL'!J41</f>
        <v>73.036559999999994</v>
      </c>
      <c r="CE41" s="37">
        <f>'Liberalism - FINAL'!K41</f>
        <v>73.036559999999994</v>
      </c>
      <c r="CF41" s="37">
        <f>'Liberalism - FINAL'!L41</f>
        <v>71.630430000000004</v>
      </c>
      <c r="CG41" s="37">
        <f>'Liberalism - FINAL'!M41</f>
        <v>71.630430000000004</v>
      </c>
      <c r="CH41" s="37">
        <f>'Liberalism - FINAL'!N41</f>
        <v>72.258979999999994</v>
      </c>
      <c r="CI41" s="37">
        <f>'Liberalism - FINAL'!O41</f>
        <v>72.258979999999994</v>
      </c>
      <c r="CJ41" s="37">
        <f>'Liberalism - FINAL'!P41</f>
        <v>78.750339999999994</v>
      </c>
      <c r="CK41" s="37">
        <f>'Liberalism - FINAL'!Q41</f>
        <v>78.750339999999994</v>
      </c>
      <c r="CL41" s="37">
        <f>'Liberalism - FINAL'!R41</f>
        <v>78.228189999999998</v>
      </c>
      <c r="CM41" s="37">
        <f>'Liberalism - FINAL'!S41</f>
        <v>86.806020000000004</v>
      </c>
      <c r="CN41" s="38">
        <f>'Regional PCPI - FINAL'!B41</f>
        <v>38333.426767160498</v>
      </c>
      <c r="CO41" s="38">
        <f>'Regional PCPI - FINAL'!C41</f>
        <v>40169.829383831799</v>
      </c>
      <c r="CP41" s="38">
        <f>'Regional PCPI - FINAL'!D41</f>
        <v>40756.109338493203</v>
      </c>
      <c r="CQ41" s="38">
        <f>'Regional PCPI - FINAL'!E41</f>
        <v>42039.3912844398</v>
      </c>
      <c r="CR41" s="38">
        <f>'Regional PCPI - FINAL'!F41</f>
        <v>42783.485894250603</v>
      </c>
      <c r="CS41" s="38">
        <f>'Regional PCPI - FINAL'!G41</f>
        <v>43310.3812043457</v>
      </c>
      <c r="CT41" s="38">
        <f>'Regional PCPI - FINAL'!H41</f>
        <v>44108.683905252001</v>
      </c>
      <c r="CU41" s="38">
        <f>'Regional PCPI - FINAL'!I41</f>
        <v>44479.779036170701</v>
      </c>
      <c r="CV41" s="38">
        <f>'Regional PCPI - FINAL'!J41</f>
        <v>44319.162554648203</v>
      </c>
      <c r="CW41" s="38">
        <f>'Regional PCPI - FINAL'!K41</f>
        <v>45297.116425020598</v>
      </c>
      <c r="CX41" s="38">
        <f>'Regional PCPI - FINAL'!L41</f>
        <v>46204.481628722198</v>
      </c>
      <c r="CY41" s="38">
        <f>'Regional PCPI - FINAL'!M41</f>
        <v>45589.160877848502</v>
      </c>
      <c r="CZ41" s="38">
        <f>'Regional PCPI - FINAL'!N41</f>
        <v>44451.409299703002</v>
      </c>
      <c r="DA41" s="38">
        <f>'Regional PCPI - FINAL'!O41</f>
        <v>45516.617393007997</v>
      </c>
      <c r="DB41" s="38">
        <f>'Regional PCPI - FINAL'!P41</f>
        <v>45794.628174171499</v>
      </c>
      <c r="DC41" s="38">
        <f>'Regional PCPI - FINAL'!Q41</f>
        <v>46786.481955688701</v>
      </c>
      <c r="DD41" s="38">
        <f>'Regional PCPI - FINAL'!R41</f>
        <v>46316</v>
      </c>
      <c r="DE41" s="38">
        <f>'Regional PCPI - FINAL'!S41</f>
        <v>47195.918264584703</v>
      </c>
      <c r="DF41" s="37">
        <f>'Unemployment Rate - FINAL'!B41</f>
        <v>5.0999999999999996</v>
      </c>
      <c r="DG41" s="37">
        <f>'Unemployment Rate - FINAL'!C41</f>
        <v>4.5999999999999996</v>
      </c>
      <c r="DH41" s="37">
        <f>'Unemployment Rate - FINAL'!D41</f>
        <v>4.2</v>
      </c>
      <c r="DI41" s="37">
        <f>'Unemployment Rate - FINAL'!E41</f>
        <v>4.0999999999999996</v>
      </c>
      <c r="DJ41" s="37">
        <f>'Unemployment Rate - FINAL'!F41</f>
        <v>4.5999999999999996</v>
      </c>
      <c r="DK41" s="37">
        <f>'Unemployment Rate - FINAL'!G41</f>
        <v>5</v>
      </c>
      <c r="DL41" s="37">
        <f>'Unemployment Rate - FINAL'!H41</f>
        <v>5.3</v>
      </c>
      <c r="DM41" s="37">
        <f>'Unemployment Rate - FINAL'!I41</f>
        <v>5.2</v>
      </c>
      <c r="DN41" s="37">
        <f>'Unemployment Rate - FINAL'!J41</f>
        <v>5</v>
      </c>
      <c r="DO41" s="37">
        <f>'Unemployment Rate - FINAL'!K41</f>
        <v>4.9000000000000004</v>
      </c>
      <c r="DP41" s="37">
        <f>'Unemployment Rate - FINAL'!L41</f>
        <v>5.2</v>
      </c>
      <c r="DQ41" s="37">
        <f>'Unemployment Rate - FINAL'!M41</f>
        <v>7.8</v>
      </c>
      <c r="DR41" s="37">
        <f>'Unemployment Rate - FINAL'!N41</f>
        <v>11</v>
      </c>
      <c r="DS41" s="37">
        <f>'Unemployment Rate - FINAL'!O41</f>
        <v>11.2</v>
      </c>
      <c r="DT41" s="37">
        <f>'Unemployment Rate - FINAL'!P41</f>
        <v>11</v>
      </c>
      <c r="DU41" s="37">
        <f>'Unemployment Rate - FINAL'!Q41</f>
        <v>10.4</v>
      </c>
      <c r="DV41" s="37">
        <f>'Unemployment Rate - FINAL'!R41</f>
        <v>9.1999999999999993</v>
      </c>
      <c r="DW41" s="37">
        <f>'Unemployment Rate - FINAL'!S41</f>
        <v>7.7</v>
      </c>
      <c r="DX41" s="37" t="str">
        <f>'Work Part. Rate - FINAL'!B41</f>
        <v>NA</v>
      </c>
      <c r="DY41" s="37">
        <f>'Work Part. Rate - FINAL'!C41</f>
        <v>0</v>
      </c>
      <c r="DZ41" s="37">
        <f>'Work Part. Rate - FINAL'!D41</f>
        <v>0</v>
      </c>
      <c r="EA41" s="37">
        <f>'Work Part. Rate - FINAL'!E41</f>
        <v>0</v>
      </c>
      <c r="EB41" s="37">
        <f>'Work Part. Rate - FINAL'!F41</f>
        <v>0</v>
      </c>
      <c r="EC41" s="37">
        <f>'Work Part. Rate - FINAL'!G41</f>
        <v>0</v>
      </c>
      <c r="ED41" s="37">
        <f>'Work Part. Rate - FINAL'!H41</f>
        <v>0</v>
      </c>
      <c r="EE41" s="37">
        <f>'Work Part. Rate - FINAL'!I41</f>
        <v>0</v>
      </c>
      <c r="EF41" s="37">
        <f>'Work Part. Rate - FINAL'!J41</f>
        <v>0</v>
      </c>
      <c r="EG41" s="37">
        <f>'Work Part. Rate - FINAL'!K41</f>
        <v>0</v>
      </c>
      <c r="EH41" s="37">
        <f>'Work Part. Rate - FINAL'!L41</f>
        <v>0</v>
      </c>
      <c r="EI41" s="37">
        <f>'Work Part. Rate - FINAL'!M41</f>
        <v>0</v>
      </c>
      <c r="EJ41" s="37">
        <f>'Work Part. Rate - FINAL'!N41</f>
        <v>0</v>
      </c>
      <c r="EK41" s="37">
        <f>'Work Part. Rate - FINAL'!O41</f>
        <v>0</v>
      </c>
      <c r="EL41" s="37">
        <f>'Work Part. Rate - FINAL'!P41</f>
        <v>0</v>
      </c>
      <c r="EM41" s="37">
        <f>'Work Part. Rate - FINAL'!Q41</f>
        <v>1</v>
      </c>
      <c r="EN41" s="37">
        <f>'Work Part. Rate - FINAL'!R41</f>
        <v>0</v>
      </c>
      <c r="EO41" s="37">
        <f>'Work Part. Rate - FINAL'!S41</f>
        <v>0</v>
      </c>
    </row>
    <row r="42" spans="1:145">
      <c r="A42" s="38" t="s">
        <v>252</v>
      </c>
      <c r="B42" s="37">
        <f>'African Americans - FINAL'!B42</f>
        <v>68.5</v>
      </c>
      <c r="C42" s="37">
        <f>'African Americans - FINAL'!C42</f>
        <v>73.8</v>
      </c>
      <c r="D42" s="37">
        <f>'African Americans - FINAL'!D42</f>
        <v>71.900000000000006</v>
      </c>
      <c r="E42" s="37">
        <f>'African Americans - FINAL'!E42</f>
        <v>69.3</v>
      </c>
      <c r="F42" s="37">
        <f>'African Americans - FINAL'!F42</f>
        <v>66.8</v>
      </c>
      <c r="G42" s="37">
        <f>'African Americans - FINAL'!G42</f>
        <v>66.400000000000006</v>
      </c>
      <c r="H42" s="37">
        <f>'African Americans - FINAL'!H42</f>
        <v>65.099999999999994</v>
      </c>
      <c r="I42" s="37">
        <f>'African Americans - FINAL'!I42</f>
        <v>68.3</v>
      </c>
      <c r="J42" s="37">
        <f>'African Americans - FINAL'!J42</f>
        <v>72.400000000000006</v>
      </c>
      <c r="K42" s="37">
        <f>'African Americans - FINAL'!K42</f>
        <v>68.599999999999994</v>
      </c>
      <c r="L42" s="37">
        <f>'African Americans - FINAL'!L42</f>
        <v>69.5</v>
      </c>
      <c r="M42" s="37">
        <f>'African Americans - FINAL'!M42</f>
        <v>71.7</v>
      </c>
      <c r="N42" s="37">
        <f>'African Americans - FINAL'!N42</f>
        <v>71.2</v>
      </c>
      <c r="O42" s="37">
        <f>'African Americans - FINAL'!O42</f>
        <v>73.2</v>
      </c>
      <c r="P42" s="37">
        <f>'African Americans - FINAL'!P42</f>
        <v>73.400000000000006</v>
      </c>
      <c r="Q42" s="37">
        <f>'African Americans - FINAL'!Q42</f>
        <v>72.5</v>
      </c>
      <c r="R42" s="37">
        <f>'African Americans - FINAL'!R42</f>
        <v>71.2</v>
      </c>
      <c r="S42" s="37">
        <f>'African Americans - FINAL'!S42</f>
        <v>0</v>
      </c>
      <c r="T42" s="66">
        <f>Caseloads!B42</f>
        <v>81943.916666666672</v>
      </c>
      <c r="U42" s="66">
        <f>Caseloads!C42</f>
        <v>60110.333333333336</v>
      </c>
      <c r="V42" s="66">
        <f>Caseloads!D42</f>
        <v>42018.333333333336</v>
      </c>
      <c r="W42" s="66">
        <f>Caseloads!E42</f>
        <v>41558.833333333336</v>
      </c>
      <c r="X42" s="66">
        <f>Caseloads!F42</f>
        <v>47521.916666666664</v>
      </c>
      <c r="Y42" s="66">
        <f>Caseloads!G42</f>
        <v>53709.333333333336</v>
      </c>
      <c r="Z42" s="66">
        <f>Caseloads!H42</f>
        <v>51678.916666666664</v>
      </c>
      <c r="AA42" s="66">
        <f>Caseloads!I42</f>
        <v>44653.75</v>
      </c>
      <c r="AB42" s="66">
        <f>Caseloads!J42</f>
        <v>43342.666666666664</v>
      </c>
      <c r="AC42" s="66">
        <f>Caseloads!K42</f>
        <v>41106.333333333336</v>
      </c>
      <c r="AD42" s="66">
        <f>Caseloads!L42</f>
        <v>33615.083333333336</v>
      </c>
      <c r="AE42" s="66">
        <f>Caseloads!M42</f>
        <v>35066.416666666664</v>
      </c>
      <c r="AF42" s="66">
        <f>Caseloads!N42</f>
        <v>41080.75</v>
      </c>
      <c r="AG42" s="66">
        <f>Caseloads!O42</f>
        <v>43768.416666666664</v>
      </c>
      <c r="AH42" s="66">
        <f>Caseloads!P42</f>
        <v>40273.5</v>
      </c>
      <c r="AI42" s="66">
        <f>Caseloads!Q42</f>
        <v>31068.583333333332</v>
      </c>
      <c r="AJ42" s="66">
        <f>Caseloads!R42</f>
        <v>28235.75</v>
      </c>
      <c r="AK42" s="66">
        <f>Caseloads!S42</f>
        <v>24708.916666666668</v>
      </c>
      <c r="AL42" s="37">
        <f>'Fiscal Stability - FINAL'!B42</f>
        <v>12.4</v>
      </c>
      <c r="AM42" s="37">
        <f>'Fiscal Stability - FINAL'!C42</f>
        <v>10.5</v>
      </c>
      <c r="AN42" s="37">
        <f>'Fiscal Stability - FINAL'!D42</f>
        <v>15.3</v>
      </c>
      <c r="AO42" s="37">
        <f>'Fiscal Stability - FINAL'!E42</f>
        <v>11.1</v>
      </c>
      <c r="AP42" s="37">
        <f>'Fiscal Stability - FINAL'!F42</f>
        <v>2.4</v>
      </c>
      <c r="AQ42" s="37">
        <f>'Fiscal Stability - FINAL'!G42</f>
        <v>1</v>
      </c>
      <c r="AR42" s="37">
        <f>'Fiscal Stability - FINAL'!H42</f>
        <v>0.9</v>
      </c>
      <c r="AS42" s="37">
        <f>'Fiscal Stability - FINAL'!I42</f>
        <v>1.1000000000000001</v>
      </c>
      <c r="AT42" s="37">
        <f>'Fiscal Stability - FINAL'!J42</f>
        <v>10.5</v>
      </c>
      <c r="AU42" s="37">
        <f>'Fiscal Stability - FINAL'!K42</f>
        <v>17.5</v>
      </c>
      <c r="AV42" s="37">
        <f>'Fiscal Stability - FINAL'!L42</f>
        <v>16.5</v>
      </c>
      <c r="AW42" s="37">
        <f>'Fiscal Stability - FINAL'!M42</f>
        <v>4.5</v>
      </c>
      <c r="AX42" s="37">
        <f>'Fiscal Stability - FINAL'!N42</f>
        <v>2.1</v>
      </c>
      <c r="AY42" s="37">
        <f>'Fiscal Stability - FINAL'!O42</f>
        <v>4.8</v>
      </c>
      <c r="AZ42" s="37">
        <f>'Fiscal Stability - FINAL'!P42</f>
        <v>13.8</v>
      </c>
      <c r="BA42" s="37">
        <f>'Fiscal Stability - FINAL'!Q42</f>
        <v>17.3</v>
      </c>
      <c r="BB42" s="37">
        <f>'Fiscal Stability - FINAL'!R42</f>
        <v>16.899999999999999</v>
      </c>
      <c r="BC42" s="37">
        <f>'Fiscal Stability - FINAL'!S42</f>
        <v>18.399999999999999</v>
      </c>
      <c r="BD42" s="37">
        <f>'Hispanics - FINAL'!B42</f>
        <v>1.1000000000000001</v>
      </c>
      <c r="BE42" s="37">
        <f>'Hispanics - FINAL'!C42</f>
        <v>0.4</v>
      </c>
      <c r="BF42" s="37">
        <f>'Hispanics - FINAL'!D42</f>
        <v>0.7</v>
      </c>
      <c r="BG42" s="37">
        <f>'Hispanics - FINAL'!E42</f>
        <v>1</v>
      </c>
      <c r="BH42" s="37">
        <f>'Hispanics - FINAL'!F42</f>
        <v>0.4</v>
      </c>
      <c r="BI42" s="37">
        <f>'Hispanics - FINAL'!G42</f>
        <v>0.8</v>
      </c>
      <c r="BJ42" s="37">
        <f>'Hispanics - FINAL'!H42</f>
        <v>0.9</v>
      </c>
      <c r="BK42" s="37">
        <f>'Hispanics - FINAL'!I42</f>
        <v>1.5</v>
      </c>
      <c r="BL42" s="37">
        <f>'Hispanics - FINAL'!J42</f>
        <v>0.8</v>
      </c>
      <c r="BM42" s="37">
        <f>'Hispanics - FINAL'!K42</f>
        <v>0.9</v>
      </c>
      <c r="BN42" s="37">
        <f>'Hispanics - FINAL'!L42</f>
        <v>0.9</v>
      </c>
      <c r="BO42" s="37">
        <f>'Hispanics - FINAL'!M42</f>
        <v>0.8</v>
      </c>
      <c r="BP42" s="37">
        <f>'Hispanics - FINAL'!N42</f>
        <v>0.7</v>
      </c>
      <c r="BQ42" s="37">
        <f>'Hispanics - FINAL'!O42</f>
        <v>0.8</v>
      </c>
      <c r="BR42" s="37">
        <f>'Hispanics - FINAL'!P42</f>
        <v>0.5</v>
      </c>
      <c r="BS42" s="37">
        <f>'Hispanics - FINAL'!Q42</f>
        <v>0.5</v>
      </c>
      <c r="BT42" s="37">
        <f>'Hispanics - FINAL'!R42</f>
        <v>0.9</v>
      </c>
      <c r="BU42" s="37" t="e">
        <f>'Hispanics - FINAL'!#REF!</f>
        <v>#REF!</v>
      </c>
      <c r="BV42" s="37">
        <f>'Liberalism - FINAL'!B42</f>
        <v>28.417670000000001</v>
      </c>
      <c r="BW42" s="37">
        <f>'Liberalism - FINAL'!C42</f>
        <v>26.339359999999999</v>
      </c>
      <c r="BX42" s="37">
        <f>'Liberalism - FINAL'!D42</f>
        <v>62.415610000000001</v>
      </c>
      <c r="BY42" s="37">
        <f>'Liberalism - FINAL'!E42</f>
        <v>61.907069999999997</v>
      </c>
      <c r="BZ42" s="37">
        <f>'Liberalism - FINAL'!F42</f>
        <v>53.68309</v>
      </c>
      <c r="CA42" s="37">
        <f>'Liberalism - FINAL'!G42</f>
        <v>52.589590000000001</v>
      </c>
      <c r="CB42" s="37">
        <f>'Liberalism - FINAL'!H42</f>
        <v>14.99133</v>
      </c>
      <c r="CC42" s="37">
        <f>'Liberalism - FINAL'!I42</f>
        <v>13.75192</v>
      </c>
      <c r="CD42" s="37">
        <f>'Liberalism - FINAL'!J42</f>
        <v>11.24044</v>
      </c>
      <c r="CE42" s="37">
        <f>'Liberalism - FINAL'!K42</f>
        <v>11.00041</v>
      </c>
      <c r="CF42" s="37">
        <f>'Liberalism - FINAL'!L42</f>
        <v>11.8405</v>
      </c>
      <c r="CG42" s="37">
        <f>'Liberalism - FINAL'!M42</f>
        <v>10.222950000000001</v>
      </c>
      <c r="CH42" s="37">
        <f>'Liberalism - FINAL'!N42</f>
        <v>11.423069999999999</v>
      </c>
      <c r="CI42" s="37">
        <f>'Liberalism - FINAL'!O42</f>
        <v>11.423069999999999</v>
      </c>
      <c r="CJ42" s="37">
        <f>'Liberalism - FINAL'!P42</f>
        <v>2.5808789999999999</v>
      </c>
      <c r="CK42" s="37">
        <f>'Liberalism - FINAL'!Q42</f>
        <v>2.5808789999999999</v>
      </c>
      <c r="CL42" s="37">
        <f>'Liberalism - FINAL'!R42</f>
        <v>0</v>
      </c>
      <c r="CM42" s="37">
        <f>'Liberalism - FINAL'!S42</f>
        <v>0</v>
      </c>
      <c r="CN42" s="38">
        <f>'Regional PCPI - FINAL'!B42</f>
        <v>31174.498764085802</v>
      </c>
      <c r="CO42" s="38">
        <f>'Regional PCPI - FINAL'!C42</f>
        <v>32481.457307684399</v>
      </c>
      <c r="CP42" s="38">
        <f>'Regional PCPI - FINAL'!D42</f>
        <v>32978.108923049404</v>
      </c>
      <c r="CQ42" s="38">
        <f>'Regional PCPI - FINAL'!E42</f>
        <v>33792.548085629103</v>
      </c>
      <c r="CR42" s="38">
        <f>'Regional PCPI - FINAL'!F42</f>
        <v>33825.289104853298</v>
      </c>
      <c r="CS42" s="38">
        <f>'Regional PCPI - FINAL'!G42</f>
        <v>33946.661913192002</v>
      </c>
      <c r="CT42" s="38">
        <f>'Regional PCPI - FINAL'!H42</f>
        <v>33982.575152308302</v>
      </c>
      <c r="CU42" s="38">
        <f>'Regional PCPI - FINAL'!I42</f>
        <v>34686.567090395998</v>
      </c>
      <c r="CV42" s="38">
        <f>'Regional PCPI - FINAL'!J42</f>
        <v>34866.631522302901</v>
      </c>
      <c r="CW42" s="38">
        <f>'Regional PCPI - FINAL'!K42</f>
        <v>35605.7936272714</v>
      </c>
      <c r="CX42" s="38">
        <f>'Regional PCPI - FINAL'!L42</f>
        <v>36160.2121992959</v>
      </c>
      <c r="CY42" s="38">
        <f>'Regional PCPI - FINAL'!M42</f>
        <v>35719.142213268598</v>
      </c>
      <c r="CZ42" s="38">
        <f>'Regional PCPI - FINAL'!N42</f>
        <v>34508.017218679197</v>
      </c>
      <c r="DA42" s="38">
        <f>'Regional PCPI - FINAL'!O42</f>
        <v>34500.881793619403</v>
      </c>
      <c r="DB42" s="38">
        <f>'Regional PCPI - FINAL'!P42</f>
        <v>35056.933470056298</v>
      </c>
      <c r="DC42" s="38">
        <f>'Regional PCPI - FINAL'!Q42</f>
        <v>35797.304297060298</v>
      </c>
      <c r="DD42" s="38">
        <f>'Regional PCPI - FINAL'!R42</f>
        <v>35292</v>
      </c>
      <c r="DE42" s="38">
        <f>'Regional PCPI - FINAL'!S42</f>
        <v>36398.951626802198</v>
      </c>
      <c r="DF42" s="37">
        <f>'Unemployment Rate - FINAL'!B42</f>
        <v>4.5999999999999996</v>
      </c>
      <c r="DG42" s="37">
        <f>'Unemployment Rate - FINAL'!C42</f>
        <v>3.8</v>
      </c>
      <c r="DH42" s="37">
        <f>'Unemployment Rate - FINAL'!D42</f>
        <v>4.3</v>
      </c>
      <c r="DI42" s="37">
        <f>'Unemployment Rate - FINAL'!E42</f>
        <v>3.8</v>
      </c>
      <c r="DJ42" s="37">
        <f>'Unemployment Rate - FINAL'!F42</f>
        <v>5.2</v>
      </c>
      <c r="DK42" s="37">
        <f>'Unemployment Rate - FINAL'!G42</f>
        <v>5.8</v>
      </c>
      <c r="DL42" s="37">
        <f>'Unemployment Rate - FINAL'!H42</f>
        <v>6.9</v>
      </c>
      <c r="DM42" s="37">
        <f>'Unemployment Rate - FINAL'!I42</f>
        <v>6.8</v>
      </c>
      <c r="DN42" s="37">
        <f>'Unemployment Rate - FINAL'!J42</f>
        <v>6.7</v>
      </c>
      <c r="DO42" s="37">
        <f>'Unemployment Rate - FINAL'!K42</f>
        <v>6.4</v>
      </c>
      <c r="DP42" s="37">
        <f>'Unemployment Rate - FINAL'!L42</f>
        <v>5.7</v>
      </c>
      <c r="DQ42" s="37">
        <f>'Unemployment Rate - FINAL'!M42</f>
        <v>6.8</v>
      </c>
      <c r="DR42" s="37">
        <f>'Unemployment Rate - FINAL'!N42</f>
        <v>11.2</v>
      </c>
      <c r="DS42" s="37">
        <f>'Unemployment Rate - FINAL'!O42</f>
        <v>11.2</v>
      </c>
      <c r="DT42" s="37">
        <f>'Unemployment Rate - FINAL'!P42</f>
        <v>10.6</v>
      </c>
      <c r="DU42" s="37">
        <f>'Unemployment Rate - FINAL'!Q42</f>
        <v>9.1999999999999993</v>
      </c>
      <c r="DV42" s="37">
        <f>'Unemployment Rate - FINAL'!R42</f>
        <v>7.6</v>
      </c>
      <c r="DW42" s="37">
        <f>'Unemployment Rate - FINAL'!S42</f>
        <v>6.4</v>
      </c>
      <c r="DX42" s="37">
        <f>'Work Part. Rate - FINAL'!B42</f>
        <v>0</v>
      </c>
      <c r="DY42" s="37">
        <f>'Work Part. Rate - FINAL'!C42</f>
        <v>0</v>
      </c>
      <c r="DZ42" s="37">
        <f>'Work Part. Rate - FINAL'!D42</f>
        <v>0</v>
      </c>
      <c r="EA42" s="37">
        <f>'Work Part. Rate - FINAL'!E42</f>
        <v>0</v>
      </c>
      <c r="EB42" s="37">
        <f>'Work Part. Rate - FINAL'!F42</f>
        <v>0</v>
      </c>
      <c r="EC42" s="37">
        <f>'Work Part. Rate - FINAL'!G42</f>
        <v>0</v>
      </c>
      <c r="ED42" s="37">
        <f>'Work Part. Rate - FINAL'!H42</f>
        <v>0</v>
      </c>
      <c r="EE42" s="37">
        <f>'Work Part. Rate - FINAL'!I42</f>
        <v>0</v>
      </c>
      <c r="EF42" s="37">
        <f>'Work Part. Rate - FINAL'!J42</f>
        <v>0</v>
      </c>
      <c r="EG42" s="37">
        <f>'Work Part. Rate - FINAL'!K42</f>
        <v>0</v>
      </c>
      <c r="EH42" s="37">
        <f>'Work Part. Rate - FINAL'!L42</f>
        <v>0</v>
      </c>
      <c r="EI42" s="37">
        <f>'Work Part. Rate - FINAL'!M42</f>
        <v>0</v>
      </c>
      <c r="EJ42" s="37">
        <f>'Work Part. Rate - FINAL'!N42</f>
        <v>0</v>
      </c>
      <c r="EK42" s="37">
        <f>'Work Part. Rate - FINAL'!O42</f>
        <v>0</v>
      </c>
      <c r="EL42" s="37">
        <f>'Work Part. Rate - FINAL'!P42</f>
        <v>0</v>
      </c>
      <c r="EM42" s="37">
        <f>'Work Part. Rate - FINAL'!Q42</f>
        <v>1</v>
      </c>
      <c r="EN42" s="37">
        <f>'Work Part. Rate - FINAL'!R42</f>
        <v>0</v>
      </c>
      <c r="EO42" s="37">
        <f>'Work Part. Rate - FINAL'!S42</f>
        <v>0</v>
      </c>
    </row>
    <row r="43" spans="1:145">
      <c r="A43" s="38" t="s">
        <v>253</v>
      </c>
      <c r="B43" s="37">
        <f>'African Americans - FINAL'!B43</f>
        <v>0</v>
      </c>
      <c r="C43" s="37">
        <f>'African Americans - FINAL'!C43</f>
        <v>0</v>
      </c>
      <c r="D43" s="37">
        <f>'African Americans - FINAL'!D43</f>
        <v>0</v>
      </c>
      <c r="E43" s="37">
        <f>'African Americans - FINAL'!E43</f>
        <v>1.5</v>
      </c>
      <c r="F43" s="37">
        <f>'African Americans - FINAL'!F43</f>
        <v>1.6</v>
      </c>
      <c r="G43" s="37">
        <f>'African Americans - FINAL'!G43</f>
        <v>2.1</v>
      </c>
      <c r="H43" s="37">
        <f>'African Americans - FINAL'!H43</f>
        <v>3</v>
      </c>
      <c r="I43" s="37">
        <f>'African Americans - FINAL'!I43</f>
        <v>3.3</v>
      </c>
      <c r="J43" s="37">
        <f>'African Americans - FINAL'!J43</f>
        <v>2.2000000000000002</v>
      </c>
      <c r="K43" s="37">
        <f>'African Americans - FINAL'!K43</f>
        <v>2.6</v>
      </c>
      <c r="L43" s="37">
        <f>'African Americans - FINAL'!L43</f>
        <v>4.8</v>
      </c>
      <c r="M43" s="37">
        <f>'African Americans - FINAL'!M43</f>
        <v>4.0999999999999996</v>
      </c>
      <c r="N43" s="37">
        <f>'African Americans - FINAL'!N43</f>
        <v>3.8</v>
      </c>
      <c r="O43" s="37">
        <f>'African Americans - FINAL'!O43</f>
        <v>4.0999999999999996</v>
      </c>
      <c r="P43" s="37">
        <f>'African Americans - FINAL'!P43</f>
        <v>6.7</v>
      </c>
      <c r="Q43" s="37">
        <f>'African Americans - FINAL'!Q43</f>
        <v>7.3</v>
      </c>
      <c r="R43" s="37">
        <f>'African Americans - FINAL'!R43</f>
        <v>7.5</v>
      </c>
      <c r="S43" s="37">
        <f>'African Americans - FINAL'!S43</f>
        <v>0</v>
      </c>
      <c r="T43" s="66">
        <f>Caseloads!B43</f>
        <v>12550.333333333334</v>
      </c>
      <c r="U43" s="66">
        <f>Caseloads!C43</f>
        <v>9609.1666666666661</v>
      </c>
      <c r="V43" s="66">
        <f>Caseloads!D43</f>
        <v>7667.416666666667</v>
      </c>
      <c r="W43" s="66">
        <f>Caseloads!E43</f>
        <v>6655.666666666667</v>
      </c>
      <c r="X43" s="66">
        <f>Caseloads!F43</f>
        <v>6391.166666666667</v>
      </c>
      <c r="Y43" s="66">
        <f>Caseloads!G43</f>
        <v>6587.083333333333</v>
      </c>
      <c r="Z43" s="66">
        <f>Caseloads!H43</f>
        <v>6189.083333333333</v>
      </c>
      <c r="AA43" s="66">
        <f>Caseloads!I43</f>
        <v>6000.916666666667</v>
      </c>
      <c r="AB43" s="66">
        <f>Caseloads!J43</f>
        <v>6072.333333333333</v>
      </c>
      <c r="AC43" s="66">
        <f>Caseloads!K43</f>
        <v>6129.666666666667</v>
      </c>
      <c r="AD43" s="66">
        <f>Caseloads!L43</f>
        <v>5971.583333333333</v>
      </c>
      <c r="AE43" s="66">
        <f>Caseloads!M43</f>
        <v>5939</v>
      </c>
      <c r="AF43" s="66">
        <f>Caseloads!N43</f>
        <v>6283.666666666667</v>
      </c>
      <c r="AG43" s="66">
        <f>Caseloads!O43</f>
        <v>6750.416666666667</v>
      </c>
      <c r="AH43" s="66">
        <f>Caseloads!P43</f>
        <v>6824</v>
      </c>
      <c r="AI43" s="66">
        <f>Caseloads!Q43</f>
        <v>6684.666666666667</v>
      </c>
      <c r="AJ43" s="66">
        <f>Caseloads!R43</f>
        <v>6340.416666666667</v>
      </c>
      <c r="AK43" s="66">
        <f>Caseloads!S43</f>
        <v>6135.416666666667</v>
      </c>
      <c r="AL43" s="37">
        <f>'Fiscal Stability - FINAL'!B43</f>
        <v>3.9</v>
      </c>
      <c r="AM43" s="37">
        <f>'Fiscal Stability - FINAL'!C43</f>
        <v>4.2</v>
      </c>
      <c r="AN43" s="37">
        <f>'Fiscal Stability - FINAL'!D43</f>
        <v>4.8</v>
      </c>
      <c r="AO43" s="37">
        <f>'Fiscal Stability - FINAL'!E43</f>
        <v>4.8</v>
      </c>
      <c r="AP43" s="37">
        <f>'Fiscal Stability - FINAL'!F43</f>
        <v>13.8</v>
      </c>
      <c r="AQ43" s="37">
        <f>'Fiscal Stability - FINAL'!G43</f>
        <v>13.6</v>
      </c>
      <c r="AR43" s="37">
        <f>'Fiscal Stability - FINAL'!H43</f>
        <v>12.1</v>
      </c>
      <c r="AS43" s="37">
        <f>'Fiscal Stability - FINAL'!I43</f>
        <v>17.8</v>
      </c>
      <c r="AT43" s="37">
        <f>'Fiscal Stability - FINAL'!J43</f>
        <v>13.6</v>
      </c>
      <c r="AU43" s="37">
        <f>'Fiscal Stability - FINAL'!K43</f>
        <v>13</v>
      </c>
      <c r="AV43" s="37">
        <f>'Fiscal Stability - FINAL'!L43</f>
        <v>12.1</v>
      </c>
      <c r="AW43" s="37">
        <f>'Fiscal Stability - FINAL'!M43</f>
        <v>9.1</v>
      </c>
      <c r="AX43" s="37">
        <f>'Fiscal Stability - FINAL'!N43</f>
        <v>9.3000000000000007</v>
      </c>
      <c r="AY43" s="37">
        <f>'Fiscal Stability - FINAL'!O43</f>
        <v>9.5</v>
      </c>
      <c r="AZ43" s="37">
        <f>'Fiscal Stability - FINAL'!P43</f>
        <v>9.3000000000000007</v>
      </c>
      <c r="BA43" s="37">
        <f>'Fiscal Stability - FINAL'!Q43</f>
        <v>15.1</v>
      </c>
      <c r="BB43" s="37">
        <f>'Fiscal Stability - FINAL'!R43</f>
        <v>12.3</v>
      </c>
      <c r="BC43" s="37">
        <f>'Fiscal Stability - FINAL'!S43</f>
        <v>10.3</v>
      </c>
      <c r="BD43" s="37">
        <f>'Hispanics - FINAL'!B43</f>
        <v>0</v>
      </c>
      <c r="BE43" s="37">
        <f>'Hispanics - FINAL'!C43</f>
        <v>0</v>
      </c>
      <c r="BF43" s="37">
        <f>'Hispanics - FINAL'!D43</f>
        <v>0</v>
      </c>
      <c r="BG43" s="37">
        <f>'Hispanics - FINAL'!E43</f>
        <v>0.6</v>
      </c>
      <c r="BH43" s="37">
        <f>'Hispanics - FINAL'!F43</f>
        <v>0.5</v>
      </c>
      <c r="BI43" s="37">
        <f>'Hispanics - FINAL'!G43</f>
        <v>1.3</v>
      </c>
      <c r="BJ43" s="37">
        <f>'Hispanics - FINAL'!H43</f>
        <v>1.4</v>
      </c>
      <c r="BK43" s="37">
        <f>'Hispanics - FINAL'!I43</f>
        <v>1.9</v>
      </c>
      <c r="BL43" s="37">
        <f>'Hispanics - FINAL'!J43</f>
        <v>1.9</v>
      </c>
      <c r="BM43" s="37">
        <f>'Hispanics - FINAL'!K43</f>
        <v>1.6</v>
      </c>
      <c r="BN43" s="37">
        <f>'Hispanics - FINAL'!L43</f>
        <v>1.3</v>
      </c>
      <c r="BO43" s="37">
        <f>'Hispanics - FINAL'!M43</f>
        <v>0.7</v>
      </c>
      <c r="BP43" s="37">
        <f>'Hispanics - FINAL'!N43</f>
        <v>2.2000000000000002</v>
      </c>
      <c r="BQ43" s="37">
        <f>'Hispanics - FINAL'!O43</f>
        <v>1.7</v>
      </c>
      <c r="BR43" s="37">
        <f>'Hispanics - FINAL'!P43</f>
        <v>1.6</v>
      </c>
      <c r="BS43" s="37">
        <f>'Hispanics - FINAL'!Q43</f>
        <v>1.6</v>
      </c>
      <c r="BT43" s="37">
        <f>'Hispanics - FINAL'!R43</f>
        <v>1.6</v>
      </c>
      <c r="BU43" s="37" t="e">
        <f>'Hispanics - FINAL'!#REF!</f>
        <v>#REF!</v>
      </c>
      <c r="BV43" s="37">
        <f>'Liberalism - FINAL'!B43</f>
        <v>21.834800000000001</v>
      </c>
      <c r="BW43" s="37">
        <f>'Liberalism - FINAL'!C43</f>
        <v>21.834800000000001</v>
      </c>
      <c r="BX43" s="37">
        <f>'Liberalism - FINAL'!D43</f>
        <v>21.834800000000001</v>
      </c>
      <c r="BY43" s="37">
        <f>'Liberalism - FINAL'!E43</f>
        <v>21.834800000000001</v>
      </c>
      <c r="BZ43" s="37">
        <f>'Liberalism - FINAL'!F43</f>
        <v>21.834800000000001</v>
      </c>
      <c r="CA43" s="37">
        <f>'Liberalism - FINAL'!G43</f>
        <v>21.834800000000001</v>
      </c>
      <c r="CB43" s="37">
        <f>'Liberalism - FINAL'!H43</f>
        <v>32.498309999999996</v>
      </c>
      <c r="CC43" s="37">
        <f>'Liberalism - FINAL'!I43</f>
        <v>32.498309999999996</v>
      </c>
      <c r="CD43" s="37">
        <f>'Liberalism - FINAL'!J43</f>
        <v>21.834800000000001</v>
      </c>
      <c r="CE43" s="37">
        <f>'Liberalism - FINAL'!K43</f>
        <v>21.834800000000001</v>
      </c>
      <c r="CF43" s="37">
        <f>'Liberalism - FINAL'!L43</f>
        <v>23.35961</v>
      </c>
      <c r="CG43" s="37">
        <f>'Liberalism - FINAL'!M43</f>
        <v>23.35961</v>
      </c>
      <c r="CH43" s="37">
        <f>'Liberalism - FINAL'!N43</f>
        <v>21.834800000000001</v>
      </c>
      <c r="CI43" s="37">
        <f>'Liberalism - FINAL'!O43</f>
        <v>21.834800000000001</v>
      </c>
      <c r="CJ43" s="37">
        <f>'Liberalism - FINAL'!P43</f>
        <v>22.850370000000002</v>
      </c>
      <c r="CK43" s="37">
        <f>'Liberalism - FINAL'!Q43</f>
        <v>22.850370000000002</v>
      </c>
      <c r="CL43" s="37">
        <f>'Liberalism - FINAL'!R43</f>
        <v>22.850370000000002</v>
      </c>
      <c r="CM43" s="37">
        <f>'Liberalism - FINAL'!S43</f>
        <v>22.850370000000002</v>
      </c>
      <c r="CN43" s="38">
        <f>'Regional PCPI - FINAL'!B43</f>
        <v>32104.770143165999</v>
      </c>
      <c r="CO43" s="38">
        <f>'Regional PCPI - FINAL'!C43</f>
        <v>33874.997693748403</v>
      </c>
      <c r="CP43" s="38">
        <f>'Regional PCPI - FINAL'!D43</f>
        <v>34624.108897569</v>
      </c>
      <c r="CQ43" s="38">
        <f>'Regional PCPI - FINAL'!E43</f>
        <v>35388.790021772104</v>
      </c>
      <c r="CR43" s="38">
        <f>'Regional PCPI - FINAL'!F43</f>
        <v>35783.7699052475</v>
      </c>
      <c r="CS43" s="38">
        <f>'Regional PCPI - FINAL'!G43</f>
        <v>35384.605613317399</v>
      </c>
      <c r="CT43" s="38">
        <f>'Regional PCPI - FINAL'!H43</f>
        <v>37727.780462127703</v>
      </c>
      <c r="CU43" s="38">
        <f>'Regional PCPI - FINAL'!I43</f>
        <v>39138.907771277198</v>
      </c>
      <c r="CV43" s="38">
        <f>'Regional PCPI - FINAL'!J43</f>
        <v>39825.5055122216</v>
      </c>
      <c r="CW43" s="38">
        <f>'Regional PCPI - FINAL'!K43</f>
        <v>40523.5777941407</v>
      </c>
      <c r="CX43" s="38">
        <f>'Regional PCPI - FINAL'!L43</f>
        <v>43429.697375310803</v>
      </c>
      <c r="CY43" s="38">
        <f>'Regional PCPI - FINAL'!M43</f>
        <v>44687.776266686204</v>
      </c>
      <c r="CZ43" s="38">
        <f>'Regional PCPI - FINAL'!N43</f>
        <v>43030.848576259799</v>
      </c>
      <c r="DA43" s="38">
        <f>'Regional PCPI - FINAL'!O43</f>
        <v>43850.719136629799</v>
      </c>
      <c r="DB43" s="38">
        <f>'Regional PCPI - FINAL'!P43</f>
        <v>46171.482940257803</v>
      </c>
      <c r="DC43" s="38">
        <f>'Regional PCPI - FINAL'!Q43</f>
        <v>45672.1084759312</v>
      </c>
      <c r="DD43" s="38">
        <f>'Regional PCPI - FINAL'!R43</f>
        <v>44630</v>
      </c>
      <c r="DE43" s="38">
        <f>'Regional PCPI - FINAL'!S43</f>
        <v>45257.928666804502</v>
      </c>
      <c r="DF43" s="37">
        <f>'Unemployment Rate - FINAL'!B43</f>
        <v>2.9</v>
      </c>
      <c r="DG43" s="37">
        <f>'Unemployment Rate - FINAL'!C43</f>
        <v>2.8</v>
      </c>
      <c r="DH43" s="37">
        <f>'Unemployment Rate - FINAL'!D43</f>
        <v>2.7</v>
      </c>
      <c r="DI43" s="37">
        <f>'Unemployment Rate - FINAL'!E43</f>
        <v>2.5</v>
      </c>
      <c r="DJ43" s="37">
        <f>'Unemployment Rate - FINAL'!F43</f>
        <v>3.1</v>
      </c>
      <c r="DK43" s="37">
        <f>'Unemployment Rate - FINAL'!G43</f>
        <v>3.2</v>
      </c>
      <c r="DL43" s="37">
        <f>'Unemployment Rate - FINAL'!H43</f>
        <v>3.5</v>
      </c>
      <c r="DM43" s="37">
        <f>'Unemployment Rate - FINAL'!I43</f>
        <v>3.7</v>
      </c>
      <c r="DN43" s="37">
        <f>'Unemployment Rate - FINAL'!J43</f>
        <v>3.8</v>
      </c>
      <c r="DO43" s="37">
        <f>'Unemployment Rate - FINAL'!K43</f>
        <v>3.1</v>
      </c>
      <c r="DP43" s="37">
        <f>'Unemployment Rate - FINAL'!L43</f>
        <v>2.8</v>
      </c>
      <c r="DQ43" s="37">
        <f>'Unemployment Rate - FINAL'!M43</f>
        <v>3.1</v>
      </c>
      <c r="DR43" s="37">
        <f>'Unemployment Rate - FINAL'!N43</f>
        <v>4.9000000000000004</v>
      </c>
      <c r="DS43" s="37">
        <f>'Unemployment Rate - FINAL'!O43</f>
        <v>5</v>
      </c>
      <c r="DT43" s="37">
        <f>'Unemployment Rate - FINAL'!P43</f>
        <v>4.7</v>
      </c>
      <c r="DU43" s="37">
        <f>'Unemployment Rate - FINAL'!Q43</f>
        <v>4.3</v>
      </c>
      <c r="DV43" s="37">
        <f>'Unemployment Rate - FINAL'!R43</f>
        <v>3.8</v>
      </c>
      <c r="DW43" s="37">
        <f>'Unemployment Rate - FINAL'!S43</f>
        <v>3.4</v>
      </c>
      <c r="DX43" s="37">
        <f>'Work Part. Rate - FINAL'!B43</f>
        <v>0</v>
      </c>
      <c r="DY43" s="37">
        <f>'Work Part. Rate - FINAL'!C43</f>
        <v>0</v>
      </c>
      <c r="DZ43" s="37">
        <f>'Work Part. Rate - FINAL'!D43</f>
        <v>0</v>
      </c>
      <c r="EA43" s="37">
        <f>'Work Part. Rate - FINAL'!E43</f>
        <v>0</v>
      </c>
      <c r="EB43" s="37">
        <f>'Work Part. Rate - FINAL'!F43</f>
        <v>0</v>
      </c>
      <c r="EC43" s="37">
        <f>'Work Part. Rate - FINAL'!G43</f>
        <v>0</v>
      </c>
      <c r="ED43" s="37">
        <f>'Work Part. Rate - FINAL'!H43</f>
        <v>0</v>
      </c>
      <c r="EE43" s="37">
        <f>'Work Part. Rate - FINAL'!I43</f>
        <v>0</v>
      </c>
      <c r="EF43" s="37">
        <f>'Work Part. Rate - FINAL'!J43</f>
        <v>0</v>
      </c>
      <c r="EG43" s="37">
        <f>'Work Part. Rate - FINAL'!K43</f>
        <v>0</v>
      </c>
      <c r="EH43" s="37">
        <f>'Work Part. Rate - FINAL'!L43</f>
        <v>0</v>
      </c>
      <c r="EI43" s="37">
        <f>'Work Part. Rate - FINAL'!M43</f>
        <v>0</v>
      </c>
      <c r="EJ43" s="37">
        <f>'Work Part. Rate - FINAL'!N43</f>
        <v>0</v>
      </c>
      <c r="EK43" s="37">
        <f>'Work Part. Rate - FINAL'!O43</f>
        <v>0</v>
      </c>
      <c r="EL43" s="37">
        <f>'Work Part. Rate - FINAL'!P43</f>
        <v>0</v>
      </c>
      <c r="EM43" s="37">
        <f>'Work Part. Rate - FINAL'!Q43</f>
        <v>0</v>
      </c>
      <c r="EN43" s="37">
        <f>'Work Part. Rate - FINAL'!R43</f>
        <v>0</v>
      </c>
      <c r="EO43" s="37">
        <f>'Work Part. Rate - FINAL'!S43</f>
        <v>0</v>
      </c>
    </row>
    <row r="44" spans="1:145">
      <c r="A44" s="38" t="s">
        <v>254</v>
      </c>
      <c r="B44" s="37">
        <f>'African Americans - FINAL'!B44</f>
        <v>64.900000000000006</v>
      </c>
      <c r="C44" s="37">
        <f>'African Americans - FINAL'!C44</f>
        <v>65.7</v>
      </c>
      <c r="D44" s="37">
        <f>'African Americans - FINAL'!D44</f>
        <v>63.5</v>
      </c>
      <c r="E44" s="37">
        <f>'African Americans - FINAL'!E44</f>
        <v>64.2</v>
      </c>
      <c r="F44" s="37">
        <f>'African Americans - FINAL'!F44</f>
        <v>63.5</v>
      </c>
      <c r="G44" s="37">
        <f>'African Americans - FINAL'!G44</f>
        <v>61.8</v>
      </c>
      <c r="H44" s="37">
        <f>'African Americans - FINAL'!H44</f>
        <v>60.9</v>
      </c>
      <c r="I44" s="37">
        <f>'African Americans - FINAL'!I44</f>
        <v>61.9</v>
      </c>
      <c r="J44" s="37">
        <f>'African Americans - FINAL'!J44</f>
        <v>61.8</v>
      </c>
      <c r="K44" s="37">
        <f>'African Americans - FINAL'!K44</f>
        <v>58.4</v>
      </c>
      <c r="L44" s="37">
        <f>'African Americans - FINAL'!L44</f>
        <v>58.9</v>
      </c>
      <c r="M44" s="37">
        <f>'African Americans - FINAL'!M44</f>
        <v>58.2</v>
      </c>
      <c r="N44" s="37">
        <f>'African Americans - FINAL'!N44</f>
        <v>57</v>
      </c>
      <c r="O44" s="37">
        <f>'African Americans - FINAL'!O44</f>
        <v>56.4</v>
      </c>
      <c r="P44" s="37">
        <f>'African Americans - FINAL'!P44</f>
        <v>57.1</v>
      </c>
      <c r="Q44" s="37">
        <f>'African Americans - FINAL'!Q44</f>
        <v>56.8</v>
      </c>
      <c r="R44" s="37">
        <f>'African Americans - FINAL'!R44</f>
        <v>55</v>
      </c>
      <c r="S44" s="37">
        <f>'African Americans - FINAL'!S44</f>
        <v>0</v>
      </c>
      <c r="T44" s="66">
        <f>Caseloads!B44</f>
        <v>166581.91666666666</v>
      </c>
      <c r="U44" s="66">
        <f>Caseloads!C44</f>
        <v>149440.41666666666</v>
      </c>
      <c r="V44" s="66">
        <f>Caseloads!D44</f>
        <v>148331.08333333334</v>
      </c>
      <c r="W44" s="66">
        <f>Caseloads!E44</f>
        <v>148817.08333333334</v>
      </c>
      <c r="X44" s="66">
        <f>Caseloads!F44</f>
        <v>160765.25</v>
      </c>
      <c r="Y44" s="66">
        <f>Caseloads!G44</f>
        <v>171375.33333333334</v>
      </c>
      <c r="Z44" s="66">
        <f>Caseloads!H44</f>
        <v>189983.08333333334</v>
      </c>
      <c r="AA44" s="66">
        <f>Caseloads!I44</f>
        <v>195263.08333333334</v>
      </c>
      <c r="AB44" s="66">
        <f>Caseloads!J44</f>
        <v>189445.75</v>
      </c>
      <c r="AC44" s="66">
        <f>Caseloads!K44</f>
        <v>180719.5</v>
      </c>
      <c r="AD44" s="66">
        <f>Caseloads!L44</f>
        <v>156089.16666666666</v>
      </c>
      <c r="AE44" s="66">
        <f>Caseloads!M44</f>
        <v>137783.41666666666</v>
      </c>
      <c r="AF44" s="66">
        <f>Caseloads!N44</f>
        <v>155928.33333333334</v>
      </c>
      <c r="AG44" s="66">
        <f>Caseloads!O44</f>
        <v>160721.41666666666</v>
      </c>
      <c r="AH44" s="66">
        <f>Caseloads!P44</f>
        <v>156222.33333333334</v>
      </c>
      <c r="AI44" s="66">
        <f>Caseloads!Q44</f>
        <v>138989.66666666666</v>
      </c>
      <c r="AJ44" s="66">
        <f>Caseloads!R44</f>
        <v>124114.58333333333</v>
      </c>
      <c r="AK44" s="66">
        <f>Caseloads!S44</f>
        <v>107205.75</v>
      </c>
      <c r="AL44" s="37">
        <f>'Fiscal Stability - FINAL'!B44</f>
        <v>5</v>
      </c>
      <c r="AM44" s="37">
        <f>'Fiscal Stability - FINAL'!C44</f>
        <v>4.3</v>
      </c>
      <c r="AN44" s="37">
        <f>'Fiscal Stability - FINAL'!D44</f>
        <v>3.4</v>
      </c>
      <c r="AO44" s="37">
        <f>'Fiscal Stability - FINAL'!E44</f>
        <v>3.3</v>
      </c>
      <c r="AP44" s="37">
        <f>'Fiscal Stability - FINAL'!F44</f>
        <v>3</v>
      </c>
      <c r="AQ44" s="37">
        <f>'Fiscal Stability - FINAL'!G44</f>
        <v>2.5</v>
      </c>
      <c r="AR44" s="37">
        <f>'Fiscal Stability - FINAL'!H44</f>
        <v>3.1</v>
      </c>
      <c r="AS44" s="37">
        <f>'Fiscal Stability - FINAL'!I44</f>
        <v>9.3000000000000007</v>
      </c>
      <c r="AT44" s="37">
        <f>'Fiscal Stability - FINAL'!J44</f>
        <v>8.1</v>
      </c>
      <c r="AU44" s="37">
        <f>'Fiscal Stability - FINAL'!K44</f>
        <v>11.799999999999999</v>
      </c>
      <c r="AV44" s="37">
        <f>'Fiscal Stability - FINAL'!L44</f>
        <v>15.8</v>
      </c>
      <c r="AW44" s="37">
        <f>'Fiscal Stability - FINAL'!M44</f>
        <v>10</v>
      </c>
      <c r="AX44" s="37">
        <f>'Fiscal Stability - FINAL'!N44</f>
        <v>5.9</v>
      </c>
      <c r="AY44" s="37">
        <f>'Fiscal Stability - FINAL'!O44</f>
        <v>7.3</v>
      </c>
      <c r="AZ44" s="37">
        <f>'Fiscal Stability - FINAL'!P44</f>
        <v>8.8000000000000007</v>
      </c>
      <c r="BA44" s="37">
        <f>'Fiscal Stability - FINAL'!Q44</f>
        <v>10.1</v>
      </c>
      <c r="BB44" s="37">
        <f>'Fiscal Stability - FINAL'!R44</f>
        <v>10.1</v>
      </c>
      <c r="BC44" s="37">
        <f>'Fiscal Stability - FINAL'!S44</f>
        <v>6.9</v>
      </c>
      <c r="BD44" s="37">
        <f>'Hispanics - FINAL'!B44</f>
        <v>0.3</v>
      </c>
      <c r="BE44" s="37">
        <f>'Hispanics - FINAL'!C44</f>
        <v>0.4</v>
      </c>
      <c r="BF44" s="37">
        <f>'Hispanics - FINAL'!D44</f>
        <v>0.7</v>
      </c>
      <c r="BG44" s="37">
        <f>'Hispanics - FINAL'!E44</f>
        <v>0.7</v>
      </c>
      <c r="BH44" s="37">
        <f>'Hispanics - FINAL'!F44</f>
        <v>0.7</v>
      </c>
      <c r="BI44" s="37">
        <f>'Hispanics - FINAL'!G44</f>
        <v>0.9</v>
      </c>
      <c r="BJ44" s="37">
        <f>'Hispanics - FINAL'!H44</f>
        <v>0.6</v>
      </c>
      <c r="BK44" s="37">
        <f>'Hispanics - FINAL'!I44</f>
        <v>0.5</v>
      </c>
      <c r="BL44" s="37">
        <f>'Hispanics - FINAL'!J44</f>
        <v>0.6</v>
      </c>
      <c r="BM44" s="37">
        <f>'Hispanics - FINAL'!K44</f>
        <v>1</v>
      </c>
      <c r="BN44" s="37">
        <f>'Hispanics - FINAL'!L44</f>
        <v>0.8</v>
      </c>
      <c r="BO44" s="37">
        <f>'Hispanics - FINAL'!M44</f>
        <v>0.6</v>
      </c>
      <c r="BP44" s="37">
        <f>'Hispanics - FINAL'!N44</f>
        <v>0.6</v>
      </c>
      <c r="BQ44" s="37">
        <f>'Hispanics - FINAL'!O44</f>
        <v>0.9</v>
      </c>
      <c r="BR44" s="37">
        <f>'Hispanics - FINAL'!P44</f>
        <v>1.3</v>
      </c>
      <c r="BS44" s="37">
        <f>'Hispanics - FINAL'!Q44</f>
        <v>0.9</v>
      </c>
      <c r="BT44" s="37">
        <f>'Hispanics - FINAL'!R44</f>
        <v>1</v>
      </c>
      <c r="BU44" s="37" t="e">
        <f>'Hispanics - FINAL'!#REF!</f>
        <v>#REF!</v>
      </c>
      <c r="BV44" s="37">
        <f>'Liberalism - FINAL'!B44</f>
        <v>42.092329999999997</v>
      </c>
      <c r="BW44" s="37">
        <f>'Liberalism - FINAL'!C44</f>
        <v>42.092329999999997</v>
      </c>
      <c r="BX44" s="37">
        <f>'Liberalism - FINAL'!D44</f>
        <v>41.850160000000002</v>
      </c>
      <c r="BY44" s="37">
        <f>'Liberalism - FINAL'!E44</f>
        <v>42.092329999999997</v>
      </c>
      <c r="BZ44" s="37">
        <f>'Liberalism - FINAL'!F44</f>
        <v>40.99145</v>
      </c>
      <c r="CA44" s="37">
        <f>'Liberalism - FINAL'!G44</f>
        <v>39.787939999999999</v>
      </c>
      <c r="CB44" s="37">
        <f>'Liberalism - FINAL'!H44</f>
        <v>68.963260000000005</v>
      </c>
      <c r="CC44" s="37">
        <f>'Liberalism - FINAL'!I44</f>
        <v>68.963260000000005</v>
      </c>
      <c r="CD44" s="37">
        <f>'Liberalism - FINAL'!J44</f>
        <v>61.688139999999997</v>
      </c>
      <c r="CE44" s="37">
        <f>'Liberalism - FINAL'!K44</f>
        <v>60.717869999999998</v>
      </c>
      <c r="CF44" s="37">
        <f>'Liberalism - FINAL'!L44</f>
        <v>61.812049999999999</v>
      </c>
      <c r="CG44" s="37">
        <f>'Liberalism - FINAL'!M44</f>
        <v>64.348770000000002</v>
      </c>
      <c r="CH44" s="37">
        <f>'Liberalism - FINAL'!N44</f>
        <v>52.206969999999998</v>
      </c>
      <c r="CI44" s="37">
        <f>'Liberalism - FINAL'!O44</f>
        <v>51.56709</v>
      </c>
      <c r="CJ44" s="37">
        <f>'Liberalism - FINAL'!P44</f>
        <v>11.132160000000001</v>
      </c>
      <c r="CK44" s="37">
        <f>'Liberalism - FINAL'!Q44</f>
        <v>10.686070000000001</v>
      </c>
      <c r="CL44" s="37">
        <f>'Liberalism - FINAL'!R44</f>
        <v>10.686070000000001</v>
      </c>
      <c r="CM44" s="37">
        <f>'Liberalism - FINAL'!S44</f>
        <v>10.686070000000001</v>
      </c>
      <c r="CN44" s="38">
        <f>'Regional PCPI - FINAL'!B44</f>
        <v>33680.134290966598</v>
      </c>
      <c r="CO44" s="38">
        <f>'Regional PCPI - FINAL'!C44</f>
        <v>35971.448283946098</v>
      </c>
      <c r="CP44" s="38">
        <f>'Regional PCPI - FINAL'!D44</f>
        <v>36248.769275840401</v>
      </c>
      <c r="CQ44" s="38">
        <f>'Regional PCPI - FINAL'!E44</f>
        <v>36820.4667034698</v>
      </c>
      <c r="CR44" s="38">
        <f>'Regional PCPI - FINAL'!F44</f>
        <v>36642.406848298197</v>
      </c>
      <c r="CS44" s="38">
        <f>'Regional PCPI - FINAL'!G44</f>
        <v>36748.949173021603</v>
      </c>
      <c r="CT44" s="38">
        <f>'Regional PCPI - FINAL'!H44</f>
        <v>37135.953527683298</v>
      </c>
      <c r="CU44" s="38">
        <f>'Regional PCPI - FINAL'!I44</f>
        <v>37980.132334004797</v>
      </c>
      <c r="CV44" s="38">
        <f>'Regional PCPI - FINAL'!J44</f>
        <v>37853.858292343401</v>
      </c>
      <c r="CW44" s="38">
        <f>'Regional PCPI - FINAL'!K44</f>
        <v>38369.0649840923</v>
      </c>
      <c r="CX44" s="38">
        <f>'Regional PCPI - FINAL'!L44</f>
        <v>38605.518825991297</v>
      </c>
      <c r="CY44" s="38">
        <f>'Regional PCPI - FINAL'!M44</f>
        <v>38375.506927550297</v>
      </c>
      <c r="CZ44" s="38">
        <f>'Regional PCPI - FINAL'!N44</f>
        <v>37780.470250322498</v>
      </c>
      <c r="DA44" s="38">
        <f>'Regional PCPI - FINAL'!O44</f>
        <v>38248.132418778398</v>
      </c>
      <c r="DB44" s="38">
        <f>'Regional PCPI - FINAL'!P44</f>
        <v>38845.330640986198</v>
      </c>
      <c r="DC44" s="38">
        <f>'Regional PCPI - FINAL'!Q44</f>
        <v>39382.315763487401</v>
      </c>
      <c r="DD44" s="38">
        <f>'Regional PCPI - FINAL'!R44</f>
        <v>38814</v>
      </c>
      <c r="DE44" s="38">
        <f>'Regional PCPI - FINAL'!S44</f>
        <v>39461.207404774403</v>
      </c>
      <c r="DF44" s="37">
        <f>'Unemployment Rate - FINAL'!B44</f>
        <v>5.3</v>
      </c>
      <c r="DG44" s="37">
        <f>'Unemployment Rate - FINAL'!C44</f>
        <v>4.3</v>
      </c>
      <c r="DH44" s="37">
        <f>'Unemployment Rate - FINAL'!D44</f>
        <v>4</v>
      </c>
      <c r="DI44" s="37">
        <f>'Unemployment Rate - FINAL'!E44</f>
        <v>3.9</v>
      </c>
      <c r="DJ44" s="37">
        <f>'Unemployment Rate - FINAL'!F44</f>
        <v>4.5999999999999996</v>
      </c>
      <c r="DK44" s="37">
        <f>'Unemployment Rate - FINAL'!G44</f>
        <v>5.2</v>
      </c>
      <c r="DL44" s="37">
        <f>'Unemployment Rate - FINAL'!H44</f>
        <v>5.6</v>
      </c>
      <c r="DM44" s="37">
        <f>'Unemployment Rate - FINAL'!I44</f>
        <v>5.3</v>
      </c>
      <c r="DN44" s="37">
        <f>'Unemployment Rate - FINAL'!J44</f>
        <v>5.6</v>
      </c>
      <c r="DO44" s="37">
        <f>'Unemployment Rate - FINAL'!K44</f>
        <v>5.2</v>
      </c>
      <c r="DP44" s="37">
        <f>'Unemployment Rate - FINAL'!L44</f>
        <v>4.7</v>
      </c>
      <c r="DQ44" s="37">
        <f>'Unemployment Rate - FINAL'!M44</f>
        <v>6.6</v>
      </c>
      <c r="DR44" s="37">
        <f>'Unemployment Rate - FINAL'!N44</f>
        <v>10.5</v>
      </c>
      <c r="DS44" s="37">
        <f>'Unemployment Rate - FINAL'!O44</f>
        <v>9.6999999999999993</v>
      </c>
      <c r="DT44" s="37">
        <f>'Unemployment Rate - FINAL'!P44</f>
        <v>9</v>
      </c>
      <c r="DU44" s="37">
        <f>'Unemployment Rate - FINAL'!Q44</f>
        <v>7.8</v>
      </c>
      <c r="DV44" s="37">
        <f>'Unemployment Rate - FINAL'!R44</f>
        <v>7.8</v>
      </c>
      <c r="DW44" s="37">
        <f>'Unemployment Rate - FINAL'!S44</f>
        <v>6.5</v>
      </c>
      <c r="DX44" s="37">
        <f>'Work Part. Rate - FINAL'!B44</f>
        <v>0</v>
      </c>
      <c r="DY44" s="37">
        <f>'Work Part. Rate - FINAL'!C44</f>
        <v>0</v>
      </c>
      <c r="DZ44" s="37">
        <f>'Work Part. Rate - FINAL'!D44</f>
        <v>0</v>
      </c>
      <c r="EA44" s="37">
        <f>'Work Part. Rate - FINAL'!E44</f>
        <v>0</v>
      </c>
      <c r="EB44" s="37">
        <f>'Work Part. Rate - FINAL'!F44</f>
        <v>0</v>
      </c>
      <c r="EC44" s="37">
        <f>'Work Part. Rate - FINAL'!G44</f>
        <v>0</v>
      </c>
      <c r="ED44" s="37">
        <f>'Work Part. Rate - FINAL'!H44</f>
        <v>0</v>
      </c>
      <c r="EE44" s="37">
        <f>'Work Part. Rate - FINAL'!I44</f>
        <v>0</v>
      </c>
      <c r="EF44" s="37">
        <f>'Work Part. Rate - FINAL'!J44</f>
        <v>0</v>
      </c>
      <c r="EG44" s="37">
        <f>'Work Part. Rate - FINAL'!K44</f>
        <v>0</v>
      </c>
      <c r="EH44" s="37">
        <f>'Work Part. Rate - FINAL'!L44</f>
        <v>0</v>
      </c>
      <c r="EI44" s="37">
        <f>'Work Part. Rate - FINAL'!M44</f>
        <v>0</v>
      </c>
      <c r="EJ44" s="37">
        <f>'Work Part. Rate - FINAL'!N44</f>
        <v>0</v>
      </c>
      <c r="EK44" s="37">
        <f>'Work Part. Rate - FINAL'!O44</f>
        <v>0</v>
      </c>
      <c r="EL44" s="37">
        <f>'Work Part. Rate - FINAL'!P44</f>
        <v>0</v>
      </c>
      <c r="EM44" s="37">
        <f>'Work Part. Rate - FINAL'!Q44</f>
        <v>0</v>
      </c>
      <c r="EN44" s="37">
        <f>'Work Part. Rate - FINAL'!R44</f>
        <v>0</v>
      </c>
      <c r="EO44" s="37">
        <f>'Work Part. Rate - FINAL'!S44</f>
        <v>0</v>
      </c>
    </row>
    <row r="45" spans="1:145">
      <c r="A45" s="38" t="s">
        <v>255</v>
      </c>
      <c r="B45" s="37">
        <f>'African Americans - FINAL'!B45</f>
        <v>32.1</v>
      </c>
      <c r="C45" s="37">
        <f>'African Americans - FINAL'!C45</f>
        <v>30</v>
      </c>
      <c r="D45" s="37">
        <f>'African Americans - FINAL'!D45</f>
        <v>26.8</v>
      </c>
      <c r="E45" s="37">
        <f>'African Americans - FINAL'!E45</f>
        <v>27.4</v>
      </c>
      <c r="F45" s="37">
        <f>'African Americans - FINAL'!F45</f>
        <v>29.5</v>
      </c>
      <c r="G45" s="37">
        <f>'African Americans - FINAL'!G45</f>
        <v>35.1</v>
      </c>
      <c r="H45" s="37">
        <f>'African Americans - FINAL'!H45</f>
        <v>32.1</v>
      </c>
      <c r="I45" s="37">
        <f>'African Americans - FINAL'!I45</f>
        <v>36.299999999999997</v>
      </c>
      <c r="J45" s="37">
        <f>'African Americans - FINAL'!J45</f>
        <v>35.5</v>
      </c>
      <c r="K45" s="37">
        <f>'African Americans - FINAL'!K45</f>
        <v>35.6</v>
      </c>
      <c r="L45" s="37">
        <f>'African Americans - FINAL'!L45</f>
        <v>33.9</v>
      </c>
      <c r="M45" s="37">
        <f>'African Americans - FINAL'!M45</f>
        <v>35.6</v>
      </c>
      <c r="N45" s="37">
        <f>'African Americans - FINAL'!N45</f>
        <v>35.700000000000003</v>
      </c>
      <c r="O45" s="37">
        <f>'African Americans - FINAL'!O45</f>
        <v>36.299999999999997</v>
      </c>
      <c r="P45" s="37">
        <f>'African Americans - FINAL'!P45</f>
        <v>38.1</v>
      </c>
      <c r="Q45" s="37">
        <f>'African Americans - FINAL'!Q45</f>
        <v>36.9</v>
      </c>
      <c r="R45" s="37">
        <f>'African Americans - FINAL'!R45</f>
        <v>39.4</v>
      </c>
      <c r="S45" s="37">
        <f>'African Americans - FINAL'!S45</f>
        <v>0</v>
      </c>
      <c r="T45" s="66">
        <f>Caseloads!B45</f>
        <v>530281.33333333337</v>
      </c>
      <c r="U45" s="66">
        <f>Caseloads!C45</f>
        <v>370857.16666666669</v>
      </c>
      <c r="V45" s="66">
        <f>Caseloads!D45</f>
        <v>310697.5</v>
      </c>
      <c r="W45" s="66">
        <f>Caseloads!E45</f>
        <v>346753.16666666669</v>
      </c>
      <c r="X45" s="66">
        <f>Caseloads!F45</f>
        <v>350615.33333333331</v>
      </c>
      <c r="Y45" s="66">
        <f>Caseloads!G45</f>
        <v>362171.16666666669</v>
      </c>
      <c r="Z45" s="66">
        <f>Caseloads!H45</f>
        <v>344554.5</v>
      </c>
      <c r="AA45" s="66">
        <f>Caseloads!I45</f>
        <v>253111.75</v>
      </c>
      <c r="AB45" s="66">
        <f>Caseloads!J45</f>
        <v>200561.91666666666</v>
      </c>
      <c r="AC45" s="66">
        <f>Caseloads!K45</f>
        <v>160434.41666666666</v>
      </c>
      <c r="AD45" s="66">
        <f>Caseloads!L45</f>
        <v>137044.58333333334</v>
      </c>
      <c r="AE45" s="66">
        <f>Caseloads!M45</f>
        <v>115056.58333333333</v>
      </c>
      <c r="AF45" s="66">
        <f>Caseloads!N45</f>
        <v>107836.25</v>
      </c>
      <c r="AG45" s="66">
        <f>Caseloads!O45</f>
        <v>116739.66666666667</v>
      </c>
      <c r="AH45" s="66">
        <f>Caseloads!P45</f>
        <v>110751.66666666667</v>
      </c>
      <c r="AI45" s="66">
        <f>Caseloads!Q45</f>
        <v>100986.41666666667</v>
      </c>
      <c r="AJ45" s="66">
        <f>Caseloads!R45</f>
        <v>88015.166666666672</v>
      </c>
      <c r="AK45" s="66">
        <f>Caseloads!S45</f>
        <v>77606.5</v>
      </c>
      <c r="AL45" s="37">
        <f>'Fiscal Stability - FINAL'!B45</f>
        <v>9.6</v>
      </c>
      <c r="AM45" s="37" t="str">
        <f>'Fiscal Stability - FINAL'!C45</f>
        <v>NA</v>
      </c>
      <c r="AN45" s="37">
        <f>'Fiscal Stability - FINAL'!D45</f>
        <v>6.7</v>
      </c>
      <c r="AO45" s="37">
        <f>'Fiscal Stability - FINAL'!E45</f>
        <v>14</v>
      </c>
      <c r="AP45" s="37">
        <f>'Fiscal Stability - FINAL'!F45</f>
        <v>14.4</v>
      </c>
      <c r="AQ45" s="37">
        <f>'Fiscal Stability - FINAL'!G45</f>
        <v>11.1</v>
      </c>
      <c r="AR45" s="37">
        <f>'Fiscal Stability - FINAL'!H45</f>
        <v>2.1</v>
      </c>
      <c r="AS45" s="37">
        <f>'Fiscal Stability - FINAL'!I45</f>
        <v>6.2</v>
      </c>
      <c r="AT45" s="37">
        <f>'Fiscal Stability - FINAL'!J45</f>
        <v>12.6</v>
      </c>
      <c r="AU45" s="37">
        <f>'Fiscal Stability - FINAL'!K45</f>
        <v>22.1</v>
      </c>
      <c r="AV45" s="37">
        <f>'Fiscal Stability - FINAL'!L45</f>
        <v>25</v>
      </c>
      <c r="AW45" s="37">
        <f>'Fiscal Stability - FINAL'!M45</f>
        <v>28.7</v>
      </c>
      <c r="AX45" s="37">
        <f>'Fiscal Stability - FINAL'!N45</f>
        <v>20.5</v>
      </c>
      <c r="AY45" s="37">
        <f>'Fiscal Stability - FINAL'!O45</f>
        <v>23.4</v>
      </c>
      <c r="AZ45" s="37">
        <f>'Fiscal Stability - FINAL'!P45</f>
        <v>15.9</v>
      </c>
      <c r="BA45" s="37">
        <f>'Fiscal Stability - FINAL'!Q45</f>
        <v>13.6</v>
      </c>
      <c r="BB45" s="37">
        <f>'Fiscal Stability - FINAL'!R45</f>
        <v>28.6</v>
      </c>
      <c r="BC45" s="37">
        <f>'Fiscal Stability - FINAL'!S45</f>
        <v>29.2</v>
      </c>
      <c r="BD45" s="37">
        <f>'Hispanics - FINAL'!B45</f>
        <v>46.5</v>
      </c>
      <c r="BE45" s="37">
        <f>'Hispanics - FINAL'!C45</f>
        <v>49.5</v>
      </c>
      <c r="BF45" s="37">
        <f>'Hispanics - FINAL'!D45</f>
        <v>50.4</v>
      </c>
      <c r="BG45" s="37">
        <f>'Hispanics - FINAL'!E45</f>
        <v>49.6</v>
      </c>
      <c r="BH45" s="37">
        <f>'Hispanics - FINAL'!F45</f>
        <v>48.2</v>
      </c>
      <c r="BI45" s="37">
        <f>'Hispanics - FINAL'!G45</f>
        <v>42.6</v>
      </c>
      <c r="BJ45" s="37">
        <f>'Hispanics - FINAL'!H45</f>
        <v>45.4</v>
      </c>
      <c r="BK45" s="37">
        <f>'Hispanics - FINAL'!I45</f>
        <v>41.3</v>
      </c>
      <c r="BL45" s="37">
        <f>'Hispanics - FINAL'!J45</f>
        <v>40.299999999999997</v>
      </c>
      <c r="BM45" s="37">
        <f>'Hispanics - FINAL'!K45</f>
        <v>40.700000000000003</v>
      </c>
      <c r="BN45" s="37">
        <f>'Hispanics - FINAL'!L45</f>
        <v>43.2</v>
      </c>
      <c r="BO45" s="37">
        <f>'Hispanics - FINAL'!M45</f>
        <v>43</v>
      </c>
      <c r="BP45" s="37">
        <f>'Hispanics - FINAL'!N45</f>
        <v>40.4</v>
      </c>
      <c r="BQ45" s="37">
        <f>'Hispanics - FINAL'!O45</f>
        <v>41.3</v>
      </c>
      <c r="BR45" s="37">
        <f>'Hispanics - FINAL'!P45</f>
        <v>40.4</v>
      </c>
      <c r="BS45" s="37">
        <f>'Hispanics - FINAL'!Q45</f>
        <v>40.4</v>
      </c>
      <c r="BT45" s="37">
        <f>'Hispanics - FINAL'!R45</f>
        <v>38</v>
      </c>
      <c r="BU45" s="37" t="e">
        <f>'Hispanics - FINAL'!#REF!</f>
        <v>#REF!</v>
      </c>
      <c r="BV45" s="37">
        <f>'Liberalism - FINAL'!B45</f>
        <v>26.634360000000001</v>
      </c>
      <c r="BW45" s="37">
        <f>'Liberalism - FINAL'!C45</f>
        <v>26.634360000000001</v>
      </c>
      <c r="BX45" s="37">
        <f>'Liberalism - FINAL'!D45</f>
        <v>26.703900000000001</v>
      </c>
      <c r="BY45" s="37">
        <f>'Liberalism - FINAL'!E45</f>
        <v>26.703900000000001</v>
      </c>
      <c r="BZ45" s="37">
        <f>'Liberalism - FINAL'!F45</f>
        <v>63.929490000000001</v>
      </c>
      <c r="CA45" s="37">
        <f>'Liberalism - FINAL'!G45</f>
        <v>60.914059999999999</v>
      </c>
      <c r="CB45" s="37">
        <f>'Liberalism - FINAL'!H45</f>
        <v>11.18412</v>
      </c>
      <c r="CC45" s="37">
        <f>'Liberalism - FINAL'!I45</f>
        <v>11.18412</v>
      </c>
      <c r="CD45" s="37">
        <f>'Liberalism - FINAL'!J45</f>
        <v>10.36111</v>
      </c>
      <c r="CE45" s="37">
        <f>'Liberalism - FINAL'!K45</f>
        <v>10.07278</v>
      </c>
      <c r="CF45" s="37">
        <f>'Liberalism - FINAL'!L45</f>
        <v>13.00839</v>
      </c>
      <c r="CG45" s="37">
        <f>'Liberalism - FINAL'!M45</f>
        <v>13.99159</v>
      </c>
      <c r="CH45" s="37">
        <f>'Liberalism - FINAL'!N45</f>
        <v>15.66386</v>
      </c>
      <c r="CI45" s="37">
        <f>'Liberalism - FINAL'!O45</f>
        <v>15.16919</v>
      </c>
      <c r="CJ45" s="37">
        <f>'Liberalism - FINAL'!P45</f>
        <v>8.6607970000000005</v>
      </c>
      <c r="CK45" s="37">
        <f>'Liberalism - FINAL'!Q45</f>
        <v>8.6607970000000005</v>
      </c>
      <c r="CL45" s="37">
        <f>'Liberalism - FINAL'!R45</f>
        <v>6.9722980000000003</v>
      </c>
      <c r="CM45" s="37">
        <f>'Liberalism - FINAL'!S45</f>
        <v>6.9722980000000003</v>
      </c>
      <c r="CN45" s="38">
        <f>'Regional PCPI - FINAL'!B45</f>
        <v>34427.2009388312</v>
      </c>
      <c r="CO45" s="38">
        <f>'Regional PCPI - FINAL'!C45</f>
        <v>36291.054980055102</v>
      </c>
      <c r="CP45" s="38">
        <f>'Regional PCPI - FINAL'!D45</f>
        <v>36816.971288349203</v>
      </c>
      <c r="CQ45" s="38">
        <f>'Regional PCPI - FINAL'!E45</f>
        <v>38164.249663738599</v>
      </c>
      <c r="CR45" s="38">
        <f>'Regional PCPI - FINAL'!F45</f>
        <v>38949.369214872801</v>
      </c>
      <c r="CS45" s="38">
        <f>'Regional PCPI - FINAL'!G45</f>
        <v>38206.347869310099</v>
      </c>
      <c r="CT45" s="38">
        <f>'Regional PCPI - FINAL'!H45</f>
        <v>38092.452726702199</v>
      </c>
      <c r="CU45" s="38">
        <f>'Regional PCPI - FINAL'!I45</f>
        <v>38099.8529941284</v>
      </c>
      <c r="CV45" s="38">
        <f>'Regional PCPI - FINAL'!J45</f>
        <v>39484.130378854803</v>
      </c>
      <c r="CW45" s="38">
        <f>'Regional PCPI - FINAL'!K45</f>
        <v>40765.530408591898</v>
      </c>
      <c r="CX45" s="38">
        <f>'Regional PCPI - FINAL'!L45</f>
        <v>41449.135463143401</v>
      </c>
      <c r="CY45" s="38">
        <f>'Regional PCPI - FINAL'!M45</f>
        <v>42951.624791171897</v>
      </c>
      <c r="CZ45" s="38">
        <f>'Regional PCPI - FINAL'!N45</f>
        <v>40027.554665384298</v>
      </c>
      <c r="DA45" s="38">
        <f>'Regional PCPI - FINAL'!O45</f>
        <v>40650.106123253398</v>
      </c>
      <c r="DB45" s="38">
        <f>'Regional PCPI - FINAL'!P45</f>
        <v>42338.164386316697</v>
      </c>
      <c r="DC45" s="38">
        <f>'Regional PCPI - FINAL'!Q45</f>
        <v>43850.885296711</v>
      </c>
      <c r="DD45" s="38">
        <f>'Regional PCPI - FINAL'!R45</f>
        <v>43399</v>
      </c>
      <c r="DE45" s="38">
        <f>'Regional PCPI - FINAL'!S45</f>
        <v>45115.661715416602</v>
      </c>
      <c r="DF45" s="37">
        <f>'Unemployment Rate - FINAL'!B45</f>
        <v>5.3</v>
      </c>
      <c r="DG45" s="37">
        <f>'Unemployment Rate - FINAL'!C45</f>
        <v>4.9000000000000004</v>
      </c>
      <c r="DH45" s="37">
        <f>'Unemployment Rate - FINAL'!D45</f>
        <v>4.7</v>
      </c>
      <c r="DI45" s="37">
        <f>'Unemployment Rate - FINAL'!E45</f>
        <v>4.3</v>
      </c>
      <c r="DJ45" s="37">
        <f>'Unemployment Rate - FINAL'!F45</f>
        <v>5</v>
      </c>
      <c r="DK45" s="37">
        <f>'Unemployment Rate - FINAL'!G45</f>
        <v>6.4</v>
      </c>
      <c r="DL45" s="37">
        <f>'Unemployment Rate - FINAL'!H45</f>
        <v>6.7</v>
      </c>
      <c r="DM45" s="37">
        <f>'Unemployment Rate - FINAL'!I45</f>
        <v>5.9</v>
      </c>
      <c r="DN45" s="37">
        <f>'Unemployment Rate - FINAL'!J45</f>
        <v>5.4</v>
      </c>
      <c r="DO45" s="37">
        <f>'Unemployment Rate - FINAL'!K45</f>
        <v>4.9000000000000004</v>
      </c>
      <c r="DP45" s="37">
        <f>'Unemployment Rate - FINAL'!L45</f>
        <v>4.3</v>
      </c>
      <c r="DQ45" s="37">
        <f>'Unemployment Rate - FINAL'!M45</f>
        <v>4.8</v>
      </c>
      <c r="DR45" s="37">
        <f>'Unemployment Rate - FINAL'!N45</f>
        <v>7.6</v>
      </c>
      <c r="DS45" s="37">
        <f>'Unemployment Rate - FINAL'!O45</f>
        <v>8.1</v>
      </c>
      <c r="DT45" s="37">
        <f>'Unemployment Rate - FINAL'!P45</f>
        <v>7.8</v>
      </c>
      <c r="DU45" s="37">
        <f>'Unemployment Rate - FINAL'!Q45</f>
        <v>6.7</v>
      </c>
      <c r="DV45" s="37">
        <f>'Unemployment Rate - FINAL'!R45</f>
        <v>6.2</v>
      </c>
      <c r="DW45" s="37">
        <f>'Unemployment Rate - FINAL'!S45</f>
        <v>5.0999999999999996</v>
      </c>
      <c r="DX45" s="37">
        <f>'Work Part. Rate - FINAL'!B45</f>
        <v>0</v>
      </c>
      <c r="DY45" s="37">
        <f>'Work Part. Rate - FINAL'!C45</f>
        <v>0</v>
      </c>
      <c r="DZ45" s="37">
        <f>'Work Part. Rate - FINAL'!D45</f>
        <v>0</v>
      </c>
      <c r="EA45" s="37">
        <f>'Work Part. Rate - FINAL'!E45</f>
        <v>0</v>
      </c>
      <c r="EB45" s="37">
        <f>'Work Part. Rate - FINAL'!F45</f>
        <v>0</v>
      </c>
      <c r="EC45" s="37">
        <f>'Work Part. Rate - FINAL'!G45</f>
        <v>0</v>
      </c>
      <c r="ED45" s="37">
        <f>'Work Part. Rate - FINAL'!H45</f>
        <v>0</v>
      </c>
      <c r="EE45" s="37">
        <f>'Work Part. Rate - FINAL'!I45</f>
        <v>0</v>
      </c>
      <c r="EF45" s="37">
        <f>'Work Part. Rate - FINAL'!J45</f>
        <v>0</v>
      </c>
      <c r="EG45" s="37">
        <f>'Work Part. Rate - FINAL'!K45</f>
        <v>0</v>
      </c>
      <c r="EH45" s="37">
        <f>'Work Part. Rate - FINAL'!L45</f>
        <v>0</v>
      </c>
      <c r="EI45" s="37">
        <f>'Work Part. Rate - FINAL'!M45</f>
        <v>0</v>
      </c>
      <c r="EJ45" s="37">
        <f>'Work Part. Rate - FINAL'!N45</f>
        <v>0</v>
      </c>
      <c r="EK45" s="37">
        <f>'Work Part. Rate - FINAL'!O45</f>
        <v>0</v>
      </c>
      <c r="EL45" s="37">
        <f>'Work Part. Rate - FINAL'!P45</f>
        <v>0</v>
      </c>
      <c r="EM45" s="37">
        <f>'Work Part. Rate - FINAL'!Q45</f>
        <v>0</v>
      </c>
      <c r="EN45" s="37">
        <f>'Work Part. Rate - FINAL'!R45</f>
        <v>0</v>
      </c>
      <c r="EO45" s="37">
        <f>'Work Part. Rate - FINAL'!S45</f>
        <v>0</v>
      </c>
    </row>
    <row r="46" spans="1:145">
      <c r="A46" s="38" t="s">
        <v>256</v>
      </c>
      <c r="B46" s="37">
        <f>'African Americans - FINAL'!B46</f>
        <v>3.2</v>
      </c>
      <c r="C46" s="37">
        <f>'African Americans - FINAL'!C46</f>
        <v>3.3</v>
      </c>
      <c r="D46" s="37">
        <f>'African Americans - FINAL'!D46</f>
        <v>3.6</v>
      </c>
      <c r="E46" s="37">
        <f>'African Americans - FINAL'!E46</f>
        <v>3.3</v>
      </c>
      <c r="F46" s="37">
        <f>'African Americans - FINAL'!F46</f>
        <v>3.4</v>
      </c>
      <c r="G46" s="37">
        <f>'African Americans - FINAL'!G46</f>
        <v>4.2</v>
      </c>
      <c r="H46" s="37">
        <f>'African Americans - FINAL'!H46</f>
        <v>3.9</v>
      </c>
      <c r="I46" s="37">
        <f>'African Americans - FINAL'!I46</f>
        <v>3.6</v>
      </c>
      <c r="J46" s="37">
        <f>'African Americans - FINAL'!J46</f>
        <v>4</v>
      </c>
      <c r="K46" s="37">
        <f>'African Americans - FINAL'!K46</f>
        <v>5.7</v>
      </c>
      <c r="L46" s="37">
        <f>'African Americans - FINAL'!L46</f>
        <v>4.5</v>
      </c>
      <c r="M46" s="37">
        <f>'African Americans - FINAL'!M46</f>
        <v>5.7</v>
      </c>
      <c r="N46" s="37">
        <f>'African Americans - FINAL'!N46</f>
        <v>4.8</v>
      </c>
      <c r="O46" s="37">
        <f>'African Americans - FINAL'!O46</f>
        <v>5.7</v>
      </c>
      <c r="P46" s="37">
        <f>'African Americans - FINAL'!P46</f>
        <v>6.6</v>
      </c>
      <c r="Q46" s="37">
        <f>'African Americans - FINAL'!Q46</f>
        <v>5.5</v>
      </c>
      <c r="R46" s="37">
        <f>'African Americans - FINAL'!R46</f>
        <v>6.2</v>
      </c>
      <c r="S46" s="37">
        <f>'African Americans - FINAL'!S46</f>
        <v>0</v>
      </c>
      <c r="T46" s="66">
        <f>Caseloads!B46</f>
        <v>32066.75</v>
      </c>
      <c r="U46" s="66">
        <f>Caseloads!C46</f>
        <v>28933.666666666668</v>
      </c>
      <c r="V46" s="66">
        <f>Caseloads!D46</f>
        <v>27394.833333333332</v>
      </c>
      <c r="W46" s="66">
        <f>Caseloads!E46</f>
        <v>21690.333333333332</v>
      </c>
      <c r="X46" s="66">
        <f>Caseloads!F46</f>
        <v>19452.583333333332</v>
      </c>
      <c r="Y46" s="66">
        <f>Caseloads!G46</f>
        <v>20454.75</v>
      </c>
      <c r="Z46" s="66">
        <f>Caseloads!H46</f>
        <v>22493.166666666668</v>
      </c>
      <c r="AA46" s="66">
        <f>Caseloads!I46</f>
        <v>23292.083333333332</v>
      </c>
      <c r="AB46" s="66">
        <f>Caseloads!J46</f>
        <v>22276.416666666668</v>
      </c>
      <c r="AC46" s="66">
        <f>Caseloads!K46</f>
        <v>16660</v>
      </c>
      <c r="AD46" s="66">
        <f>Caseloads!L46</f>
        <v>12331.583333333334</v>
      </c>
      <c r="AE46" s="66">
        <f>Caseloads!M46</f>
        <v>12757.5</v>
      </c>
      <c r="AF46" s="66">
        <f>Caseloads!N46</f>
        <v>16614.5</v>
      </c>
      <c r="AG46" s="66">
        <f>Caseloads!O46</f>
        <v>18092.583333333332</v>
      </c>
      <c r="AH46" s="66">
        <f>Caseloads!P46</f>
        <v>15114.666666666666</v>
      </c>
      <c r="AI46" s="66">
        <f>Caseloads!Q46</f>
        <v>11967.166666666666</v>
      </c>
      <c r="AJ46" s="66">
        <f>Caseloads!R46</f>
        <v>10746.5</v>
      </c>
      <c r="AK46" s="66">
        <f>Caseloads!S46</f>
        <v>10307.666666666666</v>
      </c>
      <c r="AL46" s="37">
        <f>'Fiscal Stability - FINAL'!B46</f>
        <v>4.8</v>
      </c>
      <c r="AM46" s="37">
        <f>'Fiscal Stability - FINAL'!C46</f>
        <v>4.4000000000000004</v>
      </c>
      <c r="AN46" s="37">
        <f>'Fiscal Stability - FINAL'!D46</f>
        <v>3.1</v>
      </c>
      <c r="AO46" s="37">
        <f>'Fiscal Stability - FINAL'!E46</f>
        <v>6.6</v>
      </c>
      <c r="AP46" s="37">
        <f>'Fiscal Stability - FINAL'!F46</f>
        <v>3.5</v>
      </c>
      <c r="AQ46" s="37">
        <f>'Fiscal Stability - FINAL'!G46</f>
        <v>0.6</v>
      </c>
      <c r="AR46" s="37">
        <f>'Fiscal Stability - FINAL'!H46</f>
        <v>1.2</v>
      </c>
      <c r="AS46" s="37">
        <f>'Fiscal Stability - FINAL'!I46</f>
        <v>3.4</v>
      </c>
      <c r="AT46" s="37">
        <f>'Fiscal Stability - FINAL'!J46</f>
        <v>6.3</v>
      </c>
      <c r="AU46" s="37">
        <f>'Fiscal Stability - FINAL'!K46</f>
        <v>5.6000000000000005</v>
      </c>
      <c r="AV46" s="37">
        <f>'Fiscal Stability - FINAL'!L46</f>
        <v>11.1</v>
      </c>
      <c r="AW46" s="37">
        <f>'Fiscal Stability - FINAL'!M46</f>
        <v>7.1999999999999993</v>
      </c>
      <c r="AX46" s="37">
        <f>'Fiscal Stability - FINAL'!N46</f>
        <v>9.1</v>
      </c>
      <c r="AY46" s="37">
        <f>'Fiscal Stability - FINAL'!O46</f>
        <v>4.0999999999999996</v>
      </c>
      <c r="AZ46" s="37">
        <f>'Fiscal Stability - FINAL'!P46</f>
        <v>6.2</v>
      </c>
      <c r="BA46" s="37">
        <f>'Fiscal Stability - FINAL'!Q46</f>
        <v>6.7</v>
      </c>
      <c r="BB46" s="37">
        <f>'Fiscal Stability - FINAL'!R46</f>
        <v>14.6</v>
      </c>
      <c r="BC46" s="37">
        <f>'Fiscal Stability - FINAL'!S46</f>
        <v>10.6</v>
      </c>
      <c r="BD46" s="37">
        <f>'Hispanics - FINAL'!B46</f>
        <v>12.9</v>
      </c>
      <c r="BE46" s="37">
        <f>'Hispanics - FINAL'!C46</f>
        <v>13</v>
      </c>
      <c r="BF46" s="37">
        <f>'Hispanics - FINAL'!D46</f>
        <v>14.6</v>
      </c>
      <c r="BG46" s="37">
        <f>'Hispanics - FINAL'!E46</f>
        <v>12.1</v>
      </c>
      <c r="BH46" s="37">
        <f>'Hispanics - FINAL'!F46</f>
        <v>13.5</v>
      </c>
      <c r="BI46" s="37">
        <f>'Hispanics - FINAL'!G46</f>
        <v>14.1</v>
      </c>
      <c r="BJ46" s="37">
        <f>'Hispanics - FINAL'!H46</f>
        <v>12.5</v>
      </c>
      <c r="BK46" s="37">
        <f>'Hispanics - FINAL'!I46</f>
        <v>14</v>
      </c>
      <c r="BL46" s="37">
        <f>'Hispanics - FINAL'!J46</f>
        <v>14.4</v>
      </c>
      <c r="BM46" s="37">
        <f>'Hispanics - FINAL'!K46</f>
        <v>14.9</v>
      </c>
      <c r="BN46" s="37">
        <f>'Hispanics - FINAL'!L46</f>
        <v>15.2</v>
      </c>
      <c r="BO46" s="37">
        <f>'Hispanics - FINAL'!M46</f>
        <v>15.7</v>
      </c>
      <c r="BP46" s="37">
        <f>'Hispanics - FINAL'!N46</f>
        <v>15</v>
      </c>
      <c r="BQ46" s="37">
        <f>'Hispanics - FINAL'!O46</f>
        <v>15</v>
      </c>
      <c r="BR46" s="37">
        <f>'Hispanics - FINAL'!P46</f>
        <v>14.2</v>
      </c>
      <c r="BS46" s="37">
        <f>'Hispanics - FINAL'!Q46</f>
        <v>13.4</v>
      </c>
      <c r="BT46" s="37">
        <f>'Hispanics - FINAL'!R46</f>
        <v>15.7</v>
      </c>
      <c r="BU46" s="37" t="e">
        <f>'Hispanics - FINAL'!#REF!</f>
        <v>#REF!</v>
      </c>
      <c r="BV46" s="37">
        <f>'Liberalism - FINAL'!B46</f>
        <v>17.935009999999998</v>
      </c>
      <c r="BW46" s="37">
        <f>'Liberalism - FINAL'!C46</f>
        <v>17.935009999999998</v>
      </c>
      <c r="BX46" s="37">
        <f>'Liberalism - FINAL'!D46</f>
        <v>17.935009999999998</v>
      </c>
      <c r="BY46" s="37">
        <f>'Liberalism - FINAL'!E46</f>
        <v>17.935009999999998</v>
      </c>
      <c r="BZ46" s="37">
        <f>'Liberalism - FINAL'!F46</f>
        <v>17.493230000000001</v>
      </c>
      <c r="CA46" s="37">
        <f>'Liberalism - FINAL'!G46</f>
        <v>17.493230000000001</v>
      </c>
      <c r="CB46" s="37">
        <f>'Liberalism - FINAL'!H46</f>
        <v>16.046040000000001</v>
      </c>
      <c r="CC46" s="37">
        <f>'Liberalism - FINAL'!I46</f>
        <v>16.046040000000001</v>
      </c>
      <c r="CD46" s="37">
        <f>'Liberalism - FINAL'!J46</f>
        <v>16.046040000000001</v>
      </c>
      <c r="CE46" s="37">
        <f>'Liberalism - FINAL'!K46</f>
        <v>16.046040000000001</v>
      </c>
      <c r="CF46" s="37">
        <f>'Liberalism - FINAL'!L46</f>
        <v>16.046040000000001</v>
      </c>
      <c r="CG46" s="37">
        <f>'Liberalism - FINAL'!M46</f>
        <v>16.046040000000001</v>
      </c>
      <c r="CH46" s="37">
        <f>'Liberalism - FINAL'!N46</f>
        <v>13.786390000000001</v>
      </c>
      <c r="CI46" s="37">
        <f>'Liberalism - FINAL'!O46</f>
        <v>13.786390000000001</v>
      </c>
      <c r="CJ46" s="37">
        <f>'Liberalism - FINAL'!P46</f>
        <v>4.5192949999999996</v>
      </c>
      <c r="CK46" s="37">
        <f>'Liberalism - FINAL'!Q46</f>
        <v>4.5192949999999996</v>
      </c>
      <c r="CL46" s="37">
        <f>'Liberalism - FINAL'!R46</f>
        <v>6.3168559999999996</v>
      </c>
      <c r="CM46" s="37">
        <f>'Liberalism - FINAL'!S46</f>
        <v>6.3168559999999996</v>
      </c>
      <c r="CN46" s="38">
        <f>'Regional PCPI - FINAL'!B46</f>
        <v>31020.937676199501</v>
      </c>
      <c r="CO46" s="38">
        <f>'Regional PCPI - FINAL'!C46</f>
        <v>31870.666865789699</v>
      </c>
      <c r="CP46" s="38">
        <f>'Regional PCPI - FINAL'!D46</f>
        <v>32096.637743157899</v>
      </c>
      <c r="CQ46" s="38">
        <f>'Regional PCPI - FINAL'!E46</f>
        <v>32564.758093386499</v>
      </c>
      <c r="CR46" s="38">
        <f>'Regional PCPI - FINAL'!F46</f>
        <v>32272.228062235499</v>
      </c>
      <c r="CS46" s="38">
        <f>'Regional PCPI - FINAL'!G46</f>
        <v>32027.120837627201</v>
      </c>
      <c r="CT46" s="38">
        <f>'Regional PCPI - FINAL'!H46</f>
        <v>32081.316916740201</v>
      </c>
      <c r="CU46" s="38">
        <f>'Regional PCPI - FINAL'!I46</f>
        <v>32857.736686761302</v>
      </c>
      <c r="CV46" s="38">
        <f>'Regional PCPI - FINAL'!J46</f>
        <v>34097.850237665101</v>
      </c>
      <c r="CW46" s="38">
        <f>'Regional PCPI - FINAL'!K46</f>
        <v>35716.387436930199</v>
      </c>
      <c r="CX46" s="38">
        <f>'Regional PCPI - FINAL'!L46</f>
        <v>36629.779758040502</v>
      </c>
      <c r="CY46" s="38">
        <f>'Regional PCPI - FINAL'!M46</f>
        <v>36431.257412459599</v>
      </c>
      <c r="CZ46" s="38">
        <f>'Regional PCPI - FINAL'!N46</f>
        <v>34075.728455234799</v>
      </c>
      <c r="DA46" s="38">
        <f>'Regional PCPI - FINAL'!O46</f>
        <v>33777.172069418702</v>
      </c>
      <c r="DB46" s="38">
        <f>'Regional PCPI - FINAL'!P46</f>
        <v>34940.536395524898</v>
      </c>
      <c r="DC46" s="38">
        <f>'Regional PCPI - FINAL'!Q46</f>
        <v>36072.417448805398</v>
      </c>
      <c r="DD46" s="38">
        <f>'Regional PCPI - FINAL'!R46</f>
        <v>36058</v>
      </c>
      <c r="DE46" s="38">
        <f>'Regional PCPI - FINAL'!S46</f>
        <v>36996.138631969901</v>
      </c>
      <c r="DF46" s="37">
        <f>'Unemployment Rate - FINAL'!B46</f>
        <v>3.2</v>
      </c>
      <c r="DG46" s="37">
        <f>'Unemployment Rate - FINAL'!C46</f>
        <v>3.6</v>
      </c>
      <c r="DH46" s="37">
        <f>'Unemployment Rate - FINAL'!D46</f>
        <v>3.5</v>
      </c>
      <c r="DI46" s="37">
        <f>'Unemployment Rate - FINAL'!E46</f>
        <v>3.3</v>
      </c>
      <c r="DJ46" s="37">
        <f>'Unemployment Rate - FINAL'!F46</f>
        <v>4.4000000000000004</v>
      </c>
      <c r="DK46" s="37">
        <f>'Unemployment Rate - FINAL'!G46</f>
        <v>5.8</v>
      </c>
      <c r="DL46" s="37">
        <f>'Unemployment Rate - FINAL'!H46</f>
        <v>5.6</v>
      </c>
      <c r="DM46" s="37">
        <f>'Unemployment Rate - FINAL'!I46</f>
        <v>5</v>
      </c>
      <c r="DN46" s="37">
        <f>'Unemployment Rate - FINAL'!J46</f>
        <v>4.0999999999999996</v>
      </c>
      <c r="DO46" s="37">
        <f>'Unemployment Rate - FINAL'!K46</f>
        <v>3</v>
      </c>
      <c r="DP46" s="37">
        <f>'Unemployment Rate - FINAL'!L46</f>
        <v>2.6</v>
      </c>
      <c r="DQ46" s="37">
        <f>'Unemployment Rate - FINAL'!M46</f>
        <v>3.6</v>
      </c>
      <c r="DR46" s="37">
        <f>'Unemployment Rate - FINAL'!N46</f>
        <v>7.3</v>
      </c>
      <c r="DS46" s="37">
        <f>'Unemployment Rate - FINAL'!O46</f>
        <v>7.8</v>
      </c>
      <c r="DT46" s="37">
        <f>'Unemployment Rate - FINAL'!P46</f>
        <v>6.7</v>
      </c>
      <c r="DU46" s="37">
        <f>'Unemployment Rate - FINAL'!Q46</f>
        <v>5.4</v>
      </c>
      <c r="DV46" s="37">
        <f>'Unemployment Rate - FINAL'!R46</f>
        <v>4.5999999999999996</v>
      </c>
      <c r="DW46" s="37">
        <f>'Unemployment Rate - FINAL'!S46</f>
        <v>3.8</v>
      </c>
      <c r="DX46" s="37">
        <f>'Work Part. Rate - FINAL'!B46</f>
        <v>0</v>
      </c>
      <c r="DY46" s="37">
        <f>'Work Part. Rate - FINAL'!C46</f>
        <v>0</v>
      </c>
      <c r="DZ46" s="37">
        <f>'Work Part. Rate - FINAL'!D46</f>
        <v>0</v>
      </c>
      <c r="EA46" s="37">
        <f>'Work Part. Rate - FINAL'!E46</f>
        <v>0</v>
      </c>
      <c r="EB46" s="37">
        <f>'Work Part. Rate - FINAL'!F46</f>
        <v>0</v>
      </c>
      <c r="EC46" s="37">
        <f>'Work Part. Rate - FINAL'!G46</f>
        <v>0</v>
      </c>
      <c r="ED46" s="37">
        <f>'Work Part. Rate - FINAL'!H46</f>
        <v>0</v>
      </c>
      <c r="EE46" s="37">
        <f>'Work Part. Rate - FINAL'!I46</f>
        <v>0</v>
      </c>
      <c r="EF46" s="37">
        <f>'Work Part. Rate - FINAL'!J46</f>
        <v>0</v>
      </c>
      <c r="EG46" s="37">
        <f>'Work Part. Rate - FINAL'!K46</f>
        <v>0</v>
      </c>
      <c r="EH46" s="37">
        <f>'Work Part. Rate - FINAL'!L46</f>
        <v>0</v>
      </c>
      <c r="EI46" s="37">
        <f>'Work Part. Rate - FINAL'!M46</f>
        <v>0</v>
      </c>
      <c r="EJ46" s="37">
        <f>'Work Part. Rate - FINAL'!N46</f>
        <v>0</v>
      </c>
      <c r="EK46" s="37">
        <f>'Work Part. Rate - FINAL'!O46</f>
        <v>0</v>
      </c>
      <c r="EL46" s="37">
        <f>'Work Part. Rate - FINAL'!P46</f>
        <v>0</v>
      </c>
      <c r="EM46" s="37">
        <f>'Work Part. Rate - FINAL'!Q46</f>
        <v>0</v>
      </c>
      <c r="EN46" s="37">
        <f>'Work Part. Rate - FINAL'!R46</f>
        <v>0</v>
      </c>
      <c r="EO46" s="37">
        <f>'Work Part. Rate - FINAL'!S46</f>
        <v>0</v>
      </c>
    </row>
    <row r="47" spans="1:145">
      <c r="A47" s="38" t="s">
        <v>257</v>
      </c>
      <c r="B47" s="37">
        <f>'African Americans - FINAL'!B47</f>
        <v>0.8</v>
      </c>
      <c r="C47" s="37">
        <f>'African Americans - FINAL'!C47</f>
        <v>1.4</v>
      </c>
      <c r="D47" s="37">
        <f>'African Americans - FINAL'!D47</f>
        <v>1.4</v>
      </c>
      <c r="E47" s="37">
        <f>'African Americans - FINAL'!E47</f>
        <v>1.8</v>
      </c>
      <c r="F47" s="37">
        <f>'African Americans - FINAL'!F47</f>
        <v>1.7</v>
      </c>
      <c r="G47" s="37">
        <f>'African Americans - FINAL'!G47</f>
        <v>2</v>
      </c>
      <c r="H47" s="37">
        <f>'African Americans - FINAL'!H47</f>
        <v>1.5</v>
      </c>
      <c r="I47" s="37">
        <f>'African Americans - FINAL'!I47</f>
        <v>2.1</v>
      </c>
      <c r="J47" s="37">
        <f>'African Americans - FINAL'!J47</f>
        <v>2.5</v>
      </c>
      <c r="K47" s="37">
        <f>'African Americans - FINAL'!K47</f>
        <v>2.9</v>
      </c>
      <c r="L47" s="37">
        <f>'African Americans - FINAL'!L47</f>
        <v>3.4</v>
      </c>
      <c r="M47" s="37">
        <f>'African Americans - FINAL'!M47</f>
        <v>2.5</v>
      </c>
      <c r="N47" s="37">
        <f>'African Americans - FINAL'!N47</f>
        <v>3.5</v>
      </c>
      <c r="O47" s="37">
        <f>'African Americans - FINAL'!O47</f>
        <v>3.4</v>
      </c>
      <c r="P47" s="37">
        <f>'African Americans - FINAL'!P47</f>
        <v>3</v>
      </c>
      <c r="Q47" s="37">
        <f>'African Americans - FINAL'!Q47</f>
        <v>4.0999999999999996</v>
      </c>
      <c r="R47" s="37">
        <f>'African Americans - FINAL'!R47</f>
        <v>3.9</v>
      </c>
      <c r="S47" s="37">
        <f>'African Americans - FINAL'!S47</f>
        <v>0</v>
      </c>
      <c r="T47" s="66">
        <f>Caseloads!B47</f>
        <v>22332.416666666668</v>
      </c>
      <c r="U47" s="66">
        <f>Caseloads!C47</f>
        <v>19643.916666666668</v>
      </c>
      <c r="V47" s="66">
        <f>Caseloads!D47</f>
        <v>17582.583333333332</v>
      </c>
      <c r="W47" s="66">
        <f>Caseloads!E47</f>
        <v>15650.416666666666</v>
      </c>
      <c r="X47" s="66">
        <f>Caseloads!F47</f>
        <v>14580.916666666666</v>
      </c>
      <c r="Y47" s="66">
        <f>Caseloads!G47</f>
        <v>14006.416666666666</v>
      </c>
      <c r="Z47" s="66">
        <f>Caseloads!H47</f>
        <v>13589</v>
      </c>
      <c r="AA47" s="66">
        <f>Caseloads!I47</f>
        <v>13338</v>
      </c>
      <c r="AB47" s="66">
        <f>Caseloads!J47</f>
        <v>12324.666666666666</v>
      </c>
      <c r="AC47" s="66">
        <f>Caseloads!K47</f>
        <v>11628.5</v>
      </c>
      <c r="AD47" s="66">
        <f>Caseloads!L47</f>
        <v>10679.5</v>
      </c>
      <c r="AE47" s="66">
        <f>Caseloads!M47</f>
        <v>7679.666666666667</v>
      </c>
      <c r="AF47" s="66">
        <f>Caseloads!N47</f>
        <v>6827.916666666667</v>
      </c>
      <c r="AG47" s="66">
        <f>Caseloads!O47</f>
        <v>7260.916666666667</v>
      </c>
      <c r="AH47" s="66">
        <f>Caseloads!P47</f>
        <v>7715.166666666667</v>
      </c>
      <c r="AI47" s="66">
        <f>Caseloads!Q47</f>
        <v>8320.6666666666661</v>
      </c>
      <c r="AJ47" s="66">
        <f>Caseloads!R47</f>
        <v>8479.6666666666661</v>
      </c>
      <c r="AK47" s="66">
        <f>Caseloads!S47</f>
        <v>8072.083333333333</v>
      </c>
      <c r="AL47" s="37">
        <f>'Fiscal Stability - FINAL'!B47</f>
        <v>4.5999999999999996</v>
      </c>
      <c r="AM47" s="37">
        <f>'Fiscal Stability - FINAL'!C47</f>
        <v>4.0999999999999996</v>
      </c>
      <c r="AN47" s="37">
        <f>'Fiscal Stability - FINAL'!D47</f>
        <v>4.8</v>
      </c>
      <c r="AO47" s="37">
        <f>'Fiscal Stability - FINAL'!E47</f>
        <v>4.8</v>
      </c>
      <c r="AP47" s="37">
        <f>'Fiscal Stability - FINAL'!F47</f>
        <v>5.3</v>
      </c>
      <c r="AQ47" s="37">
        <f>'Fiscal Stability - FINAL'!G47</f>
        <v>1.5</v>
      </c>
      <c r="AR47" s="37">
        <f>'Fiscal Stability - FINAL'!H47</f>
        <v>2.7</v>
      </c>
      <c r="AS47" s="37">
        <f>'Fiscal Stability - FINAL'!I47</f>
        <v>4.9000000000000004</v>
      </c>
      <c r="AT47" s="37">
        <f>'Fiscal Stability - FINAL'!J47</f>
        <v>4.4000000000000004</v>
      </c>
      <c r="AU47" s="37">
        <f>'Fiscal Stability - FINAL'!K47</f>
        <v>4.7</v>
      </c>
      <c r="AV47" s="37">
        <f>'Fiscal Stability - FINAL'!L47</f>
        <v>4.8</v>
      </c>
      <c r="AW47" s="37">
        <f>'Fiscal Stability - FINAL'!M47</f>
        <v>4.8</v>
      </c>
      <c r="AX47" s="37">
        <f>'Fiscal Stability - FINAL'!N47</f>
        <v>5.2</v>
      </c>
      <c r="AY47" s="37">
        <f>'Fiscal Stability - FINAL'!O47</f>
        <v>5.3</v>
      </c>
      <c r="AZ47" s="37">
        <f>'Fiscal Stability - FINAL'!P47</f>
        <v>4.7</v>
      </c>
      <c r="BA47" s="37">
        <f>'Fiscal Stability - FINAL'!Q47</f>
        <v>4.5999999999999996</v>
      </c>
      <c r="BB47" s="37">
        <f>'Fiscal Stability - FINAL'!R47</f>
        <v>5.6</v>
      </c>
      <c r="BC47" s="37">
        <f>'Fiscal Stability - FINAL'!S47</f>
        <v>5.0999999999999996</v>
      </c>
      <c r="BD47" s="37">
        <f>'Hispanics - FINAL'!B47</f>
        <v>0.2</v>
      </c>
      <c r="BE47" s="37">
        <f>'Hispanics - FINAL'!C47</f>
        <v>0.4</v>
      </c>
      <c r="BF47" s="37">
        <f>'Hispanics - FINAL'!D47</f>
        <v>0.3</v>
      </c>
      <c r="BG47" s="37">
        <f>'Hispanics - FINAL'!E47</f>
        <v>0.5</v>
      </c>
      <c r="BH47" s="37">
        <f>'Hispanics - FINAL'!F47</f>
        <v>0.5</v>
      </c>
      <c r="BI47" s="37">
        <f>'Hispanics - FINAL'!G47</f>
        <v>0.8</v>
      </c>
      <c r="BJ47" s="37">
        <f>'Hispanics - FINAL'!H47</f>
        <v>0.3</v>
      </c>
      <c r="BK47" s="37">
        <f>'Hispanics - FINAL'!I47</f>
        <v>0.5</v>
      </c>
      <c r="BL47" s="37">
        <f>'Hispanics - FINAL'!J47</f>
        <v>0.5</v>
      </c>
      <c r="BM47" s="37">
        <f>'Hispanics - FINAL'!K47</f>
        <v>0.5</v>
      </c>
      <c r="BN47" s="37">
        <f>'Hispanics - FINAL'!L47</f>
        <v>0.7</v>
      </c>
      <c r="BO47" s="37">
        <f>'Hispanics - FINAL'!M47</f>
        <v>2.5</v>
      </c>
      <c r="BP47" s="37">
        <f>'Hispanics - FINAL'!N47</f>
        <v>1.7</v>
      </c>
      <c r="BQ47" s="37">
        <f>'Hispanics - FINAL'!O47</f>
        <v>0.9</v>
      </c>
      <c r="BR47" s="37">
        <f>'Hispanics - FINAL'!P47</f>
        <v>1.4</v>
      </c>
      <c r="BS47" s="37">
        <f>'Hispanics - FINAL'!Q47</f>
        <v>1.1000000000000001</v>
      </c>
      <c r="BT47" s="37">
        <f>'Hispanics - FINAL'!R47</f>
        <v>1.2</v>
      </c>
      <c r="BU47" s="37" t="e">
        <f>'Hispanics - FINAL'!#REF!</f>
        <v>#REF!</v>
      </c>
      <c r="BV47" s="37">
        <f>'Liberalism - FINAL'!B47</f>
        <v>87.809749999999994</v>
      </c>
      <c r="BW47" s="37">
        <f>'Liberalism - FINAL'!C47</f>
        <v>87.809749999999994</v>
      </c>
      <c r="BX47" s="37">
        <f>'Liberalism - FINAL'!D47</f>
        <v>85.645229999999998</v>
      </c>
      <c r="BY47" s="37">
        <f>'Liberalism - FINAL'!E47</f>
        <v>85.747990000000001</v>
      </c>
      <c r="BZ47" s="37">
        <f>'Liberalism - FINAL'!F47</f>
        <v>80.406800000000004</v>
      </c>
      <c r="CA47" s="37">
        <f>'Liberalism - FINAL'!G47</f>
        <v>79.949979999999996</v>
      </c>
      <c r="CB47" s="37">
        <f>'Liberalism - FINAL'!H47</f>
        <v>67.405140000000003</v>
      </c>
      <c r="CC47" s="37">
        <f>'Liberalism - FINAL'!I47</f>
        <v>67.405140000000003</v>
      </c>
      <c r="CD47" s="37">
        <f>'Liberalism - FINAL'!J47</f>
        <v>72.255889999999994</v>
      </c>
      <c r="CE47" s="37">
        <f>'Liberalism - FINAL'!K47</f>
        <v>72.255889999999994</v>
      </c>
      <c r="CF47" s="37">
        <f>'Liberalism - FINAL'!L47</f>
        <v>73.508189999999999</v>
      </c>
      <c r="CG47" s="37">
        <f>'Liberalism - FINAL'!M47</f>
        <v>73.508189999999999</v>
      </c>
      <c r="CH47" s="37">
        <f>'Liberalism - FINAL'!N47</f>
        <v>73.649730000000005</v>
      </c>
      <c r="CI47" s="37">
        <f>'Liberalism - FINAL'!O47</f>
        <v>73.649730000000005</v>
      </c>
      <c r="CJ47" s="37">
        <f>'Liberalism - FINAL'!P47</f>
        <v>90.081249999999997</v>
      </c>
      <c r="CK47" s="37">
        <f>'Liberalism - FINAL'!Q47</f>
        <v>90.081249999999997</v>
      </c>
      <c r="CL47" s="37">
        <f>'Liberalism - FINAL'!R47</f>
        <v>90.081249999999997</v>
      </c>
      <c r="CM47" s="37">
        <f>'Liberalism - FINAL'!S47</f>
        <v>90.081249999999997</v>
      </c>
      <c r="CN47" s="38">
        <f>'Regional PCPI - FINAL'!B47</f>
        <v>35309.606181410803</v>
      </c>
      <c r="CO47" s="38">
        <f>'Regional PCPI - FINAL'!C47</f>
        <v>37326.401396740999</v>
      </c>
      <c r="CP47" s="38">
        <f>'Regional PCPI - FINAL'!D47</f>
        <v>38686.294952844597</v>
      </c>
      <c r="CQ47" s="38">
        <f>'Regional PCPI - FINAL'!E47</f>
        <v>40123.714360238002</v>
      </c>
      <c r="CR47" s="38">
        <f>'Regional PCPI - FINAL'!F47</f>
        <v>41197.961968626398</v>
      </c>
      <c r="CS47" s="38">
        <f>'Regional PCPI - FINAL'!G47</f>
        <v>41138.907462936302</v>
      </c>
      <c r="CT47" s="38">
        <f>'Regional PCPI - FINAL'!H47</f>
        <v>41441.982427320101</v>
      </c>
      <c r="CU47" s="38">
        <f>'Regional PCPI - FINAL'!I47</f>
        <v>42350.143392522601</v>
      </c>
      <c r="CV47" s="38">
        <f>'Regional PCPI - FINAL'!J47</f>
        <v>41607.948857057003</v>
      </c>
      <c r="CW47" s="38">
        <f>'Regional PCPI - FINAL'!K47</f>
        <v>42792.836628802797</v>
      </c>
      <c r="CX47" s="38">
        <f>'Regional PCPI - FINAL'!L47</f>
        <v>43893.805802256502</v>
      </c>
      <c r="CY47" s="38">
        <f>'Regional PCPI - FINAL'!M47</f>
        <v>44361.923300318696</v>
      </c>
      <c r="CZ47" s="38">
        <f>'Regional PCPI - FINAL'!N47</f>
        <v>43675.008145479602</v>
      </c>
      <c r="DA47" s="38">
        <f>'Regional PCPI - FINAL'!O47</f>
        <v>43570.042982694998</v>
      </c>
      <c r="DB47" s="38">
        <f>'Regional PCPI - FINAL'!P47</f>
        <v>44881.133018788198</v>
      </c>
      <c r="DC47" s="38">
        <f>'Regional PCPI - FINAL'!Q47</f>
        <v>45499.2176717197</v>
      </c>
      <c r="DD47" s="38">
        <f>'Regional PCPI - FINAL'!R47</f>
        <v>45592</v>
      </c>
      <c r="DE47" s="38">
        <f>'Regional PCPI - FINAL'!S47</f>
        <v>46464.970925592999</v>
      </c>
      <c r="DF47" s="37">
        <f>'Unemployment Rate - FINAL'!B47</f>
        <v>3.9</v>
      </c>
      <c r="DG47" s="37">
        <f>'Unemployment Rate - FINAL'!C47</f>
        <v>3.4</v>
      </c>
      <c r="DH47" s="37">
        <f>'Unemployment Rate - FINAL'!D47</f>
        <v>3</v>
      </c>
      <c r="DI47" s="37">
        <f>'Unemployment Rate - FINAL'!E47</f>
        <v>2.8</v>
      </c>
      <c r="DJ47" s="37">
        <f>'Unemployment Rate - FINAL'!F47</f>
        <v>3.3</v>
      </c>
      <c r="DK47" s="37">
        <f>'Unemployment Rate - FINAL'!G47</f>
        <v>4</v>
      </c>
      <c r="DL47" s="37">
        <f>'Unemployment Rate - FINAL'!H47</f>
        <v>4.3</v>
      </c>
      <c r="DM47" s="37">
        <f>'Unemployment Rate - FINAL'!I47</f>
        <v>3.7</v>
      </c>
      <c r="DN47" s="37">
        <f>'Unemployment Rate - FINAL'!J47</f>
        <v>3.5</v>
      </c>
      <c r="DO47" s="37">
        <f>'Unemployment Rate - FINAL'!K47</f>
        <v>3.7</v>
      </c>
      <c r="DP47" s="37">
        <f>'Unemployment Rate - FINAL'!L47</f>
        <v>4</v>
      </c>
      <c r="DQ47" s="37">
        <f>'Unemployment Rate - FINAL'!M47</f>
        <v>4.7</v>
      </c>
      <c r="DR47" s="37">
        <f>'Unemployment Rate - FINAL'!N47</f>
        <v>6.6</v>
      </c>
      <c r="DS47" s="37">
        <f>'Unemployment Rate - FINAL'!O47</f>
        <v>6.1</v>
      </c>
      <c r="DT47" s="37">
        <f>'Unemployment Rate - FINAL'!P47</f>
        <v>5.5</v>
      </c>
      <c r="DU47" s="37">
        <f>'Unemployment Rate - FINAL'!Q47</f>
        <v>5</v>
      </c>
      <c r="DV47" s="37">
        <f>'Unemployment Rate - FINAL'!R47</f>
        <v>4.4000000000000004</v>
      </c>
      <c r="DW47" s="37">
        <f>'Unemployment Rate - FINAL'!S47</f>
        <v>4</v>
      </c>
      <c r="DX47" s="37" t="str">
        <f>'Work Part. Rate - FINAL'!B47</f>
        <v>NA</v>
      </c>
      <c r="DY47" s="37" t="str">
        <f>'Work Part. Rate - FINAL'!C47</f>
        <v>NA</v>
      </c>
      <c r="DZ47" s="37" t="str">
        <f>'Work Part. Rate - FINAL'!D47</f>
        <v>NA</v>
      </c>
      <c r="EA47" s="37" t="str">
        <f>'Work Part. Rate - FINAL'!E47</f>
        <v>NA</v>
      </c>
      <c r="EB47" s="37">
        <f>'Work Part. Rate - FINAL'!F47</f>
        <v>0</v>
      </c>
      <c r="EC47" s="37">
        <f>'Work Part. Rate - FINAL'!G47</f>
        <v>0</v>
      </c>
      <c r="ED47" s="37">
        <f>'Work Part. Rate - FINAL'!H47</f>
        <v>0</v>
      </c>
      <c r="EE47" s="37">
        <f>'Work Part. Rate - FINAL'!I47</f>
        <v>0</v>
      </c>
      <c r="EF47" s="37">
        <f>'Work Part. Rate - FINAL'!J47</f>
        <v>0</v>
      </c>
      <c r="EG47" s="37">
        <f>'Work Part. Rate - FINAL'!K47</f>
        <v>0</v>
      </c>
      <c r="EH47" s="37">
        <f>'Work Part. Rate - FINAL'!L47</f>
        <v>1</v>
      </c>
      <c r="EI47" s="37">
        <f>'Work Part. Rate - FINAL'!M47</f>
        <v>0</v>
      </c>
      <c r="EJ47" s="37">
        <f>'Work Part. Rate - FINAL'!N47</f>
        <v>0</v>
      </c>
      <c r="EK47" s="37">
        <f>'Work Part. Rate - FINAL'!O47</f>
        <v>0</v>
      </c>
      <c r="EL47" s="37">
        <f>'Work Part. Rate - FINAL'!P47</f>
        <v>0</v>
      </c>
      <c r="EM47" s="37">
        <f>'Work Part. Rate - FINAL'!Q47</f>
        <v>1</v>
      </c>
      <c r="EN47" s="37">
        <f>'Work Part. Rate - FINAL'!R47</f>
        <v>1</v>
      </c>
      <c r="EO47" s="37">
        <f>'Work Part. Rate - FINAL'!S47</f>
        <v>1</v>
      </c>
    </row>
    <row r="48" spans="1:145">
      <c r="A48" s="38" t="s">
        <v>258</v>
      </c>
      <c r="B48" s="37">
        <f>'African Americans - FINAL'!B48</f>
        <v>62</v>
      </c>
      <c r="C48" s="37">
        <f>'African Americans - FINAL'!C48</f>
        <v>58.3</v>
      </c>
      <c r="D48" s="37">
        <f>'African Americans - FINAL'!D48</f>
        <v>62.8</v>
      </c>
      <c r="E48" s="37">
        <f>'African Americans - FINAL'!E48</f>
        <v>64.900000000000006</v>
      </c>
      <c r="F48" s="37">
        <f>'African Americans - FINAL'!F48</f>
        <v>64.900000000000006</v>
      </c>
      <c r="G48" s="37">
        <f>'African Americans - FINAL'!G48</f>
        <v>63.4</v>
      </c>
      <c r="H48" s="37">
        <f>'African Americans - FINAL'!H48</f>
        <v>66.5</v>
      </c>
      <c r="I48" s="37">
        <f>'African Americans - FINAL'!I48</f>
        <v>67.400000000000006</v>
      </c>
      <c r="J48" s="37">
        <f>'African Americans - FINAL'!J48</f>
        <v>68.5</v>
      </c>
      <c r="K48" s="37">
        <f>'African Americans - FINAL'!K48</f>
        <v>65.900000000000006</v>
      </c>
      <c r="L48" s="37">
        <f>'African Americans - FINAL'!L48</f>
        <v>60.2</v>
      </c>
      <c r="M48" s="37">
        <f>'African Americans - FINAL'!M48</f>
        <v>61.1</v>
      </c>
      <c r="N48" s="37">
        <f>'African Americans - FINAL'!N48</f>
        <v>62.9</v>
      </c>
      <c r="O48" s="37">
        <f>'African Americans - FINAL'!O48</f>
        <v>61</v>
      </c>
      <c r="P48" s="37">
        <f>'African Americans - FINAL'!P48</f>
        <v>62.8</v>
      </c>
      <c r="Q48" s="37">
        <f>'African Americans - FINAL'!Q48</f>
        <v>61.8</v>
      </c>
      <c r="R48" s="37">
        <f>'African Americans - FINAL'!R48</f>
        <v>63.4</v>
      </c>
      <c r="S48" s="37">
        <f>'African Americans - FINAL'!S48</f>
        <v>0</v>
      </c>
      <c r="T48" s="66">
        <f>Caseloads!B48</f>
        <v>122766.16666666667</v>
      </c>
      <c r="U48" s="66">
        <f>Caseloads!C48</f>
        <v>100357.75</v>
      </c>
      <c r="V48" s="66">
        <f>Caseloads!D48</f>
        <v>85933</v>
      </c>
      <c r="W48" s="66">
        <f>Caseloads!E48</f>
        <v>72093.916666666672</v>
      </c>
      <c r="X48" s="66">
        <f>Caseloads!F48</f>
        <v>68132.5</v>
      </c>
      <c r="Y48" s="66">
        <f>Caseloads!G48</f>
        <v>71646.083333333328</v>
      </c>
      <c r="Z48" s="66">
        <f>Caseloads!H48</f>
        <v>76873.666666666672</v>
      </c>
      <c r="AA48" s="66">
        <f>Caseloads!I48</f>
        <v>86840.916666666672</v>
      </c>
      <c r="AB48" s="66">
        <f>Caseloads!J48</f>
        <v>86135.916666666672</v>
      </c>
      <c r="AC48" s="66">
        <f>Caseloads!K48</f>
        <v>78930.75</v>
      </c>
      <c r="AD48" s="66">
        <f>Caseloads!L48</f>
        <v>70023.5</v>
      </c>
      <c r="AE48" s="66">
        <f>Caseloads!M48</f>
        <v>69679.916666666672</v>
      </c>
      <c r="AF48" s="66">
        <f>Caseloads!N48</f>
        <v>79039.5</v>
      </c>
      <c r="AG48" s="66">
        <f>Caseloads!O48</f>
        <v>83422</v>
      </c>
      <c r="AH48" s="66">
        <f>Caseloads!P48</f>
        <v>77610.833333333328</v>
      </c>
      <c r="AI48" s="66">
        <f>Caseloads!Q48</f>
        <v>72013.75</v>
      </c>
      <c r="AJ48" s="66">
        <f>Caseloads!R48</f>
        <v>66720.416666666672</v>
      </c>
      <c r="AK48" s="66">
        <f>Caseloads!S48</f>
        <v>59166</v>
      </c>
      <c r="AL48" s="37">
        <f>'Fiscal Stability - FINAL'!B48</f>
        <v>5</v>
      </c>
      <c r="AM48" s="37">
        <f>'Fiscal Stability - FINAL'!C48</f>
        <v>14.3</v>
      </c>
      <c r="AN48" s="37">
        <f>'Fiscal Stability - FINAL'!D48</f>
        <v>8.3000000000000007</v>
      </c>
      <c r="AO48" s="37">
        <f>'Fiscal Stability - FINAL'!E48</f>
        <v>10.9</v>
      </c>
      <c r="AP48" s="37">
        <f>'Fiscal Stability - FINAL'!F48</f>
        <v>5.7</v>
      </c>
      <c r="AQ48" s="37">
        <f>'Fiscal Stability - FINAL'!G48</f>
        <v>5.0999999999999996</v>
      </c>
      <c r="AR48" s="37">
        <f>'Fiscal Stability - FINAL'!H48</f>
        <v>0.7</v>
      </c>
      <c r="AS48" s="37">
        <f>'Fiscal Stability - FINAL'!I48</f>
        <v>5</v>
      </c>
      <c r="AT48" s="37">
        <f>'Fiscal Stability - FINAL'!J48</f>
        <v>12</v>
      </c>
      <c r="AU48" s="37">
        <f>'Fiscal Stability - FINAL'!K48</f>
        <v>16</v>
      </c>
      <c r="AV48" s="37">
        <f>'Fiscal Stability - FINAL'!L48</f>
        <v>8.5</v>
      </c>
      <c r="AW48" s="37">
        <f>'Fiscal Stability - FINAL'!M48</f>
        <v>7.7</v>
      </c>
      <c r="AX48" s="37">
        <f>'Fiscal Stability - FINAL'!N48</f>
        <v>4.5999999999999996</v>
      </c>
      <c r="AY48" s="37">
        <f>'Fiscal Stability - FINAL'!O48</f>
        <v>2.9</v>
      </c>
      <c r="AZ48" s="37">
        <f>'Fiscal Stability - FINAL'!P48</f>
        <v>5.4</v>
      </c>
      <c r="BA48" s="37">
        <f>'Fiscal Stability - FINAL'!Q48</f>
        <v>6</v>
      </c>
      <c r="BB48" s="37">
        <f>'Fiscal Stability - FINAL'!R48</f>
        <v>7.7</v>
      </c>
      <c r="BC48" s="37">
        <f>'Fiscal Stability - FINAL'!S48</f>
        <v>6.6</v>
      </c>
      <c r="BD48" s="37">
        <f>'Hispanics - FINAL'!B48</f>
        <v>2.7</v>
      </c>
      <c r="BE48" s="37">
        <f>'Hispanics - FINAL'!C48</f>
        <v>2.4</v>
      </c>
      <c r="BF48" s="37">
        <f>'Hispanics - FINAL'!D48</f>
        <v>2.4</v>
      </c>
      <c r="BG48" s="37">
        <f>'Hispanics - FINAL'!E48</f>
        <v>3.1</v>
      </c>
      <c r="BH48" s="37">
        <f>'Hispanics - FINAL'!F48</f>
        <v>2.6</v>
      </c>
      <c r="BI48" s="37">
        <f>'Hispanics - FINAL'!G48</f>
        <v>2.9</v>
      </c>
      <c r="BJ48" s="37">
        <f>'Hispanics - FINAL'!H48</f>
        <v>2.2000000000000002</v>
      </c>
      <c r="BK48" s="37">
        <f>'Hispanics - FINAL'!I48</f>
        <v>2.4</v>
      </c>
      <c r="BL48" s="37">
        <f>'Hispanics - FINAL'!J48</f>
        <v>2.7</v>
      </c>
      <c r="BM48" s="37">
        <f>'Hispanics - FINAL'!K48</f>
        <v>3.1</v>
      </c>
      <c r="BN48" s="37">
        <f>'Hispanics - FINAL'!L48</f>
        <v>4.3</v>
      </c>
      <c r="BO48" s="37">
        <f>'Hispanics - FINAL'!M48</f>
        <v>4.0999999999999996</v>
      </c>
      <c r="BP48" s="37">
        <f>'Hispanics - FINAL'!N48</f>
        <v>3.9</v>
      </c>
      <c r="BQ48" s="37">
        <f>'Hispanics - FINAL'!O48</f>
        <v>3.7</v>
      </c>
      <c r="BR48" s="37">
        <f>'Hispanics - FINAL'!P48</f>
        <v>3.5</v>
      </c>
      <c r="BS48" s="37">
        <f>'Hispanics - FINAL'!Q48</f>
        <v>3.9</v>
      </c>
      <c r="BT48" s="37">
        <f>'Hispanics - FINAL'!R48</f>
        <v>4.0999999999999996</v>
      </c>
      <c r="BU48" s="37" t="e">
        <f>'Hispanics - FINAL'!#REF!</f>
        <v>#REF!</v>
      </c>
      <c r="BV48" s="37">
        <f>'Liberalism - FINAL'!B48</f>
        <v>39.413400000000003</v>
      </c>
      <c r="BW48" s="37">
        <f>'Liberalism - FINAL'!C48</f>
        <v>36.114640000000001</v>
      </c>
      <c r="BX48" s="37">
        <f>'Liberalism - FINAL'!D48</f>
        <v>36.114640000000001</v>
      </c>
      <c r="BY48" s="37">
        <f>'Liberalism - FINAL'!E48</f>
        <v>31.166499999999999</v>
      </c>
      <c r="BZ48" s="37">
        <f>'Liberalism - FINAL'!F48</f>
        <v>23.16469</v>
      </c>
      <c r="CA48" s="37">
        <f>'Liberalism - FINAL'!G48</f>
        <v>55.368760000000002</v>
      </c>
      <c r="CB48" s="37">
        <f>'Liberalism - FINAL'!H48</f>
        <v>53.068469999999998</v>
      </c>
      <c r="CC48" s="37">
        <f>'Liberalism - FINAL'!I48</f>
        <v>51.494579999999999</v>
      </c>
      <c r="CD48" s="37">
        <f>'Liberalism - FINAL'!J48</f>
        <v>51.733240000000002</v>
      </c>
      <c r="CE48" s="37">
        <f>'Liberalism - FINAL'!K48</f>
        <v>53.952849999999998</v>
      </c>
      <c r="CF48" s="37">
        <f>'Liberalism - FINAL'!L48</f>
        <v>52.268630000000002</v>
      </c>
      <c r="CG48" s="37">
        <f>'Liberalism - FINAL'!M48</f>
        <v>63.588320000000003</v>
      </c>
      <c r="CH48" s="37">
        <f>'Liberalism - FINAL'!N48</f>
        <v>59.630279999999999</v>
      </c>
      <c r="CI48" s="37">
        <f>'Liberalism - FINAL'!O48</f>
        <v>57.604770000000002</v>
      </c>
      <c r="CJ48" s="37">
        <f>'Liberalism - FINAL'!P48</f>
        <v>24.60934</v>
      </c>
      <c r="CK48" s="37">
        <f>'Liberalism - FINAL'!Q48</f>
        <v>19.484380000000002</v>
      </c>
      <c r="CL48" s="37">
        <f>'Liberalism - FINAL'!R48</f>
        <v>19.54532</v>
      </c>
      <c r="CM48" s="37">
        <f>'Liberalism - FINAL'!S48</f>
        <v>51.352620000000002</v>
      </c>
      <c r="CN48" s="38">
        <f>'Regional PCPI - FINAL'!B48</f>
        <v>39522.2821774595</v>
      </c>
      <c r="CO48" s="38">
        <f>'Regional PCPI - FINAL'!C48</f>
        <v>41363.384465177798</v>
      </c>
      <c r="CP48" s="38">
        <f>'Regional PCPI - FINAL'!D48</f>
        <v>42867.063160456797</v>
      </c>
      <c r="CQ48" s="38">
        <f>'Regional PCPI - FINAL'!E48</f>
        <v>44358.397557288401</v>
      </c>
      <c r="CR48" s="38">
        <f>'Regional PCPI - FINAL'!F48</f>
        <v>45137.487682364597</v>
      </c>
      <c r="CS48" s="38">
        <f>'Regional PCPI - FINAL'!G48</f>
        <v>44956.955834165703</v>
      </c>
      <c r="CT48" s="38">
        <f>'Regional PCPI - FINAL'!H48</f>
        <v>46044.950746352399</v>
      </c>
      <c r="CU48" s="38">
        <f>'Regional PCPI - FINAL'!I48</f>
        <v>47471.7359194296</v>
      </c>
      <c r="CV48" s="38">
        <f>'Regional PCPI - FINAL'!J48</f>
        <v>48545.746127071303</v>
      </c>
      <c r="CW48" s="38">
        <f>'Regional PCPI - FINAL'!K48</f>
        <v>49669.016626144898</v>
      </c>
      <c r="CX48" s="38">
        <f>'Regional PCPI - FINAL'!L48</f>
        <v>50415.636948536499</v>
      </c>
      <c r="CY48" s="38">
        <f>'Regional PCPI - FINAL'!M48</f>
        <v>49658.266664898503</v>
      </c>
      <c r="CZ48" s="38">
        <f>'Regional PCPI - FINAL'!N48</f>
        <v>48249.047498549597</v>
      </c>
      <c r="DA48" s="38">
        <f>'Regional PCPI - FINAL'!O48</f>
        <v>48640.2357127707</v>
      </c>
      <c r="DB48" s="38">
        <f>'Regional PCPI - FINAL'!P48</f>
        <v>49310.350036511598</v>
      </c>
      <c r="DC48" s="38">
        <f>'Regional PCPI - FINAL'!Q48</f>
        <v>50070.321619770402</v>
      </c>
      <c r="DD48" s="38">
        <f>'Regional PCPI - FINAL'!R48</f>
        <v>48490</v>
      </c>
      <c r="DE48" s="38">
        <f>'Regional PCPI - FINAL'!S48</f>
        <v>49323.559105892899</v>
      </c>
      <c r="DF48" s="37">
        <f>'Unemployment Rate - FINAL'!B48</f>
        <v>3.8</v>
      </c>
      <c r="DG48" s="37">
        <f>'Unemployment Rate - FINAL'!C48</f>
        <v>2.9</v>
      </c>
      <c r="DH48" s="37">
        <f>'Unemployment Rate - FINAL'!D48</f>
        <v>2.7</v>
      </c>
      <c r="DI48" s="37">
        <f>'Unemployment Rate - FINAL'!E48</f>
        <v>2.2999999999999998</v>
      </c>
      <c r="DJ48" s="37">
        <f>'Unemployment Rate - FINAL'!F48</f>
        <v>3.2</v>
      </c>
      <c r="DK48" s="37">
        <f>'Unemployment Rate - FINAL'!G48</f>
        <v>4.2</v>
      </c>
      <c r="DL48" s="37">
        <f>'Unemployment Rate - FINAL'!H48</f>
        <v>4.0999999999999996</v>
      </c>
      <c r="DM48" s="37">
        <f>'Unemployment Rate - FINAL'!I48</f>
        <v>3.8</v>
      </c>
      <c r="DN48" s="37">
        <f>'Unemployment Rate - FINAL'!J48</f>
        <v>3.6</v>
      </c>
      <c r="DO48" s="37">
        <f>'Unemployment Rate - FINAL'!K48</f>
        <v>3.1</v>
      </c>
      <c r="DP48" s="37">
        <f>'Unemployment Rate - FINAL'!L48</f>
        <v>3</v>
      </c>
      <c r="DQ48" s="37">
        <f>'Unemployment Rate - FINAL'!M48</f>
        <v>3.9</v>
      </c>
      <c r="DR48" s="37">
        <f>'Unemployment Rate - FINAL'!N48</f>
        <v>6.7</v>
      </c>
      <c r="DS48" s="37">
        <f>'Unemployment Rate - FINAL'!O48</f>
        <v>7.1</v>
      </c>
      <c r="DT48" s="37">
        <f>'Unemployment Rate - FINAL'!P48</f>
        <v>6.6</v>
      </c>
      <c r="DU48" s="37">
        <f>'Unemployment Rate - FINAL'!Q48</f>
        <v>6.1</v>
      </c>
      <c r="DV48" s="37">
        <f>'Unemployment Rate - FINAL'!R48</f>
        <v>5.7</v>
      </c>
      <c r="DW48" s="37">
        <f>'Unemployment Rate - FINAL'!S48</f>
        <v>5.2</v>
      </c>
      <c r="DX48" s="37">
        <f>'Work Part. Rate - FINAL'!B48</f>
        <v>0</v>
      </c>
      <c r="DY48" s="37">
        <f>'Work Part. Rate - FINAL'!C48</f>
        <v>0</v>
      </c>
      <c r="DZ48" s="37">
        <f>'Work Part. Rate - FINAL'!D48</f>
        <v>0</v>
      </c>
      <c r="EA48" s="37">
        <f>'Work Part. Rate - FINAL'!E48</f>
        <v>0</v>
      </c>
      <c r="EB48" s="37">
        <f>'Work Part. Rate - FINAL'!F48</f>
        <v>0</v>
      </c>
      <c r="EC48" s="37">
        <f>'Work Part. Rate - FINAL'!G48</f>
        <v>0</v>
      </c>
      <c r="ED48" s="37">
        <f>'Work Part. Rate - FINAL'!H48</f>
        <v>0</v>
      </c>
      <c r="EE48" s="37">
        <f>'Work Part. Rate - FINAL'!I48</f>
        <v>0</v>
      </c>
      <c r="EF48" s="37">
        <f>'Work Part. Rate - FINAL'!J48</f>
        <v>0</v>
      </c>
      <c r="EG48" s="37">
        <f>'Work Part. Rate - FINAL'!K48</f>
        <v>0</v>
      </c>
      <c r="EH48" s="37">
        <f>'Work Part. Rate - FINAL'!L48</f>
        <v>0</v>
      </c>
      <c r="EI48" s="37">
        <f>'Work Part. Rate - FINAL'!M48</f>
        <v>0</v>
      </c>
      <c r="EJ48" s="37">
        <f>'Work Part. Rate - FINAL'!N48</f>
        <v>0</v>
      </c>
      <c r="EK48" s="37">
        <f>'Work Part. Rate - FINAL'!O48</f>
        <v>0</v>
      </c>
      <c r="EL48" s="37">
        <f>'Work Part. Rate - FINAL'!P48</f>
        <v>0</v>
      </c>
      <c r="EM48" s="37">
        <f>'Work Part. Rate - FINAL'!Q48</f>
        <v>1</v>
      </c>
      <c r="EN48" s="37">
        <f>'Work Part. Rate - FINAL'!R48</f>
        <v>0</v>
      </c>
      <c r="EO48" s="37">
        <f>'Work Part. Rate - FINAL'!S48</f>
        <v>0</v>
      </c>
    </row>
    <row r="49" spans="1:145">
      <c r="A49" s="38" t="s">
        <v>259</v>
      </c>
      <c r="B49" s="37">
        <f>'African Americans - FINAL'!B49</f>
        <v>9.8000000000000007</v>
      </c>
      <c r="C49" s="37">
        <f>'African Americans - FINAL'!C49</f>
        <v>9.3000000000000007</v>
      </c>
      <c r="D49" s="37">
        <f>'African Americans - FINAL'!D49</f>
        <v>10.6</v>
      </c>
      <c r="E49" s="37">
        <f>'African Americans - FINAL'!E49</f>
        <v>11.1</v>
      </c>
      <c r="F49" s="37">
        <f>'African Americans - FINAL'!F49</f>
        <v>13</v>
      </c>
      <c r="G49" s="37">
        <f>'African Americans - FINAL'!G49</f>
        <v>12.7</v>
      </c>
      <c r="H49" s="37">
        <f>'African Americans - FINAL'!H49</f>
        <v>11.7</v>
      </c>
      <c r="I49" s="37">
        <f>'African Americans - FINAL'!I49</f>
        <v>12</v>
      </c>
      <c r="J49" s="37">
        <f>'African Americans - FINAL'!J49</f>
        <v>12.9</v>
      </c>
      <c r="K49" s="37">
        <f>'African Americans - FINAL'!K49</f>
        <v>12.7</v>
      </c>
      <c r="L49" s="37">
        <f>'African Americans - FINAL'!L49</f>
        <v>12.9</v>
      </c>
      <c r="M49" s="37">
        <f>'African Americans - FINAL'!M49</f>
        <v>12.2</v>
      </c>
      <c r="N49" s="37">
        <f>'African Americans - FINAL'!N49</f>
        <v>13.6</v>
      </c>
      <c r="O49" s="37">
        <f>'African Americans - FINAL'!O49</f>
        <v>11.6</v>
      </c>
      <c r="P49" s="37">
        <f>'African Americans - FINAL'!P49</f>
        <v>11.9</v>
      </c>
      <c r="Q49" s="37">
        <f>'African Americans - FINAL'!Q49</f>
        <v>11.2</v>
      </c>
      <c r="R49" s="37">
        <f>'African Americans - FINAL'!R49</f>
        <v>12.9</v>
      </c>
      <c r="S49" s="37">
        <f>'African Americans - FINAL'!S49</f>
        <v>0</v>
      </c>
      <c r="T49" s="66">
        <f>Caseloads!B49</f>
        <v>246202</v>
      </c>
      <c r="U49" s="66">
        <f>Caseloads!C49</f>
        <v>202572.91666666666</v>
      </c>
      <c r="V49" s="66">
        <f>Caseloads!D49</f>
        <v>166084.83333333334</v>
      </c>
      <c r="W49" s="66">
        <f>Caseloads!E49</f>
        <v>163689.25</v>
      </c>
      <c r="X49" s="66">
        <f>Caseloads!F49</f>
        <v>157109.25</v>
      </c>
      <c r="Y49" s="66">
        <f>Caseloads!G49</f>
        <v>154892.66666666666</v>
      </c>
      <c r="Z49" s="66">
        <f>Caseloads!H49</f>
        <v>145534</v>
      </c>
      <c r="AA49" s="66">
        <f>Caseloads!I49</f>
        <v>144383.25</v>
      </c>
      <c r="AB49" s="66">
        <f>Caseloads!J49</f>
        <v>143925.41666666666</v>
      </c>
      <c r="AC49" s="66">
        <f>Caseloads!K49</f>
        <v>131376.08333333334</v>
      </c>
      <c r="AD49" s="66">
        <f>Caseloads!L49</f>
        <v>117992.83333333333</v>
      </c>
      <c r="AE49" s="66">
        <f>Caseloads!M49</f>
        <v>124629</v>
      </c>
      <c r="AF49" s="66">
        <f>Caseloads!N49</f>
        <v>150944.25</v>
      </c>
      <c r="AG49" s="66">
        <f>Caseloads!O49</f>
        <v>169814.66666666666</v>
      </c>
      <c r="AH49" s="66">
        <f>Caseloads!P49</f>
        <v>139357.58333333334</v>
      </c>
      <c r="AI49" s="66">
        <f>Caseloads!Q49</f>
        <v>120369.5</v>
      </c>
      <c r="AJ49" s="66">
        <f>Caseloads!R49</f>
        <v>105588.25</v>
      </c>
      <c r="AK49" s="66">
        <f>Caseloads!S49</f>
        <v>90264</v>
      </c>
      <c r="AL49" s="37">
        <f>'Fiscal Stability - FINAL'!B49</f>
        <v>5.6</v>
      </c>
      <c r="AM49" s="37">
        <f>'Fiscal Stability - FINAL'!C49</f>
        <v>5.7</v>
      </c>
      <c r="AN49" s="37">
        <f>'Fiscal Stability - FINAL'!D49</f>
        <v>10.199999999999999</v>
      </c>
      <c r="AO49" s="37">
        <f>'Fiscal Stability - FINAL'!E49</f>
        <v>12.1</v>
      </c>
      <c r="AP49" s="37">
        <f>'Fiscal Stability - FINAL'!F49</f>
        <v>9.8000000000000007</v>
      </c>
      <c r="AQ49" s="37">
        <f>'Fiscal Stability - FINAL'!G49</f>
        <v>4.9000000000000004</v>
      </c>
      <c r="AR49" s="37">
        <f>'Fiscal Stability - FINAL'!H49</f>
        <v>3.6</v>
      </c>
      <c r="AS49" s="37">
        <f>'Fiscal Stability - FINAL'!I49</f>
        <v>4.4000000000000004</v>
      </c>
      <c r="AT49" s="37">
        <f>'Fiscal Stability - FINAL'!J49</f>
        <v>7.1</v>
      </c>
      <c r="AU49" s="37">
        <f>'Fiscal Stability - FINAL'!K49</f>
        <v>5.2</v>
      </c>
      <c r="AV49" s="37">
        <f>'Fiscal Stability - FINAL'!L49</f>
        <v>7.6</v>
      </c>
      <c r="AW49" s="37">
        <f>'Fiscal Stability - FINAL'!M49</f>
        <v>7.5</v>
      </c>
      <c r="AX49" s="37">
        <f>'Fiscal Stability - FINAL'!N49</f>
        <v>1.4</v>
      </c>
      <c r="AY49" s="37">
        <f>'Fiscal Stability - FINAL'!O49</f>
        <v>-3.1</v>
      </c>
      <c r="AZ49" s="37">
        <f>'Fiscal Stability - FINAL'!P49</f>
        <v>-0.6</v>
      </c>
      <c r="BA49" s="37">
        <f>'Fiscal Stability - FINAL'!Q49</f>
        <v>-1.6</v>
      </c>
      <c r="BB49" s="37">
        <f>'Fiscal Stability - FINAL'!R49</f>
        <v>2.8</v>
      </c>
      <c r="BC49" s="37">
        <f>'Fiscal Stability - FINAL'!S49</f>
        <v>4.9000000000000004</v>
      </c>
      <c r="BD49" s="37">
        <f>'Hispanics - FINAL'!B49</f>
        <v>10.5</v>
      </c>
      <c r="BE49" s="37">
        <f>'Hispanics - FINAL'!C49</f>
        <v>9</v>
      </c>
      <c r="BF49" s="37">
        <f>'Hispanics - FINAL'!D49</f>
        <v>8</v>
      </c>
      <c r="BG49" s="37">
        <f>'Hispanics - FINAL'!E49</f>
        <v>8.3000000000000007</v>
      </c>
      <c r="BH49" s="37">
        <f>'Hispanics - FINAL'!F49</f>
        <v>8.8000000000000007</v>
      </c>
      <c r="BI49" s="37">
        <f>'Hispanics - FINAL'!G49</f>
        <v>9.4</v>
      </c>
      <c r="BJ49" s="37">
        <f>'Hispanics - FINAL'!H49</f>
        <v>9.8000000000000007</v>
      </c>
      <c r="BK49" s="37">
        <f>'Hispanics - FINAL'!I49</f>
        <v>9.6</v>
      </c>
      <c r="BL49" s="37">
        <f>'Hispanics - FINAL'!J49</f>
        <v>10.3</v>
      </c>
      <c r="BM49" s="37">
        <f>'Hispanics - FINAL'!K49</f>
        <v>11.7</v>
      </c>
      <c r="BN49" s="37">
        <f>'Hispanics - FINAL'!L49</f>
        <v>12.3</v>
      </c>
      <c r="BO49" s="37">
        <f>'Hispanics - FINAL'!M49</f>
        <v>12</v>
      </c>
      <c r="BP49" s="37">
        <f>'Hispanics - FINAL'!N49</f>
        <v>11.1</v>
      </c>
      <c r="BQ49" s="37">
        <f>'Hispanics - FINAL'!O49</f>
        <v>12</v>
      </c>
      <c r="BR49" s="37">
        <f>'Hispanics - FINAL'!P49</f>
        <v>10.1</v>
      </c>
      <c r="BS49" s="37">
        <f>'Hispanics - FINAL'!Q49</f>
        <v>11.2</v>
      </c>
      <c r="BT49" s="37">
        <f>'Hispanics - FINAL'!R49</f>
        <v>12.4</v>
      </c>
      <c r="BU49" s="37" t="e">
        <f>'Hispanics - FINAL'!#REF!</f>
        <v>#REF!</v>
      </c>
      <c r="BV49" s="37">
        <f>'Liberalism - FINAL'!B49</f>
        <v>58.224080000000001</v>
      </c>
      <c r="BW49" s="37">
        <f>'Liberalism - FINAL'!C49</f>
        <v>59.812820000000002</v>
      </c>
      <c r="BX49" s="37">
        <f>'Liberalism - FINAL'!D49</f>
        <v>74.545389999999998</v>
      </c>
      <c r="BY49" s="37">
        <f>'Liberalism - FINAL'!E49</f>
        <v>74.545389999999998</v>
      </c>
      <c r="BZ49" s="37">
        <f>'Liberalism - FINAL'!F49</f>
        <v>73.202060000000003</v>
      </c>
      <c r="CA49" s="37">
        <f>'Liberalism - FINAL'!G49</f>
        <v>73.202060000000003</v>
      </c>
      <c r="CB49" s="37">
        <f>'Liberalism - FINAL'!H49</f>
        <v>69.951800000000006</v>
      </c>
      <c r="CC49" s="37">
        <f>'Liberalism - FINAL'!I49</f>
        <v>69.951800000000006</v>
      </c>
      <c r="CD49" s="37">
        <f>'Liberalism - FINAL'!J49</f>
        <v>77.753730000000004</v>
      </c>
      <c r="CE49" s="37">
        <f>'Liberalism - FINAL'!K49</f>
        <v>77.753730000000004</v>
      </c>
      <c r="CF49" s="37">
        <f>'Liberalism - FINAL'!L49</f>
        <v>84.876429999999999</v>
      </c>
      <c r="CG49" s="37">
        <f>'Liberalism - FINAL'!M49</f>
        <v>84.876429999999999</v>
      </c>
      <c r="CH49" s="37">
        <f>'Liberalism - FINAL'!N49</f>
        <v>84.876429999999999</v>
      </c>
      <c r="CI49" s="37">
        <f>'Liberalism - FINAL'!O49</f>
        <v>84.876429999999999</v>
      </c>
      <c r="CJ49" s="37">
        <f>'Liberalism - FINAL'!P49</f>
        <v>78.699269999999999</v>
      </c>
      <c r="CK49" s="37">
        <f>'Liberalism - FINAL'!Q49</f>
        <v>78.699269999999999</v>
      </c>
      <c r="CL49" s="37">
        <f>'Liberalism - FINAL'!R49</f>
        <v>76.299689999999998</v>
      </c>
      <c r="CM49" s="37">
        <f>'Liberalism - FINAL'!S49</f>
        <v>74.918559999999999</v>
      </c>
      <c r="CN49" s="38">
        <f>'Regional PCPI - FINAL'!B49</f>
        <v>39884.062726542201</v>
      </c>
      <c r="CO49" s="38">
        <f>'Regional PCPI - FINAL'!C49</f>
        <v>42207.331976730398</v>
      </c>
      <c r="CP49" s="38">
        <f>'Regional PCPI - FINAL'!D49</f>
        <v>43346.098779203799</v>
      </c>
      <c r="CQ49" s="38">
        <f>'Regional PCPI - FINAL'!E49</f>
        <v>44303.342904495898</v>
      </c>
      <c r="CR49" s="38">
        <f>'Regional PCPI - FINAL'!F49</f>
        <v>43169.3271292637</v>
      </c>
      <c r="CS49" s="38">
        <f>'Regional PCPI - FINAL'!G49</f>
        <v>42779.009873413299</v>
      </c>
      <c r="CT49" s="38">
        <f>'Regional PCPI - FINAL'!H49</f>
        <v>43102.275224576202</v>
      </c>
      <c r="CU49" s="38">
        <f>'Regional PCPI - FINAL'!I49</f>
        <v>44794.341115491101</v>
      </c>
      <c r="CV49" s="38">
        <f>'Regional PCPI - FINAL'!J49</f>
        <v>44768.619462568196</v>
      </c>
      <c r="CW49" s="38">
        <f>'Regional PCPI - FINAL'!K49</f>
        <v>46267.132560576298</v>
      </c>
      <c r="CX49" s="38">
        <f>'Regional PCPI - FINAL'!L49</f>
        <v>47993.734181989603</v>
      </c>
      <c r="CY49" s="38">
        <f>'Regional PCPI - FINAL'!M49</f>
        <v>48093.2967267981</v>
      </c>
      <c r="CZ49" s="38">
        <f>'Regional PCPI - FINAL'!N49</f>
        <v>45095.1890154922</v>
      </c>
      <c r="DA49" s="38">
        <f>'Regional PCPI - FINAL'!O49</f>
        <v>44982.924543037399</v>
      </c>
      <c r="DB49" s="38">
        <f>'Regional PCPI - FINAL'!P49</f>
        <v>45822.328727339896</v>
      </c>
      <c r="DC49" s="38">
        <f>'Regional PCPI - FINAL'!Q49</f>
        <v>48040.402227923798</v>
      </c>
      <c r="DD49" s="38">
        <f>'Regional PCPI - FINAL'!R49</f>
        <v>47814</v>
      </c>
      <c r="DE49" s="38">
        <f>'Regional PCPI - FINAL'!S49</f>
        <v>49959.758391427597</v>
      </c>
      <c r="DF49" s="37">
        <f>'Unemployment Rate - FINAL'!B49</f>
        <v>4.9000000000000004</v>
      </c>
      <c r="DG49" s="37">
        <f>'Unemployment Rate - FINAL'!C49</f>
        <v>4.8</v>
      </c>
      <c r="DH49" s="37">
        <f>'Unemployment Rate - FINAL'!D49</f>
        <v>4.9000000000000004</v>
      </c>
      <c r="DI49" s="37">
        <f>'Unemployment Rate - FINAL'!E49</f>
        <v>5.2</v>
      </c>
      <c r="DJ49" s="37">
        <f>'Unemployment Rate - FINAL'!F49</f>
        <v>6.3</v>
      </c>
      <c r="DK49" s="37">
        <f>'Unemployment Rate - FINAL'!G49</f>
        <v>7.4</v>
      </c>
      <c r="DL49" s="37">
        <f>'Unemployment Rate - FINAL'!H49</f>
        <v>7.4</v>
      </c>
      <c r="DM49" s="37">
        <f>'Unemployment Rate - FINAL'!I49</f>
        <v>6.3</v>
      </c>
      <c r="DN49" s="37">
        <f>'Unemployment Rate - FINAL'!J49</f>
        <v>5.6</v>
      </c>
      <c r="DO49" s="37">
        <f>'Unemployment Rate - FINAL'!K49</f>
        <v>5</v>
      </c>
      <c r="DP49" s="37">
        <f>'Unemployment Rate - FINAL'!L49</f>
        <v>4.7</v>
      </c>
      <c r="DQ49" s="37">
        <f>'Unemployment Rate - FINAL'!M49</f>
        <v>5.4</v>
      </c>
      <c r="DR49" s="37">
        <f>'Unemployment Rate - FINAL'!N49</f>
        <v>9.1999999999999993</v>
      </c>
      <c r="DS49" s="37">
        <f>'Unemployment Rate - FINAL'!O49</f>
        <v>10</v>
      </c>
      <c r="DT49" s="37">
        <f>'Unemployment Rate - FINAL'!P49</f>
        <v>9.3000000000000007</v>
      </c>
      <c r="DU49" s="37">
        <f>'Unemployment Rate - FINAL'!Q49</f>
        <v>8.1</v>
      </c>
      <c r="DV49" s="37">
        <f>'Unemployment Rate - FINAL'!R49</f>
        <v>7</v>
      </c>
      <c r="DW49" s="37">
        <f>'Unemployment Rate - FINAL'!S49</f>
        <v>6.1</v>
      </c>
      <c r="DX49" s="37">
        <f>'Work Part. Rate - FINAL'!B49</f>
        <v>0</v>
      </c>
      <c r="DY49" s="37">
        <f>'Work Part. Rate - FINAL'!C49</f>
        <v>0</v>
      </c>
      <c r="DZ49" s="37">
        <f>'Work Part. Rate - FINAL'!D49</f>
        <v>0</v>
      </c>
      <c r="EA49" s="37">
        <f>'Work Part. Rate - FINAL'!E49</f>
        <v>0</v>
      </c>
      <c r="EB49" s="37">
        <f>'Work Part. Rate - FINAL'!F49</f>
        <v>0</v>
      </c>
      <c r="EC49" s="37">
        <f>'Work Part. Rate - FINAL'!G49</f>
        <v>0</v>
      </c>
      <c r="ED49" s="37">
        <f>'Work Part. Rate - FINAL'!H49</f>
        <v>0</v>
      </c>
      <c r="EE49" s="37">
        <f>'Work Part. Rate - FINAL'!I49</f>
        <v>0</v>
      </c>
      <c r="EF49" s="37">
        <f>'Work Part. Rate - FINAL'!J49</f>
        <v>0</v>
      </c>
      <c r="EG49" s="37">
        <f>'Work Part. Rate - FINAL'!K49</f>
        <v>0</v>
      </c>
      <c r="EH49" s="37">
        <f>'Work Part. Rate - FINAL'!L49</f>
        <v>0</v>
      </c>
      <c r="EI49" s="37">
        <f>'Work Part. Rate - FINAL'!M49</f>
        <v>0</v>
      </c>
      <c r="EJ49" s="37">
        <f>'Work Part. Rate - FINAL'!N49</f>
        <v>0</v>
      </c>
      <c r="EK49" s="37">
        <f>'Work Part. Rate - FINAL'!O49</f>
        <v>0</v>
      </c>
      <c r="EL49" s="37">
        <f>'Work Part. Rate - FINAL'!P49</f>
        <v>0</v>
      </c>
      <c r="EM49" s="37">
        <f>'Work Part. Rate - FINAL'!Q49</f>
        <v>1</v>
      </c>
      <c r="EN49" s="37">
        <f>'Work Part. Rate - FINAL'!R49</f>
        <v>1</v>
      </c>
      <c r="EO49" s="37">
        <f>'Work Part. Rate - FINAL'!S49</f>
        <v>1</v>
      </c>
    </row>
    <row r="50" spans="1:145">
      <c r="A50" s="38" t="s">
        <v>260</v>
      </c>
      <c r="B50" s="37">
        <f>'African Americans - FINAL'!B50</f>
        <v>9.5</v>
      </c>
      <c r="C50" s="37">
        <f>'African Americans - FINAL'!C50</f>
        <v>6.1</v>
      </c>
      <c r="D50" s="37">
        <f>'African Americans - FINAL'!D50</f>
        <v>7.4</v>
      </c>
      <c r="E50" s="37">
        <f>'African Americans - FINAL'!E50</f>
        <v>8.4</v>
      </c>
      <c r="F50" s="37">
        <f>'African Americans - FINAL'!F50</f>
        <v>7.5</v>
      </c>
      <c r="G50" s="37">
        <f>'African Americans - FINAL'!G50</f>
        <v>7.5</v>
      </c>
      <c r="H50" s="37">
        <f>'African Americans - FINAL'!H50</f>
        <v>8.5</v>
      </c>
      <c r="I50" s="37">
        <f>'African Americans - FINAL'!I50</f>
        <v>9.6</v>
      </c>
      <c r="J50" s="37">
        <f>'African Americans - FINAL'!J50</f>
        <v>10.8</v>
      </c>
      <c r="K50" s="37">
        <f>'African Americans - FINAL'!K50</f>
        <v>9.6999999999999993</v>
      </c>
      <c r="L50" s="37">
        <f>'African Americans - FINAL'!L50</f>
        <v>8.6999999999999993</v>
      </c>
      <c r="M50" s="37">
        <f>'African Americans - FINAL'!M50</f>
        <v>10.4</v>
      </c>
      <c r="N50" s="37">
        <f>'African Americans - FINAL'!N50</f>
        <v>10.8</v>
      </c>
      <c r="O50" s="37">
        <f>'African Americans - FINAL'!O50</f>
        <v>11.7</v>
      </c>
      <c r="P50" s="37">
        <f>'African Americans - FINAL'!P50</f>
        <v>11.9</v>
      </c>
      <c r="Q50" s="37">
        <f>'African Americans - FINAL'!Q50</f>
        <v>12.7</v>
      </c>
      <c r="R50" s="37">
        <f>'African Americans - FINAL'!R50</f>
        <v>12</v>
      </c>
      <c r="S50" s="37">
        <f>'African Americans - FINAL'!S50</f>
        <v>0</v>
      </c>
      <c r="T50" s="66">
        <f>Caseloads!B50</f>
        <v>82898.5</v>
      </c>
      <c r="U50" s="66">
        <f>Caseloads!C50</f>
        <v>44179.166666666664</v>
      </c>
      <c r="V50" s="66">
        <f>Caseloads!D50</f>
        <v>30961.416666666668</v>
      </c>
      <c r="W50" s="66">
        <f>Caseloads!E50</f>
        <v>33465.75</v>
      </c>
      <c r="X50" s="66">
        <f>Caseloads!F50</f>
        <v>40644.166666666664</v>
      </c>
      <c r="Y50" s="66">
        <f>Caseloads!G50</f>
        <v>40899.583333333336</v>
      </c>
      <c r="Z50" s="66">
        <f>Caseloads!H50</f>
        <v>39477.916666666664</v>
      </c>
      <c r="AA50" s="66">
        <f>Caseloads!I50</f>
        <v>38272</v>
      </c>
      <c r="AB50" s="66">
        <f>Caseloads!J50</f>
        <v>29522.166666666668</v>
      </c>
      <c r="AC50" s="66">
        <f>Caseloads!K50</f>
        <v>25649.5</v>
      </c>
      <c r="AD50" s="66">
        <f>Caseloads!L50</f>
        <v>22293.5</v>
      </c>
      <c r="AE50" s="66">
        <f>Caseloads!M50</f>
        <v>19640.916666666668</v>
      </c>
      <c r="AF50" s="66">
        <f>Caseloads!N50</f>
        <v>20640.833333333332</v>
      </c>
      <c r="AG50" s="66">
        <f>Caseloads!O50</f>
        <v>22531.666666666668</v>
      </c>
      <c r="AH50" s="66">
        <f>Caseloads!P50</f>
        <v>23189.416666666668</v>
      </c>
      <c r="AI50" s="66">
        <f>Caseloads!Q50</f>
        <v>20542.916666666668</v>
      </c>
      <c r="AJ50" s="66">
        <f>Caseloads!R50</f>
        <v>19511.666666666668</v>
      </c>
      <c r="AK50" s="66">
        <f>Caseloads!S50</f>
        <v>18135.833333333332</v>
      </c>
      <c r="AL50" s="37">
        <f>'Fiscal Stability - FINAL'!B50</f>
        <v>8.8000000000000007</v>
      </c>
      <c r="AM50" s="37">
        <f>'Fiscal Stability - FINAL'!C50</f>
        <v>7.6</v>
      </c>
      <c r="AN50" s="37">
        <f>'Fiscal Stability - FINAL'!D50</f>
        <v>8.5</v>
      </c>
      <c r="AO50" s="37">
        <f>'Fiscal Stability - FINAL'!E50</f>
        <v>8.4</v>
      </c>
      <c r="AP50" s="37">
        <f>'Fiscal Stability - FINAL'!F50</f>
        <v>8.9</v>
      </c>
      <c r="AQ50" s="37">
        <f>'Fiscal Stability - FINAL'!G50</f>
        <v>9</v>
      </c>
      <c r="AR50" s="37">
        <f>'Fiscal Stability - FINAL'!H50</f>
        <v>8.6999999999999993</v>
      </c>
      <c r="AS50" s="37">
        <f>'Fiscal Stability - FINAL'!I50</f>
        <v>11.4</v>
      </c>
      <c r="AT50" s="37">
        <f>'Fiscal Stability - FINAL'!J50</f>
        <v>12.9</v>
      </c>
      <c r="AU50" s="37">
        <f>'Fiscal Stability - FINAL'!K50</f>
        <v>23.200000000000003</v>
      </c>
      <c r="AV50" s="37">
        <f>'Fiscal Stability - FINAL'!L50</f>
        <v>25.6</v>
      </c>
      <c r="AW50" s="37">
        <f>'Fiscal Stability - FINAL'!M50</f>
        <v>30.099999999999998</v>
      </c>
      <c r="AX50" s="37">
        <f>'Fiscal Stability - FINAL'!N50</f>
        <v>24</v>
      </c>
      <c r="AY50" s="37">
        <f>'Fiscal Stability - FINAL'!O50</f>
        <v>30.1</v>
      </c>
      <c r="AZ50" s="37">
        <f>'Fiscal Stability - FINAL'!P50</f>
        <v>38.5</v>
      </c>
      <c r="BA50" s="37">
        <f>'Fiscal Stability - FINAL'!Q50</f>
        <v>35.299999999999997</v>
      </c>
      <c r="BB50" s="37">
        <f>'Fiscal Stability - FINAL'!R50</f>
        <v>33.4</v>
      </c>
      <c r="BC50" s="37">
        <f>'Fiscal Stability - FINAL'!S50</f>
        <v>32.5</v>
      </c>
      <c r="BD50" s="37">
        <f>'Hispanics - FINAL'!B50</f>
        <v>0.4</v>
      </c>
      <c r="BE50" s="37">
        <f>'Hispanics - FINAL'!C50</f>
        <v>0.1</v>
      </c>
      <c r="BF50" s="37">
        <f>'Hispanics - FINAL'!D50</f>
        <v>0.2</v>
      </c>
      <c r="BG50" s="37">
        <f>'Hispanics - FINAL'!E50</f>
        <v>0.2</v>
      </c>
      <c r="BH50" s="37">
        <f>'Hispanics - FINAL'!F50</f>
        <v>0.1</v>
      </c>
      <c r="BI50" s="37">
        <f>'Hispanics - FINAL'!G50</f>
        <v>0.3</v>
      </c>
      <c r="BJ50" s="37">
        <f>'Hispanics - FINAL'!H50</f>
        <v>0.2</v>
      </c>
      <c r="BK50" s="37">
        <f>'Hispanics - FINAL'!I50</f>
        <v>0.2</v>
      </c>
      <c r="BL50" s="37">
        <f>'Hispanics - FINAL'!J50</f>
        <v>0.3</v>
      </c>
      <c r="BM50" s="37">
        <f>'Hispanics - FINAL'!K50</f>
        <v>0.3</v>
      </c>
      <c r="BN50" s="37">
        <f>'Hispanics - FINAL'!L50</f>
        <v>0.4</v>
      </c>
      <c r="BO50" s="37">
        <f>'Hispanics - FINAL'!M50</f>
        <v>0.4</v>
      </c>
      <c r="BP50" s="37">
        <f>'Hispanics - FINAL'!N50</f>
        <v>0.5</v>
      </c>
      <c r="BQ50" s="37">
        <f>'Hispanics - FINAL'!O50</f>
        <v>0.4</v>
      </c>
      <c r="BR50" s="37">
        <f>'Hispanics - FINAL'!P50</f>
        <v>0.5</v>
      </c>
      <c r="BS50" s="37">
        <f>'Hispanics - FINAL'!Q50</f>
        <v>0.3</v>
      </c>
      <c r="BT50" s="37">
        <f>'Hispanics - FINAL'!R50</f>
        <v>0.6</v>
      </c>
      <c r="BU50" s="37" t="e">
        <f>'Hispanics - FINAL'!#REF!</f>
        <v>#REF!</v>
      </c>
      <c r="BV50" s="37">
        <f>'Liberalism - FINAL'!B50</f>
        <v>54.306229999999999</v>
      </c>
      <c r="BW50" s="37">
        <f>'Liberalism - FINAL'!C50</f>
        <v>54.306229999999999</v>
      </c>
      <c r="BX50" s="37">
        <f>'Liberalism - FINAL'!D50</f>
        <v>55.123390000000001</v>
      </c>
      <c r="BY50" s="37">
        <f>'Liberalism - FINAL'!E50</f>
        <v>55.123390000000001</v>
      </c>
      <c r="BZ50" s="37">
        <f>'Liberalism - FINAL'!F50</f>
        <v>54.790109999999999</v>
      </c>
      <c r="CA50" s="37">
        <f>'Liberalism - FINAL'!G50</f>
        <v>54.790109999999999</v>
      </c>
      <c r="CB50" s="37">
        <f>'Liberalism - FINAL'!H50</f>
        <v>81.245769999999993</v>
      </c>
      <c r="CC50" s="37">
        <f>'Liberalism - FINAL'!I50</f>
        <v>81.245769999999993</v>
      </c>
      <c r="CD50" s="37">
        <f>'Liberalism - FINAL'!J50</f>
        <v>81.245769999999993</v>
      </c>
      <c r="CE50" s="37">
        <f>'Liberalism - FINAL'!K50</f>
        <v>81.245769999999993</v>
      </c>
      <c r="CF50" s="37">
        <f>'Liberalism - FINAL'!L50</f>
        <v>81.245769999999993</v>
      </c>
      <c r="CG50" s="37">
        <f>'Liberalism - FINAL'!M50</f>
        <v>81.245769999999993</v>
      </c>
      <c r="CH50" s="37">
        <f>'Liberalism - FINAL'!N50</f>
        <v>82.616789999999995</v>
      </c>
      <c r="CI50" s="37">
        <f>'Liberalism - FINAL'!O50</f>
        <v>82.616789999999995</v>
      </c>
      <c r="CJ50" s="37">
        <f>'Liberalism - FINAL'!P50</f>
        <v>76.303309999999996</v>
      </c>
      <c r="CK50" s="37">
        <f>'Liberalism - FINAL'!Q50</f>
        <v>76.303309999999996</v>
      </c>
      <c r="CL50" s="37">
        <f>'Liberalism - FINAL'!R50</f>
        <v>73.315510000000003</v>
      </c>
      <c r="CM50" s="37">
        <f>'Liberalism - FINAL'!S50</f>
        <v>72.817539999999994</v>
      </c>
      <c r="CN50" s="38">
        <f>'Regional PCPI - FINAL'!B50</f>
        <v>28197.792198126001</v>
      </c>
      <c r="CO50" s="38">
        <f>'Regional PCPI - FINAL'!C50</f>
        <v>29077.075267880598</v>
      </c>
      <c r="CP50" s="38">
        <f>'Regional PCPI - FINAL'!D50</f>
        <v>29367.367070160799</v>
      </c>
      <c r="CQ50" s="38">
        <f>'Regional PCPI - FINAL'!E50</f>
        <v>30211.3868363154</v>
      </c>
      <c r="CR50" s="38">
        <f>'Regional PCPI - FINAL'!F50</f>
        <v>31240.0601690767</v>
      </c>
      <c r="CS50" s="38">
        <f>'Regional PCPI - FINAL'!G50</f>
        <v>32027.448369695299</v>
      </c>
      <c r="CT50" s="38">
        <f>'Regional PCPI - FINAL'!H50</f>
        <v>31756.284904324501</v>
      </c>
      <c r="CU50" s="38">
        <f>'Regional PCPI - FINAL'!I50</f>
        <v>31919.273915247199</v>
      </c>
      <c r="CV50" s="38">
        <f>'Regional PCPI - FINAL'!J50</f>
        <v>32019.073557310599</v>
      </c>
      <c r="CW50" s="38">
        <f>'Regional PCPI - FINAL'!K50</f>
        <v>33077.743852446903</v>
      </c>
      <c r="CX50" s="38">
        <f>'Regional PCPI - FINAL'!L50</f>
        <v>33180.808058579103</v>
      </c>
      <c r="CY50" s="38">
        <f>'Regional PCPI - FINAL'!M50</f>
        <v>33976.480044880896</v>
      </c>
      <c r="CZ50" s="38">
        <f>'Regional PCPI - FINAL'!N50</f>
        <v>34264.764876660302</v>
      </c>
      <c r="DA50" s="38">
        <f>'Regional PCPI - FINAL'!O50</f>
        <v>34417.204281806597</v>
      </c>
      <c r="DB50" s="38">
        <f>'Regional PCPI - FINAL'!P50</f>
        <v>35259.161077045399</v>
      </c>
      <c r="DC50" s="38">
        <f>'Regional PCPI - FINAL'!Q50</f>
        <v>35350.447343737898</v>
      </c>
      <c r="DD50" s="38">
        <f>'Regional PCPI - FINAL'!R50</f>
        <v>34646</v>
      </c>
      <c r="DE50" s="38">
        <f>'Regional PCPI - FINAL'!S50</f>
        <v>35136.287394651801</v>
      </c>
      <c r="DF50" s="37">
        <f>'Unemployment Rate - FINAL'!B50</f>
        <v>6.9</v>
      </c>
      <c r="DG50" s="37">
        <f>'Unemployment Rate - FINAL'!C50</f>
        <v>6.6</v>
      </c>
      <c r="DH50" s="37">
        <f>'Unemployment Rate - FINAL'!D50</f>
        <v>6.5</v>
      </c>
      <c r="DI50" s="37">
        <f>'Unemployment Rate - FINAL'!E50</f>
        <v>5.5</v>
      </c>
      <c r="DJ50" s="37">
        <f>'Unemployment Rate - FINAL'!F50</f>
        <v>5</v>
      </c>
      <c r="DK50" s="37">
        <f>'Unemployment Rate - FINAL'!G50</f>
        <v>5.9</v>
      </c>
      <c r="DL50" s="37">
        <f>'Unemployment Rate - FINAL'!H50</f>
        <v>6</v>
      </c>
      <c r="DM50" s="37">
        <f>'Unemployment Rate - FINAL'!I50</f>
        <v>5.3</v>
      </c>
      <c r="DN50" s="37">
        <f>'Unemployment Rate - FINAL'!J50</f>
        <v>5.0999999999999996</v>
      </c>
      <c r="DO50" s="37">
        <f>'Unemployment Rate - FINAL'!K50</f>
        <v>4.9000000000000004</v>
      </c>
      <c r="DP50" s="37">
        <f>'Unemployment Rate - FINAL'!L50</f>
        <v>4.5999999999999996</v>
      </c>
      <c r="DQ50" s="37">
        <f>'Unemployment Rate - FINAL'!M50</f>
        <v>4.3</v>
      </c>
      <c r="DR50" s="37">
        <f>'Unemployment Rate - FINAL'!N50</f>
        <v>7.7</v>
      </c>
      <c r="DS50" s="37">
        <f>'Unemployment Rate - FINAL'!O50</f>
        <v>8.6999999999999993</v>
      </c>
      <c r="DT50" s="37">
        <f>'Unemployment Rate - FINAL'!P50</f>
        <v>8.1</v>
      </c>
      <c r="DU50" s="37">
        <f>'Unemployment Rate - FINAL'!Q50</f>
        <v>7.5</v>
      </c>
      <c r="DV50" s="37">
        <f>'Unemployment Rate - FINAL'!R50</f>
        <v>6.8</v>
      </c>
      <c r="DW50" s="37">
        <f>'Unemployment Rate - FINAL'!S50</f>
        <v>6.6</v>
      </c>
      <c r="DX50" s="37">
        <f>'Work Part. Rate - FINAL'!B50</f>
        <v>0</v>
      </c>
      <c r="DY50" s="37">
        <f>'Work Part. Rate - FINAL'!C50</f>
        <v>0</v>
      </c>
      <c r="DZ50" s="37">
        <f>'Work Part. Rate - FINAL'!D50</f>
        <v>0</v>
      </c>
      <c r="EA50" s="37">
        <f>'Work Part. Rate - FINAL'!E50</f>
        <v>0</v>
      </c>
      <c r="EB50" s="37">
        <f>'Work Part. Rate - FINAL'!F50</f>
        <v>0</v>
      </c>
      <c r="EC50" s="37">
        <f>'Work Part. Rate - FINAL'!G50</f>
        <v>0</v>
      </c>
      <c r="ED50" s="37">
        <f>'Work Part. Rate - FINAL'!H50</f>
        <v>0</v>
      </c>
      <c r="EE50" s="37">
        <f>'Work Part. Rate - FINAL'!I50</f>
        <v>0</v>
      </c>
      <c r="EF50" s="37">
        <f>'Work Part. Rate - FINAL'!J50</f>
        <v>0</v>
      </c>
      <c r="EG50" s="37">
        <f>'Work Part. Rate - FINAL'!K50</f>
        <v>0</v>
      </c>
      <c r="EH50" s="37">
        <f>'Work Part. Rate - FINAL'!L50</f>
        <v>1</v>
      </c>
      <c r="EI50" s="37">
        <f>'Work Part. Rate - FINAL'!M50</f>
        <v>1</v>
      </c>
      <c r="EJ50" s="37">
        <f>'Work Part. Rate - FINAL'!N50</f>
        <v>0</v>
      </c>
      <c r="EK50" s="37">
        <f>'Work Part. Rate - FINAL'!O50</f>
        <v>0</v>
      </c>
      <c r="EL50" s="37">
        <f>'Work Part. Rate - FINAL'!P50</f>
        <v>0</v>
      </c>
      <c r="EM50" s="37">
        <f>'Work Part. Rate - FINAL'!Q50</f>
        <v>0</v>
      </c>
      <c r="EN50" s="37">
        <f>'Work Part. Rate - FINAL'!R50</f>
        <v>0</v>
      </c>
      <c r="EO50" s="37">
        <f>'Work Part. Rate - FINAL'!S50</f>
        <v>0</v>
      </c>
    </row>
    <row r="51" spans="1:145">
      <c r="A51" s="38" t="s">
        <v>261</v>
      </c>
      <c r="B51" s="37">
        <f>'African Americans - FINAL'!B51</f>
        <v>54.8</v>
      </c>
      <c r="C51" s="37">
        <f>'African Americans - FINAL'!C51</f>
        <v>66.7</v>
      </c>
      <c r="D51" s="37">
        <f>'African Americans - FINAL'!D51</f>
        <v>67.2</v>
      </c>
      <c r="E51" s="37">
        <f>'African Americans - FINAL'!E51</f>
        <v>61.7</v>
      </c>
      <c r="F51" s="37">
        <f>'African Americans - FINAL'!F51</f>
        <v>58.3</v>
      </c>
      <c r="G51" s="37">
        <f>'African Americans - FINAL'!G51</f>
        <v>63</v>
      </c>
      <c r="H51" s="37">
        <f>'African Americans - FINAL'!H51</f>
        <v>62.1</v>
      </c>
      <c r="I51" s="37">
        <f>'African Americans - FINAL'!I51</f>
        <v>69.7</v>
      </c>
      <c r="J51" s="37">
        <f>'African Americans - FINAL'!J51</f>
        <v>68.900000000000006</v>
      </c>
      <c r="K51" s="37">
        <f>'African Americans - FINAL'!K51</f>
        <v>68.599999999999994</v>
      </c>
      <c r="L51" s="37">
        <f>'African Americans - FINAL'!L51</f>
        <v>67.900000000000006</v>
      </c>
      <c r="M51" s="37">
        <f>'African Americans - FINAL'!M51</f>
        <v>64.099999999999994</v>
      </c>
      <c r="N51" s="37">
        <f>'African Americans - FINAL'!N51</f>
        <v>60.7</v>
      </c>
      <c r="O51" s="37">
        <f>'African Americans - FINAL'!O51</f>
        <v>61.2</v>
      </c>
      <c r="P51" s="37">
        <f>'African Americans - FINAL'!P51</f>
        <v>61.4</v>
      </c>
      <c r="Q51" s="37">
        <f>'African Americans - FINAL'!Q51</f>
        <v>59.6</v>
      </c>
      <c r="R51" s="37">
        <f>'African Americans - FINAL'!R51</f>
        <v>56.2</v>
      </c>
      <c r="S51" s="37">
        <f>'African Americans - FINAL'!S51</f>
        <v>0</v>
      </c>
      <c r="T51" s="66">
        <f>Caseloads!B51</f>
        <v>98731.583333333328</v>
      </c>
      <c r="U51" s="66">
        <f>Caseloads!C51</f>
        <v>41651</v>
      </c>
      <c r="V51" s="66">
        <f>Caseloads!D51</f>
        <v>43776.666666666664</v>
      </c>
      <c r="W51" s="66">
        <f>Caseloads!E51</f>
        <v>40745.166666666664</v>
      </c>
      <c r="X51" s="66">
        <f>Caseloads!F51</f>
        <v>43073.833333333336</v>
      </c>
      <c r="Y51" s="66">
        <f>Caseloads!G51</f>
        <v>47807.5</v>
      </c>
      <c r="Z51" s="66">
        <f>Caseloads!H51</f>
        <v>51613.833333333336</v>
      </c>
      <c r="AA51" s="66">
        <f>Caseloads!I51</f>
        <v>55631.666666666664</v>
      </c>
      <c r="AB51" s="66">
        <f>Caseloads!J51</f>
        <v>46115.166666666664</v>
      </c>
      <c r="AC51" s="66">
        <f>Caseloads!K51</f>
        <v>39809.916666666664</v>
      </c>
      <c r="AD51" s="66">
        <f>Caseloads!L51</f>
        <v>37436.333333333336</v>
      </c>
      <c r="AE51" s="66">
        <f>Caseloads!M51</f>
        <v>38060.75</v>
      </c>
      <c r="AF51" s="66">
        <f>Caseloads!N51</f>
        <v>41813.75</v>
      </c>
      <c r="AG51" s="66">
        <f>Caseloads!O51</f>
        <v>54456.833333333336</v>
      </c>
      <c r="AH51" s="66">
        <f>Caseloads!P51</f>
        <v>64510.333333333336</v>
      </c>
      <c r="AI51" s="66">
        <f>Caseloads!Q51</f>
        <v>61522</v>
      </c>
      <c r="AJ51" s="66">
        <f>Caseloads!R51</f>
        <v>64980.333333333336</v>
      </c>
      <c r="AK51" s="66">
        <f>Caseloads!S51</f>
        <v>64681.75</v>
      </c>
      <c r="AL51" s="37">
        <f>'Fiscal Stability - FINAL'!B51</f>
        <v>3.5</v>
      </c>
      <c r="AM51" s="37">
        <f>'Fiscal Stability - FINAL'!C51</f>
        <v>5.7</v>
      </c>
      <c r="AN51" s="37">
        <f>'Fiscal Stability - FINAL'!D51</f>
        <v>7</v>
      </c>
      <c r="AO51" s="37">
        <f>'Fiscal Stability - FINAL'!E51</f>
        <v>7.4</v>
      </c>
      <c r="AP51" s="37">
        <f>'Fiscal Stability - FINAL'!F51</f>
        <v>1.9</v>
      </c>
      <c r="AQ51" s="37">
        <f>'Fiscal Stability - FINAL'!G51</f>
        <v>0.5</v>
      </c>
      <c r="AR51" s="37">
        <f>'Fiscal Stability - FINAL'!H51</f>
        <v>-2.6</v>
      </c>
      <c r="AS51" s="37">
        <f>'Fiscal Stability - FINAL'!I51</f>
        <v>1</v>
      </c>
      <c r="AT51" s="37">
        <f>'Fiscal Stability - FINAL'!J51</f>
        <v>0</v>
      </c>
      <c r="AU51" s="37">
        <f>'Fiscal Stability - FINAL'!K51</f>
        <v>0.4</v>
      </c>
      <c r="AV51" s="37">
        <f>'Fiscal Stability - FINAL'!L51</f>
        <v>0.5</v>
      </c>
      <c r="AW51" s="37">
        <f>'Fiscal Stability - FINAL'!M51</f>
        <v>1</v>
      </c>
      <c r="AX51" s="37">
        <f>'Fiscal Stability - FINAL'!N51</f>
        <v>0.7</v>
      </c>
      <c r="AY51" s="37">
        <f>'Fiscal Stability - FINAL'!O51</f>
        <v>0.6</v>
      </c>
      <c r="AZ51" s="37">
        <f>'Fiscal Stability - FINAL'!P51</f>
        <v>0.6</v>
      </c>
      <c r="BA51" s="37">
        <f>'Fiscal Stability - FINAL'!Q51</f>
        <v>2.5</v>
      </c>
      <c r="BB51" s="37">
        <f>'Fiscal Stability - FINAL'!R51</f>
        <v>5.3</v>
      </c>
      <c r="BC51" s="37">
        <f>'Fiscal Stability - FINAL'!S51</f>
        <v>5.4</v>
      </c>
      <c r="BD51" s="37">
        <f>'Hispanics - FINAL'!B51</f>
        <v>7.7</v>
      </c>
      <c r="BE51" s="37">
        <f>'Hispanics - FINAL'!C51</f>
        <v>7.6</v>
      </c>
      <c r="BF51" s="37">
        <f>'Hispanics - FINAL'!D51</f>
        <v>6</v>
      </c>
      <c r="BG51" s="37">
        <f>'Hispanics - FINAL'!E51</f>
        <v>8.6999999999999993</v>
      </c>
      <c r="BH51" s="37">
        <f>'Hispanics - FINAL'!F51</f>
        <v>9.6</v>
      </c>
      <c r="BI51" s="37">
        <f>'Hispanics - FINAL'!G51</f>
        <v>7.9</v>
      </c>
      <c r="BJ51" s="37">
        <f>'Hispanics - FINAL'!H51</f>
        <v>9.8000000000000007</v>
      </c>
      <c r="BK51" s="37">
        <f>'Hispanics - FINAL'!I51</f>
        <v>8.6</v>
      </c>
      <c r="BL51" s="37">
        <f>'Hispanics - FINAL'!J51</f>
        <v>8.5</v>
      </c>
      <c r="BM51" s="37">
        <f>'Hispanics - FINAL'!K51</f>
        <v>9.6999999999999993</v>
      </c>
      <c r="BN51" s="37">
        <f>'Hispanics - FINAL'!L51</f>
        <v>9.3000000000000007</v>
      </c>
      <c r="BO51" s="37">
        <f>'Hispanics - FINAL'!M51</f>
        <v>8.9</v>
      </c>
      <c r="BP51" s="37">
        <f>'Hispanics - FINAL'!N51</f>
        <v>12.6</v>
      </c>
      <c r="BQ51" s="37">
        <f>'Hispanics - FINAL'!O51</f>
        <v>12</v>
      </c>
      <c r="BR51" s="37">
        <f>'Hispanics - FINAL'!P51</f>
        <v>11.3</v>
      </c>
      <c r="BS51" s="37">
        <f>'Hispanics - FINAL'!Q51</f>
        <v>9.6999999999999993</v>
      </c>
      <c r="BT51" s="37">
        <f>'Hispanics - FINAL'!R51</f>
        <v>10.1</v>
      </c>
      <c r="BU51" s="37" t="e">
        <f>'Hispanics - FINAL'!#REF!</f>
        <v>#REF!</v>
      </c>
      <c r="BV51" s="37">
        <f>'Liberalism - FINAL'!B51</f>
        <v>23.06964</v>
      </c>
      <c r="BW51" s="37">
        <f>'Liberalism - FINAL'!C51</f>
        <v>23.027290000000001</v>
      </c>
      <c r="BX51" s="37">
        <f>'Liberalism - FINAL'!D51</f>
        <v>19.3598</v>
      </c>
      <c r="BY51" s="37">
        <f>'Liberalism - FINAL'!E51</f>
        <v>19.3598</v>
      </c>
      <c r="BZ51" s="37">
        <f>'Liberalism - FINAL'!F51</f>
        <v>21.08877</v>
      </c>
      <c r="CA51" s="37">
        <f>'Liberalism - FINAL'!G51</f>
        <v>21.08877</v>
      </c>
      <c r="CB51" s="37">
        <f>'Liberalism - FINAL'!H51</f>
        <v>46.673360000000002</v>
      </c>
      <c r="CC51" s="37">
        <f>'Liberalism - FINAL'!I51</f>
        <v>49.338410000000003</v>
      </c>
      <c r="CD51" s="37">
        <f>'Liberalism - FINAL'!J51</f>
        <v>47.599150000000002</v>
      </c>
      <c r="CE51" s="37">
        <f>'Liberalism - FINAL'!K51</f>
        <v>47.599150000000002</v>
      </c>
      <c r="CF51" s="37">
        <f>'Liberalism - FINAL'!L51</f>
        <v>68.30959</v>
      </c>
      <c r="CG51" s="37">
        <f>'Liberalism - FINAL'!M51</f>
        <v>68.30959</v>
      </c>
      <c r="CH51" s="37">
        <f>'Liberalism - FINAL'!N51</f>
        <v>77.62433</v>
      </c>
      <c r="CI51" s="37">
        <f>'Liberalism - FINAL'!O51</f>
        <v>77.62433</v>
      </c>
      <c r="CJ51" s="37">
        <f>'Liberalism - FINAL'!P51</f>
        <v>3.1566930000000002</v>
      </c>
      <c r="CK51" s="37">
        <f>'Liberalism - FINAL'!Q51</f>
        <v>8.4248429999999992</v>
      </c>
      <c r="CL51" s="37">
        <f>'Liberalism - FINAL'!R51</f>
        <v>6.1079030000000003</v>
      </c>
      <c r="CM51" s="37">
        <f>'Liberalism - FINAL'!S51</f>
        <v>6.1079030000000003</v>
      </c>
      <c r="CN51" s="38">
        <f>'Regional PCPI - FINAL'!B51</f>
        <v>35883.219729437798</v>
      </c>
      <c r="CO51" s="38">
        <f>'Regional PCPI - FINAL'!C51</f>
        <v>37625.249610191699</v>
      </c>
      <c r="CP51" s="38">
        <f>'Regional PCPI - FINAL'!D51</f>
        <v>38222.252411731097</v>
      </c>
      <c r="CQ51" s="38">
        <f>'Regional PCPI - FINAL'!E51</f>
        <v>39182.709095279002</v>
      </c>
      <c r="CR51" s="38">
        <f>'Regional PCPI - FINAL'!F51</f>
        <v>39741.173030008598</v>
      </c>
      <c r="CS51" s="38">
        <f>'Regional PCPI - FINAL'!G51</f>
        <v>40061.735060051898</v>
      </c>
      <c r="CT51" s="38">
        <f>'Regional PCPI - FINAL'!H51</f>
        <v>39973.155334733303</v>
      </c>
      <c r="CU51" s="38">
        <f>'Regional PCPI - FINAL'!I51</f>
        <v>40450.513795196501</v>
      </c>
      <c r="CV51" s="38">
        <f>'Regional PCPI - FINAL'!J51</f>
        <v>40298.383272212202</v>
      </c>
      <c r="CW51" s="38">
        <f>'Regional PCPI - FINAL'!K51</f>
        <v>41594.137898351997</v>
      </c>
      <c r="CX51" s="38">
        <f>'Regional PCPI - FINAL'!L51</f>
        <v>42133.388919996803</v>
      </c>
      <c r="CY51" s="38">
        <f>'Regional PCPI - FINAL'!M51</f>
        <v>42050.493253973298</v>
      </c>
      <c r="CZ51" s="38">
        <f>'Regional PCPI - FINAL'!N51</f>
        <v>41384.6932517151</v>
      </c>
      <c r="DA51" s="38">
        <f>'Regional PCPI - FINAL'!O51</f>
        <v>41217.3052752234</v>
      </c>
      <c r="DB51" s="38">
        <f>'Regional PCPI - FINAL'!P51</f>
        <v>42158.325677434899</v>
      </c>
      <c r="DC51" s="38">
        <f>'Regional PCPI - FINAL'!Q51</f>
        <v>43133.022762387198</v>
      </c>
      <c r="DD51" s="38">
        <f>'Regional PCPI - FINAL'!R51</f>
        <v>42728</v>
      </c>
      <c r="DE51" s="38">
        <f>'Regional PCPI - FINAL'!S51</f>
        <v>43656.392679270299</v>
      </c>
      <c r="DF51" s="37">
        <f>'Unemployment Rate - FINAL'!B51</f>
        <v>3.6</v>
      </c>
      <c r="DG51" s="37">
        <f>'Unemployment Rate - FINAL'!C51</f>
        <v>3.4</v>
      </c>
      <c r="DH51" s="37">
        <f>'Unemployment Rate - FINAL'!D51</f>
        <v>3.1</v>
      </c>
      <c r="DI51" s="37">
        <f>'Unemployment Rate - FINAL'!E51</f>
        <v>3.5</v>
      </c>
      <c r="DJ51" s="37">
        <f>'Unemployment Rate - FINAL'!F51</f>
        <v>4.5</v>
      </c>
      <c r="DK51" s="37">
        <f>'Unemployment Rate - FINAL'!G51</f>
        <v>5.4</v>
      </c>
      <c r="DL51" s="37">
        <f>'Unemployment Rate - FINAL'!H51</f>
        <v>5.7</v>
      </c>
      <c r="DM51" s="37">
        <f>'Unemployment Rate - FINAL'!I51</f>
        <v>5</v>
      </c>
      <c r="DN51" s="37">
        <f>'Unemployment Rate - FINAL'!J51</f>
        <v>4.7</v>
      </c>
      <c r="DO51" s="37">
        <f>'Unemployment Rate - FINAL'!K51</f>
        <v>4.7</v>
      </c>
      <c r="DP51" s="37">
        <f>'Unemployment Rate - FINAL'!L51</f>
        <v>4.9000000000000004</v>
      </c>
      <c r="DQ51" s="37">
        <f>'Unemployment Rate - FINAL'!M51</f>
        <v>4.9000000000000004</v>
      </c>
      <c r="DR51" s="37">
        <f>'Unemployment Rate - FINAL'!N51</f>
        <v>8.6</v>
      </c>
      <c r="DS51" s="37">
        <f>'Unemployment Rate - FINAL'!O51</f>
        <v>8.6999999999999993</v>
      </c>
      <c r="DT51" s="37">
        <f>'Unemployment Rate - FINAL'!P51</f>
        <v>7.8</v>
      </c>
      <c r="DU51" s="37">
        <f>'Unemployment Rate - FINAL'!Q51</f>
        <v>7</v>
      </c>
      <c r="DV51" s="37">
        <f>'Unemployment Rate - FINAL'!R51</f>
        <v>6.7</v>
      </c>
      <c r="DW51" s="37">
        <f>'Unemployment Rate - FINAL'!S51</f>
        <v>5.4</v>
      </c>
      <c r="DX51" s="37">
        <f>'Work Part. Rate - FINAL'!B51</f>
        <v>0</v>
      </c>
      <c r="DY51" s="37">
        <f>'Work Part. Rate - FINAL'!C51</f>
        <v>0</v>
      </c>
      <c r="DZ51" s="37">
        <f>'Work Part. Rate - FINAL'!D51</f>
        <v>0</v>
      </c>
      <c r="EA51" s="37">
        <f>'Work Part. Rate - FINAL'!E51</f>
        <v>0</v>
      </c>
      <c r="EB51" s="37">
        <f>'Work Part. Rate - FINAL'!F51</f>
        <v>0</v>
      </c>
      <c r="EC51" s="37">
        <f>'Work Part. Rate - FINAL'!G51</f>
        <v>0</v>
      </c>
      <c r="ED51" s="37">
        <f>'Work Part. Rate - FINAL'!H51</f>
        <v>0</v>
      </c>
      <c r="EE51" s="37">
        <f>'Work Part. Rate - FINAL'!I51</f>
        <v>0</v>
      </c>
      <c r="EF51" s="37">
        <f>'Work Part. Rate - FINAL'!J51</f>
        <v>0</v>
      </c>
      <c r="EG51" s="37">
        <f>'Work Part. Rate - FINAL'!K51</f>
        <v>0</v>
      </c>
      <c r="EH51" s="37">
        <f>'Work Part. Rate - FINAL'!L51</f>
        <v>0</v>
      </c>
      <c r="EI51" s="37">
        <f>'Work Part. Rate - FINAL'!M51</f>
        <v>0</v>
      </c>
      <c r="EJ51" s="37">
        <f>'Work Part. Rate - FINAL'!N51</f>
        <v>0</v>
      </c>
      <c r="EK51" s="37">
        <f>'Work Part. Rate - FINAL'!O51</f>
        <v>0</v>
      </c>
      <c r="EL51" s="37">
        <f>'Work Part. Rate - FINAL'!P51</f>
        <v>0</v>
      </c>
      <c r="EM51" s="37">
        <f>'Work Part. Rate - FINAL'!Q51</f>
        <v>1</v>
      </c>
      <c r="EN51" s="37">
        <f>'Work Part. Rate - FINAL'!R51</f>
        <v>1</v>
      </c>
      <c r="EO51" s="37">
        <f>'Work Part. Rate - FINAL'!S51</f>
        <v>1</v>
      </c>
    </row>
    <row r="52" spans="1:145">
      <c r="A52" s="38" t="s">
        <v>262</v>
      </c>
      <c r="B52" s="37">
        <f>'African Americans - FINAL'!B52</f>
        <v>1.6</v>
      </c>
      <c r="C52" s="37">
        <f>'African Americans - FINAL'!C52</f>
        <v>2.2999999999999998</v>
      </c>
      <c r="D52" s="37">
        <f>'African Americans - FINAL'!D52</f>
        <v>2.9</v>
      </c>
      <c r="E52" s="37">
        <f>'African Americans - FINAL'!E52</f>
        <v>2</v>
      </c>
      <c r="F52" s="37">
        <f>'African Americans - FINAL'!F52</f>
        <v>3.7</v>
      </c>
      <c r="G52" s="37">
        <f>'African Americans - FINAL'!G52</f>
        <v>4.7</v>
      </c>
      <c r="H52" s="37">
        <f>'African Americans - FINAL'!H52</f>
        <v>3</v>
      </c>
      <c r="I52" s="37">
        <f>'African Americans - FINAL'!I52</f>
        <v>4.4000000000000004</v>
      </c>
      <c r="J52" s="37">
        <f>'African Americans - FINAL'!J52</f>
        <v>6.1</v>
      </c>
      <c r="K52" s="37">
        <f>'African Americans - FINAL'!K52</f>
        <v>6.5</v>
      </c>
      <c r="L52" s="37">
        <f>'African Americans - FINAL'!L52</f>
        <v>3</v>
      </c>
      <c r="M52" s="37">
        <f>'African Americans - FINAL'!M52</f>
        <v>3.7</v>
      </c>
      <c r="N52" s="37">
        <f>'African Americans - FINAL'!N52</f>
        <v>3.8</v>
      </c>
      <c r="O52" s="37">
        <f>'African Americans - FINAL'!O52</f>
        <v>6</v>
      </c>
      <c r="P52" s="37">
        <f>'African Americans - FINAL'!P52</f>
        <v>6.3</v>
      </c>
      <c r="Q52" s="37">
        <f>'African Americans - FINAL'!Q52</f>
        <v>5.5</v>
      </c>
      <c r="R52" s="37">
        <f>'African Americans - FINAL'!R52</f>
        <v>10.3</v>
      </c>
      <c r="S52" s="37">
        <f>'African Americans - FINAL'!S52</f>
        <v>0</v>
      </c>
      <c r="T52" s="66">
        <f>Caseloads!B52</f>
        <v>5679</v>
      </c>
      <c r="U52" s="66">
        <f>Caseloads!C52</f>
        <v>2586.1666666666665</v>
      </c>
      <c r="V52" s="66">
        <f>Caseloads!D52</f>
        <v>1576.0833333333333</v>
      </c>
      <c r="W52" s="66">
        <f>Caseloads!E52</f>
        <v>1117.5833333333333</v>
      </c>
      <c r="X52" s="66">
        <f>Caseloads!F52</f>
        <v>957.33333333333337</v>
      </c>
      <c r="Y52" s="66">
        <f>Caseloads!G52</f>
        <v>817.33333333333337</v>
      </c>
      <c r="Z52" s="66">
        <f>Caseloads!H52</f>
        <v>724.16666666666663</v>
      </c>
      <c r="AA52" s="66">
        <f>Caseloads!I52</f>
        <v>616.08333333333337</v>
      </c>
      <c r="AB52" s="66">
        <f>Caseloads!J52</f>
        <v>559.83333333333337</v>
      </c>
      <c r="AC52" s="66">
        <f>Caseloads!K52</f>
        <v>540.83333333333337</v>
      </c>
      <c r="AD52" s="66">
        <f>Caseloads!L52</f>
        <v>487.33333333333331</v>
      </c>
      <c r="AE52" s="66">
        <f>Caseloads!M52</f>
        <v>511.66666666666669</v>
      </c>
      <c r="AF52" s="66">
        <f>Caseloads!N52</f>
        <v>598</v>
      </c>
      <c r="AG52" s="66">
        <f>Caseloads!O52</f>
        <v>660.58333333333337</v>
      </c>
      <c r="AH52" s="66">
        <f>Caseloads!P52</f>
        <v>607.41666666666663</v>
      </c>
      <c r="AI52" s="66">
        <f>Caseloads!Q52</f>
        <v>622.66666666666663</v>
      </c>
      <c r="AJ52" s="66">
        <f>Caseloads!R52</f>
        <v>758.66666666666663</v>
      </c>
      <c r="AK52" s="66">
        <f>Caseloads!S52</f>
        <v>710.58333333333337</v>
      </c>
      <c r="AL52" s="37">
        <f>'Fiscal Stability - FINAL'!B52</f>
        <v>10.4</v>
      </c>
      <c r="AM52" s="37">
        <f>'Fiscal Stability - FINAL'!C52</f>
        <v>7.7</v>
      </c>
      <c r="AN52" s="37">
        <f>'Fiscal Stability - FINAL'!D52</f>
        <v>14.6</v>
      </c>
      <c r="AO52" s="37">
        <f>'Fiscal Stability - FINAL'!E52</f>
        <v>41.4</v>
      </c>
      <c r="AP52" s="37">
        <f>'Fiscal Stability - FINAL'!F52</f>
        <v>0.7</v>
      </c>
      <c r="AQ52" s="37">
        <f>'Fiscal Stability - FINAL'!G52</f>
        <v>10.4</v>
      </c>
      <c r="AR52" s="37">
        <f>'Fiscal Stability - FINAL'!H52</f>
        <v>31.8</v>
      </c>
      <c r="AS52" s="37">
        <f>'Fiscal Stability - FINAL'!I52</f>
        <v>56.7</v>
      </c>
      <c r="AT52" s="37">
        <f>'Fiscal Stability - FINAL'!J52</f>
        <v>34.700000000000003</v>
      </c>
      <c r="AU52" s="37">
        <f>'Fiscal Stability - FINAL'!K52</f>
        <v>36.700000000000003</v>
      </c>
      <c r="AV52" s="37">
        <f>'Fiscal Stability - FINAL'!L52</f>
        <v>16.5</v>
      </c>
      <c r="AW52" s="37">
        <f>'Fiscal Stability - FINAL'!M52</f>
        <v>16.900000000000002</v>
      </c>
      <c r="AX52" s="37">
        <f>'Fiscal Stability - FINAL'!N52</f>
        <v>23</v>
      </c>
      <c r="AY52" s="37">
        <f>'Fiscal Stability - FINAL'!O52</f>
        <v>22.7</v>
      </c>
      <c r="AZ52" s="37">
        <f>'Fiscal Stability - FINAL'!P52</f>
        <v>47.6</v>
      </c>
      <c r="BA52" s="37">
        <f>'Fiscal Stability - FINAL'!Q52</f>
        <v>48.4</v>
      </c>
      <c r="BB52" s="37">
        <f>'Fiscal Stability - FINAL'!R52</f>
        <v>51.8</v>
      </c>
      <c r="BC52" s="37">
        <f>'Fiscal Stability - FINAL'!S52</f>
        <v>51.8</v>
      </c>
      <c r="BD52" s="37">
        <f>'Hispanics - FINAL'!B52</f>
        <v>6.2</v>
      </c>
      <c r="BE52" s="37">
        <f>'Hispanics - FINAL'!C52</f>
        <v>7.1</v>
      </c>
      <c r="BF52" s="37">
        <f>'Hispanics - FINAL'!D52</f>
        <v>6.5</v>
      </c>
      <c r="BG52" s="37">
        <f>'Hispanics - FINAL'!E52</f>
        <v>6.6</v>
      </c>
      <c r="BH52" s="37">
        <f>'Hispanics - FINAL'!F52</f>
        <v>11.1</v>
      </c>
      <c r="BI52" s="37">
        <f>'Hispanics - FINAL'!G52</f>
        <v>0.1</v>
      </c>
      <c r="BJ52" s="37">
        <f>'Hispanics - FINAL'!H52</f>
        <v>0</v>
      </c>
      <c r="BK52" s="37">
        <f>'Hispanics - FINAL'!I52</f>
        <v>0.1</v>
      </c>
      <c r="BL52" s="37">
        <f>'Hispanics - FINAL'!J52</f>
        <v>0</v>
      </c>
      <c r="BM52" s="37">
        <f>'Hispanics - FINAL'!K52</f>
        <v>0</v>
      </c>
      <c r="BN52" s="37">
        <f>'Hispanics - FINAL'!L52</f>
        <v>8</v>
      </c>
      <c r="BO52" s="37">
        <f>'Hispanics - FINAL'!M52</f>
        <v>5.5</v>
      </c>
      <c r="BP52" s="37">
        <f>'Hispanics - FINAL'!N52</f>
        <v>14.4</v>
      </c>
      <c r="BQ52" s="37">
        <f>'Hispanics - FINAL'!O52</f>
        <v>16.2</v>
      </c>
      <c r="BR52" s="37">
        <f>'Hispanics - FINAL'!P52</f>
        <v>14.8</v>
      </c>
      <c r="BS52" s="37">
        <f>'Hispanics - FINAL'!Q52</f>
        <v>12</v>
      </c>
      <c r="BT52" s="37">
        <f>'Hispanics - FINAL'!R52</f>
        <v>9</v>
      </c>
      <c r="BU52" s="37" t="e">
        <f>'Hispanics - FINAL'!#REF!</f>
        <v>#REF!</v>
      </c>
      <c r="BV52" s="37">
        <f>'Liberalism - FINAL'!B52</f>
        <v>11.679080000000001</v>
      </c>
      <c r="BW52" s="37">
        <f>'Liberalism - FINAL'!C52</f>
        <v>11.679080000000001</v>
      </c>
      <c r="BX52" s="37">
        <f>'Liberalism - FINAL'!D52</f>
        <v>11.679080000000001</v>
      </c>
      <c r="BY52" s="37">
        <f>'Liberalism - FINAL'!E52</f>
        <v>11.679080000000001</v>
      </c>
      <c r="BZ52" s="37">
        <f>'Liberalism - FINAL'!F52</f>
        <v>11.679080000000001</v>
      </c>
      <c r="CA52" s="37">
        <f>'Liberalism - FINAL'!G52</f>
        <v>11.679080000000001</v>
      </c>
      <c r="CB52" s="37">
        <f>'Liberalism - FINAL'!H52</f>
        <v>52.291609999999999</v>
      </c>
      <c r="CC52" s="37">
        <f>'Liberalism - FINAL'!I52</f>
        <v>52.291609999999999</v>
      </c>
      <c r="CD52" s="37">
        <f>'Liberalism - FINAL'!J52</f>
        <v>51.735149999999997</v>
      </c>
      <c r="CE52" s="37">
        <f>'Liberalism - FINAL'!K52</f>
        <v>51.735149999999997</v>
      </c>
      <c r="CF52" s="37">
        <f>'Liberalism - FINAL'!L52</f>
        <v>51.826030000000003</v>
      </c>
      <c r="CG52" s="37">
        <f>'Liberalism - FINAL'!M52</f>
        <v>51.826030000000003</v>
      </c>
      <c r="CH52" s="37">
        <f>'Liberalism - FINAL'!N52</f>
        <v>49.917259999999999</v>
      </c>
      <c r="CI52" s="37">
        <f>'Liberalism - FINAL'!O52</f>
        <v>49.917259999999999</v>
      </c>
      <c r="CJ52" s="37">
        <f>'Liberalism - FINAL'!P52</f>
        <v>5.1455690000000001</v>
      </c>
      <c r="CK52" s="37">
        <f>'Liberalism - FINAL'!Q52</f>
        <v>5.1455690000000001</v>
      </c>
      <c r="CL52" s="37">
        <f>'Liberalism - FINAL'!R52</f>
        <v>5.1455690000000001</v>
      </c>
      <c r="CM52" s="37">
        <f>'Liberalism - FINAL'!S52</f>
        <v>5.1455690000000001</v>
      </c>
      <c r="CN52" s="38">
        <f>'Regional PCPI - FINAL'!B52</f>
        <v>35018.548974870399</v>
      </c>
      <c r="CO52" s="38">
        <f>'Regional PCPI - FINAL'!C52</f>
        <v>36450.873873732198</v>
      </c>
      <c r="CP52" s="38">
        <f>'Regional PCPI - FINAL'!D52</f>
        <v>37906.369326996399</v>
      </c>
      <c r="CQ52" s="38">
        <f>'Regional PCPI - FINAL'!E52</f>
        <v>39078.249355084699</v>
      </c>
      <c r="CR52" s="38">
        <f>'Regional PCPI - FINAL'!F52</f>
        <v>39930.000773377702</v>
      </c>
      <c r="CS52" s="38">
        <f>'Regional PCPI - FINAL'!G52</f>
        <v>40111.785530014997</v>
      </c>
      <c r="CT52" s="38">
        <f>'Regional PCPI - FINAL'!H52</f>
        <v>41593.0516396479</v>
      </c>
      <c r="CU52" s="38">
        <f>'Regional PCPI - FINAL'!I52</f>
        <v>42734.241303142</v>
      </c>
      <c r="CV52" s="38">
        <f>'Regional PCPI - FINAL'!J52</f>
        <v>45329.427667388103</v>
      </c>
      <c r="CW52" s="38">
        <f>'Regional PCPI - FINAL'!K52</f>
        <v>49535.650907584299</v>
      </c>
      <c r="CX52" s="38">
        <f>'Regional PCPI - FINAL'!L52</f>
        <v>49690.493584098702</v>
      </c>
      <c r="CY52" s="38">
        <f>'Regional PCPI - FINAL'!M52</f>
        <v>52116.281564841498</v>
      </c>
      <c r="CZ52" s="38">
        <f>'Regional PCPI - FINAL'!N52</f>
        <v>46932.663857080297</v>
      </c>
      <c r="DA52" s="38">
        <f>'Regional PCPI - FINAL'!O52</f>
        <v>48454.138514505597</v>
      </c>
      <c r="DB52" s="38">
        <f>'Regional PCPI - FINAL'!P52</f>
        <v>51295.879600159104</v>
      </c>
      <c r="DC52" s="38">
        <f>'Regional PCPI - FINAL'!Q52</f>
        <v>53550.972680786697</v>
      </c>
      <c r="DD52" s="38">
        <f>'Regional PCPI - FINAL'!R52</f>
        <v>52718</v>
      </c>
      <c r="DE52" s="38">
        <f>'Regional PCPI - FINAL'!S52</f>
        <v>55318.970831176099</v>
      </c>
      <c r="DF52" s="37">
        <f>'Unemployment Rate - FINAL'!B52</f>
        <v>4.8</v>
      </c>
      <c r="DG52" s="37">
        <f>'Unemployment Rate - FINAL'!C52</f>
        <v>4.7</v>
      </c>
      <c r="DH52" s="37">
        <f>'Unemployment Rate - FINAL'!D52</f>
        <v>4.5999999999999996</v>
      </c>
      <c r="DI52" s="37">
        <f>'Unemployment Rate - FINAL'!E52</f>
        <v>3.9</v>
      </c>
      <c r="DJ52" s="37">
        <f>'Unemployment Rate - FINAL'!F52</f>
        <v>3.8</v>
      </c>
      <c r="DK52" s="37">
        <f>'Unemployment Rate - FINAL'!G52</f>
        <v>4</v>
      </c>
      <c r="DL52" s="37">
        <f>'Unemployment Rate - FINAL'!H52</f>
        <v>4.3</v>
      </c>
      <c r="DM52" s="37">
        <f>'Unemployment Rate - FINAL'!I52</f>
        <v>3.8</v>
      </c>
      <c r="DN52" s="37">
        <f>'Unemployment Rate - FINAL'!J52</f>
        <v>3.6</v>
      </c>
      <c r="DO52" s="37">
        <f>'Unemployment Rate - FINAL'!K52</f>
        <v>3.2</v>
      </c>
      <c r="DP52" s="37">
        <f>'Unemployment Rate - FINAL'!L52</f>
        <v>2.8</v>
      </c>
      <c r="DQ52" s="37">
        <f>'Unemployment Rate - FINAL'!M52</f>
        <v>3.1</v>
      </c>
      <c r="DR52" s="37">
        <f>'Unemployment Rate - FINAL'!N52</f>
        <v>6.3</v>
      </c>
      <c r="DS52" s="37">
        <f>'Unemployment Rate - FINAL'!O52</f>
        <v>6.4</v>
      </c>
      <c r="DT52" s="37">
        <f>'Unemployment Rate - FINAL'!P52</f>
        <v>5.8</v>
      </c>
      <c r="DU52" s="37">
        <f>'Unemployment Rate - FINAL'!Q52</f>
        <v>5.3</v>
      </c>
      <c r="DV52" s="37">
        <f>'Unemployment Rate - FINAL'!R52</f>
        <v>4.7</v>
      </c>
      <c r="DW52" s="37">
        <f>'Unemployment Rate - FINAL'!S52</f>
        <v>4.2</v>
      </c>
      <c r="DX52" s="37">
        <f>'Work Part. Rate - FINAL'!B52</f>
        <v>0</v>
      </c>
      <c r="DY52" s="37">
        <f>'Work Part. Rate - FINAL'!C52</f>
        <v>0</v>
      </c>
      <c r="DZ52" s="37">
        <f>'Work Part. Rate - FINAL'!D52</f>
        <v>0</v>
      </c>
      <c r="EA52" s="37">
        <f>'Work Part. Rate - FINAL'!E52</f>
        <v>0</v>
      </c>
      <c r="EB52" s="37">
        <f>'Work Part. Rate - FINAL'!F52</f>
        <v>0</v>
      </c>
      <c r="EC52" s="37">
        <f>'Work Part. Rate - FINAL'!G52</f>
        <v>0</v>
      </c>
      <c r="ED52" s="37">
        <f>'Work Part. Rate - FINAL'!H52</f>
        <v>0</v>
      </c>
      <c r="EE52" s="37">
        <f>'Work Part. Rate - FINAL'!I52</f>
        <v>0</v>
      </c>
      <c r="EF52" s="37">
        <f>'Work Part. Rate - FINAL'!J52</f>
        <v>0</v>
      </c>
      <c r="EG52" s="37">
        <f>'Work Part. Rate - FINAL'!K52</f>
        <v>0</v>
      </c>
      <c r="EH52" s="37">
        <f>'Work Part. Rate - FINAL'!L52</f>
        <v>0</v>
      </c>
      <c r="EI52" s="37">
        <f>'Work Part. Rate - FINAL'!M52</f>
        <v>0</v>
      </c>
      <c r="EJ52" s="37">
        <f>'Work Part. Rate - FINAL'!N52</f>
        <v>0</v>
      </c>
      <c r="EK52" s="37">
        <f>'Work Part. Rate - FINAL'!O52</f>
        <v>0</v>
      </c>
      <c r="EL52" s="37">
        <f>'Work Part. Rate - FINAL'!P52</f>
        <v>0</v>
      </c>
      <c r="EM52" s="37">
        <f>'Work Part. Rate - FINAL'!Q52</f>
        <v>0</v>
      </c>
      <c r="EN52" s="37">
        <f>'Work Part. Rate - FINAL'!R52</f>
        <v>0</v>
      </c>
      <c r="EO52" s="37">
        <f>'Work Part. Rate - FINAL'!S52</f>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F16" sqref="F16"/>
    </sheetView>
  </sheetViews>
  <sheetFormatPr baseColWidth="10" defaultRowHeight="16"/>
  <cols>
    <col min="1" max="1" width="10.83203125" style="33"/>
    <col min="2" max="10" width="10.83203125" style="34"/>
    <col min="11" max="12" width="10.83203125" style="57"/>
    <col min="13" max="19" width="10.83203125" style="34"/>
    <col min="20" max="16384" width="10.83203125" style="33"/>
  </cols>
  <sheetData>
    <row r="1" spans="1:19">
      <c r="A1" s="33" t="s">
        <v>167</v>
      </c>
      <c r="B1" s="34" t="s">
        <v>394</v>
      </c>
      <c r="C1" s="34" t="s">
        <v>395</v>
      </c>
      <c r="D1" s="34" t="s">
        <v>396</v>
      </c>
      <c r="E1" s="34" t="s">
        <v>397</v>
      </c>
      <c r="F1" s="34" t="s">
        <v>398</v>
      </c>
      <c r="G1" s="34" t="s">
        <v>399</v>
      </c>
      <c r="H1" s="34" t="s">
        <v>400</v>
      </c>
      <c r="I1" s="34" t="s">
        <v>401</v>
      </c>
      <c r="J1" s="34" t="s">
        <v>402</v>
      </c>
      <c r="K1" s="34" t="s">
        <v>403</v>
      </c>
      <c r="L1" s="34" t="s">
        <v>404</v>
      </c>
      <c r="M1" s="34" t="s">
        <v>405</v>
      </c>
      <c r="N1" s="34" t="s">
        <v>406</v>
      </c>
      <c r="O1" s="34" t="s">
        <v>407</v>
      </c>
      <c r="P1" s="34" t="s">
        <v>408</v>
      </c>
      <c r="Q1" s="34" t="s">
        <v>409</v>
      </c>
      <c r="R1" s="34" t="s">
        <v>410</v>
      </c>
      <c r="S1" s="34" t="s">
        <v>411</v>
      </c>
    </row>
    <row r="2" spans="1:19">
      <c r="A2" s="33" t="s">
        <v>48</v>
      </c>
      <c r="B2" s="34">
        <v>0.5</v>
      </c>
      <c r="C2" s="34">
        <v>1.1000000000000001</v>
      </c>
      <c r="D2" s="34">
        <v>1.5</v>
      </c>
      <c r="E2" s="34">
        <v>2</v>
      </c>
      <c r="F2" s="34">
        <v>1.4</v>
      </c>
      <c r="G2" s="34">
        <v>5.3</v>
      </c>
      <c r="H2" s="34">
        <v>3.3</v>
      </c>
      <c r="I2" s="34">
        <v>8.1999999999999993</v>
      </c>
      <c r="J2" s="34">
        <v>13.6</v>
      </c>
      <c r="K2" s="57">
        <v>19.7</v>
      </c>
      <c r="L2" s="57">
        <v>14.899999999999999</v>
      </c>
      <c r="M2" s="57">
        <v>5.4</v>
      </c>
      <c r="N2" s="57">
        <v>3.7</v>
      </c>
      <c r="O2" s="57">
        <v>1</v>
      </c>
      <c r="P2" s="57">
        <v>0.7</v>
      </c>
      <c r="Q2" s="57">
        <v>1</v>
      </c>
      <c r="R2" s="36">
        <v>4.2</v>
      </c>
      <c r="S2" s="34">
        <v>0.9</v>
      </c>
    </row>
    <row r="3" spans="1:19">
      <c r="A3" s="33" t="s">
        <v>99</v>
      </c>
      <c r="B3" s="34">
        <v>139.4</v>
      </c>
      <c r="C3" s="34">
        <v>147.1</v>
      </c>
      <c r="D3" s="34">
        <v>114.6</v>
      </c>
      <c r="E3" s="34">
        <v>120.9</v>
      </c>
      <c r="F3" s="34">
        <v>131.69999999999999</v>
      </c>
      <c r="G3" s="34">
        <v>88.4</v>
      </c>
      <c r="H3" s="34">
        <v>83.8</v>
      </c>
      <c r="I3" s="34">
        <v>94.1</v>
      </c>
      <c r="J3" s="34">
        <v>74.7</v>
      </c>
      <c r="K3" s="57">
        <v>69.8</v>
      </c>
      <c r="L3" s="57">
        <v>54.800000000000004</v>
      </c>
      <c r="M3" s="57">
        <v>102.49999999999999</v>
      </c>
      <c r="N3" s="34">
        <v>129.9</v>
      </c>
      <c r="O3" s="34">
        <v>135.30000000000001</v>
      </c>
      <c r="P3" s="34">
        <v>274.3</v>
      </c>
      <c r="Q3" s="34">
        <v>259</v>
      </c>
      <c r="R3" s="34">
        <v>197.3</v>
      </c>
      <c r="S3" s="34">
        <v>189.3</v>
      </c>
    </row>
    <row r="4" spans="1:19">
      <c r="A4" s="33" t="s">
        <v>47</v>
      </c>
      <c r="B4" s="34">
        <v>15.8</v>
      </c>
      <c r="C4" s="34">
        <v>15.6</v>
      </c>
      <c r="D4" s="34">
        <v>10.9</v>
      </c>
      <c r="E4" s="34">
        <v>10.199999999999999</v>
      </c>
      <c r="F4" s="34">
        <v>6.1</v>
      </c>
      <c r="G4" s="34">
        <v>1</v>
      </c>
      <c r="H4" s="34">
        <v>3.4</v>
      </c>
      <c r="I4" s="34">
        <v>5.7</v>
      </c>
      <c r="J4" s="34">
        <v>10.6</v>
      </c>
      <c r="K4" s="57">
        <v>19.3</v>
      </c>
      <c r="L4" s="57">
        <v>10.299999999999999</v>
      </c>
      <c r="M4" s="57">
        <v>2.1999999999999997</v>
      </c>
      <c r="N4" s="34">
        <v>-5.5</v>
      </c>
      <c r="O4" s="34">
        <v>-0.1</v>
      </c>
      <c r="P4" s="34">
        <v>0</v>
      </c>
      <c r="Q4" s="34">
        <v>7.7</v>
      </c>
      <c r="R4" s="34">
        <v>15.9</v>
      </c>
      <c r="S4" s="34">
        <v>11.7</v>
      </c>
    </row>
    <row r="5" spans="1:19">
      <c r="A5" s="33" t="s">
        <v>46</v>
      </c>
      <c r="B5" s="34">
        <v>3.2</v>
      </c>
      <c r="C5" s="34">
        <v>2.1</v>
      </c>
      <c r="D5" s="34">
        <v>1.3</v>
      </c>
      <c r="E5" s="34">
        <v>0</v>
      </c>
      <c r="F5" s="34">
        <v>0</v>
      </c>
      <c r="G5" s="34">
        <v>0</v>
      </c>
      <c r="H5" s="34">
        <v>0</v>
      </c>
      <c r="I5" s="34">
        <v>0</v>
      </c>
      <c r="J5" s="34">
        <v>0</v>
      </c>
      <c r="K5" s="57">
        <v>0</v>
      </c>
      <c r="L5" s="57">
        <v>0</v>
      </c>
      <c r="M5" s="57">
        <v>0</v>
      </c>
      <c r="N5" s="34">
        <v>0</v>
      </c>
      <c r="O5" s="34">
        <v>0</v>
      </c>
      <c r="P5" s="34">
        <v>0</v>
      </c>
      <c r="Q5" s="34">
        <v>0</v>
      </c>
      <c r="R5" s="34">
        <v>0</v>
      </c>
      <c r="S5" s="34">
        <v>0</v>
      </c>
    </row>
    <row r="6" spans="1:19">
      <c r="A6" s="33" t="s">
        <v>45</v>
      </c>
      <c r="B6" s="34">
        <v>1.8</v>
      </c>
      <c r="C6" s="34">
        <v>5.8</v>
      </c>
      <c r="D6" s="34">
        <v>6.4</v>
      </c>
      <c r="E6" s="34">
        <v>13.7</v>
      </c>
      <c r="F6" s="34">
        <v>3.9</v>
      </c>
      <c r="G6" s="34">
        <v>-2.8</v>
      </c>
      <c r="H6" s="34">
        <v>2.1</v>
      </c>
      <c r="I6" s="34">
        <v>4.5999999999999996</v>
      </c>
      <c r="J6" s="34">
        <v>12.1</v>
      </c>
      <c r="K6" s="57">
        <v>11.799999999999999</v>
      </c>
      <c r="L6" s="57">
        <v>3.8</v>
      </c>
      <c r="M6" s="57">
        <v>2.2999999999999998</v>
      </c>
      <c r="N6" s="34">
        <v>-6.4</v>
      </c>
      <c r="O6" s="34">
        <v>-6.1</v>
      </c>
      <c r="P6" s="34">
        <v>-3.4</v>
      </c>
      <c r="Q6" s="34">
        <v>-1.9</v>
      </c>
      <c r="R6" s="34">
        <v>2.6</v>
      </c>
      <c r="S6" s="34">
        <v>5.6</v>
      </c>
    </row>
    <row r="7" spans="1:19">
      <c r="A7" s="33" t="s">
        <v>44</v>
      </c>
      <c r="B7" s="34">
        <v>11.3</v>
      </c>
      <c r="C7" s="34">
        <v>22.2</v>
      </c>
      <c r="D7" s="34">
        <v>15.5</v>
      </c>
      <c r="E7" s="34">
        <v>13.3</v>
      </c>
      <c r="F7" s="34">
        <v>7</v>
      </c>
      <c r="G7" s="34">
        <v>2.1</v>
      </c>
      <c r="H7" s="34">
        <v>3.8</v>
      </c>
      <c r="I7" s="34">
        <v>6.1</v>
      </c>
      <c r="J7" s="34">
        <v>5.5</v>
      </c>
      <c r="K7" s="57">
        <v>14.099999999999998</v>
      </c>
      <c r="L7" s="57">
        <v>11.1</v>
      </c>
      <c r="M7" s="57">
        <v>4.3999999999999995</v>
      </c>
      <c r="N7" s="34">
        <v>6</v>
      </c>
      <c r="O7" s="34">
        <v>2</v>
      </c>
      <c r="P7" s="34">
        <v>6.4</v>
      </c>
      <c r="Q7" s="34">
        <v>11.9</v>
      </c>
      <c r="R7" s="34">
        <v>18.3</v>
      </c>
      <c r="S7" s="34">
        <v>7.4</v>
      </c>
    </row>
    <row r="8" spans="1:19">
      <c r="A8" s="33" t="s">
        <v>43</v>
      </c>
      <c r="B8" s="34">
        <v>5.4</v>
      </c>
      <c r="C8" s="57">
        <v>5.0999999999999996</v>
      </c>
      <c r="D8" s="57">
        <v>5</v>
      </c>
      <c r="E8" s="57">
        <v>5</v>
      </c>
      <c r="F8" s="57">
        <v>5</v>
      </c>
      <c r="G8" s="57">
        <v>0</v>
      </c>
      <c r="H8" s="57">
        <v>0</v>
      </c>
      <c r="I8" s="57">
        <v>2.4</v>
      </c>
      <c r="J8" s="57">
        <v>4.9000000000000004</v>
      </c>
      <c r="K8" s="57">
        <v>7.6</v>
      </c>
      <c r="L8" s="57">
        <v>9</v>
      </c>
      <c r="M8" s="57">
        <v>9.1</v>
      </c>
      <c r="N8" s="34">
        <v>2.7</v>
      </c>
      <c r="O8" s="34">
        <v>2.8</v>
      </c>
      <c r="P8" s="34">
        <v>1.3</v>
      </c>
      <c r="Q8" s="34">
        <v>-0.3</v>
      </c>
      <c r="R8" s="34">
        <v>1.4</v>
      </c>
      <c r="S8" s="34">
        <v>3.1</v>
      </c>
    </row>
    <row r="9" spans="1:19">
      <c r="A9" s="33" t="s">
        <v>42</v>
      </c>
      <c r="B9" s="34">
        <v>22.2</v>
      </c>
      <c r="C9" s="34">
        <v>28.4</v>
      </c>
      <c r="D9" s="34">
        <v>14.2</v>
      </c>
      <c r="E9" s="34">
        <v>15</v>
      </c>
      <c r="F9" s="34">
        <v>21</v>
      </c>
      <c r="G9" s="34">
        <v>19.600000000000001</v>
      </c>
      <c r="H9" s="34">
        <v>18.899999999999999</v>
      </c>
      <c r="I9" s="34">
        <v>25.3</v>
      </c>
      <c r="J9" s="34">
        <v>24.8</v>
      </c>
      <c r="K9" s="57">
        <v>21.7</v>
      </c>
      <c r="L9" s="57">
        <v>17.399999999999999</v>
      </c>
      <c r="M9" s="57">
        <v>15.4</v>
      </c>
      <c r="N9" s="34">
        <v>11.5</v>
      </c>
      <c r="O9" s="34">
        <v>17.5</v>
      </c>
      <c r="P9" s="34">
        <v>24.4</v>
      </c>
      <c r="Q9" s="34">
        <v>15.7</v>
      </c>
      <c r="R9" s="34">
        <v>17.399999999999999</v>
      </c>
      <c r="S9" s="34">
        <v>10.9</v>
      </c>
    </row>
    <row r="10" spans="1:19">
      <c r="A10" s="33" t="s">
        <v>41</v>
      </c>
      <c r="B10" s="34" t="s">
        <v>213</v>
      </c>
      <c r="C10" s="34" t="s">
        <v>213</v>
      </c>
      <c r="D10" s="34" t="s">
        <v>213</v>
      </c>
      <c r="E10" s="34" t="s">
        <v>213</v>
      </c>
      <c r="F10" s="34" t="s">
        <v>213</v>
      </c>
      <c r="G10" s="34" t="s">
        <v>213</v>
      </c>
      <c r="H10" s="34" t="s">
        <v>213</v>
      </c>
      <c r="I10" s="34" t="s">
        <v>213</v>
      </c>
      <c r="J10" s="34" t="s">
        <v>213</v>
      </c>
      <c r="K10" s="34" t="s">
        <v>213</v>
      </c>
      <c r="L10" s="34" t="s">
        <v>213</v>
      </c>
      <c r="M10" s="34" t="s">
        <v>213</v>
      </c>
      <c r="N10" s="34" t="s">
        <v>213</v>
      </c>
      <c r="O10" s="34" t="s">
        <v>213</v>
      </c>
      <c r="P10" s="34" t="s">
        <v>213</v>
      </c>
      <c r="Q10" s="34" t="s">
        <v>213</v>
      </c>
      <c r="R10" s="34" t="s">
        <v>213</v>
      </c>
      <c r="S10" s="34" t="s">
        <v>213</v>
      </c>
    </row>
    <row r="11" spans="1:19">
      <c r="A11" s="33" t="s">
        <v>40</v>
      </c>
      <c r="B11" s="34">
        <v>8.4</v>
      </c>
      <c r="C11" s="34">
        <v>8.4</v>
      </c>
      <c r="D11" s="34">
        <v>9.4</v>
      </c>
      <c r="E11" s="34">
        <v>11.6</v>
      </c>
      <c r="F11" s="34">
        <v>6.9</v>
      </c>
      <c r="G11" s="34">
        <v>10</v>
      </c>
      <c r="H11" s="34">
        <v>8</v>
      </c>
      <c r="I11" s="34">
        <v>16</v>
      </c>
      <c r="J11" s="34">
        <v>18.7</v>
      </c>
      <c r="K11" s="57">
        <v>23.3</v>
      </c>
      <c r="L11" s="57">
        <v>16.600000000000001</v>
      </c>
      <c r="M11" s="57">
        <v>6</v>
      </c>
      <c r="N11" s="34">
        <v>3.8</v>
      </c>
      <c r="O11" s="34">
        <v>8.6999999999999993</v>
      </c>
      <c r="P11" s="34">
        <v>4.3</v>
      </c>
      <c r="Q11" s="34">
        <v>8.6</v>
      </c>
      <c r="R11" s="34">
        <v>14.6</v>
      </c>
      <c r="S11" s="34">
        <v>13</v>
      </c>
    </row>
    <row r="12" spans="1:19">
      <c r="A12" s="33" t="s">
        <v>39</v>
      </c>
      <c r="B12" s="34">
        <v>9.6999999999999993</v>
      </c>
      <c r="C12" s="34">
        <v>9.1</v>
      </c>
      <c r="D12" s="34">
        <v>11.8</v>
      </c>
      <c r="E12" s="34">
        <v>18.2</v>
      </c>
      <c r="F12" s="34">
        <v>16.899999999999999</v>
      </c>
      <c r="G12" s="34">
        <v>18.2</v>
      </c>
      <c r="H12" s="34">
        <v>7.9</v>
      </c>
      <c r="I12" s="34">
        <v>5.5</v>
      </c>
      <c r="J12" s="34">
        <v>7.5</v>
      </c>
      <c r="K12" s="57">
        <v>11.3</v>
      </c>
      <c r="L12" s="57">
        <v>14.499999999999998</v>
      </c>
      <c r="M12" s="57">
        <v>11.4</v>
      </c>
      <c r="N12" s="34">
        <v>9.9</v>
      </c>
      <c r="O12" s="34">
        <v>7.1</v>
      </c>
      <c r="P12" s="34">
        <v>6.6</v>
      </c>
      <c r="Q12" s="34">
        <v>3</v>
      </c>
      <c r="R12" s="34">
        <v>4.9000000000000004</v>
      </c>
      <c r="S12" s="34">
        <v>5.5</v>
      </c>
    </row>
    <row r="13" spans="1:19">
      <c r="A13" s="33" t="s">
        <v>100</v>
      </c>
      <c r="B13" s="34">
        <v>4.3</v>
      </c>
      <c r="C13" s="34">
        <v>4.8</v>
      </c>
      <c r="D13" s="34">
        <v>5.8</v>
      </c>
      <c r="E13" s="34">
        <v>8.6999999999999993</v>
      </c>
      <c r="F13" s="34">
        <v>11</v>
      </c>
      <c r="G13" s="34">
        <v>5</v>
      </c>
      <c r="H13" s="34">
        <v>3.1</v>
      </c>
      <c r="I13" s="34">
        <v>6.2</v>
      </c>
      <c r="J13" s="34">
        <v>12.9</v>
      </c>
      <c r="K13" s="57">
        <v>16.8</v>
      </c>
      <c r="L13" s="57">
        <v>10.299999999999999</v>
      </c>
      <c r="M13" s="57">
        <v>7.5</v>
      </c>
      <c r="N13" s="34">
        <v>0.4</v>
      </c>
      <c r="O13" s="34">
        <v>0.8</v>
      </c>
      <c r="P13" s="34">
        <v>2.5</v>
      </c>
      <c r="Q13" s="34">
        <v>5.4</v>
      </c>
      <c r="R13" s="34">
        <v>15.3</v>
      </c>
      <c r="S13" s="34">
        <v>11.9</v>
      </c>
    </row>
    <row r="14" spans="1:19">
      <c r="A14" s="33" t="s">
        <v>38</v>
      </c>
      <c r="B14" s="34">
        <v>2.9</v>
      </c>
      <c r="C14" s="34">
        <v>5</v>
      </c>
      <c r="D14" s="34">
        <v>5.0999999999999996</v>
      </c>
      <c r="E14" s="34">
        <v>13</v>
      </c>
      <c r="F14" s="34">
        <v>13</v>
      </c>
      <c r="G14" s="34">
        <v>2.7</v>
      </c>
      <c r="H14" s="34">
        <v>0.8</v>
      </c>
      <c r="I14" s="34">
        <v>5</v>
      </c>
      <c r="J14" s="34">
        <v>10.9</v>
      </c>
      <c r="K14" s="57">
        <v>18.5</v>
      </c>
      <c r="L14" s="57">
        <v>14.6</v>
      </c>
      <c r="M14" s="57">
        <v>13.600000000000001</v>
      </c>
      <c r="N14" s="34">
        <v>4.3</v>
      </c>
      <c r="O14" s="34">
        <v>1.2</v>
      </c>
      <c r="P14" s="34">
        <v>2.8</v>
      </c>
      <c r="Q14" s="34">
        <v>4.9000000000000004</v>
      </c>
      <c r="R14" s="34">
        <v>8</v>
      </c>
      <c r="S14" s="34">
        <v>7.4</v>
      </c>
    </row>
    <row r="15" spans="1:19">
      <c r="A15" s="33" t="s">
        <v>37</v>
      </c>
      <c r="B15" s="34">
        <v>4.4000000000000004</v>
      </c>
      <c r="C15" s="34">
        <v>6.1</v>
      </c>
      <c r="D15" s="34">
        <v>6.3</v>
      </c>
      <c r="E15" s="34">
        <v>6.6</v>
      </c>
      <c r="F15" s="34">
        <v>5.5</v>
      </c>
      <c r="G15" s="34">
        <v>2.1</v>
      </c>
      <c r="H15" s="34">
        <v>2.5</v>
      </c>
      <c r="I15" s="34">
        <v>2</v>
      </c>
      <c r="J15" s="34">
        <v>3.5</v>
      </c>
      <c r="K15" s="57">
        <v>3.5999999999999996</v>
      </c>
      <c r="L15" s="57">
        <v>3.5999999999999996</v>
      </c>
      <c r="M15" s="57">
        <v>1.5</v>
      </c>
      <c r="N15" s="34">
        <v>2.1</v>
      </c>
      <c r="O15" s="34">
        <v>1.8</v>
      </c>
      <c r="P15" s="34">
        <v>1.6</v>
      </c>
      <c r="Q15" s="34">
        <v>0.1</v>
      </c>
      <c r="R15" s="34">
        <v>0.5</v>
      </c>
      <c r="S15" s="34">
        <v>1.1000000000000001</v>
      </c>
    </row>
    <row r="16" spans="1:19">
      <c r="A16" s="33" t="s">
        <v>36</v>
      </c>
      <c r="B16" s="34">
        <v>23.2</v>
      </c>
      <c r="C16" s="34">
        <v>23</v>
      </c>
      <c r="D16" s="34">
        <v>23.5</v>
      </c>
      <c r="E16" s="34">
        <v>15.3</v>
      </c>
      <c r="F16" s="34">
        <v>5.9</v>
      </c>
      <c r="G16" s="34">
        <v>2.8</v>
      </c>
      <c r="H16" s="34">
        <v>7</v>
      </c>
      <c r="I16" s="34">
        <v>2.2000000000000002</v>
      </c>
      <c r="J16" s="34">
        <v>3.7</v>
      </c>
      <c r="K16" s="57">
        <v>6.2</v>
      </c>
      <c r="L16" s="57">
        <v>10.5</v>
      </c>
      <c r="M16" s="57">
        <v>11.1</v>
      </c>
      <c r="N16" s="34">
        <v>10.199999999999999</v>
      </c>
      <c r="O16" s="34">
        <v>6.5</v>
      </c>
      <c r="P16" s="34">
        <v>9.1</v>
      </c>
      <c r="Q16" s="34">
        <v>15.7</v>
      </c>
      <c r="R16" s="34">
        <v>13.6</v>
      </c>
      <c r="S16" s="34">
        <v>13.8</v>
      </c>
    </row>
    <row r="17" spans="1:19">
      <c r="A17" s="33" t="s">
        <v>35</v>
      </c>
      <c r="B17" s="34">
        <v>19.399999999999999</v>
      </c>
      <c r="C17" s="34">
        <v>19.600000000000001</v>
      </c>
      <c r="D17" s="34">
        <v>16.100000000000001</v>
      </c>
      <c r="E17" s="34">
        <v>13</v>
      </c>
      <c r="F17" s="34">
        <v>8.3000000000000007</v>
      </c>
      <c r="G17" s="34">
        <v>5.5</v>
      </c>
      <c r="H17" s="34">
        <v>-1</v>
      </c>
      <c r="I17" s="34">
        <v>7.3</v>
      </c>
      <c r="J17" s="34">
        <v>8.5</v>
      </c>
      <c r="K17" s="57">
        <v>10.8</v>
      </c>
      <c r="L17" s="57">
        <v>11.4</v>
      </c>
      <c r="M17" s="57">
        <v>10.9</v>
      </c>
      <c r="N17" s="34">
        <v>8.6999999999999993</v>
      </c>
      <c r="O17" s="34">
        <v>13.4</v>
      </c>
      <c r="P17" s="34">
        <v>18.600000000000001</v>
      </c>
      <c r="Q17" s="34">
        <v>21.5</v>
      </c>
      <c r="R17" s="34">
        <v>24</v>
      </c>
      <c r="S17" s="34">
        <v>21.3</v>
      </c>
    </row>
    <row r="18" spans="1:19">
      <c r="A18" s="33" t="s">
        <v>34</v>
      </c>
      <c r="B18" s="34">
        <v>14.9</v>
      </c>
      <c r="C18" s="34">
        <v>19.8</v>
      </c>
      <c r="D18" s="34">
        <v>12.9</v>
      </c>
      <c r="E18" s="34">
        <v>8.6999999999999993</v>
      </c>
      <c r="F18" s="34">
        <v>8.3000000000000007</v>
      </c>
      <c r="G18" s="34">
        <v>0.3</v>
      </c>
      <c r="H18" s="34">
        <v>3</v>
      </c>
      <c r="I18" s="34">
        <v>7.6</v>
      </c>
      <c r="J18" s="34">
        <v>10.199999999999999</v>
      </c>
      <c r="K18" s="57">
        <v>14.299999999999999</v>
      </c>
      <c r="L18" s="57">
        <v>16.7</v>
      </c>
      <c r="M18" s="57">
        <v>8.6</v>
      </c>
      <c r="N18" s="34">
        <v>0.8</v>
      </c>
      <c r="O18" s="34">
        <v>-0.5</v>
      </c>
      <c r="P18" s="34">
        <v>3.3</v>
      </c>
      <c r="Q18" s="34">
        <v>8.1999999999999993</v>
      </c>
      <c r="R18" s="34">
        <v>11.6</v>
      </c>
      <c r="S18" s="34">
        <v>6.3</v>
      </c>
    </row>
    <row r="19" spans="1:19">
      <c r="A19" s="33" t="s">
        <v>33</v>
      </c>
      <c r="B19" s="34">
        <v>8.6</v>
      </c>
      <c r="C19" s="34">
        <v>9.3000000000000007</v>
      </c>
      <c r="D19" s="34">
        <v>4.5</v>
      </c>
      <c r="E19" s="34">
        <v>6.9</v>
      </c>
      <c r="F19" s="34">
        <v>3.4</v>
      </c>
      <c r="G19" s="34">
        <v>0.3</v>
      </c>
      <c r="H19" s="34">
        <v>2.2999999999999998</v>
      </c>
      <c r="I19" s="34">
        <v>4.0999999999999996</v>
      </c>
      <c r="J19" s="34">
        <v>6.5</v>
      </c>
      <c r="K19" s="57">
        <v>9.5</v>
      </c>
      <c r="L19" s="57">
        <v>9.1999999999999993</v>
      </c>
      <c r="M19" s="57">
        <v>3.2</v>
      </c>
      <c r="N19" s="34">
        <v>0.5</v>
      </c>
      <c r="O19" s="34">
        <v>0.9</v>
      </c>
      <c r="P19" s="34">
        <v>3.3</v>
      </c>
      <c r="Q19" s="34">
        <v>2.2000000000000002</v>
      </c>
      <c r="R19" s="34">
        <v>2.6</v>
      </c>
      <c r="S19" s="34">
        <v>1.6</v>
      </c>
    </row>
    <row r="20" spans="1:19">
      <c r="A20" s="33" t="s">
        <v>32</v>
      </c>
      <c r="B20" s="34">
        <v>2.2999999999999998</v>
      </c>
      <c r="C20" s="34">
        <v>1.6</v>
      </c>
      <c r="D20" s="34">
        <v>0</v>
      </c>
      <c r="E20" s="34">
        <v>-0.4</v>
      </c>
      <c r="F20" s="34">
        <v>4.3</v>
      </c>
      <c r="G20" s="34">
        <v>4.4000000000000004</v>
      </c>
      <c r="H20" s="34">
        <v>0.4</v>
      </c>
      <c r="I20" s="34">
        <v>4.2</v>
      </c>
      <c r="J20" s="34">
        <v>10</v>
      </c>
      <c r="K20" s="57">
        <v>19.5</v>
      </c>
      <c r="L20" s="57">
        <v>18.7</v>
      </c>
      <c r="M20" s="57">
        <v>17</v>
      </c>
      <c r="N20" s="34">
        <v>9.9</v>
      </c>
      <c r="O20" s="34">
        <v>6.2</v>
      </c>
      <c r="P20" s="34">
        <v>8.1</v>
      </c>
      <c r="Q20" s="34">
        <v>1.4</v>
      </c>
      <c r="R20" s="34">
        <v>1.9</v>
      </c>
      <c r="S20" s="34">
        <v>7.3</v>
      </c>
    </row>
    <row r="21" spans="1:19">
      <c r="A21" s="33" t="s">
        <v>31</v>
      </c>
      <c r="B21" s="34">
        <v>3.8</v>
      </c>
      <c r="C21" s="34">
        <v>10</v>
      </c>
      <c r="D21" s="34">
        <v>16.8</v>
      </c>
      <c r="E21" s="34">
        <v>19.2</v>
      </c>
      <c r="F21" s="34">
        <v>6.9</v>
      </c>
      <c r="G21" s="34">
        <v>1.3</v>
      </c>
      <c r="H21" s="34">
        <v>1.1000000000000001</v>
      </c>
      <c r="I21" s="34">
        <v>1.8</v>
      </c>
      <c r="J21" s="34">
        <v>2.9</v>
      </c>
      <c r="K21" s="57">
        <v>3.3000000000000003</v>
      </c>
      <c r="L21" s="57">
        <v>5</v>
      </c>
      <c r="M21" s="57">
        <v>4.2</v>
      </c>
      <c r="N21" s="34">
        <v>1.7</v>
      </c>
      <c r="O21" s="34">
        <v>0</v>
      </c>
      <c r="P21" s="34">
        <v>0.7</v>
      </c>
      <c r="Q21" s="34">
        <v>2.8</v>
      </c>
      <c r="R21" s="34">
        <v>2.2000000000000002</v>
      </c>
      <c r="S21" s="34">
        <v>3.4</v>
      </c>
    </row>
    <row r="22" spans="1:19">
      <c r="A22" s="33" t="s">
        <v>30</v>
      </c>
      <c r="B22" s="34">
        <v>9.5</v>
      </c>
      <c r="C22" s="34">
        <v>13.3</v>
      </c>
      <c r="D22" s="34">
        <v>14.3</v>
      </c>
      <c r="E22" s="34">
        <v>16.8</v>
      </c>
      <c r="F22" s="34">
        <v>13.9</v>
      </c>
      <c r="G22" s="34">
        <v>7.8</v>
      </c>
      <c r="H22" s="34">
        <v>5.9</v>
      </c>
      <c r="I22" s="34">
        <v>9.3000000000000007</v>
      </c>
      <c r="J22" s="34">
        <v>15.1</v>
      </c>
      <c r="K22" s="57">
        <v>17.2</v>
      </c>
      <c r="L22" s="57">
        <v>12.1</v>
      </c>
      <c r="M22" s="57">
        <v>8.1</v>
      </c>
      <c r="N22" s="34">
        <v>5.4</v>
      </c>
      <c r="O22" s="34">
        <v>7.1</v>
      </c>
      <c r="P22" s="34">
        <v>12.2</v>
      </c>
      <c r="Q22" s="34">
        <v>8.1999999999999993</v>
      </c>
      <c r="R22" s="34">
        <v>8</v>
      </c>
      <c r="S22" s="34">
        <v>5.8</v>
      </c>
    </row>
    <row r="23" spans="1:19">
      <c r="A23" s="33" t="s">
        <v>29</v>
      </c>
      <c r="B23" s="34">
        <v>5.5</v>
      </c>
      <c r="C23" s="34">
        <v>8.1999999999999993</v>
      </c>
      <c r="D23" s="34">
        <v>7.9</v>
      </c>
      <c r="E23" s="34">
        <v>9.1</v>
      </c>
      <c r="F23" s="34">
        <v>13.6</v>
      </c>
      <c r="G23" s="34">
        <v>6.1</v>
      </c>
      <c r="H23" s="34">
        <v>3.4</v>
      </c>
      <c r="I23" s="34">
        <v>8.3000000000000007</v>
      </c>
      <c r="J23" s="34">
        <v>10.5</v>
      </c>
      <c r="K23" s="57">
        <v>12.5</v>
      </c>
      <c r="L23" s="57">
        <v>4.5</v>
      </c>
      <c r="M23" s="57">
        <v>6.7</v>
      </c>
      <c r="N23" s="34">
        <v>3.1</v>
      </c>
      <c r="O23" s="34">
        <v>3</v>
      </c>
      <c r="P23" s="34">
        <v>5.9</v>
      </c>
      <c r="Q23" s="34">
        <v>6.1</v>
      </c>
      <c r="R23" s="34">
        <v>5.5</v>
      </c>
      <c r="S23" s="34">
        <v>4</v>
      </c>
    </row>
    <row r="24" spans="1:19">
      <c r="A24" s="33" t="s">
        <v>28</v>
      </c>
      <c r="B24" s="34">
        <v>14.5</v>
      </c>
      <c r="C24" s="34">
        <v>12.2</v>
      </c>
      <c r="D24" s="34">
        <v>13</v>
      </c>
      <c r="E24" s="34">
        <v>15.4</v>
      </c>
      <c r="F24" s="34">
        <v>10.5</v>
      </c>
      <c r="G24" s="34">
        <v>2.8</v>
      </c>
      <c r="H24" s="34">
        <v>2</v>
      </c>
      <c r="I24" s="34">
        <v>0.9</v>
      </c>
      <c r="J24" s="34">
        <v>2.6</v>
      </c>
      <c r="K24" s="57">
        <v>0.1</v>
      </c>
      <c r="L24" s="57">
        <v>2.9000000000000004</v>
      </c>
      <c r="M24" s="57">
        <v>4.7</v>
      </c>
      <c r="N24" s="34">
        <v>2.1</v>
      </c>
      <c r="O24" s="34">
        <v>2.5</v>
      </c>
      <c r="P24" s="34">
        <v>6.8</v>
      </c>
      <c r="Q24" s="34">
        <v>16.3</v>
      </c>
      <c r="R24" s="34">
        <v>19.100000000000001</v>
      </c>
      <c r="S24" s="34">
        <v>7.7</v>
      </c>
    </row>
    <row r="25" spans="1:19">
      <c r="A25" s="33" t="s">
        <v>27</v>
      </c>
      <c r="B25" s="34">
        <v>20.9</v>
      </c>
      <c r="C25" s="34">
        <v>24.7</v>
      </c>
      <c r="D25" s="34">
        <v>17.5</v>
      </c>
      <c r="E25" s="34">
        <v>18.5</v>
      </c>
      <c r="F25" s="34">
        <v>12.4</v>
      </c>
      <c r="G25" s="34">
        <v>8.9</v>
      </c>
      <c r="H25" s="34">
        <v>2.7</v>
      </c>
      <c r="I25" s="34">
        <v>9.3000000000000007</v>
      </c>
      <c r="J25" s="34">
        <v>18.8</v>
      </c>
      <c r="K25" s="57">
        <v>11.700000000000001</v>
      </c>
      <c r="L25" s="57">
        <v>14.099999999999998</v>
      </c>
      <c r="M25" s="57">
        <v>11.3</v>
      </c>
      <c r="N25" s="34">
        <v>2.7</v>
      </c>
      <c r="O25" s="34">
        <v>3</v>
      </c>
      <c r="P25" s="34">
        <v>8.5</v>
      </c>
      <c r="Q25" s="34">
        <v>14.8</v>
      </c>
      <c r="R25" s="34">
        <v>9.1</v>
      </c>
      <c r="S25" s="34">
        <v>9.6999999999999993</v>
      </c>
    </row>
    <row r="26" spans="1:19">
      <c r="A26" s="33" t="s">
        <v>26</v>
      </c>
      <c r="B26" s="34">
        <v>10.6</v>
      </c>
      <c r="C26" s="34">
        <v>10.7</v>
      </c>
      <c r="D26" s="34">
        <v>14.3</v>
      </c>
      <c r="E26" s="34">
        <v>7.8</v>
      </c>
      <c r="F26" s="34">
        <v>5.7</v>
      </c>
      <c r="G26" s="34">
        <v>3.3</v>
      </c>
      <c r="H26" s="34">
        <v>1.8</v>
      </c>
      <c r="I26" s="34">
        <v>1.2</v>
      </c>
      <c r="J26" s="34">
        <v>2</v>
      </c>
      <c r="K26" s="57">
        <v>2.5</v>
      </c>
      <c r="L26" s="57">
        <v>11.600000000000001</v>
      </c>
      <c r="M26" s="57">
        <v>7.8</v>
      </c>
      <c r="N26" s="34">
        <v>6.8</v>
      </c>
      <c r="O26" s="34">
        <v>6.1</v>
      </c>
      <c r="P26" s="34">
        <v>5.3</v>
      </c>
      <c r="Q26" s="34">
        <v>3.2</v>
      </c>
      <c r="R26" s="34">
        <v>1.8</v>
      </c>
      <c r="S26" s="34">
        <v>2.8</v>
      </c>
    </row>
    <row r="27" spans="1:19">
      <c r="A27" s="33" t="s">
        <v>25</v>
      </c>
      <c r="B27" s="34">
        <v>5.5</v>
      </c>
      <c r="C27" s="34">
        <v>7.2</v>
      </c>
      <c r="D27" s="34">
        <v>7</v>
      </c>
      <c r="E27" s="34">
        <v>4.3</v>
      </c>
      <c r="F27" s="34">
        <v>3.4</v>
      </c>
      <c r="G27" s="34">
        <v>5.2</v>
      </c>
      <c r="H27" s="34">
        <v>7</v>
      </c>
      <c r="I27" s="34">
        <v>10.7</v>
      </c>
      <c r="J27" s="34">
        <v>7.5</v>
      </c>
      <c r="K27" s="57">
        <v>13.200000000000001</v>
      </c>
      <c r="L27" s="57">
        <v>13</v>
      </c>
      <c r="M27" s="57">
        <v>13.8</v>
      </c>
      <c r="N27" s="34">
        <v>6.2</v>
      </c>
      <c r="O27" s="34">
        <v>5.9</v>
      </c>
      <c r="P27" s="34">
        <v>8.1999999999999993</v>
      </c>
      <c r="Q27" s="34">
        <v>5.7</v>
      </c>
      <c r="R27" s="34">
        <v>9</v>
      </c>
      <c r="S27" s="34">
        <v>5.6</v>
      </c>
    </row>
    <row r="28" spans="1:19">
      <c r="A28" s="33" t="s">
        <v>24</v>
      </c>
      <c r="B28" s="34">
        <v>3.3</v>
      </c>
      <c r="C28" s="34">
        <v>4.3</v>
      </c>
      <c r="D28" s="34">
        <v>10.5</v>
      </c>
      <c r="E28" s="34">
        <v>15.9</v>
      </c>
      <c r="F28" s="34">
        <v>13.6</v>
      </c>
      <c r="G28" s="34">
        <v>6</v>
      </c>
      <c r="H28" s="34">
        <v>3.4</v>
      </c>
      <c r="I28" s="34">
        <v>10.5</v>
      </c>
      <c r="J28" s="34">
        <v>21.8</v>
      </c>
      <c r="K28" s="57">
        <v>26.900000000000002</v>
      </c>
      <c r="L28" s="57">
        <v>32.4</v>
      </c>
      <c r="M28" s="57">
        <v>21</v>
      </c>
      <c r="N28" s="34">
        <v>21.1</v>
      </c>
      <c r="O28" s="34">
        <v>18.100000000000001</v>
      </c>
      <c r="P28" s="34">
        <v>19.600000000000001</v>
      </c>
      <c r="Q28" s="34">
        <v>25.5</v>
      </c>
      <c r="R28" s="34">
        <v>26.9</v>
      </c>
      <c r="S28" s="34">
        <v>19.399999999999999</v>
      </c>
    </row>
    <row r="29" spans="1:19">
      <c r="A29" s="33" t="s">
        <v>23</v>
      </c>
      <c r="B29" s="34">
        <v>21.2</v>
      </c>
      <c r="C29" s="34">
        <v>29.2</v>
      </c>
      <c r="D29" s="34">
        <v>19.600000000000001</v>
      </c>
      <c r="E29" s="34">
        <v>19.5</v>
      </c>
      <c r="F29" s="34">
        <v>16.399999999999999</v>
      </c>
      <c r="G29" s="34">
        <v>6.4</v>
      </c>
      <c r="H29" s="34">
        <v>2.4</v>
      </c>
      <c r="I29" s="34">
        <v>10.199999999999999</v>
      </c>
      <c r="J29" s="34">
        <v>21.3</v>
      </c>
      <c r="K29" s="57">
        <v>28.799999999999997</v>
      </c>
      <c r="L29" s="57">
        <v>35.099999999999994</v>
      </c>
      <c r="M29" s="57">
        <v>34.799999999999997</v>
      </c>
      <c r="N29" s="34">
        <v>30</v>
      </c>
      <c r="O29" s="34">
        <v>23.1</v>
      </c>
      <c r="P29" s="34">
        <v>24.6</v>
      </c>
      <c r="Q29" s="34">
        <v>26.9</v>
      </c>
      <c r="R29" s="34">
        <v>33.4</v>
      </c>
      <c r="S29" s="34">
        <v>36.700000000000003</v>
      </c>
    </row>
    <row r="30" spans="1:19">
      <c r="A30" s="33" t="s">
        <v>22</v>
      </c>
      <c r="B30" s="34">
        <v>17.899999999999999</v>
      </c>
      <c r="C30" s="34">
        <v>14.5</v>
      </c>
      <c r="D30" s="34">
        <v>13.7</v>
      </c>
      <c r="E30" s="34">
        <v>18.899999999999999</v>
      </c>
      <c r="F30" s="34">
        <v>14.3</v>
      </c>
      <c r="G30" s="34">
        <v>12</v>
      </c>
      <c r="H30" s="34">
        <v>5.4</v>
      </c>
      <c r="I30" s="34">
        <v>12.3</v>
      </c>
      <c r="J30" s="34">
        <v>10.199999999999999</v>
      </c>
      <c r="K30" s="57">
        <v>18.3</v>
      </c>
      <c r="L30" s="57">
        <v>11.3</v>
      </c>
      <c r="M30" s="57">
        <v>11.3</v>
      </c>
      <c r="N30" s="34">
        <v>5.6</v>
      </c>
      <c r="O30" s="34">
        <v>9.8000000000000007</v>
      </c>
      <c r="P30" s="34">
        <v>9.5</v>
      </c>
      <c r="Q30" s="34">
        <v>12.2</v>
      </c>
      <c r="R30" s="34">
        <v>11.7</v>
      </c>
      <c r="S30" s="34">
        <v>6.4</v>
      </c>
    </row>
    <row r="31" spans="1:19">
      <c r="A31" s="33" t="s">
        <v>21</v>
      </c>
      <c r="B31" s="34">
        <v>2.5</v>
      </c>
      <c r="C31" s="34">
        <v>6.7</v>
      </c>
      <c r="D31" s="34">
        <v>2.1</v>
      </c>
      <c r="E31" s="34">
        <v>2.2999999999999998</v>
      </c>
      <c r="F31" s="34">
        <v>5.2</v>
      </c>
      <c r="G31" s="34">
        <v>-3.2</v>
      </c>
      <c r="H31" s="34">
        <v>1.4</v>
      </c>
      <c r="I31" s="34">
        <v>2.5</v>
      </c>
      <c r="J31" s="34">
        <v>7.5</v>
      </c>
      <c r="K31" s="57">
        <v>7.1</v>
      </c>
      <c r="L31" s="57">
        <v>11</v>
      </c>
      <c r="M31" s="57">
        <v>6.9</v>
      </c>
      <c r="N31" s="34">
        <v>15</v>
      </c>
      <c r="O31" s="34">
        <v>5.3</v>
      </c>
      <c r="P31" s="34">
        <v>2.1</v>
      </c>
      <c r="Q31" s="34">
        <v>1.9</v>
      </c>
      <c r="R31" s="34">
        <v>6.5</v>
      </c>
      <c r="S31" s="34">
        <v>2.5</v>
      </c>
    </row>
    <row r="32" spans="1:19">
      <c r="A32" s="33" t="s">
        <v>20</v>
      </c>
      <c r="B32" s="34">
        <v>7</v>
      </c>
      <c r="C32" s="34">
        <v>7.5</v>
      </c>
      <c r="D32" s="34">
        <v>7</v>
      </c>
      <c r="E32" s="34">
        <v>10.199999999999999</v>
      </c>
      <c r="F32" s="34">
        <v>9.6999999999999993</v>
      </c>
      <c r="G32" s="34">
        <v>1.3</v>
      </c>
      <c r="H32" s="34">
        <v>1.6</v>
      </c>
      <c r="I32" s="34">
        <v>3.4</v>
      </c>
      <c r="J32" s="34">
        <v>2.8</v>
      </c>
      <c r="K32" s="57">
        <v>6.3</v>
      </c>
      <c r="L32" s="57">
        <v>8.5</v>
      </c>
      <c r="M32" s="57">
        <v>3.9</v>
      </c>
      <c r="N32" s="34">
        <v>2</v>
      </c>
      <c r="O32" s="34">
        <v>2.8</v>
      </c>
      <c r="P32" s="34">
        <v>3.1</v>
      </c>
      <c r="Q32" s="34">
        <v>1.5</v>
      </c>
      <c r="R32" s="34">
        <v>1</v>
      </c>
      <c r="S32" s="34">
        <v>0.9</v>
      </c>
    </row>
    <row r="33" spans="1:19">
      <c r="A33" s="33" t="s">
        <v>19</v>
      </c>
      <c r="B33" s="34">
        <v>2.7</v>
      </c>
      <c r="C33" s="34">
        <v>7.4</v>
      </c>
      <c r="D33" s="34">
        <v>4.9000000000000004</v>
      </c>
      <c r="E33" s="34">
        <v>5.6</v>
      </c>
      <c r="F33" s="34">
        <v>11.7</v>
      </c>
      <c r="G33" s="34">
        <v>7.9</v>
      </c>
      <c r="H33" s="34">
        <v>6</v>
      </c>
      <c r="I33" s="34">
        <v>10.1</v>
      </c>
      <c r="J33" s="34">
        <v>14.6</v>
      </c>
      <c r="K33" s="57">
        <v>14.7</v>
      </c>
      <c r="L33" s="57">
        <v>10.9</v>
      </c>
      <c r="M33" s="57">
        <v>12.2</v>
      </c>
      <c r="N33" s="34">
        <v>6.4</v>
      </c>
      <c r="O33" s="34">
        <v>10.7</v>
      </c>
      <c r="P33" s="34">
        <v>9.4</v>
      </c>
      <c r="Q33" s="34">
        <v>12.8</v>
      </c>
      <c r="R33" s="34">
        <v>11.2</v>
      </c>
      <c r="S33" s="34">
        <v>10.6</v>
      </c>
    </row>
    <row r="34" spans="1:19">
      <c r="A34" s="33" t="s">
        <v>18</v>
      </c>
      <c r="B34" s="34">
        <v>1.3</v>
      </c>
      <c r="C34" s="34">
        <v>1.9</v>
      </c>
      <c r="D34" s="34">
        <v>2.4</v>
      </c>
      <c r="E34" s="34">
        <v>3.1</v>
      </c>
      <c r="F34" s="34">
        <v>2.8</v>
      </c>
      <c r="G34" s="34">
        <v>2.5</v>
      </c>
      <c r="H34" s="34">
        <v>2.2000000000000002</v>
      </c>
      <c r="I34" s="34">
        <v>2.6</v>
      </c>
      <c r="J34" s="34">
        <v>5.8</v>
      </c>
      <c r="K34" s="57">
        <v>7.0000000000000009</v>
      </c>
      <c r="L34" s="57">
        <v>5.8999999999999995</v>
      </c>
      <c r="M34" s="57">
        <v>5.2</v>
      </c>
      <c r="N34" s="34">
        <v>3.6</v>
      </c>
      <c r="O34" s="34">
        <v>4.4000000000000004</v>
      </c>
      <c r="P34" s="34">
        <v>2.5</v>
      </c>
      <c r="Q34" s="34">
        <v>3.2</v>
      </c>
      <c r="R34" s="34">
        <v>2.7</v>
      </c>
      <c r="S34" s="34">
        <v>3.6</v>
      </c>
    </row>
    <row r="35" spans="1:19">
      <c r="A35" s="33" t="s">
        <v>17</v>
      </c>
      <c r="B35" s="34">
        <v>7.8</v>
      </c>
      <c r="C35" s="34">
        <v>9.1</v>
      </c>
      <c r="D35" s="34">
        <v>6.3</v>
      </c>
      <c r="E35" s="34">
        <v>0.3</v>
      </c>
      <c r="F35" s="34">
        <v>1.2</v>
      </c>
      <c r="G35" s="34">
        <v>0</v>
      </c>
      <c r="H35" s="34">
        <v>2.9</v>
      </c>
      <c r="I35" s="34">
        <v>3.8</v>
      </c>
      <c r="J35" s="34">
        <v>5</v>
      </c>
      <c r="K35" s="57">
        <v>8.1</v>
      </c>
      <c r="L35" s="57">
        <v>10.8</v>
      </c>
      <c r="M35" s="57">
        <v>6.8000000000000007</v>
      </c>
      <c r="N35" s="34">
        <v>1.2</v>
      </c>
      <c r="O35" s="34">
        <v>2.1</v>
      </c>
      <c r="P35" s="34">
        <v>4.7</v>
      </c>
      <c r="Q35" s="34">
        <v>4.2</v>
      </c>
      <c r="R35" s="34">
        <v>4.7</v>
      </c>
      <c r="S35" s="34">
        <v>4.4000000000000004</v>
      </c>
    </row>
    <row r="36" spans="1:19">
      <c r="A36" s="33" t="s">
        <v>16</v>
      </c>
      <c r="B36" s="34">
        <v>12</v>
      </c>
      <c r="C36" s="34">
        <v>13.3</v>
      </c>
      <c r="D36" s="34">
        <v>8.1999999999999993</v>
      </c>
      <c r="E36" s="34">
        <v>7.8</v>
      </c>
      <c r="F36" s="34">
        <v>12.4</v>
      </c>
      <c r="G36" s="34">
        <v>2.2999999999999998</v>
      </c>
      <c r="H36" s="34">
        <v>2.4</v>
      </c>
      <c r="I36" s="34">
        <v>8.6</v>
      </c>
      <c r="J36" s="34">
        <v>18.7</v>
      </c>
      <c r="K36" s="57">
        <v>30.599999999999998</v>
      </c>
      <c r="L36" s="57">
        <v>49</v>
      </c>
      <c r="M36" s="57">
        <v>54.2</v>
      </c>
      <c r="N36" s="34">
        <v>55.5</v>
      </c>
      <c r="O36" s="34">
        <v>40.299999999999997</v>
      </c>
      <c r="P36" s="34">
        <v>83.8</v>
      </c>
      <c r="Q36" s="34">
        <v>75.599999999999994</v>
      </c>
      <c r="R36" s="34">
        <v>84.1</v>
      </c>
      <c r="S36" s="34">
        <v>51.6</v>
      </c>
    </row>
    <row r="37" spans="1:19">
      <c r="A37" s="33" t="s">
        <v>15</v>
      </c>
      <c r="B37" s="34">
        <v>6.2</v>
      </c>
      <c r="C37" s="34">
        <v>6.1</v>
      </c>
      <c r="D37" s="34">
        <v>6.5</v>
      </c>
      <c r="E37" s="34">
        <v>6.2</v>
      </c>
      <c r="F37" s="34">
        <v>5.8</v>
      </c>
      <c r="G37" s="34">
        <v>2.5</v>
      </c>
      <c r="H37" s="34">
        <v>1</v>
      </c>
      <c r="I37" s="34">
        <v>1.4</v>
      </c>
      <c r="J37" s="34">
        <v>2.9</v>
      </c>
      <c r="K37" s="57">
        <v>6.6000000000000005</v>
      </c>
      <c r="L37" s="57">
        <v>4.9000000000000004</v>
      </c>
      <c r="M37" s="57">
        <v>10.199999999999999</v>
      </c>
      <c r="N37" s="34">
        <v>2.7</v>
      </c>
      <c r="O37" s="34">
        <v>2</v>
      </c>
      <c r="P37" s="34">
        <v>1.6</v>
      </c>
      <c r="Q37" s="34">
        <v>4.5</v>
      </c>
      <c r="R37" s="34">
        <v>11.2</v>
      </c>
      <c r="S37" s="34">
        <v>10.5</v>
      </c>
    </row>
    <row r="38" spans="1:19">
      <c r="A38" s="33" t="s">
        <v>14</v>
      </c>
      <c r="B38" s="34">
        <v>13.8</v>
      </c>
      <c r="C38" s="34">
        <v>11.2</v>
      </c>
      <c r="D38" s="34">
        <v>8.6</v>
      </c>
      <c r="E38" s="34">
        <v>9.6</v>
      </c>
      <c r="F38" s="34">
        <v>13.1</v>
      </c>
      <c r="G38" s="34">
        <v>2.9</v>
      </c>
      <c r="H38" s="34">
        <v>0.7</v>
      </c>
      <c r="I38" s="34">
        <v>5.8</v>
      </c>
      <c r="J38" s="34">
        <v>9.5</v>
      </c>
      <c r="K38" s="57">
        <v>11.4</v>
      </c>
      <c r="L38" s="57">
        <v>12.3</v>
      </c>
      <c r="M38" s="57">
        <v>13.700000000000001</v>
      </c>
      <c r="N38" s="34">
        <v>9.5</v>
      </c>
      <c r="O38" s="34">
        <v>8.1</v>
      </c>
      <c r="P38" s="34">
        <v>6.3</v>
      </c>
      <c r="Q38" s="34">
        <v>11.8</v>
      </c>
      <c r="R38" s="34">
        <v>10.6</v>
      </c>
      <c r="S38" s="34">
        <v>8.1999999999999993</v>
      </c>
    </row>
    <row r="39" spans="1:19">
      <c r="A39" s="33" t="s">
        <v>13</v>
      </c>
      <c r="B39" s="34">
        <v>21</v>
      </c>
      <c r="C39" s="34">
        <v>11.6</v>
      </c>
      <c r="D39" s="34">
        <v>8.6999999999999993</v>
      </c>
      <c r="E39" s="34">
        <v>7.7</v>
      </c>
      <c r="F39" s="34">
        <v>6.9</v>
      </c>
      <c r="G39" s="34">
        <v>-18.5</v>
      </c>
      <c r="H39" s="34">
        <v>2.4</v>
      </c>
      <c r="I39" s="34">
        <v>-8.1</v>
      </c>
      <c r="J39" s="34">
        <v>6.9</v>
      </c>
      <c r="K39" s="57">
        <v>9</v>
      </c>
      <c r="L39" s="57">
        <v>25.4</v>
      </c>
      <c r="M39" s="57">
        <v>9</v>
      </c>
      <c r="N39" s="34">
        <v>1.9</v>
      </c>
      <c r="O39" s="34">
        <v>-2.7</v>
      </c>
      <c r="P39" s="34">
        <v>1.4</v>
      </c>
      <c r="Q39" s="34">
        <v>2.5</v>
      </c>
      <c r="R39" s="34">
        <v>8.3000000000000007</v>
      </c>
      <c r="S39" s="34">
        <v>5.2</v>
      </c>
    </row>
    <row r="40" spans="1:19">
      <c r="A40" s="33" t="s">
        <v>12</v>
      </c>
      <c r="B40" s="34">
        <v>4.9000000000000004</v>
      </c>
      <c r="C40" s="34">
        <v>5.3</v>
      </c>
      <c r="D40" s="34">
        <v>7.6</v>
      </c>
      <c r="E40" s="34">
        <v>8.9</v>
      </c>
      <c r="F40" s="34">
        <v>7.4</v>
      </c>
      <c r="G40" s="34">
        <v>0.7</v>
      </c>
      <c r="H40" s="34">
        <v>1.4</v>
      </c>
      <c r="I40" s="34">
        <v>1.5</v>
      </c>
      <c r="J40" s="34">
        <v>3</v>
      </c>
      <c r="K40" s="57">
        <v>4.2</v>
      </c>
      <c r="L40" s="57">
        <v>4.7</v>
      </c>
      <c r="M40" s="57">
        <v>2.1999999999999997</v>
      </c>
      <c r="N40" s="34">
        <v>-4.7</v>
      </c>
      <c r="O40" s="34">
        <v>-1.1000000000000001</v>
      </c>
      <c r="P40" s="34">
        <v>3.8</v>
      </c>
      <c r="Q40" s="34">
        <v>2.4</v>
      </c>
      <c r="R40" s="34">
        <v>2</v>
      </c>
      <c r="S40" s="34">
        <v>0.3</v>
      </c>
    </row>
    <row r="41" spans="1:19">
      <c r="A41" s="33" t="s">
        <v>11</v>
      </c>
      <c r="B41" s="34">
        <v>5.7</v>
      </c>
      <c r="C41" s="34">
        <v>10.4</v>
      </c>
      <c r="D41" s="34">
        <v>8</v>
      </c>
      <c r="E41" s="34">
        <v>7.3</v>
      </c>
      <c r="F41" s="34">
        <v>8.5</v>
      </c>
      <c r="G41" s="34">
        <v>4.5999999999999996</v>
      </c>
      <c r="H41" s="34">
        <v>4.7</v>
      </c>
      <c r="I41" s="34">
        <v>4</v>
      </c>
      <c r="J41" s="34">
        <v>4.4000000000000004</v>
      </c>
      <c r="K41" s="57">
        <v>4.3999999999999995</v>
      </c>
      <c r="L41" s="57">
        <v>2.6</v>
      </c>
      <c r="M41" s="57">
        <v>1.7999999999999998</v>
      </c>
      <c r="N41" s="34">
        <v>0.6</v>
      </c>
      <c r="O41" s="34">
        <v>4.5999999999999996</v>
      </c>
      <c r="P41" s="34">
        <v>6.7</v>
      </c>
      <c r="Q41" s="34">
        <v>8.6</v>
      </c>
      <c r="R41" s="34">
        <v>8.6</v>
      </c>
      <c r="S41" s="34">
        <v>7.3</v>
      </c>
    </row>
    <row r="42" spans="1:19">
      <c r="A42" s="33" t="s">
        <v>10</v>
      </c>
      <c r="B42" s="34">
        <v>12.4</v>
      </c>
      <c r="C42" s="34">
        <v>10.5</v>
      </c>
      <c r="D42" s="34">
        <v>15.3</v>
      </c>
      <c r="E42" s="34">
        <v>11.1</v>
      </c>
      <c r="F42" s="34">
        <v>2.4</v>
      </c>
      <c r="G42" s="34">
        <v>1</v>
      </c>
      <c r="H42" s="34">
        <v>0.9</v>
      </c>
      <c r="I42" s="34">
        <v>1.1000000000000001</v>
      </c>
      <c r="J42" s="34">
        <v>10.5</v>
      </c>
      <c r="K42" s="57">
        <v>17.5</v>
      </c>
      <c r="L42" s="57">
        <v>16.5</v>
      </c>
      <c r="M42" s="57">
        <v>4.5</v>
      </c>
      <c r="N42" s="34">
        <v>2.1</v>
      </c>
      <c r="O42" s="34">
        <v>4.8</v>
      </c>
      <c r="P42" s="34">
        <v>13.8</v>
      </c>
      <c r="Q42" s="34">
        <v>17.3</v>
      </c>
      <c r="R42" s="34">
        <v>16.899999999999999</v>
      </c>
      <c r="S42" s="34">
        <v>18.399999999999999</v>
      </c>
    </row>
    <row r="43" spans="1:19">
      <c r="A43" s="33" t="s">
        <v>9</v>
      </c>
      <c r="B43" s="34">
        <v>3.9</v>
      </c>
      <c r="C43" s="34">
        <v>4.2</v>
      </c>
      <c r="D43" s="34">
        <v>4.8</v>
      </c>
      <c r="E43" s="34">
        <v>4.8</v>
      </c>
      <c r="F43" s="34">
        <v>13.8</v>
      </c>
      <c r="G43" s="34">
        <v>13.6</v>
      </c>
      <c r="H43" s="34">
        <v>12.1</v>
      </c>
      <c r="I43" s="34">
        <v>17.8</v>
      </c>
      <c r="J43" s="34">
        <v>13.6</v>
      </c>
      <c r="K43" s="57">
        <v>13</v>
      </c>
      <c r="L43" s="57">
        <v>12.1</v>
      </c>
      <c r="M43" s="57">
        <v>9.1</v>
      </c>
      <c r="N43" s="34">
        <v>9.3000000000000007</v>
      </c>
      <c r="O43" s="34">
        <v>9.5</v>
      </c>
      <c r="P43" s="34">
        <v>9.3000000000000007</v>
      </c>
      <c r="Q43" s="34">
        <v>15.1</v>
      </c>
      <c r="R43" s="34">
        <v>12.3</v>
      </c>
      <c r="S43" s="34">
        <v>10.3</v>
      </c>
    </row>
    <row r="44" spans="1:19">
      <c r="A44" s="33" t="s">
        <v>8</v>
      </c>
      <c r="B44" s="34">
        <v>5</v>
      </c>
      <c r="C44" s="34">
        <v>4.3</v>
      </c>
      <c r="D44" s="34">
        <v>3.4</v>
      </c>
      <c r="E44" s="34">
        <v>3.3</v>
      </c>
      <c r="F44" s="34">
        <v>3</v>
      </c>
      <c r="G44" s="34">
        <v>2.5</v>
      </c>
      <c r="H44" s="34">
        <v>3.1</v>
      </c>
      <c r="I44" s="34">
        <v>9.3000000000000007</v>
      </c>
      <c r="J44" s="34">
        <v>8.1</v>
      </c>
      <c r="K44" s="57">
        <v>11.799999999999999</v>
      </c>
      <c r="L44" s="57">
        <v>15.8</v>
      </c>
      <c r="M44" s="57">
        <v>10</v>
      </c>
      <c r="N44" s="34">
        <v>5.9</v>
      </c>
      <c r="O44" s="34">
        <v>7.3</v>
      </c>
      <c r="P44" s="34">
        <v>8.8000000000000007</v>
      </c>
      <c r="Q44" s="34">
        <v>10.1</v>
      </c>
      <c r="R44" s="34">
        <v>10.1</v>
      </c>
      <c r="S44" s="34">
        <v>6.9</v>
      </c>
    </row>
    <row r="45" spans="1:19">
      <c r="A45" s="33" t="s">
        <v>7</v>
      </c>
      <c r="B45" s="34">
        <v>9.6</v>
      </c>
      <c r="C45" s="34" t="s">
        <v>213</v>
      </c>
      <c r="D45" s="34">
        <v>6.7</v>
      </c>
      <c r="E45" s="34">
        <v>14</v>
      </c>
      <c r="F45" s="34">
        <v>14.4</v>
      </c>
      <c r="G45" s="34">
        <v>11.1</v>
      </c>
      <c r="H45" s="34">
        <v>2.1</v>
      </c>
      <c r="I45" s="34">
        <v>6.2</v>
      </c>
      <c r="J45" s="34">
        <v>12.6</v>
      </c>
      <c r="K45" s="57">
        <v>22.1</v>
      </c>
      <c r="L45" s="57">
        <v>25</v>
      </c>
      <c r="M45" s="57">
        <v>28.7</v>
      </c>
      <c r="N45" s="34">
        <v>20.5</v>
      </c>
      <c r="O45" s="34">
        <v>23.4</v>
      </c>
      <c r="P45" s="34">
        <v>15.9</v>
      </c>
      <c r="Q45" s="34">
        <v>13.6</v>
      </c>
      <c r="R45" s="34">
        <v>28.6</v>
      </c>
      <c r="S45" s="34">
        <v>29.2</v>
      </c>
    </row>
    <row r="46" spans="1:19">
      <c r="A46" s="33" t="s">
        <v>6</v>
      </c>
      <c r="B46" s="34">
        <v>4.8</v>
      </c>
      <c r="C46" s="34">
        <v>4.4000000000000004</v>
      </c>
      <c r="D46" s="34">
        <v>3.1</v>
      </c>
      <c r="E46" s="34">
        <v>6.6</v>
      </c>
      <c r="F46" s="34">
        <v>3.5</v>
      </c>
      <c r="G46" s="34">
        <v>0.6</v>
      </c>
      <c r="H46" s="34">
        <v>1.2</v>
      </c>
      <c r="I46" s="34">
        <v>3.4</v>
      </c>
      <c r="J46" s="34">
        <v>6.3</v>
      </c>
      <c r="K46" s="57">
        <v>5.6000000000000005</v>
      </c>
      <c r="L46" s="57">
        <v>11.1</v>
      </c>
      <c r="M46" s="57">
        <v>7.1999999999999993</v>
      </c>
      <c r="N46" s="34">
        <v>9.1</v>
      </c>
      <c r="O46" s="34">
        <v>4.0999999999999996</v>
      </c>
      <c r="P46" s="34">
        <v>6.2</v>
      </c>
      <c r="Q46" s="34">
        <v>6.7</v>
      </c>
      <c r="R46" s="34">
        <v>14.6</v>
      </c>
      <c r="S46" s="34">
        <v>10.6</v>
      </c>
    </row>
    <row r="47" spans="1:19">
      <c r="A47" s="33" t="s">
        <v>5</v>
      </c>
      <c r="B47" s="34">
        <v>4.5999999999999996</v>
      </c>
      <c r="C47" s="34">
        <v>4.0999999999999996</v>
      </c>
      <c r="D47" s="34">
        <v>4.8</v>
      </c>
      <c r="E47" s="34">
        <v>4.8</v>
      </c>
      <c r="F47" s="34">
        <v>5.3</v>
      </c>
      <c r="G47" s="34">
        <v>1.5</v>
      </c>
      <c r="H47" s="34">
        <v>2.7</v>
      </c>
      <c r="I47" s="34">
        <v>4.9000000000000004</v>
      </c>
      <c r="J47" s="34">
        <v>4.4000000000000004</v>
      </c>
      <c r="K47" s="57">
        <v>4.7</v>
      </c>
      <c r="L47" s="57">
        <v>4.8</v>
      </c>
      <c r="M47" s="57">
        <v>4.8</v>
      </c>
      <c r="N47" s="34">
        <v>5.2</v>
      </c>
      <c r="O47" s="34">
        <v>5.3</v>
      </c>
      <c r="P47" s="34">
        <v>4.7</v>
      </c>
      <c r="Q47" s="34">
        <v>4.5999999999999996</v>
      </c>
      <c r="R47" s="34">
        <v>5.6</v>
      </c>
      <c r="S47" s="34">
        <v>5.0999999999999996</v>
      </c>
    </row>
    <row r="48" spans="1:19">
      <c r="A48" s="33" t="s">
        <v>4</v>
      </c>
      <c r="B48" s="34">
        <v>5</v>
      </c>
      <c r="C48" s="34">
        <v>14.3</v>
      </c>
      <c r="D48" s="34">
        <v>8.3000000000000007</v>
      </c>
      <c r="E48" s="34">
        <v>10.9</v>
      </c>
      <c r="F48" s="34">
        <v>5.7</v>
      </c>
      <c r="G48" s="34">
        <v>5.0999999999999996</v>
      </c>
      <c r="H48" s="34">
        <v>0.7</v>
      </c>
      <c r="I48" s="34">
        <v>5</v>
      </c>
      <c r="J48" s="34">
        <v>12</v>
      </c>
      <c r="K48" s="57">
        <v>16</v>
      </c>
      <c r="L48" s="57">
        <v>8.5</v>
      </c>
      <c r="M48" s="57">
        <v>7.7</v>
      </c>
      <c r="N48" s="34">
        <v>4.5999999999999996</v>
      </c>
      <c r="O48" s="34">
        <v>2.9</v>
      </c>
      <c r="P48" s="34">
        <v>5.4</v>
      </c>
      <c r="Q48" s="34">
        <v>6</v>
      </c>
      <c r="R48" s="34">
        <v>7.7</v>
      </c>
      <c r="S48" s="34">
        <v>6.6</v>
      </c>
    </row>
    <row r="49" spans="1:19">
      <c r="A49" s="33" t="s">
        <v>3</v>
      </c>
      <c r="B49" s="34">
        <v>5.6</v>
      </c>
      <c r="C49" s="34">
        <v>5.7</v>
      </c>
      <c r="D49" s="34">
        <v>10.199999999999999</v>
      </c>
      <c r="E49" s="34">
        <v>12.1</v>
      </c>
      <c r="F49" s="34">
        <v>9.8000000000000007</v>
      </c>
      <c r="G49" s="34">
        <v>4.9000000000000004</v>
      </c>
      <c r="H49" s="34">
        <v>3.6</v>
      </c>
      <c r="I49" s="34">
        <v>4.4000000000000004</v>
      </c>
      <c r="J49" s="34">
        <v>7.1</v>
      </c>
      <c r="K49" s="57">
        <v>5.2</v>
      </c>
      <c r="L49" s="57">
        <v>7.6</v>
      </c>
      <c r="M49" s="57">
        <v>7.5</v>
      </c>
      <c r="N49" s="34">
        <v>1.4</v>
      </c>
      <c r="O49" s="34">
        <v>-3.1</v>
      </c>
      <c r="P49" s="34">
        <v>-0.6</v>
      </c>
      <c r="Q49" s="34">
        <v>-1.6</v>
      </c>
      <c r="R49" s="34">
        <v>2.8</v>
      </c>
      <c r="S49" s="34">
        <v>4.9000000000000004</v>
      </c>
    </row>
    <row r="50" spans="1:19">
      <c r="A50" s="33" t="s">
        <v>2</v>
      </c>
      <c r="B50" s="34">
        <v>8.8000000000000007</v>
      </c>
      <c r="C50" s="34">
        <v>7.6</v>
      </c>
      <c r="D50" s="34">
        <v>8.5</v>
      </c>
      <c r="E50" s="34">
        <v>8.4</v>
      </c>
      <c r="F50" s="34">
        <v>8.9</v>
      </c>
      <c r="G50" s="34">
        <v>9</v>
      </c>
      <c r="H50" s="34">
        <v>8.6999999999999993</v>
      </c>
      <c r="I50" s="34">
        <v>11.4</v>
      </c>
      <c r="J50" s="34">
        <v>12.9</v>
      </c>
      <c r="K50" s="57">
        <v>23.200000000000003</v>
      </c>
      <c r="L50" s="57">
        <v>25.6</v>
      </c>
      <c r="M50" s="57">
        <v>30.099999999999998</v>
      </c>
      <c r="N50" s="34">
        <v>24</v>
      </c>
      <c r="O50" s="34">
        <v>30.1</v>
      </c>
      <c r="P50" s="34">
        <v>38.5</v>
      </c>
      <c r="Q50" s="34">
        <v>35.299999999999997</v>
      </c>
      <c r="R50" s="34">
        <v>33.4</v>
      </c>
      <c r="S50" s="34">
        <v>32.5</v>
      </c>
    </row>
    <row r="51" spans="1:19">
      <c r="A51" s="33" t="s">
        <v>1</v>
      </c>
      <c r="B51" s="34">
        <v>3.5</v>
      </c>
      <c r="C51" s="34">
        <v>5.7</v>
      </c>
      <c r="D51" s="34">
        <v>7</v>
      </c>
      <c r="E51" s="34">
        <v>7.4</v>
      </c>
      <c r="F51" s="34">
        <v>1.9</v>
      </c>
      <c r="G51" s="34">
        <v>0.5</v>
      </c>
      <c r="H51" s="34">
        <v>-2.6</v>
      </c>
      <c r="I51" s="34">
        <v>1</v>
      </c>
      <c r="J51" s="34">
        <v>0</v>
      </c>
      <c r="K51" s="57">
        <v>0.4</v>
      </c>
      <c r="L51" s="57">
        <v>0.5</v>
      </c>
      <c r="M51" s="57">
        <v>1</v>
      </c>
      <c r="N51" s="34">
        <v>0.7</v>
      </c>
      <c r="O51" s="34">
        <v>0.6</v>
      </c>
      <c r="P51" s="34">
        <v>0.6</v>
      </c>
      <c r="Q51" s="34">
        <v>2.5</v>
      </c>
      <c r="R51" s="34">
        <v>5.3</v>
      </c>
      <c r="S51" s="34">
        <v>5.4</v>
      </c>
    </row>
    <row r="52" spans="1:19">
      <c r="A52" s="33" t="s">
        <v>0</v>
      </c>
      <c r="B52" s="34">
        <v>10.4</v>
      </c>
      <c r="C52" s="34">
        <v>7.7</v>
      </c>
      <c r="D52" s="34">
        <v>14.6</v>
      </c>
      <c r="E52" s="34">
        <v>41.4</v>
      </c>
      <c r="F52" s="34">
        <v>0.7</v>
      </c>
      <c r="G52" s="34">
        <v>10.4</v>
      </c>
      <c r="H52" s="34">
        <v>31.8</v>
      </c>
      <c r="I52" s="34">
        <v>56.7</v>
      </c>
      <c r="J52" s="34">
        <v>34.700000000000003</v>
      </c>
      <c r="K52" s="57">
        <v>36.700000000000003</v>
      </c>
      <c r="L52" s="57">
        <v>16.5</v>
      </c>
      <c r="M52" s="57">
        <v>16.900000000000002</v>
      </c>
      <c r="N52" s="34">
        <v>23</v>
      </c>
      <c r="O52" s="34">
        <v>22.7</v>
      </c>
      <c r="P52" s="34">
        <v>47.6</v>
      </c>
      <c r="Q52" s="34">
        <v>48.4</v>
      </c>
      <c r="R52" s="34">
        <v>51.8</v>
      </c>
      <c r="S52" s="34">
        <v>51.8</v>
      </c>
    </row>
    <row r="54" spans="1:19">
      <c r="M54" s="5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election activeCell="C3" sqref="C3"/>
    </sheetView>
  </sheetViews>
  <sheetFormatPr baseColWidth="10" defaultRowHeight="16"/>
  <sheetData>
    <row r="1" spans="1:19">
      <c r="A1" t="s">
        <v>68</v>
      </c>
      <c r="B1" t="s">
        <v>377</v>
      </c>
      <c r="C1" t="s">
        <v>376</v>
      </c>
      <c r="D1" t="s">
        <v>375</v>
      </c>
      <c r="E1" t="s">
        <v>171</v>
      </c>
      <c r="F1" t="s">
        <v>374</v>
      </c>
      <c r="G1" t="s">
        <v>373</v>
      </c>
      <c r="H1" t="s">
        <v>372</v>
      </c>
      <c r="I1" t="s">
        <v>371</v>
      </c>
      <c r="J1" t="s">
        <v>370</v>
      </c>
      <c r="K1" t="s">
        <v>369</v>
      </c>
      <c r="L1" t="s">
        <v>368</v>
      </c>
      <c r="M1" t="s">
        <v>367</v>
      </c>
      <c r="N1" t="s">
        <v>366</v>
      </c>
      <c r="O1" t="s">
        <v>365</v>
      </c>
      <c r="P1" t="s">
        <v>364</v>
      </c>
      <c r="Q1" t="s">
        <v>363</v>
      </c>
      <c r="R1" t="s">
        <v>362</v>
      </c>
      <c r="S1" t="s">
        <v>361</v>
      </c>
    </row>
    <row r="2" spans="1:19" s="63" customFormat="1">
      <c r="A2" s="63" t="s">
        <v>48</v>
      </c>
      <c r="B2" s="63">
        <v>31038.6684644741</v>
      </c>
      <c r="C2" s="63">
        <v>32317.373512807</v>
      </c>
      <c r="D2" s="63">
        <v>32572.2503426859</v>
      </c>
      <c r="E2" s="63">
        <v>32893.528809485601</v>
      </c>
      <c r="F2" s="63">
        <v>33128.297602947299</v>
      </c>
      <c r="G2" s="63">
        <v>33340.938756655501</v>
      </c>
      <c r="H2" s="63">
        <v>33903.293133138199</v>
      </c>
      <c r="I2" s="63">
        <v>35381.196337154797</v>
      </c>
      <c r="J2" s="63">
        <v>35882.842483171204</v>
      </c>
      <c r="K2" s="63">
        <v>36465.167525852798</v>
      </c>
      <c r="L2" s="63">
        <v>36867.438780362398</v>
      </c>
      <c r="M2" s="63">
        <v>36319.947811222701</v>
      </c>
      <c r="N2" s="63">
        <v>35653.3757797543</v>
      </c>
      <c r="O2" s="63">
        <v>36149.757891778398</v>
      </c>
      <c r="P2" s="63">
        <v>35994.439914764902</v>
      </c>
      <c r="Q2" s="63">
        <v>36034.950949509002</v>
      </c>
      <c r="R2" s="63">
        <v>35778</v>
      </c>
      <c r="S2" s="63">
        <v>36266.194873421897</v>
      </c>
    </row>
    <row r="3" spans="1:19" s="63" customFormat="1">
      <c r="A3" s="63" t="s">
        <v>99</v>
      </c>
      <c r="B3" s="63">
        <v>40636.537075524502</v>
      </c>
      <c r="C3" s="63">
        <v>41270.634458350702</v>
      </c>
      <c r="D3" s="63">
        <v>41186.124071153201</v>
      </c>
      <c r="E3" s="63">
        <v>42700.603132561897</v>
      </c>
      <c r="F3" s="63">
        <v>43088.636798181004</v>
      </c>
      <c r="G3" s="63">
        <v>43757.034692486101</v>
      </c>
      <c r="H3" s="63">
        <v>44502.714673722599</v>
      </c>
      <c r="I3" s="63">
        <v>44954.408182761399</v>
      </c>
      <c r="J3" s="63">
        <v>46092.980487481102</v>
      </c>
      <c r="K3" s="63">
        <v>46826.598345683196</v>
      </c>
      <c r="L3" s="63">
        <v>48583.766429874297</v>
      </c>
      <c r="M3" s="63">
        <v>51311.040404304404</v>
      </c>
      <c r="N3" s="63">
        <v>50472.901308468601</v>
      </c>
      <c r="O3" s="63">
        <v>51826.205403865002</v>
      </c>
      <c r="P3" s="63">
        <v>53289.371707816499</v>
      </c>
      <c r="Q3" s="63">
        <v>53429.1921182925</v>
      </c>
      <c r="R3" s="63">
        <v>51455</v>
      </c>
      <c r="S3" s="63">
        <v>53626.484616461603</v>
      </c>
    </row>
    <row r="4" spans="1:19" s="63" customFormat="1">
      <c r="A4" s="63" t="s">
        <v>47</v>
      </c>
      <c r="B4" s="63">
        <v>33138.093660035098</v>
      </c>
      <c r="C4" s="63">
        <v>34530.141902659503</v>
      </c>
      <c r="D4" s="63">
        <v>34605.671065954702</v>
      </c>
      <c r="E4" s="63">
        <v>35389.789307553103</v>
      </c>
      <c r="F4" s="63">
        <v>34834.796802588797</v>
      </c>
      <c r="G4" s="63">
        <v>34670.086079769098</v>
      </c>
      <c r="H4" s="63">
        <v>35218.551361301201</v>
      </c>
      <c r="I4" s="63">
        <v>36629.698798695899</v>
      </c>
      <c r="J4" s="63">
        <v>38281.977414852103</v>
      </c>
      <c r="K4" s="63">
        <v>39787.418180608103</v>
      </c>
      <c r="L4" s="63">
        <v>39725.504508712504</v>
      </c>
      <c r="M4" s="63">
        <v>38347.7313745379</v>
      </c>
      <c r="N4" s="63">
        <v>36367.991791339198</v>
      </c>
      <c r="O4" s="63">
        <v>35776.105176452802</v>
      </c>
      <c r="P4" s="63">
        <v>36201.111748052899</v>
      </c>
      <c r="Q4" s="63">
        <v>36601.148057634397</v>
      </c>
      <c r="R4" s="63">
        <v>36558</v>
      </c>
      <c r="S4" s="63">
        <v>37354.466629864801</v>
      </c>
    </row>
    <row r="5" spans="1:19" s="63" customFormat="1">
      <c r="A5" s="63" t="s">
        <v>46</v>
      </c>
      <c r="B5" s="63">
        <v>29115.3692220991</v>
      </c>
      <c r="C5" s="63">
        <v>30232.795910060398</v>
      </c>
      <c r="D5" s="63">
        <v>30554.1535396373</v>
      </c>
      <c r="E5" s="63">
        <v>30894.8042046054</v>
      </c>
      <c r="F5" s="63">
        <v>31608.432103544099</v>
      </c>
      <c r="G5" s="63">
        <v>31708.2335744579</v>
      </c>
      <c r="H5" s="63">
        <v>32565.728745205401</v>
      </c>
      <c r="I5" s="63">
        <v>33430.7472493077</v>
      </c>
      <c r="J5" s="63">
        <v>33655.365850936199</v>
      </c>
      <c r="K5" s="63">
        <v>34128.089728491002</v>
      </c>
      <c r="L5" s="63">
        <v>35046.754670064904</v>
      </c>
      <c r="M5" s="63">
        <v>34919.516679644301</v>
      </c>
      <c r="N5" s="63">
        <v>34221.1321695718</v>
      </c>
      <c r="O5" s="63">
        <v>34112.532315718599</v>
      </c>
      <c r="P5" s="63">
        <v>35032.043918426898</v>
      </c>
      <c r="Q5" s="63">
        <v>36712.345467386302</v>
      </c>
      <c r="R5" s="63">
        <v>35985</v>
      </c>
      <c r="S5" s="63">
        <v>37348.899950990097</v>
      </c>
    </row>
    <row r="6" spans="1:19" s="63" customFormat="1">
      <c r="A6" s="63" t="s">
        <v>45</v>
      </c>
      <c r="B6" s="63">
        <v>39664.895440430897</v>
      </c>
      <c r="C6" s="63">
        <v>41643.592122636597</v>
      </c>
      <c r="D6" s="63">
        <v>42548.8489031231</v>
      </c>
      <c r="E6" s="63">
        <v>44648.714437841903</v>
      </c>
      <c r="F6" s="63">
        <v>43821.357062690302</v>
      </c>
      <c r="G6" s="63">
        <v>43284.620615388303</v>
      </c>
      <c r="H6" s="63">
        <v>44056.324599307198</v>
      </c>
      <c r="I6" s="63">
        <v>45883.0415501311</v>
      </c>
      <c r="J6" s="63">
        <v>46857.718948599198</v>
      </c>
      <c r="K6" s="63">
        <v>48533.656858028</v>
      </c>
      <c r="L6" s="63">
        <v>48549.320102785001</v>
      </c>
      <c r="M6" s="63">
        <v>47414.746842185501</v>
      </c>
      <c r="N6" s="63">
        <v>45504.714200127601</v>
      </c>
      <c r="O6" s="63">
        <v>46180.1522119437</v>
      </c>
      <c r="P6" s="63">
        <v>47529.703403009102</v>
      </c>
      <c r="Q6" s="63">
        <v>49086.700227353198</v>
      </c>
      <c r="R6" s="63">
        <v>48570</v>
      </c>
      <c r="S6" s="63">
        <v>50405.459517576302</v>
      </c>
    </row>
    <row r="7" spans="1:19" s="63" customFormat="1">
      <c r="A7" s="63" t="s">
        <v>44</v>
      </c>
      <c r="B7" s="63">
        <v>40017.024213449797</v>
      </c>
      <c r="C7" s="63">
        <v>42560.207305247102</v>
      </c>
      <c r="D7" s="63">
        <v>43650.477891262599</v>
      </c>
      <c r="E7" s="63">
        <v>45904.733568877797</v>
      </c>
      <c r="F7" s="63">
        <v>45461.192823404002</v>
      </c>
      <c r="G7" s="63">
        <v>44438.843117270597</v>
      </c>
      <c r="H7" s="63">
        <v>43928.784578045597</v>
      </c>
      <c r="I7" s="63">
        <v>43923.1363905771</v>
      </c>
      <c r="J7" s="63">
        <v>45083.999975215302</v>
      </c>
      <c r="K7" s="63">
        <v>46021.793056451497</v>
      </c>
      <c r="L7" s="63">
        <v>46664.772659447</v>
      </c>
      <c r="M7" s="63">
        <v>45805.338175992103</v>
      </c>
      <c r="N7" s="63">
        <v>42933.327119758498</v>
      </c>
      <c r="O7" s="63">
        <v>42565.015056769</v>
      </c>
      <c r="P7" s="63">
        <v>44529.616996581302</v>
      </c>
      <c r="Q7" s="63">
        <v>45758.031519178199</v>
      </c>
      <c r="R7" s="63">
        <v>46824</v>
      </c>
      <c r="S7" s="63">
        <v>49038.904522864803</v>
      </c>
    </row>
    <row r="8" spans="1:19" s="63" customFormat="1">
      <c r="A8" s="63" t="s">
        <v>43</v>
      </c>
      <c r="B8" s="63">
        <v>52324.726342305301</v>
      </c>
      <c r="C8" s="63">
        <v>55476.876801200298</v>
      </c>
      <c r="D8" s="63">
        <v>57163.909783950498</v>
      </c>
      <c r="E8" s="63">
        <v>60089.787694147002</v>
      </c>
      <c r="F8" s="63">
        <v>61141.259932589899</v>
      </c>
      <c r="G8" s="63">
        <v>59569.3073839301</v>
      </c>
      <c r="H8" s="63">
        <v>58518.138416316498</v>
      </c>
      <c r="I8" s="63">
        <v>59348.666214047698</v>
      </c>
      <c r="J8" s="63">
        <v>60280.398041264103</v>
      </c>
      <c r="K8" s="63">
        <v>62770.317500851299</v>
      </c>
      <c r="L8" s="63">
        <v>65411.550925253301</v>
      </c>
      <c r="M8" s="63">
        <v>66501.071988765805</v>
      </c>
      <c r="N8" s="63">
        <v>65617.299227146097</v>
      </c>
      <c r="O8" s="63">
        <v>66155.843443711798</v>
      </c>
      <c r="P8" s="63">
        <v>65979.357665237796</v>
      </c>
      <c r="Q8" s="63">
        <v>65916.040090607494</v>
      </c>
      <c r="R8" s="63">
        <v>64131</v>
      </c>
      <c r="S8" s="63">
        <v>65655.051266678405</v>
      </c>
    </row>
    <row r="9" spans="1:19" s="63" customFormat="1">
      <c r="A9" s="63" t="s">
        <v>42</v>
      </c>
      <c r="B9" s="63">
        <v>39155.251367870304</v>
      </c>
      <c r="C9" s="63">
        <v>42295.095056959799</v>
      </c>
      <c r="D9" s="63">
        <v>44079.040852162798</v>
      </c>
      <c r="E9" s="63">
        <v>46686.626964736897</v>
      </c>
      <c r="F9" s="63">
        <v>49580.477237289699</v>
      </c>
      <c r="G9" s="63">
        <v>49517.540982515697</v>
      </c>
      <c r="H9" s="63">
        <v>48831.330097505001</v>
      </c>
      <c r="I9" s="63">
        <v>48636.518175215497</v>
      </c>
      <c r="J9" s="63">
        <v>47522.310917666</v>
      </c>
      <c r="K9" s="63">
        <v>48142.405269721698</v>
      </c>
      <c r="L9" s="63">
        <v>47337.786867735202</v>
      </c>
      <c r="M9" s="63">
        <v>45448.281688276002</v>
      </c>
      <c r="N9" s="63">
        <v>45069.313969469498</v>
      </c>
      <c r="O9" s="63">
        <v>44078.7385303556</v>
      </c>
      <c r="P9" s="63">
        <v>45332.170034407201</v>
      </c>
      <c r="Q9" s="63">
        <v>44250.009802746601</v>
      </c>
      <c r="R9" s="63">
        <v>43836</v>
      </c>
      <c r="S9" s="63">
        <v>44360.423296186498</v>
      </c>
    </row>
    <row r="10" spans="1:19" s="63" customFormat="1">
      <c r="A10" s="63" t="s">
        <v>41</v>
      </c>
      <c r="B10" s="63">
        <v>51436.333457235603</v>
      </c>
      <c r="C10" s="63">
        <v>54161.920465613897</v>
      </c>
      <c r="D10" s="63">
        <v>54835.692744140302</v>
      </c>
      <c r="E10" s="63">
        <v>58175.903475692998</v>
      </c>
      <c r="F10" s="63">
        <v>59299.930975844902</v>
      </c>
      <c r="G10" s="63">
        <v>59592.4308928553</v>
      </c>
      <c r="H10" s="63">
        <v>59400.134749765697</v>
      </c>
      <c r="I10" s="63">
        <v>63676.426103243699</v>
      </c>
      <c r="J10" s="63">
        <v>64861.711447836802</v>
      </c>
      <c r="K10" s="63">
        <v>66403.518382939801</v>
      </c>
      <c r="L10" s="63">
        <v>68261.509604535197</v>
      </c>
      <c r="M10" s="63">
        <v>67471.663742756893</v>
      </c>
      <c r="N10" s="63">
        <v>65446.8789975127</v>
      </c>
      <c r="O10" s="63">
        <v>66362.703599294196</v>
      </c>
      <c r="P10" s="63">
        <v>68212.927434414698</v>
      </c>
      <c r="Q10" s="63">
        <v>67632.815469323905</v>
      </c>
      <c r="R10" s="63">
        <v>66540</v>
      </c>
      <c r="S10" s="63">
        <v>68877.153803773006</v>
      </c>
    </row>
    <row r="11" spans="1:19" s="63" customFormat="1">
      <c r="A11" s="63" t="s">
        <v>40</v>
      </c>
      <c r="B11" s="63">
        <v>36921.2764402131</v>
      </c>
      <c r="C11" s="63">
        <v>38655.288441897101</v>
      </c>
      <c r="D11" s="63">
        <v>39179.348128533697</v>
      </c>
      <c r="E11" s="63">
        <v>40332.472623849397</v>
      </c>
      <c r="F11" s="63">
        <v>40799.179360615497</v>
      </c>
      <c r="G11" s="63">
        <v>40973.312180486399</v>
      </c>
      <c r="H11" s="63">
        <v>41103.890712918001</v>
      </c>
      <c r="I11" s="63">
        <v>42479.6338103171</v>
      </c>
      <c r="J11" s="63">
        <v>43668.174323188097</v>
      </c>
      <c r="K11" s="63">
        <v>45108.978432587799</v>
      </c>
      <c r="L11" s="63">
        <v>45022.609931956002</v>
      </c>
      <c r="M11" s="63">
        <v>43083.084967216098</v>
      </c>
      <c r="N11" s="63">
        <v>40431.157205953597</v>
      </c>
      <c r="O11" s="63">
        <v>41437.532965184801</v>
      </c>
      <c r="P11" s="63">
        <v>41994.895986760697</v>
      </c>
      <c r="Q11" s="63">
        <v>41638.943377765303</v>
      </c>
      <c r="R11" s="63">
        <v>40797</v>
      </c>
      <c r="S11" s="63">
        <v>42348.420944956197</v>
      </c>
    </row>
    <row r="12" spans="1:19" s="63" customFormat="1">
      <c r="A12" s="63" t="s">
        <v>39</v>
      </c>
      <c r="B12" s="63">
        <v>35097.6824177659</v>
      </c>
      <c r="C12" s="63">
        <v>37158.558869493798</v>
      </c>
      <c r="D12" s="63">
        <v>37988.363122018898</v>
      </c>
      <c r="E12" s="63">
        <v>38971.061834636603</v>
      </c>
      <c r="F12" s="63">
        <v>39309.790675934397</v>
      </c>
      <c r="G12" s="63">
        <v>39156.142710877</v>
      </c>
      <c r="H12" s="63">
        <v>39189.613572635601</v>
      </c>
      <c r="I12" s="63">
        <v>39727.305717683703</v>
      </c>
      <c r="J12" s="63">
        <v>40053.6419718533</v>
      </c>
      <c r="K12" s="63">
        <v>40366.119504508701</v>
      </c>
      <c r="L12" s="63">
        <v>40188.574805050499</v>
      </c>
      <c r="M12" s="63">
        <v>38358.123763775897</v>
      </c>
      <c r="N12" s="63">
        <v>37481.586206765802</v>
      </c>
      <c r="O12" s="63">
        <v>37164.615919662901</v>
      </c>
      <c r="P12" s="63">
        <v>38028.123695819901</v>
      </c>
      <c r="Q12" s="63">
        <v>37437.472432550298</v>
      </c>
      <c r="R12" s="63">
        <v>37172</v>
      </c>
      <c r="S12" s="63">
        <v>38478.8074297602</v>
      </c>
    </row>
    <row r="13" spans="1:19" s="63" customFormat="1">
      <c r="A13" s="63" t="s">
        <v>100</v>
      </c>
      <c r="B13" s="63">
        <v>38338.202801836902</v>
      </c>
      <c r="C13" s="63">
        <v>38304.1865747224</v>
      </c>
      <c r="D13" s="63">
        <v>38813.921725336899</v>
      </c>
      <c r="E13" s="63">
        <v>39667.8093553668</v>
      </c>
      <c r="F13" s="63">
        <v>39507.027263669799</v>
      </c>
      <c r="G13" s="63">
        <v>40090.080018364599</v>
      </c>
      <c r="H13" s="63">
        <v>40739.033654141698</v>
      </c>
      <c r="I13" s="63">
        <v>42168.508080652296</v>
      </c>
      <c r="J13" s="63">
        <v>43309.095360806401</v>
      </c>
      <c r="K13" s="63">
        <v>44307.855866421</v>
      </c>
      <c r="L13" s="63">
        <v>44936.900445773303</v>
      </c>
      <c r="M13" s="63">
        <v>45171.881796369598</v>
      </c>
      <c r="N13" s="63">
        <v>44695.363111545397</v>
      </c>
      <c r="O13" s="63">
        <v>44481.858644207598</v>
      </c>
      <c r="P13" s="63">
        <v>44443.574435512302</v>
      </c>
      <c r="Q13" s="63">
        <v>45087.223587439199</v>
      </c>
      <c r="R13" s="63">
        <v>44639</v>
      </c>
      <c r="S13" s="63">
        <v>45831.623511569996</v>
      </c>
    </row>
    <row r="14" spans="1:19" s="63" customFormat="1">
      <c r="A14" s="63" t="s">
        <v>38</v>
      </c>
      <c r="B14" s="63">
        <v>31121.7546278107</v>
      </c>
      <c r="C14" s="63">
        <v>32468.8335812021</v>
      </c>
      <c r="D14" s="63">
        <v>33013.963782711297</v>
      </c>
      <c r="E14" s="63">
        <v>33845.061160360798</v>
      </c>
      <c r="F14" s="63">
        <v>33588.001041665302</v>
      </c>
      <c r="G14" s="63">
        <v>33429.041531285096</v>
      </c>
      <c r="H14" s="63">
        <v>33371.721837739402</v>
      </c>
      <c r="I14" s="63">
        <v>34646.577804957698</v>
      </c>
      <c r="J14" s="63">
        <v>34752.3240834592</v>
      </c>
      <c r="K14" s="63">
        <v>35949.116031964499</v>
      </c>
      <c r="L14" s="63">
        <v>36201.978599028102</v>
      </c>
      <c r="M14" s="63">
        <v>35463.894364934298</v>
      </c>
      <c r="N14" s="63">
        <v>33878.509747897202</v>
      </c>
      <c r="O14" s="63">
        <v>33823.014268673403</v>
      </c>
      <c r="P14" s="63">
        <v>34516.543534353797</v>
      </c>
      <c r="Q14" s="63">
        <v>35209.805131138099</v>
      </c>
      <c r="R14" s="63">
        <v>35720</v>
      </c>
      <c r="S14" s="63">
        <v>36506.260081423199</v>
      </c>
    </row>
    <row r="15" spans="1:19" s="63" customFormat="1">
      <c r="A15" s="63" t="s">
        <v>37</v>
      </c>
      <c r="B15" s="63">
        <v>40298.263636248303</v>
      </c>
      <c r="C15" s="63">
        <v>41772.980811196598</v>
      </c>
      <c r="D15" s="63">
        <v>42362.507111897903</v>
      </c>
      <c r="E15" s="63">
        <v>43829.401906254701</v>
      </c>
      <c r="F15" s="63">
        <v>43885.003527443703</v>
      </c>
      <c r="G15" s="63">
        <v>43802.676456204303</v>
      </c>
      <c r="H15" s="63">
        <v>43591.672887478497</v>
      </c>
      <c r="I15" s="63">
        <v>44078.722666557798</v>
      </c>
      <c r="J15" s="63">
        <v>44396.264110035503</v>
      </c>
      <c r="K15" s="63">
        <v>46188.337227284603</v>
      </c>
      <c r="L15" s="63">
        <v>47394.876179801002</v>
      </c>
      <c r="M15" s="63">
        <v>46902.0987962281</v>
      </c>
      <c r="N15" s="63">
        <v>44631.277364011599</v>
      </c>
      <c r="O15" s="63">
        <v>44528.828545386103</v>
      </c>
      <c r="P15" s="63">
        <v>45236.217623013101</v>
      </c>
      <c r="Q15" s="63">
        <v>46293.697750053499</v>
      </c>
      <c r="R15" s="63">
        <v>46646</v>
      </c>
      <c r="S15" s="63">
        <v>48160.404656520303</v>
      </c>
    </row>
    <row r="16" spans="1:19" s="63" customFormat="1">
      <c r="A16" s="63" t="s">
        <v>36</v>
      </c>
      <c r="B16" s="63">
        <v>33981.943596158002</v>
      </c>
      <c r="C16" s="63">
        <v>35841.474154211399</v>
      </c>
      <c r="D16" s="63">
        <v>36285.9459589486</v>
      </c>
      <c r="E16" s="63">
        <v>37172.222404621003</v>
      </c>
      <c r="F16" s="63">
        <v>36904.905553327997</v>
      </c>
      <c r="G16" s="63">
        <v>36762.847180320998</v>
      </c>
      <c r="H16" s="63">
        <v>36641.228359512701</v>
      </c>
      <c r="I16" s="63">
        <v>37083.896106713401</v>
      </c>
      <c r="J16" s="63">
        <v>36647.436776125498</v>
      </c>
      <c r="K16" s="63">
        <v>37696.378207105197</v>
      </c>
      <c r="L16" s="63">
        <v>37809.370404693</v>
      </c>
      <c r="M16" s="63">
        <v>38011.2747267093</v>
      </c>
      <c r="N16" s="63">
        <v>37108.173334511703</v>
      </c>
      <c r="O16" s="63">
        <v>37462.608139495598</v>
      </c>
      <c r="P16" s="63">
        <v>38547.622184975</v>
      </c>
      <c r="Q16" s="63">
        <v>39359.884607396503</v>
      </c>
      <c r="R16" s="63">
        <v>39148</v>
      </c>
      <c r="S16" s="63">
        <v>39884.652233551402</v>
      </c>
    </row>
    <row r="17" spans="1:19" s="63" customFormat="1">
      <c r="A17" s="63" t="s">
        <v>35</v>
      </c>
      <c r="B17" s="63">
        <v>34386.017942157101</v>
      </c>
      <c r="C17" s="63">
        <v>35285.003155825099</v>
      </c>
      <c r="D17" s="63">
        <v>35280.923709831601</v>
      </c>
      <c r="E17" s="63">
        <v>36318.128583967198</v>
      </c>
      <c r="F17" s="63">
        <v>36354.623377435302</v>
      </c>
      <c r="G17" s="63">
        <v>36781.901211201199</v>
      </c>
      <c r="H17" s="63">
        <v>36730.943670737797</v>
      </c>
      <c r="I17" s="63">
        <v>38771.4634120716</v>
      </c>
      <c r="J17" s="63">
        <v>38454.042083620603</v>
      </c>
      <c r="K17" s="63">
        <v>39638.351213346599</v>
      </c>
      <c r="L17" s="63">
        <v>41133.123226103897</v>
      </c>
      <c r="M17" s="63">
        <v>41957.463582483098</v>
      </c>
      <c r="N17" s="63">
        <v>40680.286839690998</v>
      </c>
      <c r="O17" s="63">
        <v>40522.109645144097</v>
      </c>
      <c r="P17" s="63">
        <v>42270.060914450798</v>
      </c>
      <c r="Q17" s="63">
        <v>43176.625272643803</v>
      </c>
      <c r="R17" s="63">
        <v>43189</v>
      </c>
      <c r="S17" s="63">
        <v>43675.118330816898</v>
      </c>
    </row>
    <row r="18" spans="1:19" s="63" customFormat="1">
      <c r="A18" s="63" t="s">
        <v>34</v>
      </c>
      <c r="B18" s="63">
        <v>35425.268803972198</v>
      </c>
      <c r="C18" s="63">
        <v>36708.9552594653</v>
      </c>
      <c r="D18" s="63">
        <v>36912.719345286503</v>
      </c>
      <c r="E18" s="63">
        <v>37495.642784930402</v>
      </c>
      <c r="F18" s="63">
        <v>37630.043747728698</v>
      </c>
      <c r="G18" s="63">
        <v>37326.846494375801</v>
      </c>
      <c r="H18" s="63">
        <v>37564.548437537604</v>
      </c>
      <c r="I18" s="63">
        <v>37315.069710187199</v>
      </c>
      <c r="J18" s="63">
        <v>38051.919100685998</v>
      </c>
      <c r="K18" s="63">
        <v>40696.248778690897</v>
      </c>
      <c r="L18" s="63">
        <v>42460.8301561142</v>
      </c>
      <c r="M18" s="63">
        <v>44544.986538352299</v>
      </c>
      <c r="N18" s="63">
        <v>42682.455914980499</v>
      </c>
      <c r="O18" s="63">
        <v>41867.649574329902</v>
      </c>
      <c r="P18" s="63">
        <v>43991.611232918804</v>
      </c>
      <c r="Q18" s="63">
        <v>45438.885746651998</v>
      </c>
      <c r="R18" s="63">
        <v>45867</v>
      </c>
      <c r="S18" s="63">
        <v>45895.586379995097</v>
      </c>
    </row>
    <row r="19" spans="1:19" s="63" customFormat="1">
      <c r="A19" s="63" t="s">
        <v>33</v>
      </c>
      <c r="B19" s="63">
        <v>30814.6929704334</v>
      </c>
      <c r="C19" s="63">
        <v>31967.803688937802</v>
      </c>
      <c r="D19" s="63">
        <v>32415.5049599249</v>
      </c>
      <c r="E19" s="63">
        <v>33654.237427760803</v>
      </c>
      <c r="F19" s="63">
        <v>33835.889736060999</v>
      </c>
      <c r="G19" s="63">
        <v>33968.902288270001</v>
      </c>
      <c r="H19" s="63">
        <v>33864.930865797898</v>
      </c>
      <c r="I19" s="63">
        <v>34801.299389681102</v>
      </c>
      <c r="J19" s="63">
        <v>34932.8538005585</v>
      </c>
      <c r="K19" s="63">
        <v>35446.262158293503</v>
      </c>
      <c r="L19" s="63">
        <v>35738.139375715502</v>
      </c>
      <c r="M19" s="63">
        <v>35815.836061763897</v>
      </c>
      <c r="N19" s="63">
        <v>35237.774244735599</v>
      </c>
      <c r="O19" s="63">
        <v>35429.916732464997</v>
      </c>
      <c r="P19" s="63">
        <v>35761.100368239</v>
      </c>
      <c r="Q19" s="63">
        <v>36131.431428067197</v>
      </c>
      <c r="R19" s="63">
        <v>35585</v>
      </c>
      <c r="S19" s="63">
        <v>36384.200876426599</v>
      </c>
    </row>
    <row r="20" spans="1:19" s="63" customFormat="1">
      <c r="A20" s="63" t="s">
        <v>32</v>
      </c>
      <c r="B20" s="63">
        <v>30595.052485954799</v>
      </c>
      <c r="C20" s="63">
        <v>31502.661800850601</v>
      </c>
      <c r="D20" s="63">
        <v>31469.434613974201</v>
      </c>
      <c r="E20" s="63">
        <v>32126.040257001099</v>
      </c>
      <c r="F20" s="63">
        <v>33511.245405325302</v>
      </c>
      <c r="G20" s="63">
        <v>33842.001324589597</v>
      </c>
      <c r="H20" s="63">
        <v>33890.505710691497</v>
      </c>
      <c r="I20" s="63">
        <v>34286.251133107697</v>
      </c>
      <c r="J20" s="63">
        <v>35425.306742495901</v>
      </c>
      <c r="K20" s="63">
        <v>38748.680012463003</v>
      </c>
      <c r="L20" s="63">
        <v>40482.7810627742</v>
      </c>
      <c r="M20" s="63">
        <v>41063.378626173297</v>
      </c>
      <c r="N20" s="63">
        <v>39579.2286000491</v>
      </c>
      <c r="O20" s="63">
        <v>39935.628907004902</v>
      </c>
      <c r="P20" s="63">
        <v>39561.942314983702</v>
      </c>
      <c r="Q20" s="63">
        <v>40642.6554886534</v>
      </c>
      <c r="R20" s="63">
        <v>40103</v>
      </c>
      <c r="S20" s="63">
        <v>41313.901651948298</v>
      </c>
    </row>
    <row r="21" spans="1:19" s="63" customFormat="1">
      <c r="A21" s="63" t="s">
        <v>31</v>
      </c>
      <c r="B21" s="63">
        <v>34174.373293198099</v>
      </c>
      <c r="C21" s="63">
        <v>35922.999020835297</v>
      </c>
      <c r="D21" s="63">
        <v>36777.242849576403</v>
      </c>
      <c r="E21" s="63">
        <v>37959.554704563699</v>
      </c>
      <c r="F21" s="63">
        <v>38707.581969605002</v>
      </c>
      <c r="G21" s="63">
        <v>38959.494146603902</v>
      </c>
      <c r="H21" s="63">
        <v>39470.270716802901</v>
      </c>
      <c r="I21" s="63">
        <v>39895.837828902499</v>
      </c>
      <c r="J21" s="63">
        <v>39208.782774062398</v>
      </c>
      <c r="K21" s="63">
        <v>39732.565018438501</v>
      </c>
      <c r="L21" s="63">
        <v>40157.874407364703</v>
      </c>
      <c r="M21" s="63">
        <v>40181.713180042403</v>
      </c>
      <c r="N21" s="63">
        <v>40125.280350855603</v>
      </c>
      <c r="O21" s="63">
        <v>39962.278156578803</v>
      </c>
      <c r="P21" s="63">
        <v>40234.088093721599</v>
      </c>
      <c r="Q21" s="63">
        <v>40331.9158452048</v>
      </c>
      <c r="R21" s="63">
        <v>39670</v>
      </c>
      <c r="S21" s="63">
        <v>40594.704239574698</v>
      </c>
    </row>
    <row r="22" spans="1:19" s="63" customFormat="1">
      <c r="A22" s="63" t="s">
        <v>30</v>
      </c>
      <c r="B22" s="63">
        <v>42389.16850118</v>
      </c>
      <c r="C22" s="63">
        <v>44710.693880676503</v>
      </c>
      <c r="D22" s="63">
        <v>46169.9122972076</v>
      </c>
      <c r="E22" s="63">
        <v>48119.905056567499</v>
      </c>
      <c r="F22" s="63">
        <v>49061.046308112702</v>
      </c>
      <c r="G22" s="63">
        <v>49441.662055779001</v>
      </c>
      <c r="H22" s="63">
        <v>49959.1807573107</v>
      </c>
      <c r="I22" s="63">
        <v>51816.598209748801</v>
      </c>
      <c r="J22" s="63">
        <v>52137.401691372303</v>
      </c>
      <c r="K22" s="63">
        <v>53369.680921120504</v>
      </c>
      <c r="L22" s="63">
        <v>53596.459219541</v>
      </c>
      <c r="M22" s="63">
        <v>53700.938690191899</v>
      </c>
      <c r="N22" s="63">
        <v>53280.989443539896</v>
      </c>
      <c r="O22" s="63">
        <v>53510.696015725698</v>
      </c>
      <c r="P22" s="63">
        <v>54019.6606177305</v>
      </c>
      <c r="Q22" s="63">
        <v>54172.2653344727</v>
      </c>
      <c r="R22" s="63">
        <v>52666</v>
      </c>
      <c r="S22" s="63">
        <v>53164.654503696103</v>
      </c>
    </row>
    <row r="23" spans="1:19" s="63" customFormat="1">
      <c r="A23" s="63" t="s">
        <v>29</v>
      </c>
      <c r="B23" s="63">
        <v>46288.972426179702</v>
      </c>
      <c r="C23" s="63">
        <v>48209.361992360697</v>
      </c>
      <c r="D23" s="63">
        <v>50021.471238189399</v>
      </c>
      <c r="E23" s="63">
        <v>53509.853911019098</v>
      </c>
      <c r="F23" s="63">
        <v>53945.628351903397</v>
      </c>
      <c r="G23" s="63">
        <v>52739.9496877606</v>
      </c>
      <c r="H23" s="63">
        <v>52516.773072881901</v>
      </c>
      <c r="I23" s="63">
        <v>53310.552070199701</v>
      </c>
      <c r="J23" s="63">
        <v>53818.612052848403</v>
      </c>
      <c r="K23" s="63">
        <v>55954.784512439801</v>
      </c>
      <c r="L23" s="63">
        <v>56939.072894878998</v>
      </c>
      <c r="M23" s="63">
        <v>56782.002005301802</v>
      </c>
      <c r="N23" s="63">
        <v>55827.043553750504</v>
      </c>
      <c r="O23" s="63">
        <v>56495.382256425401</v>
      </c>
      <c r="P23" s="63">
        <v>57074.846631371103</v>
      </c>
      <c r="Q23" s="63">
        <v>57969.463723428802</v>
      </c>
      <c r="R23" s="63">
        <v>57182</v>
      </c>
      <c r="S23" s="63">
        <v>58491.5700578287</v>
      </c>
    </row>
    <row r="24" spans="1:19" s="63" customFormat="1">
      <c r="A24" s="63" t="s">
        <v>28</v>
      </c>
      <c r="B24" s="63">
        <v>36684.279397821803</v>
      </c>
      <c r="C24" s="63">
        <v>38141.275348043702</v>
      </c>
      <c r="D24" s="63">
        <v>39108.474476509502</v>
      </c>
      <c r="E24" s="63">
        <v>40118.648073398799</v>
      </c>
      <c r="F24" s="63">
        <v>39581.745483721999</v>
      </c>
      <c r="G24" s="63">
        <v>39034.087661244703</v>
      </c>
      <c r="H24" s="63">
        <v>39008.7157390637</v>
      </c>
      <c r="I24" s="63">
        <v>39137.691068100998</v>
      </c>
      <c r="J24" s="63">
        <v>38694.608325610803</v>
      </c>
      <c r="K24" s="63">
        <v>38722.043855333497</v>
      </c>
      <c r="L24" s="63">
        <v>38901.588774481897</v>
      </c>
      <c r="M24" s="63">
        <v>38557.553611623101</v>
      </c>
      <c r="N24" s="63">
        <v>36979.703540664901</v>
      </c>
      <c r="O24" s="63">
        <v>37593.958465916097</v>
      </c>
      <c r="P24" s="63">
        <v>38693.4987444125</v>
      </c>
      <c r="Q24" s="63">
        <v>39241.245219024</v>
      </c>
      <c r="R24" s="63">
        <v>39214</v>
      </c>
      <c r="S24" s="63">
        <v>40240.439612935901</v>
      </c>
    </row>
    <row r="25" spans="1:19" s="63" customFormat="1">
      <c r="A25" s="63" t="s">
        <v>27</v>
      </c>
      <c r="B25" s="63">
        <v>38192.823622884898</v>
      </c>
      <c r="C25" s="63">
        <v>40459.207175908501</v>
      </c>
      <c r="D25" s="63">
        <v>41148.560400668197</v>
      </c>
      <c r="E25" s="63">
        <v>42568.722464640603</v>
      </c>
      <c r="F25" s="63">
        <v>42690.582636312101</v>
      </c>
      <c r="G25" s="63">
        <v>42876.650555424902</v>
      </c>
      <c r="H25" s="63">
        <v>43828.421625433599</v>
      </c>
      <c r="I25" s="63">
        <v>45076.419271023296</v>
      </c>
      <c r="J25" s="63">
        <v>44546.028388137303</v>
      </c>
      <c r="K25" s="63">
        <v>45362.969921134601</v>
      </c>
      <c r="L25" s="63">
        <v>46265.6524648345</v>
      </c>
      <c r="M25" s="63">
        <v>46493.200937817397</v>
      </c>
      <c r="N25" s="63">
        <v>44353.651962054697</v>
      </c>
      <c r="O25" s="63">
        <v>44978.409743947297</v>
      </c>
      <c r="P25" s="63">
        <v>46160.102499450601</v>
      </c>
      <c r="Q25" s="63">
        <v>47874.542249819897</v>
      </c>
      <c r="R25" s="63">
        <v>47253</v>
      </c>
      <c r="S25" s="63">
        <v>48531.961005628298</v>
      </c>
    </row>
    <row r="26" spans="1:19" s="63" customFormat="1">
      <c r="A26" s="63" t="s">
        <v>26</v>
      </c>
      <c r="B26" s="63">
        <v>27641.465970992798</v>
      </c>
      <c r="C26" s="63">
        <v>28634.762429515398</v>
      </c>
      <c r="D26" s="63">
        <v>28778.1723724607</v>
      </c>
      <c r="E26" s="63">
        <v>29201.1766391405</v>
      </c>
      <c r="F26" s="63">
        <v>30148.195154684101</v>
      </c>
      <c r="G26" s="63">
        <v>30161.873377857301</v>
      </c>
      <c r="H26" s="63">
        <v>30513.347442497801</v>
      </c>
      <c r="I26" s="63">
        <v>31253.327743309601</v>
      </c>
      <c r="J26" s="63">
        <v>31996.196770276802</v>
      </c>
      <c r="K26" s="63">
        <v>32268.441874785502</v>
      </c>
      <c r="L26" s="63">
        <v>33083.493681024403</v>
      </c>
      <c r="M26" s="63">
        <v>33205.102152389998</v>
      </c>
      <c r="N26" s="63">
        <v>32507.457598667901</v>
      </c>
      <c r="O26" s="63">
        <v>32794.075110359197</v>
      </c>
      <c r="P26" s="63">
        <v>32934.062128995902</v>
      </c>
      <c r="Q26" s="63">
        <v>33433.024780391097</v>
      </c>
      <c r="R26" s="63">
        <v>33327</v>
      </c>
      <c r="S26" s="63">
        <v>33644.494840000603</v>
      </c>
    </row>
    <row r="27" spans="1:19" s="63" customFormat="1">
      <c r="A27" s="63" t="s">
        <v>25</v>
      </c>
      <c r="B27" s="63">
        <v>34730.544489798398</v>
      </c>
      <c r="C27" s="63">
        <v>35597.407926849002</v>
      </c>
      <c r="D27" s="63">
        <v>36025.131761147903</v>
      </c>
      <c r="E27" s="63">
        <v>36938.567680887303</v>
      </c>
      <c r="F27" s="63">
        <v>36942.191027862798</v>
      </c>
      <c r="G27" s="63">
        <v>37043.576568623001</v>
      </c>
      <c r="H27" s="63">
        <v>37553.334023634503</v>
      </c>
      <c r="I27" s="63">
        <v>38430.786522741902</v>
      </c>
      <c r="J27" s="63">
        <v>38242.956998736998</v>
      </c>
      <c r="K27" s="63">
        <v>39304.520643216201</v>
      </c>
      <c r="L27" s="63">
        <v>39878.305612352597</v>
      </c>
      <c r="M27" s="63">
        <v>40337.0165139663</v>
      </c>
      <c r="N27" s="63">
        <v>39656.883397183097</v>
      </c>
      <c r="O27" s="63">
        <v>39225.692602262003</v>
      </c>
      <c r="P27" s="63">
        <v>39435.296567935002</v>
      </c>
      <c r="Q27" s="63">
        <v>40409.386889152804</v>
      </c>
      <c r="R27" s="63">
        <v>39854</v>
      </c>
      <c r="S27" s="63">
        <v>40528.223310388203</v>
      </c>
    </row>
    <row r="28" spans="1:19" s="63" customFormat="1">
      <c r="A28" s="63" t="s">
        <v>24</v>
      </c>
      <c r="B28" s="63">
        <v>29628.494851772099</v>
      </c>
      <c r="C28" s="63">
        <v>30987.044091942898</v>
      </c>
      <c r="D28" s="63">
        <v>30745.082786859901</v>
      </c>
      <c r="E28" s="63">
        <v>31454.442577981099</v>
      </c>
      <c r="F28" s="63">
        <v>31646.227267867798</v>
      </c>
      <c r="G28" s="63">
        <v>31827.940848364298</v>
      </c>
      <c r="H28" s="63">
        <v>32989.101773954702</v>
      </c>
      <c r="I28" s="63">
        <v>34369.209680756503</v>
      </c>
      <c r="J28" s="63">
        <v>35290.605108804302</v>
      </c>
      <c r="K28" s="63">
        <v>36467.309750957</v>
      </c>
      <c r="L28" s="63">
        <v>37560.941761293601</v>
      </c>
      <c r="M28" s="63">
        <v>38058.918211625198</v>
      </c>
      <c r="N28" s="63">
        <v>36984.434964000997</v>
      </c>
      <c r="O28" s="63">
        <v>37801.690724913999</v>
      </c>
      <c r="P28" s="63">
        <v>39165.951804163298</v>
      </c>
      <c r="Q28" s="63">
        <v>40410.849987661597</v>
      </c>
      <c r="R28" s="63">
        <v>39509</v>
      </c>
      <c r="S28" s="63">
        <v>40000.203491033899</v>
      </c>
    </row>
    <row r="29" spans="1:19" s="63" customFormat="1">
      <c r="A29" s="63" t="s">
        <v>23</v>
      </c>
      <c r="B29" s="63">
        <v>35257.967846681298</v>
      </c>
      <c r="C29" s="63">
        <v>36813.555071192102</v>
      </c>
      <c r="D29" s="63">
        <v>37482.140918495497</v>
      </c>
      <c r="E29" s="63">
        <v>38137.2032128094</v>
      </c>
      <c r="F29" s="63">
        <v>38612.3231458175</v>
      </c>
      <c r="G29" s="63">
        <v>38786.385259801697</v>
      </c>
      <c r="H29" s="63">
        <v>40188.721290871399</v>
      </c>
      <c r="I29" s="63">
        <v>40691.421024079697</v>
      </c>
      <c r="J29" s="63">
        <v>40247.675681988701</v>
      </c>
      <c r="K29" s="63">
        <v>40879.280022314102</v>
      </c>
      <c r="L29" s="63">
        <v>42704.168335009599</v>
      </c>
      <c r="M29" s="63">
        <v>43537.886257451697</v>
      </c>
      <c r="N29" s="63">
        <v>42706.4079104435</v>
      </c>
      <c r="O29" s="63">
        <v>43268.719722815302</v>
      </c>
      <c r="P29" s="63">
        <v>46417.714295903999</v>
      </c>
      <c r="Q29" s="63">
        <v>46711.470639023202</v>
      </c>
      <c r="R29" s="63">
        <v>45876</v>
      </c>
      <c r="S29" s="63">
        <v>47719.8590648725</v>
      </c>
    </row>
    <row r="30" spans="1:19" s="63" customFormat="1">
      <c r="A30" s="63" t="s">
        <v>22</v>
      </c>
      <c r="B30" s="63">
        <v>40180.669120412902</v>
      </c>
      <c r="C30" s="63">
        <v>41700.970224834498</v>
      </c>
      <c r="D30" s="63">
        <v>42248.658494441202</v>
      </c>
      <c r="E30" s="63">
        <v>43040.578235699402</v>
      </c>
      <c r="F30" s="63">
        <v>42365.026732342201</v>
      </c>
      <c r="G30" s="63">
        <v>41420.500203056297</v>
      </c>
      <c r="H30" s="63">
        <v>41769.356963156497</v>
      </c>
      <c r="I30" s="63">
        <v>43595.670939978299</v>
      </c>
      <c r="J30" s="63">
        <v>45809.6122825087</v>
      </c>
      <c r="K30" s="63">
        <v>45777.5999986077</v>
      </c>
      <c r="L30" s="63">
        <v>44599.104205929703</v>
      </c>
      <c r="M30" s="63">
        <v>41673.914194996403</v>
      </c>
      <c r="N30" s="63">
        <v>39098.878154145299</v>
      </c>
      <c r="O30" s="63">
        <v>39253.715733863501</v>
      </c>
      <c r="P30" s="63">
        <v>39378.466563430004</v>
      </c>
      <c r="Q30" s="63">
        <v>39792.813633003498</v>
      </c>
      <c r="R30" s="63">
        <v>38939</v>
      </c>
      <c r="S30" s="63">
        <v>39973.697036395097</v>
      </c>
    </row>
    <row r="31" spans="1:19" s="63" customFormat="1">
      <c r="A31" s="63" t="s">
        <v>21</v>
      </c>
      <c r="B31" s="63">
        <v>41645.513295728699</v>
      </c>
      <c r="C31" s="63">
        <v>44448.888193874198</v>
      </c>
      <c r="D31" s="63">
        <v>45821.556610999403</v>
      </c>
      <c r="E31" s="63">
        <v>49224.567921880698</v>
      </c>
      <c r="F31" s="63">
        <v>49726.5680932576</v>
      </c>
      <c r="G31" s="63">
        <v>49134.059410282898</v>
      </c>
      <c r="H31" s="63">
        <v>48395.7411557304</v>
      </c>
      <c r="I31" s="63">
        <v>49276.435018593002</v>
      </c>
      <c r="J31" s="63">
        <v>49113.8941712382</v>
      </c>
      <c r="K31" s="63">
        <v>50691.395338520299</v>
      </c>
      <c r="L31" s="63">
        <v>51046.058983589501</v>
      </c>
      <c r="M31" s="63">
        <v>50354.752462097</v>
      </c>
      <c r="N31" s="63">
        <v>49670.128106972203</v>
      </c>
      <c r="O31" s="63">
        <v>50206.285720698601</v>
      </c>
      <c r="P31" s="63">
        <v>51210.497076166997</v>
      </c>
      <c r="Q31" s="63">
        <v>52538.627476573798</v>
      </c>
      <c r="R31" s="63">
        <v>51608</v>
      </c>
      <c r="S31" s="63">
        <v>51687.150699711703</v>
      </c>
    </row>
    <row r="32" spans="1:19" s="63" customFormat="1">
      <c r="A32" s="63" t="s">
        <v>20</v>
      </c>
      <c r="B32" s="63">
        <v>48782.324240866699</v>
      </c>
      <c r="C32" s="63">
        <v>50849.164791298201</v>
      </c>
      <c r="D32" s="63">
        <v>51781.244079247102</v>
      </c>
      <c r="E32" s="63">
        <v>54709.234246171502</v>
      </c>
      <c r="F32" s="63">
        <v>54811.319013168402</v>
      </c>
      <c r="G32" s="63">
        <v>54661.3268190991</v>
      </c>
      <c r="H32" s="63">
        <v>54326.320504335701</v>
      </c>
      <c r="I32" s="63">
        <v>54617.939372462701</v>
      </c>
      <c r="J32" s="63">
        <v>54433.105816977099</v>
      </c>
      <c r="K32" s="63">
        <v>56016.1752752518</v>
      </c>
      <c r="L32" s="63">
        <v>57111.865368705599</v>
      </c>
      <c r="M32" s="63">
        <v>56833.046400119398</v>
      </c>
      <c r="N32" s="63">
        <v>54909.478553304703</v>
      </c>
      <c r="O32" s="63">
        <v>54659.553873832599</v>
      </c>
      <c r="P32" s="63">
        <v>55370.826822290699</v>
      </c>
      <c r="Q32" s="63">
        <v>56042.6216731729</v>
      </c>
      <c r="R32" s="63">
        <v>55515</v>
      </c>
      <c r="S32" s="63">
        <v>56852.117321790603</v>
      </c>
    </row>
    <row r="33" spans="1:19" s="63" customFormat="1">
      <c r="A33" s="63" t="s">
        <v>19</v>
      </c>
      <c r="B33" s="63">
        <v>29742.46184055</v>
      </c>
      <c r="C33" s="63">
        <v>30360.188325431602</v>
      </c>
      <c r="D33" s="63">
        <v>29985.531241171801</v>
      </c>
      <c r="E33" s="63">
        <v>30993.0477951516</v>
      </c>
      <c r="F33" s="63">
        <v>32032.7599828932</v>
      </c>
      <c r="G33" s="63">
        <v>32014.3528895975</v>
      </c>
      <c r="H33" s="63">
        <v>32336.3969592633</v>
      </c>
      <c r="I33" s="63">
        <v>33213.305515583103</v>
      </c>
      <c r="J33" s="63">
        <v>34093.107673565202</v>
      </c>
      <c r="K33" s="63">
        <v>34810.694874974302</v>
      </c>
      <c r="L33" s="63">
        <v>35227.480893952903</v>
      </c>
      <c r="M33" s="63">
        <v>35910.534795312196</v>
      </c>
      <c r="N33" s="63">
        <v>35049.9673155255</v>
      </c>
      <c r="O33" s="63">
        <v>35297.427328421698</v>
      </c>
      <c r="P33" s="63">
        <v>36010.366793394103</v>
      </c>
      <c r="Q33" s="63">
        <v>35952.666562352802</v>
      </c>
      <c r="R33" s="63">
        <v>34752</v>
      </c>
      <c r="S33" s="63">
        <v>36097.864335877202</v>
      </c>
    </row>
    <row r="34" spans="1:19" s="63" customFormat="1">
      <c r="A34" s="63" t="s">
        <v>18</v>
      </c>
      <c r="B34" s="63">
        <v>45263.696650176098</v>
      </c>
      <c r="C34" s="63">
        <v>46855.767216434899</v>
      </c>
      <c r="D34" s="63">
        <v>48277.487549865502</v>
      </c>
      <c r="E34" s="63">
        <v>49868.679583351499</v>
      </c>
      <c r="F34" s="63">
        <v>50219.512073541096</v>
      </c>
      <c r="G34" s="63">
        <v>49087.7452232328</v>
      </c>
      <c r="H34" s="63">
        <v>48591.367905076702</v>
      </c>
      <c r="I34" s="63">
        <v>49287.6305330748</v>
      </c>
      <c r="J34" s="63">
        <v>49755.9921474273</v>
      </c>
      <c r="K34" s="63">
        <v>51484.841989958499</v>
      </c>
      <c r="L34" s="63">
        <v>53607.453301490001</v>
      </c>
      <c r="M34" s="63">
        <v>52451.9168534333</v>
      </c>
      <c r="N34" s="63">
        <v>50944.9462259348</v>
      </c>
      <c r="O34" s="63">
        <v>51275.4108344591</v>
      </c>
      <c r="P34" s="63">
        <v>52482.570081005098</v>
      </c>
      <c r="Q34" s="63">
        <v>54481.687029619898</v>
      </c>
      <c r="R34" s="63">
        <v>54496</v>
      </c>
      <c r="S34" s="63">
        <v>55504.648947886897</v>
      </c>
    </row>
    <row r="35" spans="1:19" s="63" customFormat="1">
      <c r="A35" s="63" t="s">
        <v>17</v>
      </c>
      <c r="B35" s="63">
        <v>34879.486936474597</v>
      </c>
      <c r="C35" s="63">
        <v>36131.251632000603</v>
      </c>
      <c r="D35" s="63">
        <v>36595.848337668402</v>
      </c>
      <c r="E35" s="63">
        <v>37117.427821833997</v>
      </c>
      <c r="F35" s="63">
        <v>36782.865211800097</v>
      </c>
      <c r="G35" s="63">
        <v>36339.464620114602</v>
      </c>
      <c r="H35" s="63">
        <v>36488.909951876398</v>
      </c>
      <c r="I35" s="63">
        <v>38174.678406705701</v>
      </c>
      <c r="J35" s="63">
        <v>38815.887389184303</v>
      </c>
      <c r="K35" s="63">
        <v>39722.171312211198</v>
      </c>
      <c r="L35" s="63">
        <v>40750.961382314599</v>
      </c>
      <c r="M35" s="63">
        <v>41078.588894475899</v>
      </c>
      <c r="N35" s="63">
        <v>39094.905551365897</v>
      </c>
      <c r="O35" s="63">
        <v>37902.694485396998</v>
      </c>
      <c r="P35" s="63">
        <v>37825.896088830697</v>
      </c>
      <c r="Q35" s="63">
        <v>39201.5418141888</v>
      </c>
      <c r="R35" s="63">
        <v>37813</v>
      </c>
      <c r="S35" s="63">
        <v>38900.678890502</v>
      </c>
    </row>
    <row r="36" spans="1:19" s="63" customFormat="1">
      <c r="A36" s="63" t="s">
        <v>16</v>
      </c>
      <c r="B36" s="63">
        <v>30132.603773746101</v>
      </c>
      <c r="C36" s="63">
        <v>32623.9839454965</v>
      </c>
      <c r="D36" s="63">
        <v>32503.457331157701</v>
      </c>
      <c r="E36" s="63">
        <v>34327.443141083299</v>
      </c>
      <c r="F36" s="63">
        <v>34275.636745616299</v>
      </c>
      <c r="G36" s="63">
        <v>34689.7686205516</v>
      </c>
      <c r="H36" s="63">
        <v>36902.898017252599</v>
      </c>
      <c r="I36" s="63">
        <v>36227.337070684502</v>
      </c>
      <c r="J36" s="63">
        <v>37171.0221263395</v>
      </c>
      <c r="K36" s="63">
        <v>37758.539761543303</v>
      </c>
      <c r="L36" s="63">
        <v>40733.914047823797</v>
      </c>
      <c r="M36" s="63">
        <v>44581.765710801898</v>
      </c>
      <c r="N36" s="63">
        <v>43694.972086823502</v>
      </c>
      <c r="O36" s="63">
        <v>46625.094323950798</v>
      </c>
      <c r="P36" s="63">
        <v>50269.476216370502</v>
      </c>
      <c r="Q36" s="63">
        <v>56975.298751040602</v>
      </c>
      <c r="R36" s="63">
        <v>55657</v>
      </c>
      <c r="S36" s="63">
        <v>57265.013550576201</v>
      </c>
    </row>
    <row r="37" spans="1:19" s="63" customFormat="1">
      <c r="A37" s="63" t="s">
        <v>15</v>
      </c>
      <c r="B37" s="63">
        <v>35497.576844835203</v>
      </c>
      <c r="C37" s="63">
        <v>36785.661788064899</v>
      </c>
      <c r="D37" s="63">
        <v>37113.4506912379</v>
      </c>
      <c r="E37" s="63">
        <v>37634.251519348698</v>
      </c>
      <c r="F37" s="63">
        <v>37590.186861157003</v>
      </c>
      <c r="G37" s="63">
        <v>37570.7380896428</v>
      </c>
      <c r="H37" s="63">
        <v>37871.075750889999</v>
      </c>
      <c r="I37" s="63">
        <v>38534.206292716997</v>
      </c>
      <c r="J37" s="63">
        <v>38352.626903173703</v>
      </c>
      <c r="K37" s="63">
        <v>39309.1252028042</v>
      </c>
      <c r="L37" s="63">
        <v>39795.323929227001</v>
      </c>
      <c r="M37" s="63">
        <v>39679.3183713373</v>
      </c>
      <c r="N37" s="63">
        <v>38769.570837987303</v>
      </c>
      <c r="O37" s="63">
        <v>38823.098512338998</v>
      </c>
      <c r="P37" s="63">
        <v>40158.471851954899</v>
      </c>
      <c r="Q37" s="63">
        <v>40833.243849321101</v>
      </c>
      <c r="R37" s="63">
        <v>40687</v>
      </c>
      <c r="S37" s="63">
        <v>41587.700963679999</v>
      </c>
    </row>
    <row r="38" spans="1:19" s="63" customFormat="1">
      <c r="A38" s="63" t="s">
        <v>14</v>
      </c>
      <c r="B38" s="63">
        <v>30360.961969602598</v>
      </c>
      <c r="C38" s="63">
        <v>31261.5299631612</v>
      </c>
      <c r="D38" s="63">
        <v>31183.934095373701</v>
      </c>
      <c r="E38" s="63">
        <v>32520.6324279781</v>
      </c>
      <c r="F38" s="63">
        <v>33597.375533887804</v>
      </c>
      <c r="G38" s="63">
        <v>33618.289316451897</v>
      </c>
      <c r="H38" s="63">
        <v>34167.992777786501</v>
      </c>
      <c r="I38" s="63">
        <v>35761.558851089198</v>
      </c>
      <c r="J38" s="63">
        <v>37399.934675936602</v>
      </c>
      <c r="K38" s="63">
        <v>39613.876227430599</v>
      </c>
      <c r="L38" s="63">
        <v>39755.186356172999</v>
      </c>
      <c r="M38" s="63">
        <v>42093.331079808901</v>
      </c>
      <c r="N38" s="63">
        <v>38091.353288328603</v>
      </c>
      <c r="O38" s="63">
        <v>38524.911880928703</v>
      </c>
      <c r="P38" s="63">
        <v>39884.469421515103</v>
      </c>
      <c r="Q38" s="63">
        <v>41738.470608278003</v>
      </c>
      <c r="R38" s="63">
        <v>42684</v>
      </c>
      <c r="S38" s="63">
        <v>44435.160431422803</v>
      </c>
    </row>
    <row r="39" spans="1:19" s="63" customFormat="1">
      <c r="A39" s="63" t="s">
        <v>13</v>
      </c>
      <c r="B39" s="63">
        <v>36448.980795557101</v>
      </c>
      <c r="C39" s="63">
        <v>37321.586574584398</v>
      </c>
      <c r="D39" s="63">
        <v>37391.158811630703</v>
      </c>
      <c r="E39" s="63">
        <v>38579.079560795501</v>
      </c>
      <c r="F39" s="63">
        <v>37653.752562672802</v>
      </c>
      <c r="G39" s="63">
        <v>36918.521727794199</v>
      </c>
      <c r="H39" s="63">
        <v>37301.705041906403</v>
      </c>
      <c r="I39" s="63">
        <v>38411.208600834099</v>
      </c>
      <c r="J39" s="63">
        <v>38439.667671175703</v>
      </c>
      <c r="K39" s="63">
        <v>39805.761321103397</v>
      </c>
      <c r="L39" s="63">
        <v>39844.399895762697</v>
      </c>
      <c r="M39" s="63">
        <v>39885.205163723302</v>
      </c>
      <c r="N39" s="63">
        <v>38160.203323046597</v>
      </c>
      <c r="O39" s="63">
        <v>38051.157576671802</v>
      </c>
      <c r="P39" s="63">
        <v>38762.692090237797</v>
      </c>
      <c r="Q39" s="63">
        <v>39689.3001548834</v>
      </c>
      <c r="R39" s="63">
        <v>39521</v>
      </c>
      <c r="S39" s="63">
        <v>41021.1928548988</v>
      </c>
    </row>
    <row r="40" spans="1:19" s="63" customFormat="1">
      <c r="A40" s="63" t="s">
        <v>12</v>
      </c>
      <c r="B40" s="63">
        <v>38630.608151509397</v>
      </c>
      <c r="C40" s="63">
        <v>40055.5648897602</v>
      </c>
      <c r="D40" s="63">
        <v>40847.973499853499</v>
      </c>
      <c r="E40" s="63">
        <v>42174.043937807597</v>
      </c>
      <c r="F40" s="63">
        <v>42351.315829344501</v>
      </c>
      <c r="G40" s="63">
        <v>42222.659439910298</v>
      </c>
      <c r="H40" s="63">
        <v>42423.9772283153</v>
      </c>
      <c r="I40" s="63">
        <v>43433.620405149697</v>
      </c>
      <c r="J40" s="63">
        <v>43503.038024164802</v>
      </c>
      <c r="K40" s="63">
        <v>44085.5175966932</v>
      </c>
      <c r="L40" s="63">
        <v>45515.570458563801</v>
      </c>
      <c r="M40" s="63">
        <v>45540.288584938004</v>
      </c>
      <c r="N40" s="63">
        <v>44190.799122061602</v>
      </c>
      <c r="O40" s="63">
        <v>44725.422214199098</v>
      </c>
      <c r="P40" s="63">
        <v>45489.785333856897</v>
      </c>
      <c r="Q40" s="63">
        <v>46494.566905465799</v>
      </c>
      <c r="R40" s="63">
        <v>46121</v>
      </c>
      <c r="S40" s="63">
        <v>47326.127507158097</v>
      </c>
    </row>
    <row r="41" spans="1:19" s="63" customFormat="1">
      <c r="A41" s="63" t="s">
        <v>11</v>
      </c>
      <c r="B41" s="63">
        <v>38333.426767160498</v>
      </c>
      <c r="C41" s="63">
        <v>40169.829383831799</v>
      </c>
      <c r="D41" s="63">
        <v>40756.109338493203</v>
      </c>
      <c r="E41" s="63">
        <v>42039.3912844398</v>
      </c>
      <c r="F41" s="63">
        <v>42783.485894250603</v>
      </c>
      <c r="G41" s="63">
        <v>43310.3812043457</v>
      </c>
      <c r="H41" s="63">
        <v>44108.683905252001</v>
      </c>
      <c r="I41" s="63">
        <v>44479.779036170701</v>
      </c>
      <c r="J41" s="63">
        <v>44319.162554648203</v>
      </c>
      <c r="K41" s="63">
        <v>45297.116425020598</v>
      </c>
      <c r="L41" s="63">
        <v>46204.481628722198</v>
      </c>
      <c r="M41" s="63">
        <v>45589.160877848502</v>
      </c>
      <c r="N41" s="63">
        <v>44451.409299703002</v>
      </c>
      <c r="O41" s="63">
        <v>45516.617393007997</v>
      </c>
      <c r="P41" s="63">
        <v>45794.628174171499</v>
      </c>
      <c r="Q41" s="63">
        <v>46786.481955688701</v>
      </c>
      <c r="R41" s="63">
        <v>46316</v>
      </c>
      <c r="S41" s="63">
        <v>47195.918264584703</v>
      </c>
    </row>
    <row r="42" spans="1:19" s="63" customFormat="1">
      <c r="A42" s="63" t="s">
        <v>10</v>
      </c>
      <c r="B42" s="63">
        <v>31174.498764085802</v>
      </c>
      <c r="C42" s="63">
        <v>32481.457307684399</v>
      </c>
      <c r="D42" s="63">
        <v>32978.108923049404</v>
      </c>
      <c r="E42" s="63">
        <v>33792.548085629103</v>
      </c>
      <c r="F42" s="63">
        <v>33825.289104853298</v>
      </c>
      <c r="G42" s="63">
        <v>33946.661913192002</v>
      </c>
      <c r="H42" s="63">
        <v>33982.575152308302</v>
      </c>
      <c r="I42" s="63">
        <v>34686.567090395998</v>
      </c>
      <c r="J42" s="63">
        <v>34866.631522302901</v>
      </c>
      <c r="K42" s="63">
        <v>35605.7936272714</v>
      </c>
      <c r="L42" s="63">
        <v>36160.2121992959</v>
      </c>
      <c r="M42" s="63">
        <v>35719.142213268598</v>
      </c>
      <c r="N42" s="63">
        <v>34508.017218679197</v>
      </c>
      <c r="O42" s="63">
        <v>34500.881793619403</v>
      </c>
      <c r="P42" s="63">
        <v>35056.933470056298</v>
      </c>
      <c r="Q42" s="63">
        <v>35797.304297060298</v>
      </c>
      <c r="R42" s="63">
        <v>35292</v>
      </c>
      <c r="S42" s="63">
        <v>36398.951626802198</v>
      </c>
    </row>
    <row r="43" spans="1:19" s="63" customFormat="1">
      <c r="A43" s="63" t="s">
        <v>9</v>
      </c>
      <c r="B43" s="63">
        <v>32104.770143165999</v>
      </c>
      <c r="C43" s="63">
        <v>33874.997693748403</v>
      </c>
      <c r="D43" s="63">
        <v>34624.108897569</v>
      </c>
      <c r="E43" s="63">
        <v>35388.790021772104</v>
      </c>
      <c r="F43" s="63">
        <v>35783.7699052475</v>
      </c>
      <c r="G43" s="63">
        <v>35384.605613317399</v>
      </c>
      <c r="H43" s="63">
        <v>37727.780462127703</v>
      </c>
      <c r="I43" s="63">
        <v>39138.907771277198</v>
      </c>
      <c r="J43" s="63">
        <v>39825.5055122216</v>
      </c>
      <c r="K43" s="63">
        <v>40523.5777941407</v>
      </c>
      <c r="L43" s="63">
        <v>43429.697375310803</v>
      </c>
      <c r="M43" s="63">
        <v>44687.776266686204</v>
      </c>
      <c r="N43" s="63">
        <v>43030.848576259799</v>
      </c>
      <c r="O43" s="63">
        <v>43850.719136629799</v>
      </c>
      <c r="P43" s="63">
        <v>46171.482940257803</v>
      </c>
      <c r="Q43" s="63">
        <v>45672.1084759312</v>
      </c>
      <c r="R43" s="63">
        <v>44630</v>
      </c>
      <c r="S43" s="63">
        <v>45257.928666804502</v>
      </c>
    </row>
    <row r="44" spans="1:19" s="63" customFormat="1">
      <c r="A44" s="63" t="s">
        <v>8</v>
      </c>
      <c r="B44" s="63">
        <v>33680.134290966598</v>
      </c>
      <c r="C44" s="63">
        <v>35971.448283946098</v>
      </c>
      <c r="D44" s="63">
        <v>36248.769275840401</v>
      </c>
      <c r="E44" s="63">
        <v>36820.4667034698</v>
      </c>
      <c r="F44" s="63">
        <v>36642.406848298197</v>
      </c>
      <c r="G44" s="63">
        <v>36748.949173021603</v>
      </c>
      <c r="H44" s="63">
        <v>37135.953527683298</v>
      </c>
      <c r="I44" s="63">
        <v>37980.132334004797</v>
      </c>
      <c r="J44" s="63">
        <v>37853.858292343401</v>
      </c>
      <c r="K44" s="63">
        <v>38369.0649840923</v>
      </c>
      <c r="L44" s="63">
        <v>38605.518825991297</v>
      </c>
      <c r="M44" s="63">
        <v>38375.506927550297</v>
      </c>
      <c r="N44" s="63">
        <v>37780.470250322498</v>
      </c>
      <c r="O44" s="63">
        <v>38248.132418778398</v>
      </c>
      <c r="P44" s="63">
        <v>38845.330640986198</v>
      </c>
      <c r="Q44" s="63">
        <v>39382.315763487401</v>
      </c>
      <c r="R44" s="63">
        <v>38814</v>
      </c>
      <c r="S44" s="63">
        <v>39461.207404774403</v>
      </c>
    </row>
    <row r="45" spans="1:19" s="63" customFormat="1">
      <c r="A45" s="63" t="s">
        <v>7</v>
      </c>
      <c r="B45" s="63">
        <v>34427.2009388312</v>
      </c>
      <c r="C45" s="63">
        <v>36291.054980055102</v>
      </c>
      <c r="D45" s="63">
        <v>36816.971288349203</v>
      </c>
      <c r="E45" s="63">
        <v>38164.249663738599</v>
      </c>
      <c r="F45" s="63">
        <v>38949.369214872801</v>
      </c>
      <c r="G45" s="63">
        <v>38206.347869310099</v>
      </c>
      <c r="H45" s="63">
        <v>38092.452726702199</v>
      </c>
      <c r="I45" s="63">
        <v>38099.8529941284</v>
      </c>
      <c r="J45" s="63">
        <v>39484.130378854803</v>
      </c>
      <c r="K45" s="63">
        <v>40765.530408591898</v>
      </c>
      <c r="L45" s="63">
        <v>41449.135463143401</v>
      </c>
      <c r="M45" s="63">
        <v>42951.624791171897</v>
      </c>
      <c r="N45" s="63">
        <v>40027.554665384298</v>
      </c>
      <c r="O45" s="63">
        <v>40650.106123253398</v>
      </c>
      <c r="P45" s="63">
        <v>42338.164386316697</v>
      </c>
      <c r="Q45" s="63">
        <v>43850.885296711</v>
      </c>
      <c r="R45" s="63">
        <v>43399</v>
      </c>
      <c r="S45" s="63">
        <v>45115.661715416602</v>
      </c>
    </row>
    <row r="46" spans="1:19" s="63" customFormat="1">
      <c r="A46" s="63" t="s">
        <v>6</v>
      </c>
      <c r="B46" s="63">
        <v>31020.937676199501</v>
      </c>
      <c r="C46" s="63">
        <v>31870.666865789699</v>
      </c>
      <c r="D46" s="63">
        <v>32096.637743157899</v>
      </c>
      <c r="E46" s="63">
        <v>32564.758093386499</v>
      </c>
      <c r="F46" s="63">
        <v>32272.228062235499</v>
      </c>
      <c r="G46" s="63">
        <v>32027.120837627201</v>
      </c>
      <c r="H46" s="63">
        <v>32081.316916740201</v>
      </c>
      <c r="I46" s="63">
        <v>32857.736686761302</v>
      </c>
      <c r="J46" s="63">
        <v>34097.850237665101</v>
      </c>
      <c r="K46" s="63">
        <v>35716.387436930199</v>
      </c>
      <c r="L46" s="63">
        <v>36629.779758040502</v>
      </c>
      <c r="M46" s="63">
        <v>36431.257412459599</v>
      </c>
      <c r="N46" s="63">
        <v>34075.728455234799</v>
      </c>
      <c r="O46" s="63">
        <v>33777.172069418702</v>
      </c>
      <c r="P46" s="63">
        <v>34940.536395524898</v>
      </c>
      <c r="Q46" s="63">
        <v>36072.417448805398</v>
      </c>
      <c r="R46" s="63">
        <v>36058</v>
      </c>
      <c r="S46" s="63">
        <v>36996.138631969901</v>
      </c>
    </row>
    <row r="47" spans="1:19" s="63" customFormat="1">
      <c r="A47" s="63" t="s">
        <v>5</v>
      </c>
      <c r="B47" s="63">
        <v>35309.606181410803</v>
      </c>
      <c r="C47" s="63">
        <v>37326.401396740999</v>
      </c>
      <c r="D47" s="63">
        <v>38686.294952844597</v>
      </c>
      <c r="E47" s="63">
        <v>40123.714360238002</v>
      </c>
      <c r="F47" s="63">
        <v>41197.961968626398</v>
      </c>
      <c r="G47" s="63">
        <v>41138.907462936302</v>
      </c>
      <c r="H47" s="63">
        <v>41441.982427320101</v>
      </c>
      <c r="I47" s="63">
        <v>42350.143392522601</v>
      </c>
      <c r="J47" s="63">
        <v>41607.948857057003</v>
      </c>
      <c r="K47" s="63">
        <v>42792.836628802797</v>
      </c>
      <c r="L47" s="63">
        <v>43893.805802256502</v>
      </c>
      <c r="M47" s="63">
        <v>44361.923300318696</v>
      </c>
      <c r="N47" s="63">
        <v>43675.008145479602</v>
      </c>
      <c r="O47" s="63">
        <v>43570.042982694998</v>
      </c>
      <c r="P47" s="63">
        <v>44881.133018788198</v>
      </c>
      <c r="Q47" s="63">
        <v>45499.2176717197</v>
      </c>
      <c r="R47" s="63">
        <v>45592</v>
      </c>
      <c r="S47" s="63">
        <v>46464.970925592999</v>
      </c>
    </row>
    <row r="48" spans="1:19" s="63" customFormat="1">
      <c r="A48" s="63" t="s">
        <v>4</v>
      </c>
      <c r="B48" s="63">
        <v>39522.2821774595</v>
      </c>
      <c r="C48" s="63">
        <v>41363.384465177798</v>
      </c>
      <c r="D48" s="63">
        <v>42867.063160456797</v>
      </c>
      <c r="E48" s="63">
        <v>44358.397557288401</v>
      </c>
      <c r="F48" s="63">
        <v>45137.487682364597</v>
      </c>
      <c r="G48" s="63">
        <v>44956.955834165703</v>
      </c>
      <c r="H48" s="63">
        <v>46044.950746352399</v>
      </c>
      <c r="I48" s="63">
        <v>47471.7359194296</v>
      </c>
      <c r="J48" s="63">
        <v>48545.746127071303</v>
      </c>
      <c r="K48" s="63">
        <v>49669.016626144898</v>
      </c>
      <c r="L48" s="63">
        <v>50415.636948536499</v>
      </c>
      <c r="M48" s="63">
        <v>49658.266664898503</v>
      </c>
      <c r="N48" s="63">
        <v>48249.047498549597</v>
      </c>
      <c r="O48" s="63">
        <v>48640.2357127707</v>
      </c>
      <c r="P48" s="63">
        <v>49310.350036511598</v>
      </c>
      <c r="Q48" s="63">
        <v>50070.321619770402</v>
      </c>
      <c r="R48" s="63">
        <v>48490</v>
      </c>
      <c r="S48" s="63">
        <v>49323.559105892899</v>
      </c>
    </row>
    <row r="49" spans="1:19" s="63" customFormat="1">
      <c r="A49" s="63" t="s">
        <v>3</v>
      </c>
      <c r="B49" s="63">
        <v>39884.062726542201</v>
      </c>
      <c r="C49" s="63">
        <v>42207.331976730398</v>
      </c>
      <c r="D49" s="63">
        <v>43346.098779203799</v>
      </c>
      <c r="E49" s="63">
        <v>44303.342904495898</v>
      </c>
      <c r="F49" s="63">
        <v>43169.3271292637</v>
      </c>
      <c r="G49" s="63">
        <v>42779.009873413299</v>
      </c>
      <c r="H49" s="63">
        <v>43102.275224576202</v>
      </c>
      <c r="I49" s="63">
        <v>44794.341115491101</v>
      </c>
      <c r="J49" s="63">
        <v>44768.619462568196</v>
      </c>
      <c r="K49" s="63">
        <v>46267.132560576298</v>
      </c>
      <c r="L49" s="63">
        <v>47993.734181989603</v>
      </c>
      <c r="M49" s="63">
        <v>48093.2967267981</v>
      </c>
      <c r="N49" s="63">
        <v>45095.1890154922</v>
      </c>
      <c r="O49" s="63">
        <v>44982.924543037399</v>
      </c>
      <c r="P49" s="63">
        <v>45822.328727339896</v>
      </c>
      <c r="Q49" s="63">
        <v>48040.402227923798</v>
      </c>
      <c r="R49" s="63">
        <v>47814</v>
      </c>
      <c r="S49" s="63">
        <v>49959.758391427597</v>
      </c>
    </row>
    <row r="50" spans="1:19" s="63" customFormat="1">
      <c r="A50" s="63" t="s">
        <v>2</v>
      </c>
      <c r="B50" s="63">
        <v>28197.792198126001</v>
      </c>
      <c r="C50" s="63">
        <v>29077.075267880598</v>
      </c>
      <c r="D50" s="63">
        <v>29367.367070160799</v>
      </c>
      <c r="E50" s="63">
        <v>30211.3868363154</v>
      </c>
      <c r="F50" s="63">
        <v>31240.0601690767</v>
      </c>
      <c r="G50" s="63">
        <v>32027.448369695299</v>
      </c>
      <c r="H50" s="63">
        <v>31756.284904324501</v>
      </c>
      <c r="I50" s="63">
        <v>31919.273915247199</v>
      </c>
      <c r="J50" s="63">
        <v>32019.073557310599</v>
      </c>
      <c r="K50" s="63">
        <v>33077.743852446903</v>
      </c>
      <c r="L50" s="63">
        <v>33180.808058579103</v>
      </c>
      <c r="M50" s="63">
        <v>33976.480044880896</v>
      </c>
      <c r="N50" s="63">
        <v>34264.764876660302</v>
      </c>
      <c r="O50" s="63">
        <v>34417.204281806597</v>
      </c>
      <c r="P50" s="63">
        <v>35259.161077045399</v>
      </c>
      <c r="Q50" s="63">
        <v>35350.447343737898</v>
      </c>
      <c r="R50" s="63">
        <v>34646</v>
      </c>
      <c r="S50" s="63">
        <v>35136.287394651801</v>
      </c>
    </row>
    <row r="51" spans="1:19" s="63" customFormat="1">
      <c r="A51" s="63" t="s">
        <v>1</v>
      </c>
      <c r="B51" s="63">
        <v>35883.219729437798</v>
      </c>
      <c r="C51" s="63">
        <v>37625.249610191699</v>
      </c>
      <c r="D51" s="63">
        <v>38222.252411731097</v>
      </c>
      <c r="E51" s="63">
        <v>39182.709095279002</v>
      </c>
      <c r="F51" s="63">
        <v>39741.173030008598</v>
      </c>
      <c r="G51" s="63">
        <v>40061.735060051898</v>
      </c>
      <c r="H51" s="63">
        <v>39973.155334733303</v>
      </c>
      <c r="I51" s="63">
        <v>40450.513795196501</v>
      </c>
      <c r="J51" s="63">
        <v>40298.383272212202</v>
      </c>
      <c r="K51" s="63">
        <v>41594.137898351997</v>
      </c>
      <c r="L51" s="63">
        <v>42133.388919996803</v>
      </c>
      <c r="M51" s="63">
        <v>42050.493253973298</v>
      </c>
      <c r="N51" s="63">
        <v>41384.6932517151</v>
      </c>
      <c r="O51" s="63">
        <v>41217.3052752234</v>
      </c>
      <c r="P51" s="63">
        <v>42158.325677434899</v>
      </c>
      <c r="Q51" s="63">
        <v>43133.022762387198</v>
      </c>
      <c r="R51" s="63">
        <v>42728</v>
      </c>
      <c r="S51" s="63">
        <v>43656.392679270299</v>
      </c>
    </row>
    <row r="52" spans="1:19" s="63" customFormat="1">
      <c r="A52" s="63" t="s">
        <v>0</v>
      </c>
      <c r="B52" s="63">
        <v>35018.548974870399</v>
      </c>
      <c r="C52" s="63">
        <v>36450.873873732198</v>
      </c>
      <c r="D52" s="63">
        <v>37906.369326996399</v>
      </c>
      <c r="E52" s="63">
        <v>39078.249355084699</v>
      </c>
      <c r="F52" s="63">
        <v>39930.000773377702</v>
      </c>
      <c r="G52" s="63">
        <v>40111.785530014997</v>
      </c>
      <c r="H52" s="63">
        <v>41593.0516396479</v>
      </c>
      <c r="I52" s="63">
        <v>42734.241303142</v>
      </c>
      <c r="J52" s="63">
        <v>45329.427667388103</v>
      </c>
      <c r="K52" s="63">
        <v>49535.650907584299</v>
      </c>
      <c r="L52" s="63">
        <v>49690.493584098702</v>
      </c>
      <c r="M52" s="63">
        <v>52116.281564841498</v>
      </c>
      <c r="N52" s="63">
        <v>46932.663857080297</v>
      </c>
      <c r="O52" s="63">
        <v>48454.138514505597</v>
      </c>
      <c r="P52" s="63">
        <v>51295.879600159104</v>
      </c>
      <c r="Q52" s="63">
        <v>53550.972680786697</v>
      </c>
      <c r="R52" s="63">
        <v>52718</v>
      </c>
      <c r="S52" s="63">
        <v>55318.970831176099</v>
      </c>
    </row>
    <row r="55" spans="1:19" ht="17">
      <c r="A55" s="49"/>
    </row>
    <row r="56" spans="1:19" ht="17">
      <c r="A56" s="48"/>
    </row>
    <row r="57" spans="1:19" ht="17">
      <c r="A57" s="49"/>
    </row>
    <row r="58" spans="1:19" ht="17">
      <c r="A58" s="48"/>
    </row>
    <row r="59" spans="1:19" ht="17">
      <c r="A59" s="49"/>
    </row>
    <row r="60" spans="1:19" ht="17">
      <c r="A60" s="48"/>
    </row>
    <row r="61" spans="1:19" ht="17">
      <c r="A61" s="49"/>
    </row>
    <row r="62" spans="1:19" ht="17">
      <c r="A62"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53"/>
  <sheetViews>
    <sheetView topLeftCell="H1" workbookViewId="0">
      <selection activeCell="R2" sqref="R2"/>
    </sheetView>
  </sheetViews>
  <sheetFormatPr baseColWidth="10" defaultColWidth="15.83203125" defaultRowHeight="16"/>
  <cols>
    <col min="1" max="1" width="15.83203125" style="33"/>
    <col min="2" max="2" width="15.83203125" style="34"/>
    <col min="3" max="18" width="15.83203125" style="35"/>
    <col min="19" max="16384" width="15.83203125" style="33"/>
  </cols>
  <sheetData>
    <row r="1" spans="1:18" s="31" customFormat="1" ht="16" customHeight="1">
      <c r="A1" s="31" t="s">
        <v>68</v>
      </c>
      <c r="B1" s="36" t="s">
        <v>282</v>
      </c>
      <c r="C1" s="32" t="s">
        <v>283</v>
      </c>
      <c r="D1" s="32" t="s">
        <v>284</v>
      </c>
      <c r="E1" s="32" t="s">
        <v>285</v>
      </c>
      <c r="F1" s="32" t="s">
        <v>286</v>
      </c>
      <c r="G1" s="32" t="s">
        <v>287</v>
      </c>
      <c r="H1" s="32" t="s">
        <v>288</v>
      </c>
      <c r="I1" s="32" t="s">
        <v>289</v>
      </c>
      <c r="J1" s="32" t="s">
        <v>290</v>
      </c>
      <c r="K1" s="32" t="s">
        <v>291</v>
      </c>
      <c r="L1" s="32" t="s">
        <v>292</v>
      </c>
      <c r="M1" s="32" t="s">
        <v>293</v>
      </c>
      <c r="N1" s="32" t="s">
        <v>294</v>
      </c>
      <c r="O1" s="32" t="s">
        <v>295</v>
      </c>
      <c r="P1" s="32" t="s">
        <v>296</v>
      </c>
      <c r="Q1" s="32" t="s">
        <v>297</v>
      </c>
      <c r="R1" s="32" t="s">
        <v>298</v>
      </c>
    </row>
    <row r="2" spans="1:18">
      <c r="A2" s="33" t="s">
        <v>48</v>
      </c>
      <c r="B2" s="65">
        <f>'[1]1997'!D4</f>
        <v>75.2</v>
      </c>
      <c r="C2" s="65">
        <f>'[1]1998'!D4</f>
        <v>74.3</v>
      </c>
      <c r="D2" s="65">
        <f>'[1]1999'!D4</f>
        <v>74.099999999999994</v>
      </c>
      <c r="E2" s="65">
        <f>'[1]2000'!E4</f>
        <v>74.400000000000006</v>
      </c>
      <c r="F2" s="65">
        <f>'[1]2001'!E4</f>
        <v>74.2</v>
      </c>
      <c r="G2" s="65">
        <f>'[1]2002'!E4</f>
        <v>75.099999999999994</v>
      </c>
      <c r="H2" s="65">
        <f>'[1]2003'!E4</f>
        <v>73.2</v>
      </c>
      <c r="I2" s="65">
        <f>'[1]2004'!E4</f>
        <v>70.7</v>
      </c>
      <c r="J2" s="65">
        <f>'[1]2005'!E4</f>
        <v>71.900000000000006</v>
      </c>
      <c r="K2" s="65">
        <f>'[1]2006'!E4</f>
        <v>71.8</v>
      </c>
      <c r="L2" s="65">
        <f>'[1]2007'!E4</f>
        <v>69.5</v>
      </c>
      <c r="M2" s="65">
        <f>'[1]2008'!E4</f>
        <v>70.3</v>
      </c>
      <c r="N2" s="65">
        <f>'[1]2009'!E4</f>
        <v>68.3</v>
      </c>
      <c r="O2" s="65">
        <f>'[1]2010'!E4</f>
        <v>68.099999999999994</v>
      </c>
      <c r="P2" s="65">
        <f>'[1]2011'!E4</f>
        <v>71.3</v>
      </c>
      <c r="Q2" s="65">
        <f>'[1]2012'!E4</f>
        <v>72</v>
      </c>
      <c r="R2" s="65">
        <f>'[1]2013'!D4</f>
        <v>72.2</v>
      </c>
    </row>
    <row r="3" spans="1:18">
      <c r="A3" s="33" t="s">
        <v>99</v>
      </c>
      <c r="B3" s="65" t="str">
        <f>'[1]1997'!D5</f>
        <v>NA</v>
      </c>
      <c r="C3" s="65">
        <f>'[1]1998'!D5</f>
        <v>6.8</v>
      </c>
      <c r="D3" s="65">
        <f>'[1]1999'!D5</f>
        <v>5.8</v>
      </c>
      <c r="E3" s="65">
        <f>'[1]2000'!E5</f>
        <v>7.5</v>
      </c>
      <c r="F3" s="65">
        <f>'[1]2001'!E5</f>
        <v>9.1</v>
      </c>
      <c r="G3" s="65">
        <f>'[1]2002'!E5</f>
        <v>7.4</v>
      </c>
      <c r="H3" s="65">
        <f>'[1]2003'!E5</f>
        <v>8.1</v>
      </c>
      <c r="I3" s="65">
        <f>'[1]2004'!E5</f>
        <v>7.3</v>
      </c>
      <c r="J3" s="65">
        <f>'[1]2005'!E5</f>
        <v>7</v>
      </c>
      <c r="K3" s="65">
        <f>'[1]2006'!E5</f>
        <v>6.9</v>
      </c>
      <c r="L3" s="65">
        <f>'[1]2007'!E5</f>
        <v>7.8</v>
      </c>
      <c r="M3" s="65">
        <f>'[1]2008'!E5</f>
        <v>9.5</v>
      </c>
      <c r="N3" s="65">
        <f>'[1]2009'!E5</f>
        <v>9.6</v>
      </c>
      <c r="O3" s="65">
        <f>'[1]2010'!E5</f>
        <v>10.9</v>
      </c>
      <c r="P3" s="65">
        <f>'[1]2011'!E5</f>
        <v>11.3</v>
      </c>
      <c r="Q3" s="65">
        <f>'[1]2012'!E5</f>
        <v>10.3</v>
      </c>
      <c r="R3" s="65">
        <f>'[1]2013'!D5</f>
        <v>9.6999999999999993</v>
      </c>
    </row>
    <row r="4" spans="1:18">
      <c r="A4" s="33" t="s">
        <v>47</v>
      </c>
      <c r="B4" s="65">
        <f>'[1]1997'!D6</f>
        <v>7.6</v>
      </c>
      <c r="C4" s="65">
        <f>'[1]1998'!D6</f>
        <v>9.1999999999999993</v>
      </c>
      <c r="D4" s="65">
        <f>'[1]1999'!D6</f>
        <v>8.6</v>
      </c>
      <c r="E4" s="65">
        <f>'[1]2000'!E6</f>
        <v>9.5</v>
      </c>
      <c r="F4" s="65" t="str">
        <f>'[1]2001'!E6</f>
        <v>NA</v>
      </c>
      <c r="G4" s="65">
        <f>'[1]2002'!E6</f>
        <v>11</v>
      </c>
      <c r="H4" s="65">
        <f>'[1]2003'!E6</f>
        <v>11.1</v>
      </c>
      <c r="I4" s="65">
        <f>'[1]2004'!E6</f>
        <v>12.2</v>
      </c>
      <c r="J4" s="65">
        <f>'[1]2005'!E6</f>
        <v>12.8</v>
      </c>
      <c r="K4" s="65">
        <f>'[1]2006'!E6</f>
        <v>13.6</v>
      </c>
      <c r="L4" s="65">
        <f>'[1]2007'!E6</f>
        <v>15.2</v>
      </c>
      <c r="M4" s="65">
        <f>'[1]2008'!E6</f>
        <v>15.1</v>
      </c>
      <c r="N4" s="65">
        <f>'[1]2009'!E6</f>
        <v>14.9</v>
      </c>
      <c r="O4" s="65">
        <f>'[1]2010'!E6</f>
        <v>15.8</v>
      </c>
      <c r="P4" s="65">
        <f>'[1]2011'!E6</f>
        <v>17.5</v>
      </c>
      <c r="Q4" s="65">
        <f>'[1]2012'!E6</f>
        <v>17.3</v>
      </c>
      <c r="R4" s="65">
        <f>'[1]2013'!D6</f>
        <v>17.8</v>
      </c>
    </row>
    <row r="5" spans="1:18">
      <c r="A5" s="33" t="s">
        <v>46</v>
      </c>
      <c r="B5" s="65" t="str">
        <f>'[1]1997'!D7</f>
        <v>NA</v>
      </c>
      <c r="C5" s="65">
        <f>'[1]1998'!D7</f>
        <v>68.2</v>
      </c>
      <c r="D5" s="65">
        <f>'[1]1999'!D7</f>
        <v>65.900000000000006</v>
      </c>
      <c r="E5" s="65">
        <f>'[1]2000'!E7</f>
        <v>65.8</v>
      </c>
      <c r="F5" s="65">
        <f>'[1]2001'!E7</f>
        <v>65.3</v>
      </c>
      <c r="G5" s="65">
        <f>'[1]2002'!E7</f>
        <v>64.3</v>
      </c>
      <c r="H5" s="65">
        <f>'[1]2003'!E7</f>
        <v>63.6</v>
      </c>
      <c r="I5" s="65">
        <f>'[1]2004'!E7</f>
        <v>59.5</v>
      </c>
      <c r="J5" s="65">
        <f>'[1]2005'!E7</f>
        <v>64.5</v>
      </c>
      <c r="K5" s="65">
        <f>'[1]2006'!E7</f>
        <v>60.6</v>
      </c>
      <c r="L5" s="65">
        <f>'[1]2007'!E7</f>
        <v>60.6</v>
      </c>
      <c r="M5" s="65">
        <f>'[1]2008'!E7</f>
        <v>60.9</v>
      </c>
      <c r="N5" s="65">
        <f>'[1]2009'!E7</f>
        <v>60.3</v>
      </c>
      <c r="O5" s="65">
        <f>'[1]2010'!E7</f>
        <v>53.1</v>
      </c>
      <c r="P5" s="65">
        <f>'[1]2011'!E7</f>
        <v>55.3</v>
      </c>
      <c r="Q5" s="65">
        <f>'[1]2012'!E7</f>
        <v>52.4</v>
      </c>
      <c r="R5" s="65">
        <f>'[1]2013'!D7</f>
        <v>55.8</v>
      </c>
    </row>
    <row r="6" spans="1:18">
      <c r="A6" s="33" t="s">
        <v>45</v>
      </c>
      <c r="B6" s="65">
        <f>'[1]1997'!D8</f>
        <v>19.7</v>
      </c>
      <c r="C6" s="65">
        <f>'[1]1998'!D8</f>
        <v>20.399999999999999</v>
      </c>
      <c r="D6" s="65">
        <f>'[1]1999'!D8</f>
        <v>18.7</v>
      </c>
      <c r="E6" s="65">
        <f>'[1]2000'!E8</f>
        <v>27.1</v>
      </c>
      <c r="F6" s="65">
        <f>'[1]2001'!E8</f>
        <v>26.7</v>
      </c>
      <c r="G6" s="65">
        <f>'[1]2002'!E8</f>
        <v>26.4</v>
      </c>
      <c r="H6" s="65">
        <f>'[1]2003'!E8</f>
        <v>27.2</v>
      </c>
      <c r="I6" s="65">
        <f>'[1]2004'!E8</f>
        <v>27</v>
      </c>
      <c r="J6" s="65">
        <f>'[1]2005'!E8</f>
        <v>25.8</v>
      </c>
      <c r="K6" s="65">
        <f>'[1]2006'!E8</f>
        <v>23.2</v>
      </c>
      <c r="L6" s="65">
        <f>'[1]2007'!E8</f>
        <v>23.9</v>
      </c>
      <c r="M6" s="65">
        <f>'[1]2008'!E8</f>
        <v>20.3</v>
      </c>
      <c r="N6" s="65">
        <f>'[1]2009'!E8</f>
        <v>20.8</v>
      </c>
      <c r="O6" s="65">
        <f>'[1]2010'!E8</f>
        <v>18.399999999999999</v>
      </c>
      <c r="P6" s="65">
        <f>'[1]2011'!E8</f>
        <v>20.8</v>
      </c>
      <c r="Q6" s="65">
        <f>'[1]2012'!E8</f>
        <v>18.7</v>
      </c>
      <c r="R6" s="65">
        <f>'[1]2013'!D8</f>
        <v>18.600000000000001</v>
      </c>
    </row>
    <row r="7" spans="1:18">
      <c r="A7" s="33" t="s">
        <v>44</v>
      </c>
      <c r="B7" s="65">
        <f>'[1]1997'!D9</f>
        <v>0</v>
      </c>
      <c r="C7" s="65">
        <f>'[1]1998'!D9</f>
        <v>16.2</v>
      </c>
      <c r="D7" s="65">
        <f>'[1]1999'!D9</f>
        <v>15.3</v>
      </c>
      <c r="E7" s="65">
        <f>'[1]2000'!E9</f>
        <v>14.3</v>
      </c>
      <c r="F7" s="65">
        <f>'[1]2001'!E9</f>
        <v>16.3</v>
      </c>
      <c r="G7" s="65">
        <f>'[1]2002'!E9</f>
        <v>16.5</v>
      </c>
      <c r="H7" s="65">
        <f>'[1]2003'!E9</f>
        <v>18.899999999999999</v>
      </c>
      <c r="I7" s="65">
        <f>'[1]2004'!E9</f>
        <v>16.600000000000001</v>
      </c>
      <c r="J7" s="65">
        <f>'[1]2005'!E9</f>
        <v>12.1</v>
      </c>
      <c r="K7" s="65">
        <f>'[1]2006'!E9</f>
        <v>7.2</v>
      </c>
      <c r="L7" s="65">
        <f>'[1]2007'!E9</f>
        <v>4.8</v>
      </c>
      <c r="M7" s="65">
        <f>'[1]2008'!E9</f>
        <v>6</v>
      </c>
      <c r="N7" s="65">
        <f>'[1]2009'!E9</f>
        <v>5.4</v>
      </c>
      <c r="O7" s="65">
        <f>'[1]2010'!E9</f>
        <v>7.8</v>
      </c>
      <c r="P7" s="65">
        <f>'[1]2011'!E9</f>
        <v>12.2</v>
      </c>
      <c r="Q7" s="65">
        <f>'[1]2012'!E9</f>
        <v>12.4</v>
      </c>
      <c r="R7" s="65">
        <f>'[1]2013'!D9</f>
        <v>13.6</v>
      </c>
    </row>
    <row r="8" spans="1:18">
      <c r="A8" s="33" t="s">
        <v>43</v>
      </c>
      <c r="B8" s="65">
        <f>'[1]1997'!D10</f>
        <v>30.2</v>
      </c>
      <c r="C8" s="65">
        <f>'[1]1998'!D10</f>
        <v>29.7</v>
      </c>
      <c r="D8" s="65">
        <f>'[1]1999'!D10</f>
        <v>33.299999999999997</v>
      </c>
      <c r="E8" s="65">
        <f>'[1]2000'!E10</f>
        <v>32.1</v>
      </c>
      <c r="F8" s="65">
        <f>'[1]2001'!E10</f>
        <v>32.1</v>
      </c>
      <c r="G8" s="65">
        <f>'[1]2002'!E10</f>
        <v>31.2</v>
      </c>
      <c r="H8" s="65">
        <f>'[1]2003'!E10</f>
        <v>31.4</v>
      </c>
      <c r="I8" s="65">
        <f>'[1]2004'!E10</f>
        <v>32.5</v>
      </c>
      <c r="J8" s="65">
        <f>'[1]2005'!E10</f>
        <v>31.2</v>
      </c>
      <c r="K8" s="65">
        <f>'[1]2006'!E10</f>
        <v>32</v>
      </c>
      <c r="L8" s="65">
        <f>'[1]2007'!E10</f>
        <v>32.799999999999997</v>
      </c>
      <c r="M8" s="65">
        <f>'[1]2008'!E10</f>
        <v>30.9</v>
      </c>
      <c r="N8" s="65">
        <f>'[1]2009'!E10</f>
        <v>31.9</v>
      </c>
      <c r="O8" s="65">
        <f>'[1]2010'!E10</f>
        <v>31.7</v>
      </c>
      <c r="P8" s="65">
        <f>'[1]2011'!E10</f>
        <v>32.299999999999997</v>
      </c>
      <c r="Q8" s="65">
        <f>'[1]2012'!E10</f>
        <v>33.299999999999997</v>
      </c>
      <c r="R8" s="65">
        <f>'[1]2013'!D10</f>
        <v>31.4</v>
      </c>
    </row>
    <row r="9" spans="1:18">
      <c r="A9" s="33" t="s">
        <v>42</v>
      </c>
      <c r="B9" s="65" t="str">
        <f>'[1]1997'!D11</f>
        <v>NA</v>
      </c>
      <c r="C9" s="65">
        <f>'[1]1998'!D11</f>
        <v>62.4</v>
      </c>
      <c r="D9" s="65">
        <f>'[1]1999'!D11</f>
        <v>62.4</v>
      </c>
      <c r="E9" s="65">
        <f>'[1]2000'!E11</f>
        <v>62.7</v>
      </c>
      <c r="F9" s="65">
        <f>'[1]2001'!E11</f>
        <v>62.4</v>
      </c>
      <c r="G9" s="65">
        <f>'[1]2002'!E11</f>
        <v>64.400000000000006</v>
      </c>
      <c r="H9" s="65">
        <f>'[1]2003'!E11</f>
        <v>63.5</v>
      </c>
      <c r="I9" s="65">
        <f>'[1]2004'!E11</f>
        <v>65.3</v>
      </c>
      <c r="J9" s="65">
        <f>'[1]2005'!E11</f>
        <v>65.2</v>
      </c>
      <c r="K9" s="65">
        <f>'[1]2006'!E11</f>
        <v>63.4</v>
      </c>
      <c r="L9" s="65">
        <f>'[1]2007'!E11</f>
        <v>67.8</v>
      </c>
      <c r="M9" s="65">
        <f>'[1]2008'!E11</f>
        <v>66.099999999999994</v>
      </c>
      <c r="N9" s="65">
        <f>'[1]2009'!E11</f>
        <v>64.2</v>
      </c>
      <c r="O9" s="65">
        <f>'[1]2010'!E11</f>
        <v>65.599999999999994</v>
      </c>
      <c r="P9" s="65">
        <f>'[1]2011'!E11</f>
        <v>67.5</v>
      </c>
      <c r="Q9" s="65">
        <f>'[1]2012'!E11</f>
        <v>66.099999999999994</v>
      </c>
      <c r="R9" s="65">
        <f>'[1]2013'!D11</f>
        <v>64.099999999999994</v>
      </c>
    </row>
    <row r="10" spans="1:18">
      <c r="A10" s="33" t="s">
        <v>41</v>
      </c>
      <c r="B10" s="65">
        <f>'[1]1997'!D12</f>
        <v>99.5</v>
      </c>
      <c r="C10" s="65">
        <f>'[1]1998'!D12</f>
        <v>98.7</v>
      </c>
      <c r="D10" s="65">
        <f>'[1]1999'!D12</f>
        <v>98</v>
      </c>
      <c r="E10" s="65">
        <f>'[1]2000'!E12</f>
        <v>98.2</v>
      </c>
      <c r="F10" s="65">
        <f>'[1]2001'!E12</f>
        <v>97.8</v>
      </c>
      <c r="G10" s="65">
        <f>'[1]2002'!E12</f>
        <v>97.9</v>
      </c>
      <c r="H10" s="65">
        <f>'[1]2003'!E12</f>
        <v>99.3</v>
      </c>
      <c r="I10" s="65">
        <f>'[1]2004'!E12</f>
        <v>98.6</v>
      </c>
      <c r="J10" s="65">
        <f>'[1]2005'!E12</f>
        <v>97.2</v>
      </c>
      <c r="K10" s="65">
        <f>'[1]2006'!E12</f>
        <v>98.2</v>
      </c>
      <c r="L10" s="65">
        <f>'[1]2007'!E12</f>
        <v>98.8</v>
      </c>
      <c r="M10" s="65">
        <f>'[1]2008'!E12</f>
        <v>99.1</v>
      </c>
      <c r="N10" s="65">
        <f>'[1]2009'!E12</f>
        <v>99.4</v>
      </c>
      <c r="O10" s="65">
        <f>'[1]2010'!E12</f>
        <v>97.2</v>
      </c>
      <c r="P10" s="65">
        <f>'[1]2011'!E12</f>
        <v>96.7</v>
      </c>
      <c r="Q10" s="65">
        <f>'[1]2012'!E12</f>
        <v>97.3</v>
      </c>
      <c r="R10" s="65">
        <f>'[1]2013'!D12</f>
        <v>97.4</v>
      </c>
    </row>
    <row r="11" spans="1:18">
      <c r="A11" s="33" t="s">
        <v>40</v>
      </c>
      <c r="B11" s="65">
        <f>'[1]1997'!D13</f>
        <v>50.9</v>
      </c>
      <c r="C11" s="65">
        <f>'[1]1998'!D13</f>
        <v>51.6</v>
      </c>
      <c r="D11" s="65">
        <f>'[1]1999'!D13</f>
        <v>49.4</v>
      </c>
      <c r="E11" s="65">
        <f>'[1]2000'!E13</f>
        <v>48.6</v>
      </c>
      <c r="F11" s="65">
        <f>'[1]2001'!E13</f>
        <v>47.6</v>
      </c>
      <c r="G11" s="65">
        <f>'[1]2002'!E13</f>
        <v>50.3</v>
      </c>
      <c r="H11" s="65">
        <f>'[1]2003'!E13</f>
        <v>50</v>
      </c>
      <c r="I11" s="65">
        <f>'[1]2004'!E13</f>
        <v>50.4</v>
      </c>
      <c r="J11" s="65">
        <f>'[1]2005'!E13</f>
        <v>50.4</v>
      </c>
      <c r="K11" s="65">
        <f>'[1]2006'!E13</f>
        <v>48.6</v>
      </c>
      <c r="L11" s="65">
        <f>'[1]2007'!E13</f>
        <v>24.7</v>
      </c>
      <c r="M11" s="65">
        <f>'[1]2008'!E13</f>
        <v>39.700000000000003</v>
      </c>
      <c r="N11" s="65">
        <f>'[1]2009'!E13</f>
        <v>44.4</v>
      </c>
      <c r="O11" s="65">
        <f>'[1]2010'!E13</f>
        <v>48.5</v>
      </c>
      <c r="P11" s="65">
        <f>'[1]2011'!E13</f>
        <v>55</v>
      </c>
      <c r="Q11" s="65">
        <f>'[1]2012'!E13</f>
        <v>51.6</v>
      </c>
      <c r="R11" s="65">
        <f>'[1]2013'!D13</f>
        <v>51.9</v>
      </c>
    </row>
    <row r="12" spans="1:18">
      <c r="A12" s="33" t="s">
        <v>39</v>
      </c>
      <c r="B12" s="65">
        <f>'[1]1997'!D14</f>
        <v>79.3</v>
      </c>
      <c r="C12" s="65">
        <f>'[1]1998'!D14</f>
        <v>80.3</v>
      </c>
      <c r="D12" s="65">
        <f>'[1]1999'!D14</f>
        <v>81.5</v>
      </c>
      <c r="E12" s="65">
        <f>'[1]2000'!E14</f>
        <v>79.7</v>
      </c>
      <c r="F12" s="65">
        <f>'[1]2001'!E14</f>
        <v>80.3</v>
      </c>
      <c r="G12" s="65">
        <f>'[1]2002'!E14</f>
        <v>79</v>
      </c>
      <c r="H12" s="65">
        <f>'[1]2003'!E14</f>
        <v>78.8</v>
      </c>
      <c r="I12" s="65">
        <f>'[1]2004'!E14</f>
        <v>78.400000000000006</v>
      </c>
      <c r="J12" s="65">
        <f>'[1]2005'!E14</f>
        <v>81.900000000000006</v>
      </c>
      <c r="K12" s="65">
        <f>'[1]2006'!E14</f>
        <v>87.2</v>
      </c>
      <c r="L12" s="65">
        <f>'[1]2007'!E14</f>
        <v>84</v>
      </c>
      <c r="M12" s="65">
        <f>'[1]2008'!E14</f>
        <v>81.2</v>
      </c>
      <c r="N12" s="65">
        <f>'[1]2009'!E14</f>
        <v>82.1</v>
      </c>
      <c r="O12" s="65">
        <f>'[1]2010'!E14</f>
        <v>84</v>
      </c>
      <c r="P12" s="65">
        <f>'[1]2011'!E14</f>
        <v>83.8</v>
      </c>
      <c r="Q12" s="65">
        <f>'[1]2012'!E14</f>
        <v>86.1</v>
      </c>
      <c r="R12" s="65">
        <f>'[1]2013'!D14</f>
        <v>85.9</v>
      </c>
    </row>
    <row r="13" spans="1:18">
      <c r="A13" s="33" t="s">
        <v>100</v>
      </c>
      <c r="B13" s="65" t="str">
        <f>'[1]1997'!D15</f>
        <v>NA</v>
      </c>
      <c r="C13" s="65">
        <f>'[1]1998'!D15</f>
        <v>1.3</v>
      </c>
      <c r="D13" s="65">
        <f>'[1]1999'!D15</f>
        <v>1.6</v>
      </c>
      <c r="E13" s="65">
        <f>'[1]2000'!E15</f>
        <v>1.6</v>
      </c>
      <c r="F13" s="65">
        <f>'[1]2001'!E15</f>
        <v>1.5</v>
      </c>
      <c r="G13" s="65">
        <f>'[1]2002'!E15</f>
        <v>1.4</v>
      </c>
      <c r="H13" s="65">
        <f>'[1]2003'!E15</f>
        <v>2.2999999999999998</v>
      </c>
      <c r="I13" s="65">
        <f>'[1]2004'!E15</f>
        <v>2</v>
      </c>
      <c r="J13" s="65">
        <f>'[1]2005'!E15</f>
        <v>2</v>
      </c>
      <c r="K13" s="65">
        <f>'[1]2006'!E15</f>
        <v>1.7</v>
      </c>
      <c r="L13" s="65">
        <f>'[1]2007'!E15</f>
        <v>1.9</v>
      </c>
      <c r="M13" s="65">
        <f>'[1]2008'!E15</f>
        <v>1.9</v>
      </c>
      <c r="N13" s="65">
        <f>'[1]2009'!E15</f>
        <v>1.6</v>
      </c>
      <c r="O13" s="65">
        <f>'[1]2010'!E15</f>
        <v>1.6</v>
      </c>
      <c r="P13" s="65">
        <f>'[1]2011'!E15</f>
        <v>1.1000000000000001</v>
      </c>
      <c r="Q13" s="65">
        <f>'[1]2012'!E15</f>
        <v>1.3</v>
      </c>
      <c r="R13" s="65">
        <f>'[1]2013'!D15</f>
        <v>1.4</v>
      </c>
    </row>
    <row r="14" spans="1:18">
      <c r="A14" s="33" t="s">
        <v>38</v>
      </c>
      <c r="B14" s="65" t="str">
        <f>'[1]1997'!D16</f>
        <v>NA</v>
      </c>
      <c r="C14" s="65">
        <f>'[1]1998'!D16</f>
        <v>0.6</v>
      </c>
      <c r="D14" s="65">
        <f>'[1]1999'!D16</f>
        <v>0.5</v>
      </c>
      <c r="E14" s="65">
        <f>'[1]2000'!E16</f>
        <v>1.5</v>
      </c>
      <c r="F14" s="65">
        <f>'[1]2001'!E16</f>
        <v>1.5</v>
      </c>
      <c r="G14" s="65">
        <f>'[1]2002'!E16</f>
        <v>0.8</v>
      </c>
      <c r="H14" s="65">
        <f>'[1]2003'!E16</f>
        <v>0.8</v>
      </c>
      <c r="I14" s="65">
        <f>'[1]2004'!E16</f>
        <v>0.9</v>
      </c>
      <c r="J14" s="65">
        <f>'[1]2005'!E16</f>
        <v>1</v>
      </c>
      <c r="K14" s="65">
        <f>'[1]2006'!E16</f>
        <v>2.2999999999999998</v>
      </c>
      <c r="L14" s="65">
        <f>'[1]2007'!E16</f>
        <v>3.5</v>
      </c>
      <c r="M14" s="65">
        <f>'[1]2008'!E16</f>
        <v>2.4</v>
      </c>
      <c r="N14" s="65">
        <f>'[1]2009'!E16</f>
        <v>3.4</v>
      </c>
      <c r="O14" s="65">
        <f>'[1]2010'!E16</f>
        <v>3.6</v>
      </c>
      <c r="P14" s="65">
        <f>'[1]2011'!E16</f>
        <v>4.5999999999999996</v>
      </c>
      <c r="Q14" s="65">
        <f>'[1]2012'!E16</f>
        <v>2.9</v>
      </c>
      <c r="R14" s="65">
        <f>'[1]2013'!D16</f>
        <v>2.8</v>
      </c>
    </row>
    <row r="15" spans="1:18">
      <c r="A15" s="33" t="s">
        <v>37</v>
      </c>
      <c r="B15" s="65" t="str">
        <f>'[1]1997'!D17</f>
        <v>NA</v>
      </c>
      <c r="C15" s="65">
        <f>'[1]1998'!D17</f>
        <v>63.1</v>
      </c>
      <c r="D15" s="65">
        <f>'[1]1999'!D17</f>
        <v>73</v>
      </c>
      <c r="E15" s="65">
        <f>'[1]2000'!E17</f>
        <v>77.5</v>
      </c>
      <c r="F15" s="65">
        <f>'[1]2001'!E17</f>
        <v>82.7</v>
      </c>
      <c r="G15" s="65">
        <f>'[1]2002'!E17</f>
        <v>83.8</v>
      </c>
      <c r="H15" s="65">
        <f>'[1]2003'!E17</f>
        <v>81.5</v>
      </c>
      <c r="I15" s="65">
        <f>'[1]2004'!E17</f>
        <v>78.8</v>
      </c>
      <c r="J15" s="65">
        <f>'[1]2005'!E17</f>
        <v>77.599999999999994</v>
      </c>
      <c r="K15" s="65">
        <f>'[1]2006'!E17</f>
        <v>75.7</v>
      </c>
      <c r="L15" s="65">
        <f>'[1]2007'!E17</f>
        <v>77.900000000000006</v>
      </c>
      <c r="M15" s="65">
        <f>'[1]2008'!E17</f>
        <v>79.2</v>
      </c>
      <c r="N15" s="65">
        <f>'[1]2009'!E17</f>
        <v>76.599999999999994</v>
      </c>
      <c r="O15" s="65">
        <f>'[1]2010'!E17</f>
        <v>80.400000000000006</v>
      </c>
      <c r="P15" s="65">
        <f>'[1]2011'!E17</f>
        <v>74.400000000000006</v>
      </c>
      <c r="Q15" s="65">
        <f>'[1]2012'!E17</f>
        <v>78.3</v>
      </c>
      <c r="R15" s="65">
        <f>'[1]2013'!D17</f>
        <v>75.7</v>
      </c>
    </row>
    <row r="16" spans="1:18">
      <c r="A16" s="33" t="s">
        <v>36</v>
      </c>
      <c r="B16" s="65">
        <f>'[1]1997'!D18</f>
        <v>40.299999999999997</v>
      </c>
      <c r="C16" s="65">
        <f>'[1]1998'!D18</f>
        <v>37.4</v>
      </c>
      <c r="D16" s="65">
        <f>'[1]1999'!D18</f>
        <v>45.2</v>
      </c>
      <c r="E16" s="65">
        <f>'[1]2000'!E18</f>
        <v>46.7</v>
      </c>
      <c r="F16" s="65">
        <f>'[1]2001'!E18</f>
        <v>46.6</v>
      </c>
      <c r="G16" s="65">
        <f>'[1]2002'!E18</f>
        <v>44.2</v>
      </c>
      <c r="H16" s="65">
        <f>'[1]2003'!E18</f>
        <v>39</v>
      </c>
      <c r="I16" s="65">
        <f>'[1]2004'!E18</f>
        <v>39.1</v>
      </c>
      <c r="J16" s="65">
        <f>'[1]2005'!E18</f>
        <v>36.799999999999997</v>
      </c>
      <c r="K16" s="65">
        <f>'[1]2006'!E18</f>
        <v>35.700000000000003</v>
      </c>
      <c r="L16" s="65">
        <f>'[1]2007'!E18</f>
        <v>33.5</v>
      </c>
      <c r="M16" s="65">
        <f>'[1]2008'!E18</f>
        <v>34</v>
      </c>
      <c r="N16" s="65">
        <f>'[1]2009'!E18</f>
        <v>27.9</v>
      </c>
      <c r="O16" s="65">
        <f>'[1]2010'!E18</f>
        <v>26.1</v>
      </c>
      <c r="P16" s="65">
        <f>'[1]2011'!E18</f>
        <v>31.4</v>
      </c>
      <c r="Q16" s="65">
        <f>'[1]2012'!E18</f>
        <v>39.1</v>
      </c>
      <c r="R16" s="65">
        <f>'[1]2013'!D18</f>
        <v>38.9</v>
      </c>
    </row>
    <row r="17" spans="1:18">
      <c r="A17" s="33" t="s">
        <v>35</v>
      </c>
      <c r="B17" s="65">
        <f>'[1]1997'!D19</f>
        <v>10.8</v>
      </c>
      <c r="C17" s="65">
        <f>'[1]1998'!D19</f>
        <v>11.5</v>
      </c>
      <c r="D17" s="65">
        <f>'[1]1999'!D19</f>
        <v>12.7</v>
      </c>
      <c r="E17" s="65">
        <f>'[1]2000'!E19</f>
        <v>14.4</v>
      </c>
      <c r="F17" s="65">
        <f>'[1]2001'!E19</f>
        <v>14.6</v>
      </c>
      <c r="G17" s="65">
        <f>'[1]2002'!E19</f>
        <v>13</v>
      </c>
      <c r="H17" s="65">
        <f>'[1]2003'!E19</f>
        <v>11.7</v>
      </c>
      <c r="I17" s="65">
        <f>'[1]2004'!E19</f>
        <v>12.5</v>
      </c>
      <c r="J17" s="65">
        <f>'[1]2005'!E19</f>
        <v>13.5</v>
      </c>
      <c r="K17" s="65">
        <f>'[1]2006'!E19</f>
        <v>14.5</v>
      </c>
      <c r="L17" s="65">
        <f>'[1]2007'!E19</f>
        <v>14.4</v>
      </c>
      <c r="M17" s="65">
        <f>'[1]2008'!E19</f>
        <v>15.4</v>
      </c>
      <c r="N17" s="65">
        <f>'[1]2009'!E19</f>
        <v>14.2</v>
      </c>
      <c r="O17" s="65">
        <f>'[1]2010'!E19</f>
        <v>13.5</v>
      </c>
      <c r="P17" s="65">
        <f>'[1]2011'!E19</f>
        <v>13.3</v>
      </c>
      <c r="Q17" s="65">
        <f>'[1]2012'!E19</f>
        <v>13.7</v>
      </c>
      <c r="R17" s="65">
        <f>'[1]2013'!D19</f>
        <v>19.5</v>
      </c>
    </row>
    <row r="18" spans="1:18">
      <c r="A18" s="33" t="s">
        <v>34</v>
      </c>
      <c r="B18" s="65">
        <f>'[1]1997'!D20</f>
        <v>26.4</v>
      </c>
      <c r="C18" s="65">
        <f>'[1]1998'!D20</f>
        <v>28.2</v>
      </c>
      <c r="D18" s="65">
        <f>'[1]1999'!D20</f>
        <v>28.4</v>
      </c>
      <c r="E18" s="65">
        <f>'[1]2000'!E20</f>
        <v>26.7</v>
      </c>
      <c r="F18" s="65">
        <f>'[1]2001'!E20</f>
        <v>27</v>
      </c>
      <c r="G18" s="65">
        <f>'[1]2002'!E20</f>
        <v>26.7</v>
      </c>
      <c r="H18" s="65">
        <f>'[1]2003'!E20</f>
        <v>26.4</v>
      </c>
      <c r="I18" s="65">
        <f>'[1]2004'!E20</f>
        <v>26</v>
      </c>
      <c r="J18" s="65">
        <f>'[1]2005'!E20</f>
        <v>25.1</v>
      </c>
      <c r="K18" s="65">
        <f>'[1]2006'!E20</f>
        <v>24.1</v>
      </c>
      <c r="L18" s="65">
        <f>'[1]2007'!E20</f>
        <v>25.1</v>
      </c>
      <c r="M18" s="65">
        <f>'[1]2008'!E20</f>
        <v>24.8</v>
      </c>
      <c r="N18" s="65">
        <f>'[1]2009'!E20</f>
        <v>23.9</v>
      </c>
      <c r="O18" s="65">
        <f>'[1]2010'!E20</f>
        <v>22.5</v>
      </c>
      <c r="P18" s="65">
        <f>'[1]2011'!E20</f>
        <v>22.2</v>
      </c>
      <c r="Q18" s="65">
        <f>'[1]2012'!E20</f>
        <v>25.2</v>
      </c>
      <c r="R18" s="65">
        <f>'[1]2013'!D20</f>
        <v>25.4</v>
      </c>
    </row>
    <row r="19" spans="1:18">
      <c r="A19" s="33" t="s">
        <v>33</v>
      </c>
      <c r="B19" s="65">
        <f>'[1]1997'!D21</f>
        <v>18.7</v>
      </c>
      <c r="C19" s="65">
        <f>'[1]1998'!D21</f>
        <v>20</v>
      </c>
      <c r="D19" s="65">
        <f>'[1]1999'!D21</f>
        <v>20.399999999999999</v>
      </c>
      <c r="E19" s="65">
        <f>'[1]2000'!E21</f>
        <v>23.8</v>
      </c>
      <c r="F19" s="65">
        <f>'[1]2001'!E21</f>
        <v>24.4</v>
      </c>
      <c r="G19" s="65">
        <f>'[1]2002'!E21</f>
        <v>25.3</v>
      </c>
      <c r="H19" s="65">
        <f>'[1]2003'!E21</f>
        <v>28.5</v>
      </c>
      <c r="I19" s="65">
        <f>'[1]2004'!E21</f>
        <v>25.2</v>
      </c>
      <c r="J19" s="65">
        <f>'[1]2005'!E21</f>
        <v>24.7</v>
      </c>
      <c r="K19" s="65">
        <f>'[1]2006'!E21</f>
        <v>28.4</v>
      </c>
      <c r="L19" s="65">
        <f>'[1]2007'!E21</f>
        <v>30.2</v>
      </c>
      <c r="M19" s="65">
        <f>'[1]2008'!E21</f>
        <v>29.9</v>
      </c>
      <c r="N19" s="65">
        <f>'[1]2009'!E21</f>
        <v>27.5</v>
      </c>
      <c r="O19" s="65">
        <f>'[1]2010'!E21</f>
        <v>28.4</v>
      </c>
      <c r="P19" s="65">
        <f>'[1]2011'!E21</f>
        <v>29.2</v>
      </c>
      <c r="Q19" s="65">
        <f>'[1]2012'!E21</f>
        <v>27.4</v>
      </c>
      <c r="R19" s="65">
        <f>'[1]2013'!D21</f>
        <v>26.7</v>
      </c>
    </row>
    <row r="20" spans="1:18">
      <c r="A20" s="33" t="s">
        <v>281</v>
      </c>
      <c r="B20" s="65">
        <f>'[1]1997'!D22</f>
        <v>82.8</v>
      </c>
      <c r="C20" s="65">
        <f>'[1]1998'!D22</f>
        <v>82.9</v>
      </c>
      <c r="D20" s="65">
        <f>'[1]1999'!D22</f>
        <v>83.9</v>
      </c>
      <c r="E20" s="65" t="str">
        <f>'[1]2000'!E22</f>
        <v>NA</v>
      </c>
      <c r="F20" s="65">
        <f>'[1]2001'!E22</f>
        <v>81</v>
      </c>
      <c r="G20" s="65">
        <f>'[1]2002'!E22</f>
        <v>81.099999999999994</v>
      </c>
      <c r="H20" s="65">
        <f>'[1]2003'!E22</f>
        <v>81.7</v>
      </c>
      <c r="I20" s="65">
        <f>'[1]2004'!E22</f>
        <v>81.900000000000006</v>
      </c>
      <c r="J20" s="65">
        <f>'[1]2005'!E22</f>
        <v>80.2</v>
      </c>
      <c r="K20" s="65">
        <f>'[1]2006'!E22</f>
        <v>77.900000000000006</v>
      </c>
      <c r="L20" s="65">
        <f>'[1]2007'!E22</f>
        <v>80.900000000000006</v>
      </c>
      <c r="M20" s="65">
        <f>'[1]2008'!E22</f>
        <v>78</v>
      </c>
      <c r="N20" s="65">
        <f>'[1]2009'!E22</f>
        <v>78.2</v>
      </c>
      <c r="O20" s="65">
        <f>'[1]2010'!E22</f>
        <v>80.900000000000006</v>
      </c>
      <c r="P20" s="65">
        <f>'[1]2011'!E22</f>
        <v>80.2</v>
      </c>
      <c r="Q20" s="65">
        <f>'[1]2012'!E22</f>
        <v>83</v>
      </c>
      <c r="R20" s="65">
        <f>'[1]2013'!D22</f>
        <v>83.2</v>
      </c>
    </row>
    <row r="21" spans="1:18">
      <c r="A21" s="33" t="s">
        <v>31</v>
      </c>
      <c r="B21" s="65">
        <f>'[1]1997'!D23</f>
        <v>1.3</v>
      </c>
      <c r="C21" s="65">
        <f>'[1]1998'!D23</f>
        <v>1.1000000000000001</v>
      </c>
      <c r="D21" s="65">
        <f>'[1]1999'!D23</f>
        <v>0.9</v>
      </c>
      <c r="E21" s="65">
        <f>'[1]2000'!E23</f>
        <v>2.4</v>
      </c>
      <c r="F21" s="65">
        <f>'[1]2001'!E23</f>
        <v>3.2</v>
      </c>
      <c r="G21" s="65">
        <f>'[1]2002'!E23</f>
        <v>3.3</v>
      </c>
      <c r="H21" s="65">
        <f>'[1]2003'!E23</f>
        <v>3.9</v>
      </c>
      <c r="I21" s="65">
        <f>'[1]2004'!E23</f>
        <v>3.5</v>
      </c>
      <c r="J21" s="65">
        <f>'[1]2005'!E23</f>
        <v>3.4</v>
      </c>
      <c r="K21" s="65">
        <f>'[1]2006'!E23</f>
        <v>3.2</v>
      </c>
      <c r="L21" s="65">
        <f>'[1]2007'!E23</f>
        <v>3.5</v>
      </c>
      <c r="M21" s="65">
        <f>'[1]2008'!E23</f>
        <v>4.2</v>
      </c>
      <c r="N21" s="65">
        <f>'[1]2009'!E23</f>
        <v>5.2</v>
      </c>
      <c r="O21" s="65">
        <f>'[1]2010'!E23</f>
        <v>4.4000000000000004</v>
      </c>
      <c r="P21" s="65">
        <f>'[1]2011'!E23</f>
        <v>3.9</v>
      </c>
      <c r="Q21" s="65">
        <f>'[1]2012'!E23</f>
        <v>4.9000000000000004</v>
      </c>
      <c r="R21" s="65">
        <f>'[1]2013'!D23</f>
        <v>5.5</v>
      </c>
    </row>
    <row r="22" spans="1:18">
      <c r="A22" s="33" t="s">
        <v>30</v>
      </c>
      <c r="B22" s="65">
        <f>'[1]1997'!D24</f>
        <v>75.900000000000006</v>
      </c>
      <c r="C22" s="65">
        <f>'[1]1998'!D24</f>
        <v>76.2</v>
      </c>
      <c r="D22" s="65">
        <f>'[1]1999'!D24</f>
        <v>67.2</v>
      </c>
      <c r="E22" s="65">
        <f>'[1]2000'!E24</f>
        <v>69.599999999999994</v>
      </c>
      <c r="F22" s="65">
        <f>'[1]2001'!E24</f>
        <v>80.3</v>
      </c>
      <c r="G22" s="65">
        <f>'[1]2002'!E24</f>
        <v>81.599999999999994</v>
      </c>
      <c r="H22" s="65">
        <f>'[1]2003'!E24</f>
        <v>82.5</v>
      </c>
      <c r="I22" s="65">
        <f>'[1]2004'!E24</f>
        <v>82.5</v>
      </c>
      <c r="J22" s="65">
        <f>'[1]2005'!E24</f>
        <v>83.2</v>
      </c>
      <c r="K22" s="65">
        <f>'[1]2006'!E24</f>
        <v>82.5</v>
      </c>
      <c r="L22" s="65">
        <f>'[1]2007'!E24</f>
        <v>82.3</v>
      </c>
      <c r="M22" s="65">
        <f>'[1]2008'!E24</f>
        <v>81.400000000000006</v>
      </c>
      <c r="N22" s="65">
        <f>'[1]2009'!E24</f>
        <v>80.3</v>
      </c>
      <c r="O22" s="65">
        <f>'[1]2010'!E24</f>
        <v>80.7</v>
      </c>
      <c r="P22" s="65">
        <f>'[1]2011'!E24</f>
        <v>79.5</v>
      </c>
      <c r="Q22" s="65">
        <f>'[1]2012'!E24</f>
        <v>80.400000000000006</v>
      </c>
      <c r="R22" s="65">
        <f>'[1]2013'!D24</f>
        <v>78.7</v>
      </c>
    </row>
    <row r="23" spans="1:18">
      <c r="A23" s="33" t="s">
        <v>29</v>
      </c>
      <c r="B23" s="65">
        <f>'[1]1997'!D25</f>
        <v>19.5</v>
      </c>
      <c r="C23" s="65">
        <f>'[1]1998'!D25</f>
        <v>16</v>
      </c>
      <c r="D23" s="65">
        <f>'[1]1999'!D25</f>
        <v>18.2</v>
      </c>
      <c r="E23" s="65">
        <f>'[1]2000'!E25</f>
        <v>15.8</v>
      </c>
      <c r="F23" s="65">
        <f>'[1]2001'!E25</f>
        <v>15.1</v>
      </c>
      <c r="G23" s="65">
        <f>'[1]2002'!E25</f>
        <v>18.100000000000001</v>
      </c>
      <c r="H23" s="65">
        <f>'[1]2003'!E25</f>
        <v>19.5</v>
      </c>
      <c r="I23" s="65">
        <f>'[1]2004'!E25</f>
        <v>20.6</v>
      </c>
      <c r="J23" s="65">
        <f>'[1]2005'!E25</f>
        <v>20.100000000000001</v>
      </c>
      <c r="K23" s="65">
        <f>'[1]2006'!E25</f>
        <v>22.2</v>
      </c>
      <c r="L23" s="65">
        <f>'[1]2007'!E25</f>
        <v>19.2</v>
      </c>
      <c r="M23" s="65">
        <f>'[1]2008'!E25</f>
        <v>21.2</v>
      </c>
      <c r="N23" s="65">
        <f>'[1]2009'!E25</f>
        <v>21.6</v>
      </c>
      <c r="O23" s="65">
        <f>'[1]2010'!E25</f>
        <v>21.1</v>
      </c>
      <c r="P23" s="65">
        <f>'[1]2011'!E25</f>
        <v>21.8</v>
      </c>
      <c r="Q23" s="65">
        <f>'[1]2012'!E25</f>
        <v>20.6</v>
      </c>
      <c r="R23" s="65">
        <f>'[1]2013'!D25</f>
        <v>21.1</v>
      </c>
    </row>
    <row r="24" spans="1:18">
      <c r="A24" s="33" t="s">
        <v>28</v>
      </c>
      <c r="B24" s="65">
        <f>'[1]1997'!D26</f>
        <v>45.6</v>
      </c>
      <c r="C24" s="65">
        <f>'[1]1998'!D26</f>
        <v>48.7</v>
      </c>
      <c r="D24" s="65">
        <f>'[1]1999'!D26</f>
        <v>53.8</v>
      </c>
      <c r="E24" s="65">
        <f>'[1]2000'!E26</f>
        <v>46.9</v>
      </c>
      <c r="F24" s="65">
        <f>'[1]2001'!E26</f>
        <v>47.6</v>
      </c>
      <c r="G24" s="65">
        <f>'[1]2002'!E26</f>
        <v>48</v>
      </c>
      <c r="H24" s="65">
        <f>'[1]2003'!E26</f>
        <v>48.8</v>
      </c>
      <c r="I24" s="65">
        <f>'[1]2004'!E26</f>
        <v>49.1</v>
      </c>
      <c r="J24" s="65">
        <f>'[1]2005'!E26</f>
        <v>49.7</v>
      </c>
      <c r="K24" s="65">
        <f>'[1]2006'!E26</f>
        <v>47.5</v>
      </c>
      <c r="L24" s="65">
        <f>'[1]2007'!E26</f>
        <v>63.3</v>
      </c>
      <c r="M24" s="65">
        <f>'[1]2008'!E26</f>
        <v>66.2</v>
      </c>
      <c r="N24" s="65">
        <f>'[1]2009'!E26</f>
        <v>62.8</v>
      </c>
      <c r="O24" s="65">
        <f>'[1]2010'!E26</f>
        <v>61.2</v>
      </c>
      <c r="P24" s="65">
        <f>'[1]2011'!E26</f>
        <v>62.1</v>
      </c>
      <c r="Q24" s="65">
        <f>'[1]2012'!E26</f>
        <v>60.9</v>
      </c>
      <c r="R24" s="65">
        <f>'[1]2013'!D26</f>
        <v>60.7</v>
      </c>
    </row>
    <row r="25" spans="1:18">
      <c r="A25" s="33" t="s">
        <v>27</v>
      </c>
      <c r="B25" s="65" t="str">
        <f>'[1]1997'!D27</f>
        <v>NA</v>
      </c>
      <c r="C25" s="65">
        <f>'[1]1998'!D27</f>
        <v>25.6</v>
      </c>
      <c r="D25" s="65">
        <f>'[1]1999'!D27</f>
        <v>31.5</v>
      </c>
      <c r="E25" s="65">
        <f>'[1]2000'!E27</f>
        <v>30.4</v>
      </c>
      <c r="F25" s="65">
        <f>'[1]2001'!E27</f>
        <v>32.9</v>
      </c>
      <c r="G25" s="65">
        <f>'[1]2002'!E27</f>
        <v>36.200000000000003</v>
      </c>
      <c r="H25" s="65">
        <f>'[1]2003'!E27</f>
        <v>34.5</v>
      </c>
      <c r="I25" s="65">
        <f>'[1]2004'!E27</f>
        <v>34.799999999999997</v>
      </c>
      <c r="J25" s="65">
        <f>'[1]2005'!E27</f>
        <v>38.799999999999997</v>
      </c>
      <c r="K25" s="65">
        <f>'[1]2006'!E27</f>
        <v>38.6</v>
      </c>
      <c r="L25" s="65">
        <f>'[1]2007'!E27</f>
        <v>40.200000000000003</v>
      </c>
      <c r="M25" s="65">
        <f>'[1]2008'!E27</f>
        <v>40.5</v>
      </c>
      <c r="N25" s="65">
        <f>'[1]2009'!E27</f>
        <v>40.700000000000003</v>
      </c>
      <c r="O25" s="65">
        <f>'[1]2010'!E27</f>
        <v>36.200000000000003</v>
      </c>
      <c r="P25" s="65">
        <f>'[1]2011'!E27</f>
        <v>41.1</v>
      </c>
      <c r="Q25" s="65">
        <f>'[1]2012'!E27</f>
        <v>39</v>
      </c>
      <c r="R25" s="65">
        <f>'[1]2013'!D27</f>
        <v>40.6</v>
      </c>
    </row>
    <row r="26" spans="1:18">
      <c r="A26" s="33" t="s">
        <v>26</v>
      </c>
      <c r="B26" s="65">
        <f>'[1]1997'!D28</f>
        <v>84.5</v>
      </c>
      <c r="C26" s="65">
        <f>'[1]1998'!D28</f>
        <v>86</v>
      </c>
      <c r="D26" s="65">
        <f>'[1]1999'!D28</f>
        <v>86</v>
      </c>
      <c r="E26" s="65">
        <f>'[1]2000'!E28</f>
        <v>83.7</v>
      </c>
      <c r="F26" s="65">
        <f>'[1]2001'!E28</f>
        <v>82.8</v>
      </c>
      <c r="G26" s="65">
        <f>'[1]2002'!E28</f>
        <v>83.6</v>
      </c>
      <c r="H26" s="65">
        <f>'[1]2003'!E28</f>
        <v>84.1</v>
      </c>
      <c r="I26" s="65">
        <f>'[1]2004'!E28</f>
        <v>85</v>
      </c>
      <c r="J26" s="65">
        <f>'[1]2005'!E28</f>
        <v>84.9</v>
      </c>
      <c r="K26" s="65">
        <f>'[1]2006'!E28</f>
        <v>84.9</v>
      </c>
      <c r="L26" s="65">
        <f>'[1]2007'!E28</f>
        <v>86.5</v>
      </c>
      <c r="M26" s="65">
        <f>'[1]2008'!E28</f>
        <v>87.1</v>
      </c>
      <c r="N26" s="65">
        <f>'[1]2009'!E28</f>
        <v>87.5</v>
      </c>
      <c r="O26" s="65">
        <f>'[1]2010'!E28</f>
        <v>88.6</v>
      </c>
      <c r="P26" s="65">
        <f>'[1]2011'!E28</f>
        <v>89.5</v>
      </c>
      <c r="Q26" s="65">
        <f>'[1]2012'!E28</f>
        <v>89.6</v>
      </c>
      <c r="R26" s="65">
        <f>'[1]2013'!D28</f>
        <v>87.8</v>
      </c>
    </row>
    <row r="27" spans="1:18">
      <c r="A27" s="33" t="s">
        <v>25</v>
      </c>
      <c r="B27" s="65">
        <f>'[1]1997'!D29</f>
        <v>49.5</v>
      </c>
      <c r="C27" s="65">
        <f>'[1]1998'!D29</f>
        <v>50.8</v>
      </c>
      <c r="D27" s="65">
        <f>'[1]1999'!D29</f>
        <v>54.7</v>
      </c>
      <c r="E27" s="65">
        <f>'[1]2000'!E29</f>
        <v>51.7</v>
      </c>
      <c r="F27" s="65">
        <f>'[1]2001'!E29</f>
        <v>54</v>
      </c>
      <c r="G27" s="65">
        <f>'[1]2002'!E29</f>
        <v>50.8</v>
      </c>
      <c r="H27" s="65">
        <f>'[1]2003'!E29</f>
        <v>50.7</v>
      </c>
      <c r="I27" s="65">
        <f>'[1]2004'!E29</f>
        <v>46.7</v>
      </c>
      <c r="J27" s="65">
        <f>'[1]2005'!E29</f>
        <v>43.1</v>
      </c>
      <c r="K27" s="65">
        <f>'[1]2006'!E29</f>
        <v>42.7</v>
      </c>
      <c r="L27" s="65">
        <f>'[1]2007'!E29</f>
        <v>40.299999999999997</v>
      </c>
      <c r="M27" s="65">
        <f>'[1]2008'!E29</f>
        <v>41.5</v>
      </c>
      <c r="N27" s="65">
        <f>'[1]2009'!E29</f>
        <v>44.3</v>
      </c>
      <c r="O27" s="65">
        <f>'[1]2010'!E29</f>
        <v>42.4</v>
      </c>
      <c r="P27" s="65">
        <f>'[1]2011'!E29</f>
        <v>39.9</v>
      </c>
      <c r="Q27" s="65">
        <f>'[1]2012'!E29</f>
        <v>41.1</v>
      </c>
      <c r="R27" s="65">
        <f>'[1]2013'!D29</f>
        <v>41.2</v>
      </c>
    </row>
    <row r="28" spans="1:18">
      <c r="A28" s="33" t="s">
        <v>24</v>
      </c>
      <c r="B28" s="65">
        <f>'[1]1997'!D30</f>
        <v>1.8</v>
      </c>
      <c r="C28" s="65">
        <f>'[1]1998'!D30</f>
        <v>2.2000000000000002</v>
      </c>
      <c r="D28" s="65">
        <f>'[1]1999'!D30</f>
        <v>1.9</v>
      </c>
      <c r="E28" s="65">
        <f>'[1]2000'!E30</f>
        <v>0.8</v>
      </c>
      <c r="F28" s="65">
        <f>'[1]2001'!E30</f>
        <v>0.5</v>
      </c>
      <c r="G28" s="65">
        <f>'[1]2002'!E30</f>
        <v>0.5</v>
      </c>
      <c r="H28" s="65">
        <f>'[1]2003'!E30</f>
        <v>0.4</v>
      </c>
      <c r="I28" s="65">
        <f>'[1]2004'!E30</f>
        <v>0.7</v>
      </c>
      <c r="J28" s="65">
        <f>'[1]2005'!E30</f>
        <v>0.6</v>
      </c>
      <c r="K28" s="65">
        <f>'[1]2006'!E30</f>
        <v>0.8</v>
      </c>
      <c r="L28" s="65">
        <f>'[1]2007'!E30</f>
        <v>0.7</v>
      </c>
      <c r="M28" s="65">
        <f>'[1]2008'!E30</f>
        <v>0.6</v>
      </c>
      <c r="N28" s="65">
        <f>'[1]2009'!E30</f>
        <v>0.8</v>
      </c>
      <c r="O28" s="65">
        <f>'[1]2010'!E30</f>
        <v>1</v>
      </c>
      <c r="P28" s="65">
        <f>'[1]2011'!E30</f>
        <v>0.8</v>
      </c>
      <c r="Q28" s="65">
        <f>'[1]2012'!E30</f>
        <v>0.8</v>
      </c>
      <c r="R28" s="65">
        <f>'[1]2013'!D30</f>
        <v>1.1000000000000001</v>
      </c>
    </row>
    <row r="29" spans="1:18">
      <c r="A29" s="33" t="s">
        <v>23</v>
      </c>
      <c r="B29" s="65">
        <f>'[1]1997'!D31</f>
        <v>22</v>
      </c>
      <c r="C29" s="65">
        <f>'[1]1998'!D31</f>
        <v>27.5</v>
      </c>
      <c r="D29" s="65">
        <f>'[1]1999'!D31</f>
        <v>34.6</v>
      </c>
      <c r="E29" s="65">
        <f>'[1]2000'!E31</f>
        <v>31.4</v>
      </c>
      <c r="F29" s="65">
        <f>'[1]2001'!E31</f>
        <v>30.1</v>
      </c>
      <c r="G29" s="65">
        <f>'[1]2002'!E31</f>
        <v>28</v>
      </c>
      <c r="H29" s="65">
        <f>'[1]2003'!E31</f>
        <v>27</v>
      </c>
      <c r="I29" s="65">
        <f>'[1]2004'!E31</f>
        <v>27.6</v>
      </c>
      <c r="J29" s="65">
        <f>'[1]2005'!E31</f>
        <v>28.6</v>
      </c>
      <c r="K29" s="65">
        <f>'[1]2006'!E31</f>
        <v>35.799999999999997</v>
      </c>
      <c r="L29" s="65">
        <f>'[1]2007'!E31</f>
        <v>39.6</v>
      </c>
      <c r="M29" s="65">
        <f>'[1]2008'!E31</f>
        <v>39.799999999999997</v>
      </c>
      <c r="N29" s="65">
        <f>'[1]2009'!E31</f>
        <v>37.6</v>
      </c>
      <c r="O29" s="65">
        <f>'[1]2010'!E31</f>
        <v>36.4</v>
      </c>
      <c r="P29" s="65">
        <f>'[1]2011'!E31</f>
        <v>33.9</v>
      </c>
      <c r="Q29" s="65">
        <f>'[1]2012'!E31</f>
        <v>34.299999999999997</v>
      </c>
      <c r="R29" s="65">
        <f>'[1]2013'!D31</f>
        <v>34.200000000000003</v>
      </c>
    </row>
    <row r="30" spans="1:18">
      <c r="A30" s="33" t="s">
        <v>22</v>
      </c>
      <c r="B30" s="65">
        <f>'[1]1997'!D32</f>
        <v>36.200000000000003</v>
      </c>
      <c r="C30" s="65">
        <f>'[1]1998'!D32</f>
        <v>30.5</v>
      </c>
      <c r="D30" s="65">
        <f>'[1]1999'!D32</f>
        <v>34.1</v>
      </c>
      <c r="E30" s="65">
        <f>'[1]2000'!E32</f>
        <v>29.8</v>
      </c>
      <c r="F30" s="65">
        <f>'[1]2001'!E32</f>
        <v>30.9</v>
      </c>
      <c r="G30" s="65">
        <f>'[1]2002'!E32</f>
        <v>32.200000000000003</v>
      </c>
      <c r="H30" s="65">
        <f>'[1]2003'!E32</f>
        <v>36.200000000000003</v>
      </c>
      <c r="I30" s="65">
        <f>'[1]2004'!E32</f>
        <v>35</v>
      </c>
      <c r="J30" s="65">
        <f>'[1]2005'!E32</f>
        <v>37.6</v>
      </c>
      <c r="K30" s="65">
        <f>'[1]2006'!E32</f>
        <v>40.1</v>
      </c>
      <c r="L30" s="65">
        <f>'[1]2007'!E32</f>
        <v>31</v>
      </c>
      <c r="M30" s="65">
        <f>'[1]2008'!E32</f>
        <v>34.4</v>
      </c>
      <c r="N30" s="65">
        <f>'[1]2009'!E32</f>
        <v>30.9</v>
      </c>
      <c r="O30" s="65">
        <f>'[1]2010'!E32</f>
        <v>26.8</v>
      </c>
      <c r="P30" s="65">
        <f>'[1]2011'!E32</f>
        <v>29.2</v>
      </c>
      <c r="Q30" s="65">
        <f>'[1]2012'!E32</f>
        <v>30.3</v>
      </c>
      <c r="R30" s="65">
        <f>'[1]2013'!D32</f>
        <v>30.1</v>
      </c>
    </row>
    <row r="31" spans="1:18">
      <c r="A31" s="33" t="s">
        <v>21</v>
      </c>
      <c r="B31" s="65">
        <f>'[1]1997'!D33</f>
        <v>2</v>
      </c>
      <c r="C31" s="65">
        <f>'[1]1998'!D33</f>
        <v>1.7</v>
      </c>
      <c r="D31" s="65">
        <f>'[1]1999'!D33</f>
        <v>2.2000000000000002</v>
      </c>
      <c r="E31" s="65">
        <f>'[1]2000'!E33</f>
        <v>2.7</v>
      </c>
      <c r="F31" s="65">
        <f>'[1]2001'!E33</f>
        <v>2.1</v>
      </c>
      <c r="G31" s="65">
        <f>'[1]2002'!E33</f>
        <v>2.5</v>
      </c>
      <c r="H31" s="65">
        <f>'[1]2003'!E33</f>
        <v>2.7</v>
      </c>
      <c r="I31" s="65">
        <f>'[1]2004'!E33</f>
        <v>2.7</v>
      </c>
      <c r="J31" s="65">
        <f>'[1]2005'!E33</f>
        <v>3.4</v>
      </c>
      <c r="K31" s="65">
        <f>'[1]2006'!E33</f>
        <v>2.5</v>
      </c>
      <c r="L31" s="65">
        <f>'[1]2007'!E33</f>
        <v>3.1</v>
      </c>
      <c r="M31" s="65">
        <f>'[1]2008'!E33</f>
        <v>3.1</v>
      </c>
      <c r="N31" s="65">
        <f>'[1]2009'!E33</f>
        <v>3.6</v>
      </c>
      <c r="O31" s="65">
        <f>'[1]2010'!E33</f>
        <v>3.7</v>
      </c>
      <c r="P31" s="65">
        <f>'[1]2011'!E33</f>
        <v>3.3</v>
      </c>
      <c r="Q31" s="65">
        <f>'[1]2012'!E33</f>
        <v>3.1</v>
      </c>
      <c r="R31" s="65">
        <f>'[1]2013'!D33</f>
        <v>2.8</v>
      </c>
    </row>
    <row r="32" spans="1:18">
      <c r="A32" s="33" t="s">
        <v>20</v>
      </c>
      <c r="B32" s="65">
        <f>'[1]1997'!D34</f>
        <v>50.5</v>
      </c>
      <c r="C32" s="65">
        <f>'[1]1998'!D34</f>
        <v>56.3</v>
      </c>
      <c r="D32" s="65">
        <f>'[1]1999'!D34</f>
        <v>58.9</v>
      </c>
      <c r="E32" s="65">
        <f>'[1]2000'!E34</f>
        <v>58.9</v>
      </c>
      <c r="F32" s="65">
        <f>'[1]2001'!E34</f>
        <v>59.5</v>
      </c>
      <c r="G32" s="65">
        <f>'[1]2002'!E34</f>
        <v>60.5</v>
      </c>
      <c r="H32" s="65">
        <f>'[1]2003'!E34</f>
        <v>59.5</v>
      </c>
      <c r="I32" s="65">
        <f>'[1]2004'!E34</f>
        <v>59.5</v>
      </c>
      <c r="J32" s="65">
        <f>'[1]2005'!E34</f>
        <v>59.1</v>
      </c>
      <c r="K32" s="65">
        <f>'[1]2006'!E34</f>
        <v>58.8</v>
      </c>
      <c r="L32" s="65">
        <f>'[1]2007'!E34</f>
        <v>58.4</v>
      </c>
      <c r="M32" s="65">
        <f>'[1]2008'!E34</f>
        <v>57.3</v>
      </c>
      <c r="N32" s="65">
        <f>'[1]2009'!E34</f>
        <v>57.1</v>
      </c>
      <c r="O32" s="65">
        <f>'[1]2010'!E34</f>
        <v>55.1</v>
      </c>
      <c r="P32" s="65">
        <f>'[1]2011'!E34</f>
        <v>57.2</v>
      </c>
      <c r="Q32" s="65">
        <f>'[1]2012'!E34</f>
        <v>54.9</v>
      </c>
      <c r="R32" s="65">
        <f>'[1]2013'!D34</f>
        <v>53.9</v>
      </c>
    </row>
    <row r="33" spans="1:18">
      <c r="A33" s="33" t="s">
        <v>19</v>
      </c>
      <c r="B33" s="65" t="str">
        <f>'[1]1997'!D35</f>
        <v>NA</v>
      </c>
      <c r="C33" s="65">
        <f>'[1]1998'!D35</f>
        <v>3.5</v>
      </c>
      <c r="D33" s="65">
        <f>'[1]1999'!D35</f>
        <v>3.6</v>
      </c>
      <c r="E33" s="65">
        <f>'[1]2000'!E35</f>
        <v>3.6</v>
      </c>
      <c r="F33" s="65">
        <f>'[1]2001'!E35</f>
        <v>3.4</v>
      </c>
      <c r="G33" s="65">
        <f>'[1]2002'!E35</f>
        <v>4.8</v>
      </c>
      <c r="H33" s="65">
        <f>'[1]2003'!E35</f>
        <v>3.8</v>
      </c>
      <c r="I33" s="65">
        <f>'[1]2004'!E35</f>
        <v>3.4</v>
      </c>
      <c r="J33" s="65">
        <f>'[1]2005'!E35</f>
        <v>3.7</v>
      </c>
      <c r="K33" s="65">
        <f>'[1]2006'!E35</f>
        <v>4.0999999999999996</v>
      </c>
      <c r="L33" s="65">
        <f>'[1]2007'!E35</f>
        <v>4.0999999999999996</v>
      </c>
      <c r="M33" s="65">
        <f>'[1]2008'!E35</f>
        <v>3.4</v>
      </c>
      <c r="N33" s="65">
        <f>'[1]2009'!E35</f>
        <v>3.7</v>
      </c>
      <c r="O33" s="65">
        <f>'[1]2010'!E35</f>
        <v>3.2</v>
      </c>
      <c r="P33" s="65">
        <f>'[1]2011'!E35</f>
        <v>4</v>
      </c>
      <c r="Q33" s="65">
        <f>'[1]2012'!E35</f>
        <v>3.6</v>
      </c>
      <c r="R33" s="65">
        <f>'[1]2013'!D35</f>
        <v>3.4</v>
      </c>
    </row>
    <row r="34" spans="1:18">
      <c r="A34" s="33" t="s">
        <v>18</v>
      </c>
      <c r="B34" s="65">
        <f>'[1]1997'!D36</f>
        <v>34.1</v>
      </c>
      <c r="C34" s="65">
        <f>'[1]1998'!D36</f>
        <v>38.5</v>
      </c>
      <c r="D34" s="65">
        <f>'[1]1999'!D36</f>
        <v>41.3</v>
      </c>
      <c r="E34" s="65">
        <f>'[1]2000'!E36</f>
        <v>40.200000000000003</v>
      </c>
      <c r="F34" s="65">
        <f>'[1]2001'!E36</f>
        <v>41.3</v>
      </c>
      <c r="G34" s="65">
        <f>'[1]2002'!E36</f>
        <v>42.6</v>
      </c>
      <c r="H34" s="65">
        <f>'[1]2003'!E36</f>
        <v>43.6</v>
      </c>
      <c r="I34" s="65">
        <f>'[1]2004'!E36</f>
        <v>42.2</v>
      </c>
      <c r="J34" s="65">
        <f>'[1]2005'!E36</f>
        <v>44.5</v>
      </c>
      <c r="K34" s="65">
        <f>'[1]2006'!E36</f>
        <v>42.4</v>
      </c>
      <c r="L34" s="65">
        <f>'[1]2007'!E36</f>
        <v>41.2</v>
      </c>
      <c r="M34" s="65">
        <f>'[1]2008'!E36</f>
        <v>44.3</v>
      </c>
      <c r="N34" s="65">
        <f>'[1]2009'!E36</f>
        <v>43.9</v>
      </c>
      <c r="O34" s="65">
        <f>'[1]2010'!E36</f>
        <v>44</v>
      </c>
      <c r="P34" s="65">
        <f>'[1]2011'!E36</f>
        <v>43.7</v>
      </c>
      <c r="Q34" s="65">
        <f>'[1]2012'!E36</f>
        <v>39.9</v>
      </c>
      <c r="R34" s="65">
        <f>'[1]2013'!D36</f>
        <v>39.799999999999997</v>
      </c>
    </row>
    <row r="35" spans="1:18">
      <c r="A35" s="33" t="s">
        <v>17</v>
      </c>
      <c r="B35" s="65">
        <f>'[1]1997'!D37</f>
        <v>49.2</v>
      </c>
      <c r="C35" s="65">
        <f>'[1]1998'!D37</f>
        <v>64.400000000000006</v>
      </c>
      <c r="D35" s="65">
        <f>'[1]1999'!D37</f>
        <v>47.4</v>
      </c>
      <c r="E35" s="65">
        <f>'[1]2000'!E37</f>
        <v>64.3</v>
      </c>
      <c r="F35" s="65">
        <f>'[1]2001'!E37</f>
        <v>68.900000000000006</v>
      </c>
      <c r="G35" s="65">
        <f>'[1]2002'!E37</f>
        <v>68.8</v>
      </c>
      <c r="H35" s="65">
        <f>'[1]2003'!E37</f>
        <v>70.099999999999994</v>
      </c>
      <c r="I35" s="65">
        <f>'[1]2004'!E37</f>
        <v>69.599999999999994</v>
      </c>
      <c r="J35" s="65">
        <f>'[1]2005'!E37</f>
        <v>67</v>
      </c>
      <c r="K35" s="65">
        <f>'[1]2006'!E37</f>
        <v>64.099999999999994</v>
      </c>
      <c r="L35" s="65">
        <f>'[1]2007'!E37</f>
        <v>62.1</v>
      </c>
      <c r="M35" s="65">
        <f>'[1]2008'!E37</f>
        <v>63.9</v>
      </c>
      <c r="N35" s="65">
        <f>'[1]2009'!E37</f>
        <v>66</v>
      </c>
      <c r="O35" s="65">
        <f>'[1]2010'!E37</f>
        <v>69.2</v>
      </c>
      <c r="P35" s="65">
        <f>'[1]2011'!E37</f>
        <v>68.3</v>
      </c>
      <c r="Q35" s="65">
        <f>'[1]2012'!E37</f>
        <v>69.8</v>
      </c>
      <c r="R35" s="65">
        <f>'[1]2013'!D37</f>
        <v>68.900000000000006</v>
      </c>
    </row>
    <row r="36" spans="1:18">
      <c r="A36" s="33" t="s">
        <v>16</v>
      </c>
      <c r="B36" s="65" t="str">
        <f>'[1]1997'!D38</f>
        <v>NA</v>
      </c>
      <c r="C36" s="65">
        <f>'[1]1998'!D38</f>
        <v>1.5</v>
      </c>
      <c r="D36" s="65">
        <f>'[1]1999'!D38</f>
        <v>1.8</v>
      </c>
      <c r="E36" s="65">
        <f>'[1]2000'!E38</f>
        <v>2.2999999999999998</v>
      </c>
      <c r="F36" s="65">
        <f>'[1]2001'!E38</f>
        <v>1.6</v>
      </c>
      <c r="G36" s="65">
        <f>'[1]2002'!E38</f>
        <v>1.9</v>
      </c>
      <c r="H36" s="65">
        <f>'[1]2003'!E38</f>
        <v>1.2</v>
      </c>
      <c r="I36" s="65">
        <f>'[1]2004'!E38</f>
        <v>0.9</v>
      </c>
      <c r="J36" s="65">
        <f>'[1]2005'!E38</f>
        <v>1.5</v>
      </c>
      <c r="K36" s="65">
        <f>'[1]2006'!E38</f>
        <v>2</v>
      </c>
      <c r="L36" s="65">
        <f>'[1]2007'!E38</f>
        <v>2.6</v>
      </c>
      <c r="M36" s="65">
        <f>'[1]2008'!E38</f>
        <v>3.8</v>
      </c>
      <c r="N36" s="65">
        <f>'[1]2009'!E38</f>
        <v>4</v>
      </c>
      <c r="O36" s="65">
        <f>'[1]2010'!E38</f>
        <v>5.6</v>
      </c>
      <c r="P36" s="65">
        <f>'[1]2011'!E38</f>
        <v>5.2</v>
      </c>
      <c r="Q36" s="65">
        <f>'[1]2012'!E38</f>
        <v>6.8</v>
      </c>
      <c r="R36" s="65">
        <f>'[1]2013'!D38</f>
        <v>9.8000000000000007</v>
      </c>
    </row>
    <row r="37" spans="1:18">
      <c r="A37" s="33" t="s">
        <v>15</v>
      </c>
      <c r="B37" s="65">
        <f>'[1]1997'!D39</f>
        <v>42.2</v>
      </c>
      <c r="C37" s="65">
        <f>'[1]1998'!D39</f>
        <v>45.6</v>
      </c>
      <c r="D37" s="65">
        <f>'[1]1999'!D39</f>
        <v>49.7</v>
      </c>
      <c r="E37" s="65">
        <f>'[1]2000'!E39</f>
        <v>51</v>
      </c>
      <c r="F37" s="65">
        <f>'[1]2001'!E39</f>
        <v>48.9</v>
      </c>
      <c r="G37" s="65">
        <f>'[1]2002'!E39</f>
        <v>46.9</v>
      </c>
      <c r="H37" s="65">
        <f>'[1]2003'!E39</f>
        <v>45</v>
      </c>
      <c r="I37" s="65">
        <f>'[1]2004'!E39</f>
        <v>44.4</v>
      </c>
      <c r="J37" s="65">
        <f>'[1]2005'!E39</f>
        <v>43.9</v>
      </c>
      <c r="K37" s="65">
        <f>'[1]2006'!E39</f>
        <v>43.5</v>
      </c>
      <c r="L37" s="65">
        <f>'[1]2007'!E39</f>
        <v>45.1</v>
      </c>
      <c r="M37" s="65">
        <f>'[1]2008'!E39</f>
        <v>43.6</v>
      </c>
      <c r="N37" s="65">
        <f>'[1]2009'!E39</f>
        <v>39.200000000000003</v>
      </c>
      <c r="O37" s="65">
        <f>'[1]2010'!E39</f>
        <v>37.299999999999997</v>
      </c>
      <c r="P37" s="65">
        <f>'[1]2011'!E39</f>
        <v>36.799999999999997</v>
      </c>
      <c r="Q37" s="65">
        <f>'[1]2012'!E39</f>
        <v>37.799999999999997</v>
      </c>
      <c r="R37" s="65">
        <f>'[1]2013'!D39</f>
        <v>43.5</v>
      </c>
    </row>
    <row r="38" spans="1:18">
      <c r="A38" s="33" t="s">
        <v>14</v>
      </c>
      <c r="B38" s="65">
        <f>'[1]1997'!D40</f>
        <v>25.6</v>
      </c>
      <c r="C38" s="65">
        <f>'[1]1998'!D40</f>
        <v>32.5</v>
      </c>
      <c r="D38" s="65">
        <f>'[1]1999'!D40</f>
        <v>37.9</v>
      </c>
      <c r="E38" s="65">
        <f>'[1]2000'!E40</f>
        <v>44.8</v>
      </c>
      <c r="F38" s="65">
        <f>'[1]2001'!E40</f>
        <v>39</v>
      </c>
      <c r="G38" s="65">
        <f>'[1]2002'!E40</f>
        <v>36.799999999999997</v>
      </c>
      <c r="H38" s="65">
        <f>'[1]2003'!E40</f>
        <v>39.6</v>
      </c>
      <c r="I38" s="65">
        <f>'[1]2004'!E40</f>
        <v>38.700000000000003</v>
      </c>
      <c r="J38" s="65">
        <f>'[1]2005'!E40</f>
        <v>38.9</v>
      </c>
      <c r="K38" s="65">
        <f>'[1]2006'!E40</f>
        <v>35.5</v>
      </c>
      <c r="L38" s="65">
        <f>'[1]2007'!E40</f>
        <v>36.9</v>
      </c>
      <c r="M38" s="65">
        <f>'[1]2008'!E40</f>
        <v>31.4</v>
      </c>
      <c r="N38" s="65">
        <f>'[1]2009'!E40</f>
        <v>36.299999999999997</v>
      </c>
      <c r="O38" s="65">
        <f>'[1]2010'!E40</f>
        <v>33</v>
      </c>
      <c r="P38" s="65">
        <f>'[1]2011'!E40</f>
        <v>33.200000000000003</v>
      </c>
      <c r="Q38" s="65">
        <f>'[1]2012'!E40</f>
        <v>32.4</v>
      </c>
      <c r="R38" s="65">
        <f>'[1]2013'!D40</f>
        <v>30.1</v>
      </c>
    </row>
    <row r="39" spans="1:18">
      <c r="A39" s="33" t="s">
        <v>13</v>
      </c>
      <c r="B39" s="65">
        <f>'[1]1997'!D41</f>
        <v>8.6</v>
      </c>
      <c r="C39" s="65">
        <f>'[1]1998'!D41</f>
        <v>7.4</v>
      </c>
      <c r="D39" s="65">
        <f>'[1]1999'!D41</f>
        <v>7.8</v>
      </c>
      <c r="E39" s="65">
        <f>'[1]2000'!E41</f>
        <v>7.8</v>
      </c>
      <c r="F39" s="65">
        <f>'[1]2001'!E41</f>
        <v>8.1999999999999993</v>
      </c>
      <c r="G39" s="65">
        <f>'[1]2002'!E41</f>
        <v>10.5</v>
      </c>
      <c r="H39" s="65">
        <f>'[1]2003'!E41</f>
        <v>10.7</v>
      </c>
      <c r="I39" s="65">
        <f>'[1]2004'!E41</f>
        <v>11.2</v>
      </c>
      <c r="J39" s="65">
        <f>'[1]2005'!E41</f>
        <v>11.1</v>
      </c>
      <c r="K39" s="65">
        <f>'[1]2006'!E41</f>
        <v>10.9</v>
      </c>
      <c r="L39" s="65">
        <f>'[1]2007'!E41</f>
        <v>11.3</v>
      </c>
      <c r="M39" s="65">
        <f>'[1]2008'!E41</f>
        <v>10.4</v>
      </c>
      <c r="N39" s="65">
        <f>'[1]2009'!E41</f>
        <v>10.199999999999999</v>
      </c>
      <c r="O39" s="65">
        <f>'[1]2010'!E41</f>
        <v>9.1</v>
      </c>
      <c r="P39" s="65">
        <f>'[1]2011'!E41</f>
        <v>8.1999999999999993</v>
      </c>
      <c r="Q39" s="65">
        <f>'[1]2012'!E41</f>
        <v>8.5</v>
      </c>
      <c r="R39" s="65">
        <f>'[1]2013'!D41</f>
        <v>7.5</v>
      </c>
    </row>
    <row r="40" spans="1:18">
      <c r="A40" s="33" t="s">
        <v>12</v>
      </c>
      <c r="B40" s="65" t="str">
        <f>'[1]1997'!D42</f>
        <v>NA</v>
      </c>
      <c r="C40" s="65">
        <f>'[1]1998'!D42</f>
        <v>46.2</v>
      </c>
      <c r="D40" s="65">
        <f>'[1]1999'!D42</f>
        <v>49.7</v>
      </c>
      <c r="E40" s="65">
        <f>'[1]2000'!E42</f>
        <v>49.9</v>
      </c>
      <c r="F40" s="65">
        <f>'[1]2001'!E42</f>
        <v>50.4</v>
      </c>
      <c r="G40" s="65">
        <f>'[1]2002'!E42</f>
        <v>49</v>
      </c>
      <c r="H40" s="65">
        <f>'[1]2003'!E42</f>
        <v>46.8</v>
      </c>
      <c r="I40" s="65">
        <f>'[1]2004'!E42</f>
        <v>48.1</v>
      </c>
      <c r="J40" s="65">
        <f>'[1]2005'!E42</f>
        <v>46.5</v>
      </c>
      <c r="K40" s="65">
        <f>'[1]2006'!E42</f>
        <v>46.2</v>
      </c>
      <c r="L40" s="65">
        <f>'[1]2007'!E42</f>
        <v>58.8</v>
      </c>
      <c r="M40" s="65">
        <f>'[1]2008'!E42</f>
        <v>61</v>
      </c>
      <c r="N40" s="65">
        <f>'[1]2009'!E42</f>
        <v>58.4</v>
      </c>
      <c r="O40" s="65">
        <f>'[1]2010'!E42</f>
        <v>56.2</v>
      </c>
      <c r="P40" s="65">
        <f>'[1]2011'!E42</f>
        <v>58</v>
      </c>
      <c r="Q40" s="65">
        <f>'[1]2012'!E42</f>
        <v>50.3</v>
      </c>
      <c r="R40" s="65">
        <f>'[1]2013'!D42</f>
        <v>52.2</v>
      </c>
    </row>
    <row r="41" spans="1:18">
      <c r="A41" s="33" t="s">
        <v>11</v>
      </c>
      <c r="B41" s="65" t="str">
        <f>'[1]1997'!D43</f>
        <v>NA</v>
      </c>
      <c r="C41" s="65">
        <f>'[1]1998'!D43</f>
        <v>12.5</v>
      </c>
      <c r="D41" s="65">
        <f>'[1]1999'!D43</f>
        <v>14</v>
      </c>
      <c r="E41" s="65">
        <f>'[1]2000'!E43</f>
        <v>13.3</v>
      </c>
      <c r="F41" s="65">
        <f>'[1]2001'!E43</f>
        <v>13.4</v>
      </c>
      <c r="G41" s="65">
        <f>'[1]2002'!E43</f>
        <v>14.1</v>
      </c>
      <c r="H41" s="65">
        <f>'[1]2003'!E43</f>
        <v>15.4</v>
      </c>
      <c r="I41" s="65">
        <f>'[1]2004'!E43</f>
        <v>14.9</v>
      </c>
      <c r="J41" s="65">
        <f>'[1]2005'!E43</f>
        <v>13.6</v>
      </c>
      <c r="K41" s="65">
        <f>'[1]2006'!E43</f>
        <v>13</v>
      </c>
      <c r="L41" s="65">
        <f>'[1]2007'!E43</f>
        <v>13.1</v>
      </c>
      <c r="M41" s="65">
        <f>'[1]2008'!E43</f>
        <v>13.3</v>
      </c>
      <c r="N41" s="65">
        <f>'[1]2009'!E43</f>
        <v>12.1</v>
      </c>
      <c r="O41" s="65">
        <f>'[1]2010'!E43</f>
        <v>14.1</v>
      </c>
      <c r="P41" s="65">
        <f>'[1]2011'!E43</f>
        <v>13.9</v>
      </c>
      <c r="Q41" s="65">
        <f>'[1]2012'!E43</f>
        <v>13.6</v>
      </c>
      <c r="R41" s="65">
        <f>'[1]2013'!D43</f>
        <v>19.2</v>
      </c>
    </row>
    <row r="42" spans="1:18">
      <c r="A42" s="33" t="s">
        <v>10</v>
      </c>
      <c r="B42" s="65">
        <f>'[1]1997'!D44</f>
        <v>68.5</v>
      </c>
      <c r="C42" s="65">
        <f>'[1]1998'!D44</f>
        <v>73.8</v>
      </c>
      <c r="D42" s="65">
        <f>'[1]1999'!D44</f>
        <v>71.900000000000006</v>
      </c>
      <c r="E42" s="65">
        <f>'[1]2000'!E44</f>
        <v>69.3</v>
      </c>
      <c r="F42" s="65">
        <f>'[1]2001'!E44</f>
        <v>66.8</v>
      </c>
      <c r="G42" s="65">
        <f>'[1]2002'!E44</f>
        <v>66.400000000000006</v>
      </c>
      <c r="H42" s="65">
        <f>'[1]2003'!E44</f>
        <v>65.099999999999994</v>
      </c>
      <c r="I42" s="65">
        <f>'[1]2004'!E44</f>
        <v>68.3</v>
      </c>
      <c r="J42" s="65">
        <f>'[1]2005'!E44</f>
        <v>72.400000000000006</v>
      </c>
      <c r="K42" s="65">
        <f>'[1]2006'!E44</f>
        <v>68.599999999999994</v>
      </c>
      <c r="L42" s="65">
        <f>'[1]2007'!E44</f>
        <v>69.5</v>
      </c>
      <c r="M42" s="65">
        <f>'[1]2008'!E44</f>
        <v>71.7</v>
      </c>
      <c r="N42" s="65">
        <f>'[1]2009'!E44</f>
        <v>71.2</v>
      </c>
      <c r="O42" s="65">
        <f>'[1]2010'!E44</f>
        <v>73.2</v>
      </c>
      <c r="P42" s="65">
        <f>'[1]2011'!E44</f>
        <v>73.400000000000006</v>
      </c>
      <c r="Q42" s="65">
        <f>'[1]2012'!E44</f>
        <v>72.5</v>
      </c>
      <c r="R42" s="65">
        <f>'[1]2013'!D44</f>
        <v>71.2</v>
      </c>
    </row>
    <row r="43" spans="1:18">
      <c r="A43" s="33" t="s">
        <v>9</v>
      </c>
      <c r="B43" s="65">
        <f>'[1]1997'!D45</f>
        <v>0</v>
      </c>
      <c r="C43" s="65">
        <f>'[1]1998'!D45</f>
        <v>0</v>
      </c>
      <c r="D43" s="65">
        <f>'[1]1999'!D45</f>
        <v>0</v>
      </c>
      <c r="E43" s="65">
        <f>'[1]2000'!E45</f>
        <v>1.5</v>
      </c>
      <c r="F43" s="65">
        <f>'[1]2001'!E45</f>
        <v>1.6</v>
      </c>
      <c r="G43" s="65">
        <f>'[1]2002'!E45</f>
        <v>2.1</v>
      </c>
      <c r="H43" s="65">
        <f>'[1]2003'!E45</f>
        <v>3</v>
      </c>
      <c r="I43" s="65">
        <f>'[1]2004'!E45</f>
        <v>3.3</v>
      </c>
      <c r="J43" s="65">
        <f>'[1]2005'!E45</f>
        <v>2.2000000000000002</v>
      </c>
      <c r="K43" s="65">
        <f>'[1]2006'!E45</f>
        <v>2.6</v>
      </c>
      <c r="L43" s="65">
        <f>'[1]2007'!E45</f>
        <v>4.8</v>
      </c>
      <c r="M43" s="65">
        <f>'[1]2008'!E45</f>
        <v>4.0999999999999996</v>
      </c>
      <c r="N43" s="65">
        <f>'[1]2009'!E45</f>
        <v>3.8</v>
      </c>
      <c r="O43" s="65">
        <f>'[1]2010'!E45</f>
        <v>4.0999999999999996</v>
      </c>
      <c r="P43" s="65">
        <f>'[1]2011'!E45</f>
        <v>6.7</v>
      </c>
      <c r="Q43" s="65">
        <f>'[1]2012'!E45</f>
        <v>7.3</v>
      </c>
      <c r="R43" s="65">
        <f>'[1]2013'!D45</f>
        <v>7.5</v>
      </c>
    </row>
    <row r="44" spans="1:18">
      <c r="A44" s="33" t="s">
        <v>8</v>
      </c>
      <c r="B44" s="65">
        <f>'[1]1997'!D46</f>
        <v>64.900000000000006</v>
      </c>
      <c r="C44" s="65">
        <f>'[1]1998'!D46</f>
        <v>65.7</v>
      </c>
      <c r="D44" s="65">
        <f>'[1]1999'!D46</f>
        <v>63.5</v>
      </c>
      <c r="E44" s="65">
        <f>'[1]2000'!E46</f>
        <v>64.2</v>
      </c>
      <c r="F44" s="65">
        <f>'[1]2001'!E46</f>
        <v>63.5</v>
      </c>
      <c r="G44" s="65">
        <f>'[1]2002'!E46</f>
        <v>61.8</v>
      </c>
      <c r="H44" s="65">
        <f>'[1]2003'!E46</f>
        <v>60.9</v>
      </c>
      <c r="I44" s="65">
        <f>'[1]2004'!E46</f>
        <v>61.9</v>
      </c>
      <c r="J44" s="65">
        <f>'[1]2005'!E46</f>
        <v>61.8</v>
      </c>
      <c r="K44" s="65">
        <f>'[1]2006'!E46</f>
        <v>58.4</v>
      </c>
      <c r="L44" s="65">
        <f>'[1]2007'!E46</f>
        <v>58.9</v>
      </c>
      <c r="M44" s="65">
        <f>'[1]2008'!E46</f>
        <v>58.2</v>
      </c>
      <c r="N44" s="65">
        <f>'[1]2009'!E46</f>
        <v>57</v>
      </c>
      <c r="O44" s="65">
        <f>'[1]2010'!E46</f>
        <v>56.4</v>
      </c>
      <c r="P44" s="65">
        <f>'[1]2011'!E46</f>
        <v>57.1</v>
      </c>
      <c r="Q44" s="65">
        <f>'[1]2012'!E46</f>
        <v>56.8</v>
      </c>
      <c r="R44" s="65">
        <f>'[1]2013'!D46</f>
        <v>55</v>
      </c>
    </row>
    <row r="45" spans="1:18">
      <c r="A45" s="33" t="s">
        <v>7</v>
      </c>
      <c r="B45" s="65">
        <f>'[1]1997'!D47</f>
        <v>32.1</v>
      </c>
      <c r="C45" s="65">
        <f>'[1]1998'!D47</f>
        <v>30</v>
      </c>
      <c r="D45" s="65">
        <f>'[1]1999'!D47</f>
        <v>26.8</v>
      </c>
      <c r="E45" s="65">
        <f>'[1]2000'!E47</f>
        <v>27.4</v>
      </c>
      <c r="F45" s="65">
        <f>'[1]2001'!E47</f>
        <v>29.5</v>
      </c>
      <c r="G45" s="65">
        <f>'[1]2002'!E47</f>
        <v>35.1</v>
      </c>
      <c r="H45" s="65">
        <f>'[1]2003'!E47</f>
        <v>32.1</v>
      </c>
      <c r="I45" s="65">
        <f>'[1]2004'!E47</f>
        <v>36.299999999999997</v>
      </c>
      <c r="J45" s="65">
        <f>'[1]2005'!E47</f>
        <v>35.5</v>
      </c>
      <c r="K45" s="65">
        <f>'[1]2006'!E47</f>
        <v>35.6</v>
      </c>
      <c r="L45" s="65">
        <f>'[1]2007'!E47</f>
        <v>33.9</v>
      </c>
      <c r="M45" s="65">
        <f>'[1]2008'!E47</f>
        <v>35.6</v>
      </c>
      <c r="N45" s="65">
        <f>'[1]2009'!E47</f>
        <v>35.700000000000003</v>
      </c>
      <c r="O45" s="65">
        <f>'[1]2010'!E47</f>
        <v>36.299999999999997</v>
      </c>
      <c r="P45" s="65">
        <f>'[1]2011'!E47</f>
        <v>38.1</v>
      </c>
      <c r="Q45" s="65">
        <f>'[1]2012'!E47</f>
        <v>36.9</v>
      </c>
      <c r="R45" s="65">
        <f>'[1]2013'!D47</f>
        <v>39.4</v>
      </c>
    </row>
    <row r="46" spans="1:18">
      <c r="A46" s="33" t="s">
        <v>6</v>
      </c>
      <c r="B46" s="65">
        <f>'[1]1997'!D48</f>
        <v>3.2</v>
      </c>
      <c r="C46" s="65">
        <f>'[1]1998'!D48</f>
        <v>3.3</v>
      </c>
      <c r="D46" s="65">
        <f>'[1]1999'!D48</f>
        <v>3.6</v>
      </c>
      <c r="E46" s="65">
        <f>'[1]2000'!E48</f>
        <v>3.3</v>
      </c>
      <c r="F46" s="65">
        <f>'[1]2001'!E48</f>
        <v>3.4</v>
      </c>
      <c r="G46" s="65">
        <f>'[1]2002'!E48</f>
        <v>4.2</v>
      </c>
      <c r="H46" s="65">
        <f>'[1]2003'!E48</f>
        <v>3.9</v>
      </c>
      <c r="I46" s="65">
        <f>'[1]2004'!E48</f>
        <v>3.6</v>
      </c>
      <c r="J46" s="65">
        <f>'[1]2005'!E48</f>
        <v>4</v>
      </c>
      <c r="K46" s="65">
        <f>'[1]2006'!E48</f>
        <v>5.7</v>
      </c>
      <c r="L46" s="65">
        <f>'[1]2007'!E48</f>
        <v>4.5</v>
      </c>
      <c r="M46" s="65">
        <f>'[1]2008'!E48</f>
        <v>5.7</v>
      </c>
      <c r="N46" s="65">
        <f>'[1]2009'!E48</f>
        <v>4.8</v>
      </c>
      <c r="O46" s="65">
        <f>'[1]2010'!E48</f>
        <v>5.7</v>
      </c>
      <c r="P46" s="65">
        <f>'[1]2011'!E48</f>
        <v>6.6</v>
      </c>
      <c r="Q46" s="65">
        <f>'[1]2012'!E48</f>
        <v>5.5</v>
      </c>
      <c r="R46" s="65">
        <f>'[1]2013'!D48</f>
        <v>6.2</v>
      </c>
    </row>
    <row r="47" spans="1:18">
      <c r="A47" s="33" t="s">
        <v>5</v>
      </c>
      <c r="B47" s="65">
        <f>'[1]1997'!D49</f>
        <v>0.8</v>
      </c>
      <c r="C47" s="65">
        <f>'[1]1998'!D49</f>
        <v>1.4</v>
      </c>
      <c r="D47" s="65">
        <f>'[1]1999'!D49</f>
        <v>1.4</v>
      </c>
      <c r="E47" s="65">
        <f>'[1]2000'!E49</f>
        <v>1.8</v>
      </c>
      <c r="F47" s="65">
        <f>'[1]2001'!E49</f>
        <v>1.7</v>
      </c>
      <c r="G47" s="65">
        <f>'[1]2002'!E49</f>
        <v>2</v>
      </c>
      <c r="H47" s="65">
        <f>'[1]2003'!E49</f>
        <v>1.5</v>
      </c>
      <c r="I47" s="65">
        <f>'[1]2004'!E49</f>
        <v>2.1</v>
      </c>
      <c r="J47" s="65">
        <f>'[1]2005'!E49</f>
        <v>2.5</v>
      </c>
      <c r="K47" s="65">
        <f>'[1]2006'!E49</f>
        <v>2.9</v>
      </c>
      <c r="L47" s="65">
        <f>'[1]2007'!E49</f>
        <v>3.4</v>
      </c>
      <c r="M47" s="65">
        <f>'[1]2008'!E49</f>
        <v>2.5</v>
      </c>
      <c r="N47" s="65">
        <f>'[1]2009'!E49</f>
        <v>3.5</v>
      </c>
      <c r="O47" s="65">
        <f>'[1]2010'!E49</f>
        <v>3.4</v>
      </c>
      <c r="P47" s="65">
        <f>'[1]2011'!E49</f>
        <v>3</v>
      </c>
      <c r="Q47" s="65">
        <f>'[1]2012'!E49</f>
        <v>4.0999999999999996</v>
      </c>
      <c r="R47" s="65">
        <f>'[1]2013'!D49</f>
        <v>3.9</v>
      </c>
    </row>
    <row r="48" spans="1:18">
      <c r="A48" s="33" t="s">
        <v>4</v>
      </c>
      <c r="B48" s="65">
        <f>'[1]1997'!D50</f>
        <v>62</v>
      </c>
      <c r="C48" s="65">
        <f>'[1]1998'!D50</f>
        <v>58.3</v>
      </c>
      <c r="D48" s="65">
        <f>'[1]1999'!D50</f>
        <v>62.8</v>
      </c>
      <c r="E48" s="65">
        <f>'[1]2000'!E50</f>
        <v>64.900000000000006</v>
      </c>
      <c r="F48" s="65">
        <f>'[1]2001'!E50</f>
        <v>64.900000000000006</v>
      </c>
      <c r="G48" s="65">
        <f>'[1]2002'!E50</f>
        <v>63.4</v>
      </c>
      <c r="H48" s="65">
        <f>'[1]2003'!E50</f>
        <v>66.5</v>
      </c>
      <c r="I48" s="65">
        <f>'[1]2004'!E50</f>
        <v>67.400000000000006</v>
      </c>
      <c r="J48" s="65">
        <f>'[1]2005'!E50</f>
        <v>68.5</v>
      </c>
      <c r="K48" s="65">
        <f>'[1]2006'!E50</f>
        <v>65.900000000000006</v>
      </c>
      <c r="L48" s="65">
        <f>'[1]2007'!E50</f>
        <v>60.2</v>
      </c>
      <c r="M48" s="65">
        <f>'[1]2008'!E50</f>
        <v>61.1</v>
      </c>
      <c r="N48" s="65">
        <f>'[1]2009'!E50</f>
        <v>62.9</v>
      </c>
      <c r="O48" s="65">
        <f>'[1]2010'!E50</f>
        <v>61</v>
      </c>
      <c r="P48" s="65">
        <f>'[1]2011'!E50</f>
        <v>62.8</v>
      </c>
      <c r="Q48" s="65">
        <f>'[1]2012'!E50</f>
        <v>61.8</v>
      </c>
      <c r="R48" s="65">
        <f>'[1]2013'!D50</f>
        <v>63.4</v>
      </c>
    </row>
    <row r="49" spans="1:18">
      <c r="A49" s="33" t="s">
        <v>3</v>
      </c>
      <c r="B49" s="65">
        <f>'[1]1997'!D51</f>
        <v>9.8000000000000007</v>
      </c>
      <c r="C49" s="65">
        <f>'[1]1998'!D51</f>
        <v>9.3000000000000007</v>
      </c>
      <c r="D49" s="65">
        <f>'[1]1999'!D51</f>
        <v>10.6</v>
      </c>
      <c r="E49" s="65">
        <f>'[1]2000'!E51</f>
        <v>11.1</v>
      </c>
      <c r="F49" s="65">
        <f>'[1]2001'!E51</f>
        <v>13</v>
      </c>
      <c r="G49" s="65">
        <f>'[1]2002'!E51</f>
        <v>12.7</v>
      </c>
      <c r="H49" s="65">
        <f>'[1]2003'!E51</f>
        <v>11.7</v>
      </c>
      <c r="I49" s="65">
        <f>'[1]2004'!E51</f>
        <v>12</v>
      </c>
      <c r="J49" s="65">
        <f>'[1]2005'!E51</f>
        <v>12.9</v>
      </c>
      <c r="K49" s="65">
        <f>'[1]2006'!E51</f>
        <v>12.7</v>
      </c>
      <c r="L49" s="65">
        <f>'[1]2007'!E51</f>
        <v>12.9</v>
      </c>
      <c r="M49" s="65">
        <f>'[1]2008'!E51</f>
        <v>12.2</v>
      </c>
      <c r="N49" s="65">
        <f>'[1]2009'!E51</f>
        <v>13.6</v>
      </c>
      <c r="O49" s="65">
        <f>'[1]2010'!E51</f>
        <v>11.6</v>
      </c>
      <c r="P49" s="65">
        <f>'[1]2011'!E51</f>
        <v>11.9</v>
      </c>
      <c r="Q49" s="65">
        <f>'[1]2012'!E51</f>
        <v>11.2</v>
      </c>
      <c r="R49" s="65">
        <f>'[1]2013'!D51</f>
        <v>12.9</v>
      </c>
    </row>
    <row r="50" spans="1:18">
      <c r="A50" s="33" t="s">
        <v>2</v>
      </c>
      <c r="B50" s="65">
        <f>'[1]1997'!D52</f>
        <v>9.5</v>
      </c>
      <c r="C50" s="65">
        <f>'[1]1998'!D52</f>
        <v>6.1</v>
      </c>
      <c r="D50" s="65">
        <f>'[1]1999'!D52</f>
        <v>7.4</v>
      </c>
      <c r="E50" s="65">
        <f>'[1]2000'!E52</f>
        <v>8.4</v>
      </c>
      <c r="F50" s="65">
        <f>'[1]2001'!E52</f>
        <v>7.5</v>
      </c>
      <c r="G50" s="65">
        <f>'[1]2002'!E52</f>
        <v>7.5</v>
      </c>
      <c r="H50" s="65">
        <f>'[1]2003'!E52</f>
        <v>8.5</v>
      </c>
      <c r="I50" s="65">
        <f>'[1]2004'!E52</f>
        <v>9.6</v>
      </c>
      <c r="J50" s="65">
        <f>'[1]2005'!E52</f>
        <v>10.8</v>
      </c>
      <c r="K50" s="65">
        <f>'[1]2006'!E52</f>
        <v>9.6999999999999993</v>
      </c>
      <c r="L50" s="65">
        <f>'[1]2007'!E52</f>
        <v>8.6999999999999993</v>
      </c>
      <c r="M50" s="65">
        <f>'[1]2008'!E52</f>
        <v>10.4</v>
      </c>
      <c r="N50" s="65">
        <f>'[1]2009'!E52</f>
        <v>10.8</v>
      </c>
      <c r="O50" s="65">
        <f>'[1]2010'!E52</f>
        <v>11.7</v>
      </c>
      <c r="P50" s="65">
        <f>'[1]2011'!E52</f>
        <v>11.9</v>
      </c>
      <c r="Q50" s="65">
        <f>'[1]2012'!E52</f>
        <v>12.7</v>
      </c>
      <c r="R50" s="65">
        <f>'[1]2013'!D52</f>
        <v>12</v>
      </c>
    </row>
    <row r="51" spans="1:18">
      <c r="A51" s="33" t="s">
        <v>1</v>
      </c>
      <c r="B51" s="65">
        <f>'[1]1997'!D53</f>
        <v>54.8</v>
      </c>
      <c r="C51" s="65">
        <f>'[1]1998'!D53</f>
        <v>66.7</v>
      </c>
      <c r="D51" s="65">
        <f>'[1]1999'!D53</f>
        <v>67.2</v>
      </c>
      <c r="E51" s="65">
        <f>'[1]2000'!E53</f>
        <v>61.7</v>
      </c>
      <c r="F51" s="65">
        <f>'[1]2001'!E53</f>
        <v>58.3</v>
      </c>
      <c r="G51" s="65">
        <f>'[1]2002'!E53</f>
        <v>63</v>
      </c>
      <c r="H51" s="65">
        <f>'[1]2003'!E53</f>
        <v>62.1</v>
      </c>
      <c r="I51" s="65">
        <f>'[1]2004'!E53</f>
        <v>69.7</v>
      </c>
      <c r="J51" s="65">
        <f>'[1]2005'!E53</f>
        <v>68.900000000000006</v>
      </c>
      <c r="K51" s="65">
        <f>'[1]2006'!E53</f>
        <v>68.599999999999994</v>
      </c>
      <c r="L51" s="65">
        <f>'[1]2007'!E53</f>
        <v>67.900000000000006</v>
      </c>
      <c r="M51" s="65">
        <f>'[1]2008'!E53</f>
        <v>64.099999999999994</v>
      </c>
      <c r="N51" s="65">
        <f>'[1]2009'!E53</f>
        <v>60.7</v>
      </c>
      <c r="O51" s="65">
        <f>'[1]2010'!E53</f>
        <v>61.2</v>
      </c>
      <c r="P51" s="65">
        <f>'[1]2011'!E53</f>
        <v>61.4</v>
      </c>
      <c r="Q51" s="65">
        <f>'[1]2012'!E53</f>
        <v>59.6</v>
      </c>
      <c r="R51" s="65">
        <f>'[1]2013'!D53</f>
        <v>56.2</v>
      </c>
    </row>
    <row r="52" spans="1:18">
      <c r="A52" s="33" t="s">
        <v>0</v>
      </c>
      <c r="B52" s="65">
        <f>'[1]1997'!D54</f>
        <v>1.6</v>
      </c>
      <c r="C52" s="65">
        <f>'[1]1998'!D54</f>
        <v>2.2999999999999998</v>
      </c>
      <c r="D52" s="65">
        <f>'[1]1999'!D54</f>
        <v>2.9</v>
      </c>
      <c r="E52" s="65">
        <f>'[1]2000'!E54</f>
        <v>2</v>
      </c>
      <c r="F52" s="65">
        <f>'[1]2001'!E54</f>
        <v>3.7</v>
      </c>
      <c r="G52" s="65">
        <f>'[1]2002'!E54</f>
        <v>4.7</v>
      </c>
      <c r="H52" s="65">
        <f>'[1]2003'!E54</f>
        <v>3</v>
      </c>
      <c r="I52" s="65">
        <f>'[1]2004'!E54</f>
        <v>4.4000000000000004</v>
      </c>
      <c r="J52" s="65">
        <f>'[1]2005'!E54</f>
        <v>6.1</v>
      </c>
      <c r="K52" s="65">
        <f>'[1]2006'!E54</f>
        <v>6.5</v>
      </c>
      <c r="L52" s="65">
        <f>'[1]2007'!E54</f>
        <v>3</v>
      </c>
      <c r="M52" s="65">
        <f>'[1]2008'!E54</f>
        <v>3.7</v>
      </c>
      <c r="N52" s="65">
        <f>'[1]2009'!E54</f>
        <v>3.8</v>
      </c>
      <c r="O52" s="65">
        <f>'[1]2010'!E54</f>
        <v>6</v>
      </c>
      <c r="P52" s="65">
        <f>'[1]2011'!E54</f>
        <v>6.3</v>
      </c>
      <c r="Q52" s="65">
        <f>'[1]2012'!E54</f>
        <v>5.5</v>
      </c>
      <c r="R52" s="65">
        <f>'[1]2013'!D54</f>
        <v>10.3</v>
      </c>
    </row>
    <row r="53" spans="1:18" ht="17" customHeight="1"/>
  </sheetData>
  <sortState ref="A2:R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Work Part. Rate - FINAL</vt:lpstr>
      <vt:lpstr>Liberalism - FINAL</vt:lpstr>
      <vt:lpstr>PCPI Real - FINAL</vt:lpstr>
      <vt:lpstr>CPI factors</vt:lpstr>
      <vt:lpstr>PCPI Nominal</vt:lpstr>
      <vt:lpstr>Unemployment Rate</vt:lpstr>
      <vt:lpstr>Unemployment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2018-11-03T12:53:44Z</dcterms:modified>
</cp:coreProperties>
</file>