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Library/Containers/com.microsoft.Excel/Data/Desktop/TANF_Expenditures/Input Data/"/>
    </mc:Choice>
  </mc:AlternateContent>
  <xr:revisionPtr revIDLastSave="0" documentId="13_ncr:1_{139D82BD-8EFE-7747-8853-CC80E6F89FE2}" xr6:coauthVersionLast="36" xr6:coauthVersionMax="36" xr10:uidLastSave="{00000000-0000-0000-0000-000000000000}"/>
  <bookViews>
    <workbookView xWindow="0" yWindow="0" windowWidth="25600" windowHeight="16000" tabRatio="956" firstSheet="2" activeTab="12" xr2:uid="{00000000-000D-0000-FFFF-FFFF00000000}"/>
  </bookViews>
  <sheets>
    <sheet name="hispanics" sheetId="31" r:id="rId1"/>
    <sheet name="state check" sheetId="30" r:id="rId2"/>
    <sheet name="2014" sheetId="12" r:id="rId3"/>
    <sheet name="2013" sheetId="13" r:id="rId4"/>
    <sheet name="2012" sheetId="14" r:id="rId5"/>
    <sheet name="2011" sheetId="15" r:id="rId6"/>
    <sheet name="2010" sheetId="16" r:id="rId7"/>
    <sheet name="2009" sheetId="17" r:id="rId8"/>
    <sheet name="2008" sheetId="18" r:id="rId9"/>
    <sheet name="2007" sheetId="19" r:id="rId10"/>
    <sheet name="2006" sheetId="20" r:id="rId11"/>
    <sheet name="2005" sheetId="21" r:id="rId12"/>
    <sheet name="african americans" sheetId="32" r:id="rId13"/>
    <sheet name="2004" sheetId="22" r:id="rId14"/>
    <sheet name="2003" sheetId="23" r:id="rId15"/>
    <sheet name="2002" sheetId="24" r:id="rId16"/>
    <sheet name="2001" sheetId="25" r:id="rId17"/>
    <sheet name="2000" sheetId="26" r:id="rId18"/>
    <sheet name="1999" sheetId="27" r:id="rId19"/>
    <sheet name="1998" sheetId="28" r:id="rId20"/>
    <sheet name="1997" sheetId="29" r:id="rId21"/>
  </sheets>
  <externalReferences>
    <externalReference r:id="rId22"/>
    <externalReference r:id="rId23"/>
  </externalReferences>
  <definedNames>
    <definedName name="HTML_CodePage" hidden="1">1252</definedName>
    <definedName name="HTML_Control" localSheetId="20" hidden="1">{"'Table1'!$A$1:$J$49"}</definedName>
    <definedName name="HTML_Control" localSheetId="19" hidden="1">{"'TAB03_98'!$A$1:$L$71"}</definedName>
    <definedName name="HTML_Control" localSheetId="17" hidden="1">{"'IV-26'!$A$1:$E$68"}</definedName>
    <definedName name="HTML_Control" hidden="1">{"'29r'!$A$1:$I$74"}</definedName>
    <definedName name="HTML_Description" localSheetId="19" hidden="1">"Source:  National Emergency TANF Datafile as of 5/28/1999"</definedName>
    <definedName name="HTML_Description" hidden="1">""</definedName>
    <definedName name="HTML_Email" hidden="1">""</definedName>
    <definedName name="HTML_Header" localSheetId="19" hidden="1">"Table 3"</definedName>
    <definedName name="HTML_Header" hidden="1">""</definedName>
    <definedName name="HTML_LastUpdate" localSheetId="20" hidden="1">"7/16/2005"</definedName>
    <definedName name="HTML_LastUpdate" localSheetId="19" hidden="1">"09/20/1999"</definedName>
    <definedName name="HTML_LastUpdate" localSheetId="17" hidden="1">"05/24/2002"</definedName>
    <definedName name="HTML_LastUpdate" hidden="1">"2/13/03"</definedName>
    <definedName name="HTML_LineAfter" hidden="1">FALSE</definedName>
    <definedName name="HTML_LineBefore" hidden="1">FALSE</definedName>
    <definedName name="HTML_Name" localSheetId="19" hidden="1">"OPRE"</definedName>
    <definedName name="HTML_Name" hidden="1">"ACF"</definedName>
    <definedName name="HTML_OBDlg2" hidden="1">TRUE</definedName>
    <definedName name="HTML_OBDlg4" hidden="1">TRUE</definedName>
    <definedName name="HTML_OS" hidden="1">0</definedName>
    <definedName name="HTML_PathFile" localSheetId="20" hidden="1">"C:\Documents and Settings\Anne Saulnier\My Documents\character\fy97\table1.htm"</definedName>
    <definedName name="HTML_PathFile" localSheetId="19" hidden="1">"C:\unzipped\chartab\tab03_98.htm"</definedName>
    <definedName name="HTML_PathFile" localSheetId="17" hidden="1">"D:\characteristics\fy2000\426.htm"</definedName>
    <definedName name="HTML_PathFile" hidden="1">"H:\OFAWEB\annualreport5\1029.htm"</definedName>
    <definedName name="HTML_Title" localSheetId="19" hidden="1">"Characteristics - Table 3- FY98"</definedName>
    <definedName name="HTML_Title" hidden="1">""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2" l="1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K7" i="29"/>
  <c r="K11" i="29"/>
  <c r="K15" i="29"/>
  <c r="K16" i="29"/>
  <c r="K17" i="29"/>
  <c r="K27" i="29"/>
  <c r="K35" i="29"/>
  <c r="K38" i="29"/>
  <c r="K42" i="29"/>
  <c r="K43" i="29"/>
  <c r="J4" i="29"/>
  <c r="K4" i="29"/>
  <c r="L4" i="29"/>
  <c r="M4" i="29"/>
  <c r="N4" i="29"/>
  <c r="O4" i="29"/>
  <c r="P4" i="29"/>
  <c r="J6" i="29"/>
  <c r="K6" i="29"/>
  <c r="L6" i="29"/>
  <c r="M6" i="29"/>
  <c r="N6" i="29"/>
  <c r="O6" i="29"/>
  <c r="P6" i="29"/>
  <c r="J7" i="29"/>
  <c r="L7" i="29"/>
  <c r="M7" i="29"/>
  <c r="N7" i="29"/>
  <c r="O7" i="29"/>
  <c r="P7" i="29"/>
  <c r="J8" i="29"/>
  <c r="K8" i="29"/>
  <c r="L8" i="29"/>
  <c r="M8" i="29"/>
  <c r="N8" i="29"/>
  <c r="O8" i="29"/>
  <c r="P8" i="29"/>
  <c r="J9" i="29"/>
  <c r="K9" i="29"/>
  <c r="L9" i="29"/>
  <c r="M9" i="29"/>
  <c r="N9" i="29"/>
  <c r="O9" i="29"/>
  <c r="P9" i="29"/>
  <c r="J10" i="29"/>
  <c r="K10" i="29"/>
  <c r="L10" i="29"/>
  <c r="M10" i="29"/>
  <c r="N10" i="29"/>
  <c r="O10" i="29"/>
  <c r="P10" i="29"/>
  <c r="J11" i="29"/>
  <c r="L11" i="29"/>
  <c r="M11" i="29"/>
  <c r="N11" i="29"/>
  <c r="O11" i="29"/>
  <c r="P11" i="29"/>
  <c r="J12" i="29"/>
  <c r="K12" i="29"/>
  <c r="L12" i="29"/>
  <c r="M12" i="29"/>
  <c r="N12" i="29"/>
  <c r="O12" i="29"/>
  <c r="P12" i="29"/>
  <c r="J13" i="29"/>
  <c r="K13" i="29"/>
  <c r="L13" i="29"/>
  <c r="M13" i="29"/>
  <c r="N13" i="29"/>
  <c r="O13" i="29"/>
  <c r="P13" i="29"/>
  <c r="J14" i="29"/>
  <c r="K14" i="29"/>
  <c r="L14" i="29"/>
  <c r="M14" i="29"/>
  <c r="N14" i="29"/>
  <c r="O14" i="29"/>
  <c r="P14" i="29"/>
  <c r="J15" i="29"/>
  <c r="L15" i="29"/>
  <c r="M15" i="29"/>
  <c r="N15" i="29"/>
  <c r="O15" i="29"/>
  <c r="P15" i="29"/>
  <c r="J16" i="29"/>
  <c r="L16" i="29"/>
  <c r="M16" i="29"/>
  <c r="N16" i="29"/>
  <c r="O16" i="29"/>
  <c r="P16" i="29"/>
  <c r="J17" i="29"/>
  <c r="L17" i="29"/>
  <c r="M17" i="29"/>
  <c r="N17" i="29"/>
  <c r="O17" i="29"/>
  <c r="P17" i="29"/>
  <c r="J18" i="29"/>
  <c r="K18" i="29"/>
  <c r="L18" i="29"/>
  <c r="M18" i="29"/>
  <c r="N18" i="29"/>
  <c r="O18" i="29"/>
  <c r="P18" i="29"/>
  <c r="J19" i="29"/>
  <c r="K19" i="29"/>
  <c r="L19" i="29"/>
  <c r="M19" i="29"/>
  <c r="N19" i="29"/>
  <c r="O19" i="29"/>
  <c r="P19" i="29"/>
  <c r="J20" i="29"/>
  <c r="K20" i="29"/>
  <c r="L20" i="29"/>
  <c r="M20" i="29"/>
  <c r="N20" i="29"/>
  <c r="O20" i="29"/>
  <c r="P20" i="29"/>
  <c r="J21" i="29"/>
  <c r="K21" i="29"/>
  <c r="L21" i="29"/>
  <c r="M21" i="29"/>
  <c r="N21" i="29"/>
  <c r="O21" i="29"/>
  <c r="P21" i="29"/>
  <c r="J22" i="29"/>
  <c r="K22" i="29"/>
  <c r="L22" i="29"/>
  <c r="M22" i="29"/>
  <c r="N22" i="29"/>
  <c r="O22" i="29"/>
  <c r="P22" i="29"/>
  <c r="J23" i="29"/>
  <c r="K23" i="29"/>
  <c r="L23" i="29"/>
  <c r="M23" i="29"/>
  <c r="N23" i="29"/>
  <c r="O23" i="29"/>
  <c r="P23" i="29"/>
  <c r="J24" i="29"/>
  <c r="K24" i="29"/>
  <c r="L24" i="29"/>
  <c r="M24" i="29"/>
  <c r="N24" i="29"/>
  <c r="O24" i="29"/>
  <c r="P24" i="29"/>
  <c r="J25" i="29"/>
  <c r="K25" i="29"/>
  <c r="L25" i="29"/>
  <c r="M25" i="29"/>
  <c r="N25" i="29"/>
  <c r="O25" i="29"/>
  <c r="P25" i="29"/>
  <c r="J26" i="29"/>
  <c r="K26" i="29"/>
  <c r="L26" i="29"/>
  <c r="M26" i="29"/>
  <c r="N26" i="29"/>
  <c r="O26" i="29"/>
  <c r="P26" i="29"/>
  <c r="J27" i="29"/>
  <c r="L27" i="29"/>
  <c r="M27" i="29"/>
  <c r="N27" i="29"/>
  <c r="O27" i="29"/>
  <c r="P27" i="29"/>
  <c r="J28" i="29"/>
  <c r="K28" i="29"/>
  <c r="L28" i="29"/>
  <c r="M28" i="29"/>
  <c r="N28" i="29"/>
  <c r="O28" i="29"/>
  <c r="P28" i="29"/>
  <c r="J29" i="29"/>
  <c r="K29" i="29"/>
  <c r="L29" i="29"/>
  <c r="M29" i="29"/>
  <c r="N29" i="29"/>
  <c r="O29" i="29"/>
  <c r="P29" i="29"/>
  <c r="J30" i="29"/>
  <c r="K30" i="29"/>
  <c r="L30" i="29"/>
  <c r="M30" i="29"/>
  <c r="N30" i="29"/>
  <c r="O30" i="29"/>
  <c r="P30" i="29"/>
  <c r="J31" i="29"/>
  <c r="K31" i="29"/>
  <c r="L31" i="29"/>
  <c r="M31" i="29"/>
  <c r="N31" i="29"/>
  <c r="O31" i="29"/>
  <c r="P31" i="29"/>
  <c r="J32" i="29"/>
  <c r="K32" i="29"/>
  <c r="L32" i="29"/>
  <c r="M32" i="29"/>
  <c r="N32" i="29"/>
  <c r="O32" i="29"/>
  <c r="P32" i="29"/>
  <c r="J33" i="29"/>
  <c r="K33" i="29"/>
  <c r="L33" i="29"/>
  <c r="M33" i="29"/>
  <c r="N33" i="29"/>
  <c r="O33" i="29"/>
  <c r="P33" i="29"/>
  <c r="J34" i="29"/>
  <c r="K34" i="29"/>
  <c r="L34" i="29"/>
  <c r="M34" i="29"/>
  <c r="N34" i="29"/>
  <c r="O34" i="29"/>
  <c r="P34" i="29"/>
  <c r="J35" i="29"/>
  <c r="L35" i="29"/>
  <c r="M35" i="29"/>
  <c r="N35" i="29"/>
  <c r="O35" i="29"/>
  <c r="P35" i="29"/>
  <c r="J36" i="29"/>
  <c r="K36" i="29"/>
  <c r="L36" i="29"/>
  <c r="M36" i="29"/>
  <c r="N36" i="29"/>
  <c r="O36" i="29"/>
  <c r="P36" i="29"/>
  <c r="J37" i="29"/>
  <c r="K37" i="29"/>
  <c r="L37" i="29"/>
  <c r="M37" i="29"/>
  <c r="N37" i="29"/>
  <c r="O37" i="29"/>
  <c r="P37" i="29"/>
  <c r="J38" i="29"/>
  <c r="L38" i="29"/>
  <c r="M38" i="29"/>
  <c r="N38" i="29"/>
  <c r="O38" i="29"/>
  <c r="P38" i="29"/>
  <c r="J39" i="29"/>
  <c r="K39" i="29"/>
  <c r="L39" i="29"/>
  <c r="M39" i="29"/>
  <c r="N39" i="29"/>
  <c r="O39" i="29"/>
  <c r="P39" i="29"/>
  <c r="J40" i="29"/>
  <c r="K40" i="29"/>
  <c r="L40" i="29"/>
  <c r="M40" i="29"/>
  <c r="N40" i="29"/>
  <c r="O40" i="29"/>
  <c r="P40" i="29"/>
  <c r="J41" i="29"/>
  <c r="K41" i="29"/>
  <c r="L41" i="29"/>
  <c r="M41" i="29"/>
  <c r="N41" i="29"/>
  <c r="O41" i="29"/>
  <c r="P41" i="29"/>
  <c r="J42" i="29"/>
  <c r="L42" i="29"/>
  <c r="M42" i="29"/>
  <c r="N42" i="29"/>
  <c r="O42" i="29"/>
  <c r="P42" i="29"/>
  <c r="J43" i="29"/>
  <c r="L43" i="29"/>
  <c r="M43" i="29"/>
  <c r="N43" i="29"/>
  <c r="O43" i="29"/>
  <c r="P43" i="29"/>
  <c r="J44" i="29"/>
  <c r="K44" i="29"/>
  <c r="L44" i="29"/>
  <c r="M44" i="29"/>
  <c r="N44" i="29"/>
  <c r="O44" i="29"/>
  <c r="P44" i="29"/>
  <c r="J45" i="29"/>
  <c r="K45" i="29"/>
  <c r="L45" i="29"/>
  <c r="M45" i="29"/>
  <c r="N45" i="29"/>
  <c r="O45" i="29"/>
  <c r="P45" i="29"/>
  <c r="J46" i="29"/>
  <c r="K46" i="29"/>
  <c r="L46" i="29"/>
  <c r="M46" i="29"/>
  <c r="N46" i="29"/>
  <c r="O46" i="29"/>
  <c r="P46" i="29"/>
  <c r="J47" i="29"/>
  <c r="K47" i="29"/>
  <c r="L47" i="29"/>
  <c r="M47" i="29"/>
  <c r="N47" i="29"/>
  <c r="O47" i="29"/>
  <c r="P47" i="29"/>
  <c r="J48" i="29"/>
  <c r="K48" i="29"/>
  <c r="L48" i="29"/>
  <c r="M48" i="29"/>
  <c r="N48" i="29"/>
  <c r="O48" i="29"/>
  <c r="P48" i="29"/>
  <c r="J49" i="29"/>
  <c r="K49" i="29"/>
  <c r="L49" i="29"/>
  <c r="M49" i="29"/>
  <c r="N49" i="29"/>
  <c r="O49" i="29"/>
  <c r="P49" i="29"/>
  <c r="J50" i="29"/>
  <c r="K50" i="29"/>
  <c r="L50" i="29"/>
  <c r="M50" i="29"/>
  <c r="N50" i="29"/>
  <c r="O50" i="29"/>
  <c r="P50" i="29"/>
  <c r="J51" i="29"/>
  <c r="K51" i="29"/>
  <c r="L51" i="29"/>
  <c r="M51" i="29"/>
  <c r="N51" i="29"/>
  <c r="O51" i="29"/>
  <c r="P51" i="29"/>
  <c r="J52" i="29"/>
  <c r="K52" i="29"/>
  <c r="L52" i="29"/>
  <c r="M52" i="29"/>
  <c r="N52" i="29"/>
  <c r="O52" i="29"/>
  <c r="P52" i="29"/>
  <c r="J53" i="29"/>
  <c r="K53" i="29"/>
  <c r="L53" i="29"/>
  <c r="M53" i="29"/>
  <c r="N53" i="29"/>
  <c r="O53" i="29"/>
  <c r="P53" i="29"/>
  <c r="J54" i="29"/>
  <c r="K54" i="29"/>
  <c r="L54" i="29"/>
  <c r="M54" i="29"/>
  <c r="N54" i="29"/>
  <c r="O54" i="29"/>
  <c r="P54" i="29"/>
  <c r="J4" i="28"/>
  <c r="K4" i="28"/>
  <c r="L4" i="28"/>
  <c r="M4" i="28"/>
  <c r="N4" i="28"/>
  <c r="O4" i="28"/>
  <c r="P4" i="28"/>
  <c r="J5" i="28"/>
  <c r="K5" i="28"/>
  <c r="L5" i="28"/>
  <c r="M5" i="28"/>
  <c r="N5" i="28"/>
  <c r="O5" i="28"/>
  <c r="P5" i="28"/>
  <c r="J6" i="28"/>
  <c r="K6" i="28"/>
  <c r="L6" i="28"/>
  <c r="M6" i="28"/>
  <c r="N6" i="28"/>
  <c r="O6" i="28"/>
  <c r="P6" i="28"/>
  <c r="J7" i="28"/>
  <c r="K7" i="28"/>
  <c r="L7" i="28"/>
  <c r="M7" i="28"/>
  <c r="N7" i="28"/>
  <c r="O7" i="28"/>
  <c r="P7" i="28"/>
  <c r="J8" i="28"/>
  <c r="K8" i="28"/>
  <c r="L8" i="28"/>
  <c r="M8" i="28"/>
  <c r="N8" i="28"/>
  <c r="O8" i="28"/>
  <c r="P8" i="28"/>
  <c r="J9" i="28"/>
  <c r="K9" i="28"/>
  <c r="L9" i="28"/>
  <c r="M9" i="28"/>
  <c r="N9" i="28"/>
  <c r="O9" i="28"/>
  <c r="P9" i="28"/>
  <c r="J10" i="28"/>
  <c r="K10" i="28"/>
  <c r="L10" i="28"/>
  <c r="M10" i="28"/>
  <c r="N10" i="28"/>
  <c r="O10" i="28"/>
  <c r="P10" i="28"/>
  <c r="J11" i="28"/>
  <c r="K11" i="28"/>
  <c r="L11" i="28"/>
  <c r="M11" i="28"/>
  <c r="N11" i="28"/>
  <c r="O11" i="28"/>
  <c r="P11" i="28"/>
  <c r="J12" i="28"/>
  <c r="K12" i="28"/>
  <c r="L12" i="28"/>
  <c r="M12" i="28"/>
  <c r="N12" i="28"/>
  <c r="O12" i="28"/>
  <c r="P12" i="28"/>
  <c r="J13" i="28"/>
  <c r="K13" i="28"/>
  <c r="L13" i="28"/>
  <c r="M13" i="28"/>
  <c r="N13" i="28"/>
  <c r="O13" i="28"/>
  <c r="P13" i="28"/>
  <c r="J14" i="28"/>
  <c r="K14" i="28"/>
  <c r="L14" i="28"/>
  <c r="M14" i="28"/>
  <c r="N14" i="28"/>
  <c r="O14" i="28"/>
  <c r="P14" i="28"/>
  <c r="J15" i="28"/>
  <c r="K15" i="28"/>
  <c r="L15" i="28"/>
  <c r="M15" i="28"/>
  <c r="N15" i="28"/>
  <c r="O15" i="28"/>
  <c r="P15" i="28"/>
  <c r="J16" i="28"/>
  <c r="K16" i="28"/>
  <c r="L16" i="28"/>
  <c r="M16" i="28"/>
  <c r="N16" i="28"/>
  <c r="O16" i="28"/>
  <c r="P16" i="28"/>
  <c r="J17" i="28"/>
  <c r="K17" i="28"/>
  <c r="L17" i="28"/>
  <c r="M17" i="28"/>
  <c r="N17" i="28"/>
  <c r="O17" i="28"/>
  <c r="P17" i="28"/>
  <c r="J18" i="28"/>
  <c r="K18" i="28"/>
  <c r="L18" i="28"/>
  <c r="M18" i="28"/>
  <c r="N18" i="28"/>
  <c r="O18" i="28"/>
  <c r="P18" i="28"/>
  <c r="J19" i="28"/>
  <c r="K19" i="28"/>
  <c r="L19" i="28"/>
  <c r="M19" i="28"/>
  <c r="N19" i="28"/>
  <c r="O19" i="28"/>
  <c r="P19" i="28"/>
  <c r="J20" i="28"/>
  <c r="K20" i="28"/>
  <c r="L20" i="28"/>
  <c r="M20" i="28"/>
  <c r="N20" i="28"/>
  <c r="O20" i="28"/>
  <c r="P20" i="28"/>
  <c r="J21" i="28"/>
  <c r="K21" i="28"/>
  <c r="L21" i="28"/>
  <c r="M21" i="28"/>
  <c r="N21" i="28"/>
  <c r="O21" i="28"/>
  <c r="P21" i="28"/>
  <c r="J22" i="28"/>
  <c r="K22" i="28"/>
  <c r="L22" i="28"/>
  <c r="M22" i="28"/>
  <c r="N22" i="28"/>
  <c r="O22" i="28"/>
  <c r="P22" i="28"/>
  <c r="J23" i="28"/>
  <c r="K23" i="28"/>
  <c r="L23" i="28"/>
  <c r="M23" i="28"/>
  <c r="N23" i="28"/>
  <c r="O23" i="28"/>
  <c r="P23" i="28"/>
  <c r="J24" i="28"/>
  <c r="K24" i="28"/>
  <c r="L24" i="28"/>
  <c r="M24" i="28"/>
  <c r="N24" i="28"/>
  <c r="O24" i="28"/>
  <c r="P24" i="28"/>
  <c r="J25" i="28"/>
  <c r="K25" i="28"/>
  <c r="L25" i="28"/>
  <c r="M25" i="28"/>
  <c r="N25" i="28"/>
  <c r="O25" i="28"/>
  <c r="P25" i="28"/>
  <c r="J26" i="28"/>
  <c r="K26" i="28"/>
  <c r="L26" i="28"/>
  <c r="M26" i="28"/>
  <c r="N26" i="28"/>
  <c r="O26" i="28"/>
  <c r="P26" i="28"/>
  <c r="J27" i="28"/>
  <c r="K27" i="28"/>
  <c r="L27" i="28"/>
  <c r="M27" i="28"/>
  <c r="N27" i="28"/>
  <c r="O27" i="28"/>
  <c r="P27" i="28"/>
  <c r="J28" i="28"/>
  <c r="K28" i="28"/>
  <c r="L28" i="28"/>
  <c r="M28" i="28"/>
  <c r="N28" i="28"/>
  <c r="O28" i="28"/>
  <c r="P28" i="28"/>
  <c r="J29" i="28"/>
  <c r="K29" i="28"/>
  <c r="L29" i="28"/>
  <c r="M29" i="28"/>
  <c r="N29" i="28"/>
  <c r="O29" i="28"/>
  <c r="P29" i="28"/>
  <c r="J30" i="28"/>
  <c r="K30" i="28"/>
  <c r="L30" i="28"/>
  <c r="M30" i="28"/>
  <c r="N30" i="28"/>
  <c r="O30" i="28"/>
  <c r="P30" i="28"/>
  <c r="J31" i="28"/>
  <c r="K31" i="28"/>
  <c r="L31" i="28"/>
  <c r="M31" i="28"/>
  <c r="N31" i="28"/>
  <c r="O31" i="28"/>
  <c r="P31" i="28"/>
  <c r="J32" i="28"/>
  <c r="K32" i="28"/>
  <c r="L32" i="28"/>
  <c r="M32" i="28"/>
  <c r="N32" i="28"/>
  <c r="O32" i="28"/>
  <c r="P32" i="28"/>
  <c r="J33" i="28"/>
  <c r="K33" i="28"/>
  <c r="L33" i="28"/>
  <c r="M33" i="28"/>
  <c r="N33" i="28"/>
  <c r="O33" i="28"/>
  <c r="P33" i="28"/>
  <c r="J34" i="28"/>
  <c r="K34" i="28"/>
  <c r="L34" i="28"/>
  <c r="M34" i="28"/>
  <c r="N34" i="28"/>
  <c r="O34" i="28"/>
  <c r="P34" i="28"/>
  <c r="J35" i="28"/>
  <c r="K35" i="28"/>
  <c r="L35" i="28"/>
  <c r="M35" i="28"/>
  <c r="N35" i="28"/>
  <c r="O35" i="28"/>
  <c r="P35" i="28"/>
  <c r="J36" i="28"/>
  <c r="K36" i="28"/>
  <c r="L36" i="28"/>
  <c r="M36" i="28"/>
  <c r="N36" i="28"/>
  <c r="O36" i="28"/>
  <c r="P36" i="28"/>
  <c r="J37" i="28"/>
  <c r="K37" i="28"/>
  <c r="L37" i="28"/>
  <c r="M37" i="28"/>
  <c r="N37" i="28"/>
  <c r="O37" i="28"/>
  <c r="P37" i="28"/>
  <c r="J38" i="28"/>
  <c r="K38" i="28"/>
  <c r="L38" i="28"/>
  <c r="M38" i="28"/>
  <c r="N38" i="28"/>
  <c r="O38" i="28"/>
  <c r="P38" i="28"/>
  <c r="J39" i="28"/>
  <c r="K39" i="28"/>
  <c r="L39" i="28"/>
  <c r="M39" i="28"/>
  <c r="N39" i="28"/>
  <c r="O39" i="28"/>
  <c r="P39" i="28"/>
  <c r="J40" i="28"/>
  <c r="K40" i="28"/>
  <c r="L40" i="28"/>
  <c r="M40" i="28"/>
  <c r="N40" i="28"/>
  <c r="O40" i="28"/>
  <c r="P40" i="28"/>
  <c r="J41" i="28"/>
  <c r="K41" i="28"/>
  <c r="L41" i="28"/>
  <c r="M41" i="28"/>
  <c r="N41" i="28"/>
  <c r="O41" i="28"/>
  <c r="P41" i="28"/>
  <c r="J42" i="28"/>
  <c r="K42" i="28"/>
  <c r="L42" i="28"/>
  <c r="M42" i="28"/>
  <c r="N42" i="28"/>
  <c r="O42" i="28"/>
  <c r="P42" i="28"/>
  <c r="J43" i="28"/>
  <c r="K43" i="28"/>
  <c r="L43" i="28"/>
  <c r="M43" i="28"/>
  <c r="N43" i="28"/>
  <c r="O43" i="28"/>
  <c r="P43" i="28"/>
  <c r="J44" i="28"/>
  <c r="K44" i="28"/>
  <c r="L44" i="28"/>
  <c r="M44" i="28"/>
  <c r="N44" i="28"/>
  <c r="O44" i="28"/>
  <c r="P44" i="28"/>
  <c r="J45" i="28"/>
  <c r="K45" i="28"/>
  <c r="L45" i="28"/>
  <c r="M45" i="28"/>
  <c r="N45" i="28"/>
  <c r="O45" i="28"/>
  <c r="P45" i="28"/>
  <c r="J46" i="28"/>
  <c r="K46" i="28"/>
  <c r="L46" i="28"/>
  <c r="M46" i="28"/>
  <c r="N46" i="28"/>
  <c r="O46" i="28"/>
  <c r="P46" i="28"/>
  <c r="J47" i="28"/>
  <c r="K47" i="28"/>
  <c r="L47" i="28"/>
  <c r="M47" i="28"/>
  <c r="N47" i="28"/>
  <c r="O47" i="28"/>
  <c r="P47" i="28"/>
  <c r="J48" i="28"/>
  <c r="K48" i="28"/>
  <c r="L48" i="28"/>
  <c r="M48" i="28"/>
  <c r="N48" i="28"/>
  <c r="O48" i="28"/>
  <c r="P48" i="28"/>
  <c r="J49" i="28"/>
  <c r="K49" i="28"/>
  <c r="L49" i="28"/>
  <c r="M49" i="28"/>
  <c r="N49" i="28"/>
  <c r="O49" i="28"/>
  <c r="P49" i="28"/>
  <c r="J50" i="28"/>
  <c r="K50" i="28"/>
  <c r="L50" i="28"/>
  <c r="M50" i="28"/>
  <c r="N50" i="28"/>
  <c r="O50" i="28"/>
  <c r="P50" i="28"/>
  <c r="J51" i="28"/>
  <c r="K51" i="28"/>
  <c r="L51" i="28"/>
  <c r="M51" i="28"/>
  <c r="N51" i="28"/>
  <c r="O51" i="28"/>
  <c r="P51" i="28"/>
  <c r="J52" i="28"/>
  <c r="K52" i="28"/>
  <c r="L52" i="28"/>
  <c r="M52" i="28"/>
  <c r="N52" i="28"/>
  <c r="O52" i="28"/>
  <c r="P52" i="28"/>
  <c r="J53" i="28"/>
  <c r="K53" i="28"/>
  <c r="L53" i="28"/>
  <c r="M53" i="28"/>
  <c r="N53" i="28"/>
  <c r="O53" i="28"/>
  <c r="P53" i="28"/>
  <c r="J54" i="28"/>
  <c r="K54" i="28"/>
  <c r="L54" i="28"/>
  <c r="M54" i="28"/>
  <c r="N54" i="28"/>
  <c r="O54" i="28"/>
  <c r="P54" i="28"/>
  <c r="K3" i="28"/>
  <c r="L3" i="28"/>
  <c r="M3" i="28"/>
  <c r="N3" i="28"/>
  <c r="O3" i="28"/>
  <c r="P3" i="28"/>
  <c r="J3" i="28"/>
  <c r="J4" i="27"/>
  <c r="K4" i="27"/>
  <c r="L4" i="27"/>
  <c r="M4" i="27"/>
  <c r="N4" i="27"/>
  <c r="O4" i="27"/>
  <c r="P4" i="27"/>
  <c r="J5" i="27"/>
  <c r="K5" i="27"/>
  <c r="L5" i="27"/>
  <c r="M5" i="27"/>
  <c r="N5" i="27"/>
  <c r="O5" i="27"/>
  <c r="P5" i="27"/>
  <c r="J6" i="27"/>
  <c r="K6" i="27"/>
  <c r="L6" i="27"/>
  <c r="M6" i="27"/>
  <c r="N6" i="27"/>
  <c r="O6" i="27"/>
  <c r="P6" i="27"/>
  <c r="J7" i="27"/>
  <c r="K7" i="27"/>
  <c r="L7" i="27"/>
  <c r="M7" i="27"/>
  <c r="N7" i="27"/>
  <c r="O7" i="27"/>
  <c r="P7" i="27"/>
  <c r="J8" i="27"/>
  <c r="K8" i="27"/>
  <c r="L8" i="27"/>
  <c r="M8" i="27"/>
  <c r="N8" i="27"/>
  <c r="O8" i="27"/>
  <c r="P8" i="27"/>
  <c r="J9" i="27"/>
  <c r="K9" i="27"/>
  <c r="L9" i="27"/>
  <c r="M9" i="27"/>
  <c r="N9" i="27"/>
  <c r="O9" i="27"/>
  <c r="P9" i="27"/>
  <c r="J10" i="27"/>
  <c r="K10" i="27"/>
  <c r="L10" i="27"/>
  <c r="M10" i="27"/>
  <c r="N10" i="27"/>
  <c r="O10" i="27"/>
  <c r="P10" i="27"/>
  <c r="J11" i="27"/>
  <c r="K11" i="27"/>
  <c r="L11" i="27"/>
  <c r="M11" i="27"/>
  <c r="N11" i="27"/>
  <c r="O11" i="27"/>
  <c r="P11" i="27"/>
  <c r="J12" i="27"/>
  <c r="K12" i="27"/>
  <c r="L12" i="27"/>
  <c r="M12" i="27"/>
  <c r="N12" i="27"/>
  <c r="O12" i="27"/>
  <c r="P12" i="27"/>
  <c r="J13" i="27"/>
  <c r="K13" i="27"/>
  <c r="L13" i="27"/>
  <c r="M13" i="27"/>
  <c r="N13" i="27"/>
  <c r="O13" i="27"/>
  <c r="P13" i="27"/>
  <c r="J14" i="27"/>
  <c r="K14" i="27"/>
  <c r="L14" i="27"/>
  <c r="M14" i="27"/>
  <c r="N14" i="27"/>
  <c r="O14" i="27"/>
  <c r="P14" i="27"/>
  <c r="J15" i="27"/>
  <c r="K15" i="27"/>
  <c r="L15" i="27"/>
  <c r="M15" i="27"/>
  <c r="N15" i="27"/>
  <c r="O15" i="27"/>
  <c r="P15" i="27"/>
  <c r="J16" i="27"/>
  <c r="K16" i="27"/>
  <c r="L16" i="27"/>
  <c r="M16" i="27"/>
  <c r="N16" i="27"/>
  <c r="O16" i="27"/>
  <c r="P16" i="27"/>
  <c r="J17" i="27"/>
  <c r="K17" i="27"/>
  <c r="L17" i="27"/>
  <c r="M17" i="27"/>
  <c r="N17" i="27"/>
  <c r="O17" i="27"/>
  <c r="P17" i="27"/>
  <c r="J18" i="27"/>
  <c r="K18" i="27"/>
  <c r="L18" i="27"/>
  <c r="M18" i="27"/>
  <c r="N18" i="27"/>
  <c r="O18" i="27"/>
  <c r="P18" i="27"/>
  <c r="J19" i="27"/>
  <c r="K19" i="27"/>
  <c r="L19" i="27"/>
  <c r="M19" i="27"/>
  <c r="N19" i="27"/>
  <c r="O19" i="27"/>
  <c r="P19" i="27"/>
  <c r="J20" i="27"/>
  <c r="K20" i="27"/>
  <c r="L20" i="27"/>
  <c r="M20" i="27"/>
  <c r="N20" i="27"/>
  <c r="O20" i="27"/>
  <c r="P20" i="27"/>
  <c r="J21" i="27"/>
  <c r="K21" i="27"/>
  <c r="L21" i="27"/>
  <c r="M21" i="27"/>
  <c r="N21" i="27"/>
  <c r="O21" i="27"/>
  <c r="P21" i="27"/>
  <c r="J22" i="27"/>
  <c r="K22" i="27"/>
  <c r="L22" i="27"/>
  <c r="M22" i="27"/>
  <c r="N22" i="27"/>
  <c r="O22" i="27"/>
  <c r="P22" i="27"/>
  <c r="J23" i="27"/>
  <c r="K23" i="27"/>
  <c r="L23" i="27"/>
  <c r="M23" i="27"/>
  <c r="N23" i="27"/>
  <c r="O23" i="27"/>
  <c r="P23" i="27"/>
  <c r="J24" i="27"/>
  <c r="K24" i="27"/>
  <c r="L24" i="27"/>
  <c r="M24" i="27"/>
  <c r="N24" i="27"/>
  <c r="O24" i="27"/>
  <c r="P24" i="27"/>
  <c r="J25" i="27"/>
  <c r="K25" i="27"/>
  <c r="L25" i="27"/>
  <c r="M25" i="27"/>
  <c r="N25" i="27"/>
  <c r="O25" i="27"/>
  <c r="P25" i="27"/>
  <c r="J26" i="27"/>
  <c r="K26" i="27"/>
  <c r="L26" i="27"/>
  <c r="M26" i="27"/>
  <c r="N26" i="27"/>
  <c r="O26" i="27"/>
  <c r="P26" i="27"/>
  <c r="J27" i="27"/>
  <c r="K27" i="27"/>
  <c r="L27" i="27"/>
  <c r="M27" i="27"/>
  <c r="N27" i="27"/>
  <c r="O27" i="27"/>
  <c r="P27" i="27"/>
  <c r="J28" i="27"/>
  <c r="K28" i="27"/>
  <c r="L28" i="27"/>
  <c r="M28" i="27"/>
  <c r="N28" i="27"/>
  <c r="O28" i="27"/>
  <c r="P28" i="27"/>
  <c r="J29" i="27"/>
  <c r="K29" i="27"/>
  <c r="L29" i="27"/>
  <c r="M29" i="27"/>
  <c r="N29" i="27"/>
  <c r="O29" i="27"/>
  <c r="P29" i="27"/>
  <c r="J30" i="27"/>
  <c r="K30" i="27"/>
  <c r="L30" i="27"/>
  <c r="M30" i="27"/>
  <c r="N30" i="27"/>
  <c r="O30" i="27"/>
  <c r="P30" i="27"/>
  <c r="J31" i="27"/>
  <c r="K31" i="27"/>
  <c r="L31" i="27"/>
  <c r="M31" i="27"/>
  <c r="N31" i="27"/>
  <c r="O31" i="27"/>
  <c r="P31" i="27"/>
  <c r="J32" i="27"/>
  <c r="K32" i="27"/>
  <c r="L32" i="27"/>
  <c r="M32" i="27"/>
  <c r="N32" i="27"/>
  <c r="O32" i="27"/>
  <c r="P32" i="27"/>
  <c r="J33" i="27"/>
  <c r="K33" i="27"/>
  <c r="L33" i="27"/>
  <c r="M33" i="27"/>
  <c r="N33" i="27"/>
  <c r="O33" i="27"/>
  <c r="P33" i="27"/>
  <c r="J34" i="27"/>
  <c r="K34" i="27"/>
  <c r="L34" i="27"/>
  <c r="M34" i="27"/>
  <c r="N34" i="27"/>
  <c r="O34" i="27"/>
  <c r="P34" i="27"/>
  <c r="J35" i="27"/>
  <c r="K35" i="27"/>
  <c r="L35" i="27"/>
  <c r="M35" i="27"/>
  <c r="N35" i="27"/>
  <c r="O35" i="27"/>
  <c r="P35" i="27"/>
  <c r="J36" i="27"/>
  <c r="K36" i="27"/>
  <c r="L36" i="27"/>
  <c r="M36" i="27"/>
  <c r="N36" i="27"/>
  <c r="O36" i="27"/>
  <c r="P36" i="27"/>
  <c r="J37" i="27"/>
  <c r="K37" i="27"/>
  <c r="L37" i="27"/>
  <c r="M37" i="27"/>
  <c r="N37" i="27"/>
  <c r="O37" i="27"/>
  <c r="P37" i="27"/>
  <c r="J38" i="27"/>
  <c r="K38" i="27"/>
  <c r="L38" i="27"/>
  <c r="M38" i="27"/>
  <c r="N38" i="27"/>
  <c r="O38" i="27"/>
  <c r="P38" i="27"/>
  <c r="J39" i="27"/>
  <c r="K39" i="27"/>
  <c r="L39" i="27"/>
  <c r="M39" i="27"/>
  <c r="N39" i="27"/>
  <c r="O39" i="27"/>
  <c r="P39" i="27"/>
  <c r="J40" i="27"/>
  <c r="K40" i="27"/>
  <c r="L40" i="27"/>
  <c r="M40" i="27"/>
  <c r="N40" i="27"/>
  <c r="O40" i="27"/>
  <c r="P40" i="27"/>
  <c r="J41" i="27"/>
  <c r="K41" i="27"/>
  <c r="L41" i="27"/>
  <c r="M41" i="27"/>
  <c r="N41" i="27"/>
  <c r="O41" i="27"/>
  <c r="P41" i="27"/>
  <c r="J42" i="27"/>
  <c r="K42" i="27"/>
  <c r="L42" i="27"/>
  <c r="M42" i="27"/>
  <c r="N42" i="27"/>
  <c r="O42" i="27"/>
  <c r="P42" i="27"/>
  <c r="J43" i="27"/>
  <c r="K43" i="27"/>
  <c r="L43" i="27"/>
  <c r="M43" i="27"/>
  <c r="N43" i="27"/>
  <c r="O43" i="27"/>
  <c r="P43" i="27"/>
  <c r="J44" i="27"/>
  <c r="K44" i="27"/>
  <c r="L44" i="27"/>
  <c r="M44" i="27"/>
  <c r="N44" i="27"/>
  <c r="O44" i="27"/>
  <c r="P44" i="27"/>
  <c r="J45" i="27"/>
  <c r="K45" i="27"/>
  <c r="L45" i="27"/>
  <c r="M45" i="27"/>
  <c r="N45" i="27"/>
  <c r="O45" i="27"/>
  <c r="P45" i="27"/>
  <c r="J46" i="27"/>
  <c r="K46" i="27"/>
  <c r="L46" i="27"/>
  <c r="M46" i="27"/>
  <c r="N46" i="27"/>
  <c r="O46" i="27"/>
  <c r="P46" i="27"/>
  <c r="J47" i="27"/>
  <c r="K47" i="27"/>
  <c r="L47" i="27"/>
  <c r="M47" i="27"/>
  <c r="N47" i="27"/>
  <c r="O47" i="27"/>
  <c r="P47" i="27"/>
  <c r="J48" i="27"/>
  <c r="K48" i="27"/>
  <c r="L48" i="27"/>
  <c r="M48" i="27"/>
  <c r="N48" i="27"/>
  <c r="O48" i="27"/>
  <c r="P48" i="27"/>
  <c r="J49" i="27"/>
  <c r="K49" i="27"/>
  <c r="L49" i="27"/>
  <c r="M49" i="27"/>
  <c r="N49" i="27"/>
  <c r="O49" i="27"/>
  <c r="P49" i="27"/>
  <c r="J50" i="27"/>
  <c r="K50" i="27"/>
  <c r="L50" i="27"/>
  <c r="M50" i="27"/>
  <c r="N50" i="27"/>
  <c r="O50" i="27"/>
  <c r="P50" i="27"/>
  <c r="J51" i="27"/>
  <c r="K51" i="27"/>
  <c r="L51" i="27"/>
  <c r="M51" i="27"/>
  <c r="N51" i="27"/>
  <c r="O51" i="27"/>
  <c r="P51" i="27"/>
  <c r="J52" i="27"/>
  <c r="K52" i="27"/>
  <c r="L52" i="27"/>
  <c r="M52" i="27"/>
  <c r="N52" i="27"/>
  <c r="O52" i="27"/>
  <c r="P52" i="27"/>
  <c r="J53" i="27"/>
  <c r="K53" i="27"/>
  <c r="L53" i="27"/>
  <c r="M53" i="27"/>
  <c r="N53" i="27"/>
  <c r="O53" i="27"/>
  <c r="P53" i="27"/>
  <c r="J54" i="27"/>
  <c r="K54" i="27"/>
  <c r="L54" i="27"/>
  <c r="M54" i="27"/>
  <c r="N54" i="27"/>
  <c r="O54" i="27"/>
  <c r="P54" i="27"/>
  <c r="K3" i="27"/>
  <c r="L3" i="27"/>
  <c r="M3" i="27"/>
  <c r="N3" i="27"/>
  <c r="O3" i="27"/>
  <c r="P3" i="27"/>
  <c r="J3" i="27"/>
  <c r="K4" i="26"/>
  <c r="L4" i="26"/>
  <c r="M4" i="26"/>
  <c r="N4" i="26"/>
  <c r="O4" i="26"/>
  <c r="P4" i="26"/>
  <c r="Q4" i="26"/>
  <c r="R4" i="26"/>
  <c r="K5" i="26"/>
  <c r="L5" i="26"/>
  <c r="M5" i="26"/>
  <c r="N5" i="26"/>
  <c r="O5" i="26"/>
  <c r="P5" i="26"/>
  <c r="Q5" i="26"/>
  <c r="R5" i="26"/>
  <c r="K6" i="26"/>
  <c r="L6" i="26"/>
  <c r="M6" i="26"/>
  <c r="N6" i="26"/>
  <c r="O6" i="26"/>
  <c r="P6" i="26"/>
  <c r="Q6" i="26"/>
  <c r="R6" i="26"/>
  <c r="K7" i="26"/>
  <c r="L7" i="26"/>
  <c r="M7" i="26"/>
  <c r="N7" i="26"/>
  <c r="O7" i="26"/>
  <c r="P7" i="26"/>
  <c r="Q7" i="26"/>
  <c r="R7" i="26"/>
  <c r="K8" i="26"/>
  <c r="L8" i="26"/>
  <c r="M8" i="26"/>
  <c r="N8" i="26"/>
  <c r="O8" i="26"/>
  <c r="P8" i="26"/>
  <c r="Q8" i="26"/>
  <c r="R8" i="26"/>
  <c r="K9" i="26"/>
  <c r="L9" i="26"/>
  <c r="M9" i="26"/>
  <c r="N9" i="26"/>
  <c r="O9" i="26"/>
  <c r="P9" i="26"/>
  <c r="Q9" i="26"/>
  <c r="R9" i="26"/>
  <c r="K10" i="26"/>
  <c r="L10" i="26"/>
  <c r="M10" i="26"/>
  <c r="N10" i="26"/>
  <c r="O10" i="26"/>
  <c r="P10" i="26"/>
  <c r="Q10" i="26"/>
  <c r="R10" i="26"/>
  <c r="K11" i="26"/>
  <c r="L11" i="26"/>
  <c r="M11" i="26"/>
  <c r="N11" i="26"/>
  <c r="O11" i="26"/>
  <c r="P11" i="26"/>
  <c r="Q11" i="26"/>
  <c r="R11" i="26"/>
  <c r="K12" i="26"/>
  <c r="L12" i="26"/>
  <c r="M12" i="26"/>
  <c r="N12" i="26"/>
  <c r="O12" i="26"/>
  <c r="P12" i="26"/>
  <c r="Q12" i="26"/>
  <c r="R12" i="26"/>
  <c r="K13" i="26"/>
  <c r="L13" i="26"/>
  <c r="M13" i="26"/>
  <c r="N13" i="26"/>
  <c r="O13" i="26"/>
  <c r="P13" i="26"/>
  <c r="Q13" i="26"/>
  <c r="R13" i="26"/>
  <c r="K14" i="26"/>
  <c r="L14" i="26"/>
  <c r="M14" i="26"/>
  <c r="N14" i="26"/>
  <c r="O14" i="26"/>
  <c r="P14" i="26"/>
  <c r="Q14" i="26"/>
  <c r="R14" i="26"/>
  <c r="K15" i="26"/>
  <c r="L15" i="26"/>
  <c r="M15" i="26"/>
  <c r="N15" i="26"/>
  <c r="O15" i="26"/>
  <c r="P15" i="26"/>
  <c r="Q15" i="26"/>
  <c r="R15" i="26"/>
  <c r="K16" i="26"/>
  <c r="L16" i="26"/>
  <c r="M16" i="26"/>
  <c r="N16" i="26"/>
  <c r="O16" i="26"/>
  <c r="P16" i="26"/>
  <c r="Q16" i="26"/>
  <c r="R16" i="26"/>
  <c r="K17" i="26"/>
  <c r="L17" i="26"/>
  <c r="M17" i="26"/>
  <c r="N17" i="26"/>
  <c r="O17" i="26"/>
  <c r="P17" i="26"/>
  <c r="Q17" i="26"/>
  <c r="R17" i="26"/>
  <c r="K18" i="26"/>
  <c r="L18" i="26"/>
  <c r="M18" i="26"/>
  <c r="N18" i="26"/>
  <c r="O18" i="26"/>
  <c r="P18" i="26"/>
  <c r="Q18" i="26"/>
  <c r="R18" i="26"/>
  <c r="K19" i="26"/>
  <c r="L19" i="26"/>
  <c r="M19" i="26"/>
  <c r="N19" i="26"/>
  <c r="O19" i="26"/>
  <c r="P19" i="26"/>
  <c r="Q19" i="26"/>
  <c r="R19" i="26"/>
  <c r="K20" i="26"/>
  <c r="L20" i="26"/>
  <c r="M20" i="26"/>
  <c r="N20" i="26"/>
  <c r="O20" i="26"/>
  <c r="P20" i="26"/>
  <c r="Q20" i="26"/>
  <c r="R20" i="26"/>
  <c r="K21" i="26"/>
  <c r="L21" i="26"/>
  <c r="M21" i="26"/>
  <c r="N21" i="26"/>
  <c r="O21" i="26"/>
  <c r="P21" i="26"/>
  <c r="Q21" i="26"/>
  <c r="R21" i="26"/>
  <c r="K23" i="26"/>
  <c r="L23" i="26"/>
  <c r="M23" i="26"/>
  <c r="N23" i="26"/>
  <c r="O23" i="26"/>
  <c r="P23" i="26"/>
  <c r="Q23" i="26"/>
  <c r="R23" i="26"/>
  <c r="K24" i="26"/>
  <c r="L24" i="26"/>
  <c r="M24" i="26"/>
  <c r="N24" i="26"/>
  <c r="O24" i="26"/>
  <c r="P24" i="26"/>
  <c r="Q24" i="26"/>
  <c r="R24" i="26"/>
  <c r="K25" i="26"/>
  <c r="L25" i="26"/>
  <c r="M25" i="26"/>
  <c r="N25" i="26"/>
  <c r="O25" i="26"/>
  <c r="P25" i="26"/>
  <c r="Q25" i="26"/>
  <c r="R25" i="26"/>
  <c r="K26" i="26"/>
  <c r="L26" i="26"/>
  <c r="M26" i="26"/>
  <c r="N26" i="26"/>
  <c r="O26" i="26"/>
  <c r="P26" i="26"/>
  <c r="Q26" i="26"/>
  <c r="R26" i="26"/>
  <c r="K27" i="26"/>
  <c r="L27" i="26"/>
  <c r="M27" i="26"/>
  <c r="N27" i="26"/>
  <c r="O27" i="26"/>
  <c r="P27" i="26"/>
  <c r="Q27" i="26"/>
  <c r="R27" i="26"/>
  <c r="K28" i="26"/>
  <c r="L28" i="26"/>
  <c r="M28" i="26"/>
  <c r="N28" i="26"/>
  <c r="O28" i="26"/>
  <c r="P28" i="26"/>
  <c r="Q28" i="26"/>
  <c r="R28" i="26"/>
  <c r="K29" i="26"/>
  <c r="L29" i="26"/>
  <c r="M29" i="26"/>
  <c r="N29" i="26"/>
  <c r="O29" i="26"/>
  <c r="P29" i="26"/>
  <c r="Q29" i="26"/>
  <c r="R29" i="26"/>
  <c r="K30" i="26"/>
  <c r="L30" i="26"/>
  <c r="M30" i="26"/>
  <c r="N30" i="26"/>
  <c r="O30" i="26"/>
  <c r="P30" i="26"/>
  <c r="Q30" i="26"/>
  <c r="R30" i="26"/>
  <c r="K31" i="26"/>
  <c r="L31" i="26"/>
  <c r="M31" i="26"/>
  <c r="N31" i="26"/>
  <c r="O31" i="26"/>
  <c r="P31" i="26"/>
  <c r="Q31" i="26"/>
  <c r="R31" i="26"/>
  <c r="K32" i="26"/>
  <c r="L32" i="26"/>
  <c r="M32" i="26"/>
  <c r="N32" i="26"/>
  <c r="O32" i="26"/>
  <c r="P32" i="26"/>
  <c r="Q32" i="26"/>
  <c r="R32" i="26"/>
  <c r="K33" i="26"/>
  <c r="L33" i="26"/>
  <c r="M33" i="26"/>
  <c r="N33" i="26"/>
  <c r="O33" i="26"/>
  <c r="P33" i="26"/>
  <c r="Q33" i="26"/>
  <c r="R33" i="26"/>
  <c r="K34" i="26"/>
  <c r="L34" i="26"/>
  <c r="M34" i="26"/>
  <c r="N34" i="26"/>
  <c r="O34" i="26"/>
  <c r="P34" i="26"/>
  <c r="Q34" i="26"/>
  <c r="R34" i="26"/>
  <c r="K35" i="26"/>
  <c r="L35" i="26"/>
  <c r="M35" i="26"/>
  <c r="N35" i="26"/>
  <c r="O35" i="26"/>
  <c r="P35" i="26"/>
  <c r="Q35" i="26"/>
  <c r="R35" i="26"/>
  <c r="K36" i="26"/>
  <c r="L36" i="26"/>
  <c r="M36" i="26"/>
  <c r="N36" i="26"/>
  <c r="O36" i="26"/>
  <c r="P36" i="26"/>
  <c r="Q36" i="26"/>
  <c r="R36" i="26"/>
  <c r="K37" i="26"/>
  <c r="L37" i="26"/>
  <c r="M37" i="26"/>
  <c r="N37" i="26"/>
  <c r="O37" i="26"/>
  <c r="P37" i="26"/>
  <c r="Q37" i="26"/>
  <c r="R37" i="26"/>
  <c r="K38" i="26"/>
  <c r="L38" i="26"/>
  <c r="M38" i="26"/>
  <c r="N38" i="26"/>
  <c r="O38" i="26"/>
  <c r="P38" i="26"/>
  <c r="Q38" i="26"/>
  <c r="R38" i="26"/>
  <c r="K39" i="26"/>
  <c r="L39" i="26"/>
  <c r="M39" i="26"/>
  <c r="N39" i="26"/>
  <c r="O39" i="26"/>
  <c r="P39" i="26"/>
  <c r="Q39" i="26"/>
  <c r="R39" i="26"/>
  <c r="K40" i="26"/>
  <c r="L40" i="26"/>
  <c r="M40" i="26"/>
  <c r="N40" i="26"/>
  <c r="O40" i="26"/>
  <c r="P40" i="26"/>
  <c r="Q40" i="26"/>
  <c r="R40" i="26"/>
  <c r="K41" i="26"/>
  <c r="L41" i="26"/>
  <c r="M41" i="26"/>
  <c r="N41" i="26"/>
  <c r="O41" i="26"/>
  <c r="P41" i="26"/>
  <c r="Q41" i="26"/>
  <c r="R41" i="26"/>
  <c r="K42" i="26"/>
  <c r="L42" i="26"/>
  <c r="M42" i="26"/>
  <c r="N42" i="26"/>
  <c r="O42" i="26"/>
  <c r="P42" i="26"/>
  <c r="Q42" i="26"/>
  <c r="R42" i="26"/>
  <c r="K43" i="26"/>
  <c r="L43" i="26"/>
  <c r="M43" i="26"/>
  <c r="N43" i="26"/>
  <c r="O43" i="26"/>
  <c r="P43" i="26"/>
  <c r="Q43" i="26"/>
  <c r="R43" i="26"/>
  <c r="K44" i="26"/>
  <c r="L44" i="26"/>
  <c r="M44" i="26"/>
  <c r="N44" i="26"/>
  <c r="O44" i="26"/>
  <c r="P44" i="26"/>
  <c r="Q44" i="26"/>
  <c r="R44" i="26"/>
  <c r="K45" i="26"/>
  <c r="L45" i="26"/>
  <c r="M45" i="26"/>
  <c r="N45" i="26"/>
  <c r="O45" i="26"/>
  <c r="P45" i="26"/>
  <c r="Q45" i="26"/>
  <c r="R45" i="26"/>
  <c r="K46" i="26"/>
  <c r="L46" i="26"/>
  <c r="M46" i="26"/>
  <c r="N46" i="26"/>
  <c r="O46" i="26"/>
  <c r="P46" i="26"/>
  <c r="Q46" i="26"/>
  <c r="R46" i="26"/>
  <c r="K47" i="26"/>
  <c r="L47" i="26"/>
  <c r="M47" i="26"/>
  <c r="N47" i="26"/>
  <c r="O47" i="26"/>
  <c r="P47" i="26"/>
  <c r="Q47" i="26"/>
  <c r="R47" i="26"/>
  <c r="K48" i="26"/>
  <c r="L48" i="26"/>
  <c r="M48" i="26"/>
  <c r="N48" i="26"/>
  <c r="O48" i="26"/>
  <c r="P48" i="26"/>
  <c r="Q48" i="26"/>
  <c r="R48" i="26"/>
  <c r="K49" i="26"/>
  <c r="L49" i="26"/>
  <c r="M49" i="26"/>
  <c r="N49" i="26"/>
  <c r="O49" i="26"/>
  <c r="P49" i="26"/>
  <c r="Q49" i="26"/>
  <c r="R49" i="26"/>
  <c r="K50" i="26"/>
  <c r="L50" i="26"/>
  <c r="M50" i="26"/>
  <c r="N50" i="26"/>
  <c r="O50" i="26"/>
  <c r="P50" i="26"/>
  <c r="Q50" i="26"/>
  <c r="R50" i="26"/>
  <c r="K51" i="26"/>
  <c r="L51" i="26"/>
  <c r="M51" i="26"/>
  <c r="N51" i="26"/>
  <c r="O51" i="26"/>
  <c r="P51" i="26"/>
  <c r="Q51" i="26"/>
  <c r="R51" i="26"/>
  <c r="K52" i="26"/>
  <c r="L52" i="26"/>
  <c r="M52" i="26"/>
  <c r="N52" i="26"/>
  <c r="O52" i="26"/>
  <c r="P52" i="26"/>
  <c r="Q52" i="26"/>
  <c r="R52" i="26"/>
  <c r="K53" i="26"/>
  <c r="L53" i="26"/>
  <c r="M53" i="26"/>
  <c r="N53" i="26"/>
  <c r="O53" i="26"/>
  <c r="P53" i="26"/>
  <c r="Q53" i="26"/>
  <c r="R53" i="26"/>
  <c r="K54" i="26"/>
  <c r="L54" i="26"/>
  <c r="M54" i="26"/>
  <c r="N54" i="26"/>
  <c r="O54" i="26"/>
  <c r="P54" i="26"/>
  <c r="Q54" i="26"/>
  <c r="R54" i="26"/>
  <c r="L3" i="26"/>
  <c r="M3" i="26"/>
  <c r="N3" i="26"/>
  <c r="O3" i="26"/>
  <c r="P3" i="26"/>
  <c r="Q3" i="26"/>
  <c r="R3" i="26"/>
  <c r="K3" i="26"/>
  <c r="K4" i="25"/>
  <c r="L4" i="25"/>
  <c r="M4" i="25"/>
  <c r="N4" i="25"/>
  <c r="O4" i="25"/>
  <c r="P4" i="25"/>
  <c r="Q4" i="25"/>
  <c r="R4" i="25"/>
  <c r="K5" i="25"/>
  <c r="L5" i="25"/>
  <c r="M5" i="25"/>
  <c r="N5" i="25"/>
  <c r="O5" i="25"/>
  <c r="P5" i="25"/>
  <c r="Q5" i="25"/>
  <c r="R5" i="25"/>
  <c r="K7" i="25"/>
  <c r="L7" i="25"/>
  <c r="M7" i="25"/>
  <c r="N7" i="25"/>
  <c r="O7" i="25"/>
  <c r="P7" i="25"/>
  <c r="Q7" i="25"/>
  <c r="R7" i="25"/>
  <c r="K8" i="25"/>
  <c r="L8" i="25"/>
  <c r="M8" i="25"/>
  <c r="N8" i="25"/>
  <c r="O8" i="25"/>
  <c r="P8" i="25"/>
  <c r="Q8" i="25"/>
  <c r="R8" i="25"/>
  <c r="K9" i="25"/>
  <c r="L9" i="25"/>
  <c r="M9" i="25"/>
  <c r="N9" i="25"/>
  <c r="O9" i="25"/>
  <c r="P9" i="25"/>
  <c r="Q9" i="25"/>
  <c r="R9" i="25"/>
  <c r="K10" i="25"/>
  <c r="L10" i="25"/>
  <c r="M10" i="25"/>
  <c r="N10" i="25"/>
  <c r="O10" i="25"/>
  <c r="P10" i="25"/>
  <c r="Q10" i="25"/>
  <c r="R10" i="25"/>
  <c r="K11" i="25"/>
  <c r="L11" i="25"/>
  <c r="M11" i="25"/>
  <c r="N11" i="25"/>
  <c r="O11" i="25"/>
  <c r="P11" i="25"/>
  <c r="Q11" i="25"/>
  <c r="R11" i="25"/>
  <c r="K12" i="25"/>
  <c r="L12" i="25"/>
  <c r="M12" i="25"/>
  <c r="N12" i="25"/>
  <c r="O12" i="25"/>
  <c r="P12" i="25"/>
  <c r="Q12" i="25"/>
  <c r="R12" i="25"/>
  <c r="K13" i="25"/>
  <c r="L13" i="25"/>
  <c r="M13" i="25"/>
  <c r="N13" i="25"/>
  <c r="O13" i="25"/>
  <c r="P13" i="25"/>
  <c r="Q13" i="25"/>
  <c r="R13" i="25"/>
  <c r="K14" i="25"/>
  <c r="L14" i="25"/>
  <c r="M14" i="25"/>
  <c r="N14" i="25"/>
  <c r="O14" i="25"/>
  <c r="P14" i="25"/>
  <c r="Q14" i="25"/>
  <c r="R14" i="25"/>
  <c r="K15" i="25"/>
  <c r="L15" i="25"/>
  <c r="M15" i="25"/>
  <c r="N15" i="25"/>
  <c r="O15" i="25"/>
  <c r="P15" i="25"/>
  <c r="Q15" i="25"/>
  <c r="R15" i="25"/>
  <c r="K16" i="25"/>
  <c r="L16" i="25"/>
  <c r="M16" i="25"/>
  <c r="N16" i="25"/>
  <c r="O16" i="25"/>
  <c r="P16" i="25"/>
  <c r="Q16" i="25"/>
  <c r="R16" i="25"/>
  <c r="K17" i="25"/>
  <c r="L17" i="25"/>
  <c r="M17" i="25"/>
  <c r="N17" i="25"/>
  <c r="O17" i="25"/>
  <c r="P17" i="25"/>
  <c r="Q17" i="25"/>
  <c r="R17" i="25"/>
  <c r="K18" i="25"/>
  <c r="L18" i="25"/>
  <c r="M18" i="25"/>
  <c r="N18" i="25"/>
  <c r="O18" i="25"/>
  <c r="P18" i="25"/>
  <c r="Q18" i="25"/>
  <c r="R18" i="25"/>
  <c r="K19" i="25"/>
  <c r="L19" i="25"/>
  <c r="M19" i="25"/>
  <c r="N19" i="25"/>
  <c r="O19" i="25"/>
  <c r="P19" i="25"/>
  <c r="Q19" i="25"/>
  <c r="R19" i="25"/>
  <c r="K20" i="25"/>
  <c r="L20" i="25"/>
  <c r="M20" i="25"/>
  <c r="N20" i="25"/>
  <c r="O20" i="25"/>
  <c r="P20" i="25"/>
  <c r="Q20" i="25"/>
  <c r="R20" i="25"/>
  <c r="K21" i="25"/>
  <c r="L21" i="25"/>
  <c r="M21" i="25"/>
  <c r="N21" i="25"/>
  <c r="O21" i="25"/>
  <c r="P21" i="25"/>
  <c r="Q21" i="25"/>
  <c r="R21" i="25"/>
  <c r="K22" i="25"/>
  <c r="L22" i="25"/>
  <c r="M22" i="25"/>
  <c r="N22" i="25"/>
  <c r="O22" i="25"/>
  <c r="P22" i="25"/>
  <c r="Q22" i="25"/>
  <c r="R22" i="25"/>
  <c r="K23" i="25"/>
  <c r="L23" i="25"/>
  <c r="M23" i="25"/>
  <c r="N23" i="25"/>
  <c r="O23" i="25"/>
  <c r="P23" i="25"/>
  <c r="Q23" i="25"/>
  <c r="R23" i="25"/>
  <c r="K24" i="25"/>
  <c r="L24" i="25"/>
  <c r="M24" i="25"/>
  <c r="N24" i="25"/>
  <c r="O24" i="25"/>
  <c r="P24" i="25"/>
  <c r="Q24" i="25"/>
  <c r="R24" i="25"/>
  <c r="K25" i="25"/>
  <c r="L25" i="25"/>
  <c r="M25" i="25"/>
  <c r="N25" i="25"/>
  <c r="O25" i="25"/>
  <c r="P25" i="25"/>
  <c r="Q25" i="25"/>
  <c r="R25" i="25"/>
  <c r="K26" i="25"/>
  <c r="L26" i="25"/>
  <c r="M26" i="25"/>
  <c r="N26" i="25"/>
  <c r="O26" i="25"/>
  <c r="P26" i="25"/>
  <c r="Q26" i="25"/>
  <c r="R26" i="25"/>
  <c r="K27" i="25"/>
  <c r="L27" i="25"/>
  <c r="M27" i="25"/>
  <c r="N27" i="25"/>
  <c r="O27" i="25"/>
  <c r="P27" i="25"/>
  <c r="Q27" i="25"/>
  <c r="R27" i="25"/>
  <c r="K28" i="25"/>
  <c r="L28" i="25"/>
  <c r="M28" i="25"/>
  <c r="N28" i="25"/>
  <c r="O28" i="25"/>
  <c r="P28" i="25"/>
  <c r="Q28" i="25"/>
  <c r="R28" i="25"/>
  <c r="K29" i="25"/>
  <c r="L29" i="25"/>
  <c r="M29" i="25"/>
  <c r="N29" i="25"/>
  <c r="O29" i="25"/>
  <c r="P29" i="25"/>
  <c r="Q29" i="25"/>
  <c r="R29" i="25"/>
  <c r="K30" i="25"/>
  <c r="L30" i="25"/>
  <c r="M30" i="25"/>
  <c r="N30" i="25"/>
  <c r="O30" i="25"/>
  <c r="P30" i="25"/>
  <c r="Q30" i="25"/>
  <c r="R30" i="25"/>
  <c r="K31" i="25"/>
  <c r="L31" i="25"/>
  <c r="M31" i="25"/>
  <c r="N31" i="25"/>
  <c r="O31" i="25"/>
  <c r="P31" i="25"/>
  <c r="Q31" i="25"/>
  <c r="R31" i="25"/>
  <c r="K32" i="25"/>
  <c r="L32" i="25"/>
  <c r="M32" i="25"/>
  <c r="N32" i="25"/>
  <c r="O32" i="25"/>
  <c r="P32" i="25"/>
  <c r="Q32" i="25"/>
  <c r="R32" i="25"/>
  <c r="K33" i="25"/>
  <c r="L33" i="25"/>
  <c r="M33" i="25"/>
  <c r="N33" i="25"/>
  <c r="O33" i="25"/>
  <c r="P33" i="25"/>
  <c r="Q33" i="25"/>
  <c r="R33" i="25"/>
  <c r="K34" i="25"/>
  <c r="L34" i="25"/>
  <c r="M34" i="25"/>
  <c r="N34" i="25"/>
  <c r="O34" i="25"/>
  <c r="P34" i="25"/>
  <c r="Q34" i="25"/>
  <c r="R34" i="25"/>
  <c r="K35" i="25"/>
  <c r="L35" i="25"/>
  <c r="M35" i="25"/>
  <c r="N35" i="25"/>
  <c r="O35" i="25"/>
  <c r="P35" i="25"/>
  <c r="Q35" i="25"/>
  <c r="R35" i="25"/>
  <c r="K36" i="25"/>
  <c r="L36" i="25"/>
  <c r="M36" i="25"/>
  <c r="N36" i="25"/>
  <c r="O36" i="25"/>
  <c r="P36" i="25"/>
  <c r="Q36" i="25"/>
  <c r="R36" i="25"/>
  <c r="K37" i="25"/>
  <c r="L37" i="25"/>
  <c r="M37" i="25"/>
  <c r="N37" i="25"/>
  <c r="O37" i="25"/>
  <c r="P37" i="25"/>
  <c r="Q37" i="25"/>
  <c r="R37" i="25"/>
  <c r="K38" i="25"/>
  <c r="L38" i="25"/>
  <c r="M38" i="25"/>
  <c r="N38" i="25"/>
  <c r="O38" i="25"/>
  <c r="P38" i="25"/>
  <c r="Q38" i="25"/>
  <c r="R38" i="25"/>
  <c r="K39" i="25"/>
  <c r="L39" i="25"/>
  <c r="M39" i="25"/>
  <c r="N39" i="25"/>
  <c r="O39" i="25"/>
  <c r="P39" i="25"/>
  <c r="Q39" i="25"/>
  <c r="R39" i="25"/>
  <c r="K40" i="25"/>
  <c r="L40" i="25"/>
  <c r="M40" i="25"/>
  <c r="N40" i="25"/>
  <c r="O40" i="25"/>
  <c r="P40" i="25"/>
  <c r="Q40" i="25"/>
  <c r="R40" i="25"/>
  <c r="K41" i="25"/>
  <c r="L41" i="25"/>
  <c r="M41" i="25"/>
  <c r="N41" i="25"/>
  <c r="O41" i="25"/>
  <c r="P41" i="25"/>
  <c r="Q41" i="25"/>
  <c r="R41" i="25"/>
  <c r="K42" i="25"/>
  <c r="L42" i="25"/>
  <c r="M42" i="25"/>
  <c r="N42" i="25"/>
  <c r="O42" i="25"/>
  <c r="P42" i="25"/>
  <c r="Q42" i="25"/>
  <c r="R42" i="25"/>
  <c r="K43" i="25"/>
  <c r="L43" i="25"/>
  <c r="M43" i="25"/>
  <c r="N43" i="25"/>
  <c r="O43" i="25"/>
  <c r="P43" i="25"/>
  <c r="Q43" i="25"/>
  <c r="R43" i="25"/>
  <c r="K44" i="25"/>
  <c r="L44" i="25"/>
  <c r="M44" i="25"/>
  <c r="N44" i="25"/>
  <c r="O44" i="25"/>
  <c r="P44" i="25"/>
  <c r="Q44" i="25"/>
  <c r="R44" i="25"/>
  <c r="K45" i="25"/>
  <c r="L45" i="25"/>
  <c r="M45" i="25"/>
  <c r="N45" i="25"/>
  <c r="O45" i="25"/>
  <c r="P45" i="25"/>
  <c r="Q45" i="25"/>
  <c r="R45" i="25"/>
  <c r="K46" i="25"/>
  <c r="L46" i="25"/>
  <c r="M46" i="25"/>
  <c r="N46" i="25"/>
  <c r="O46" i="25"/>
  <c r="P46" i="25"/>
  <c r="Q46" i="25"/>
  <c r="R46" i="25"/>
  <c r="K47" i="25"/>
  <c r="L47" i="25"/>
  <c r="M47" i="25"/>
  <c r="N47" i="25"/>
  <c r="O47" i="25"/>
  <c r="P47" i="25"/>
  <c r="Q47" i="25"/>
  <c r="R47" i="25"/>
  <c r="K48" i="25"/>
  <c r="L48" i="25"/>
  <c r="M48" i="25"/>
  <c r="N48" i="25"/>
  <c r="O48" i="25"/>
  <c r="P48" i="25"/>
  <c r="Q48" i="25"/>
  <c r="R48" i="25"/>
  <c r="K49" i="25"/>
  <c r="L49" i="25"/>
  <c r="M49" i="25"/>
  <c r="N49" i="25"/>
  <c r="O49" i="25"/>
  <c r="P49" i="25"/>
  <c r="Q49" i="25"/>
  <c r="R49" i="25"/>
  <c r="K50" i="25"/>
  <c r="L50" i="25"/>
  <c r="M50" i="25"/>
  <c r="N50" i="25"/>
  <c r="O50" i="25"/>
  <c r="P50" i="25"/>
  <c r="Q50" i="25"/>
  <c r="R50" i="25"/>
  <c r="K51" i="25"/>
  <c r="L51" i="25"/>
  <c r="M51" i="25"/>
  <c r="N51" i="25"/>
  <c r="O51" i="25"/>
  <c r="P51" i="25"/>
  <c r="Q51" i="25"/>
  <c r="R51" i="25"/>
  <c r="K52" i="25"/>
  <c r="L52" i="25"/>
  <c r="M52" i="25"/>
  <c r="N52" i="25"/>
  <c r="O52" i="25"/>
  <c r="P52" i="25"/>
  <c r="Q52" i="25"/>
  <c r="R52" i="25"/>
  <c r="K53" i="25"/>
  <c r="L53" i="25"/>
  <c r="M53" i="25"/>
  <c r="N53" i="25"/>
  <c r="O53" i="25"/>
  <c r="P53" i="25"/>
  <c r="Q53" i="25"/>
  <c r="R53" i="25"/>
  <c r="K54" i="25"/>
  <c r="L54" i="25"/>
  <c r="M54" i="25"/>
  <c r="N54" i="25"/>
  <c r="O54" i="25"/>
  <c r="P54" i="25"/>
  <c r="Q54" i="25"/>
  <c r="R54" i="25"/>
  <c r="L3" i="25"/>
  <c r="M3" i="25"/>
  <c r="N3" i="25"/>
  <c r="O3" i="25"/>
  <c r="P3" i="25"/>
  <c r="Q3" i="25"/>
  <c r="R3" i="25"/>
  <c r="K3" i="25"/>
  <c r="K4" i="24"/>
  <c r="L4" i="24"/>
  <c r="M4" i="24"/>
  <c r="N4" i="24"/>
  <c r="O4" i="24"/>
  <c r="P4" i="24"/>
  <c r="Q4" i="24"/>
  <c r="R4" i="24"/>
  <c r="K5" i="24"/>
  <c r="L5" i="24"/>
  <c r="M5" i="24"/>
  <c r="N5" i="24"/>
  <c r="O5" i="24"/>
  <c r="P5" i="24"/>
  <c r="Q5" i="24"/>
  <c r="R5" i="24"/>
  <c r="K6" i="24"/>
  <c r="L6" i="24"/>
  <c r="M6" i="24"/>
  <c r="N6" i="24"/>
  <c r="O6" i="24"/>
  <c r="P6" i="24"/>
  <c r="Q6" i="24"/>
  <c r="R6" i="24"/>
  <c r="K7" i="24"/>
  <c r="L7" i="24"/>
  <c r="M7" i="24"/>
  <c r="N7" i="24"/>
  <c r="O7" i="24"/>
  <c r="P7" i="24"/>
  <c r="Q7" i="24"/>
  <c r="R7" i="24"/>
  <c r="K8" i="24"/>
  <c r="L8" i="24"/>
  <c r="M8" i="24"/>
  <c r="N8" i="24"/>
  <c r="O8" i="24"/>
  <c r="P8" i="24"/>
  <c r="Q8" i="24"/>
  <c r="R8" i="24"/>
  <c r="K9" i="24"/>
  <c r="L9" i="24"/>
  <c r="M9" i="24"/>
  <c r="N9" i="24"/>
  <c r="O9" i="24"/>
  <c r="P9" i="24"/>
  <c r="Q9" i="24"/>
  <c r="R9" i="24"/>
  <c r="K10" i="24"/>
  <c r="L10" i="24"/>
  <c r="M10" i="24"/>
  <c r="N10" i="24"/>
  <c r="O10" i="24"/>
  <c r="P10" i="24"/>
  <c r="Q10" i="24"/>
  <c r="R10" i="24"/>
  <c r="K11" i="24"/>
  <c r="L11" i="24"/>
  <c r="M11" i="24"/>
  <c r="N11" i="24"/>
  <c r="O11" i="24"/>
  <c r="P11" i="24"/>
  <c r="Q11" i="24"/>
  <c r="R11" i="24"/>
  <c r="K12" i="24"/>
  <c r="L12" i="24"/>
  <c r="M12" i="24"/>
  <c r="N12" i="24"/>
  <c r="O12" i="24"/>
  <c r="P12" i="24"/>
  <c r="Q12" i="24"/>
  <c r="R12" i="24"/>
  <c r="K13" i="24"/>
  <c r="L13" i="24"/>
  <c r="M13" i="24"/>
  <c r="N13" i="24"/>
  <c r="O13" i="24"/>
  <c r="P13" i="24"/>
  <c r="Q13" i="24"/>
  <c r="R13" i="24"/>
  <c r="K14" i="24"/>
  <c r="L14" i="24"/>
  <c r="M14" i="24"/>
  <c r="N14" i="24"/>
  <c r="O14" i="24"/>
  <c r="P14" i="24"/>
  <c r="Q14" i="24"/>
  <c r="R14" i="24"/>
  <c r="K15" i="24"/>
  <c r="L15" i="24"/>
  <c r="M15" i="24"/>
  <c r="N15" i="24"/>
  <c r="O15" i="24"/>
  <c r="P15" i="24"/>
  <c r="Q15" i="24"/>
  <c r="R15" i="24"/>
  <c r="K16" i="24"/>
  <c r="L16" i="24"/>
  <c r="M16" i="24"/>
  <c r="N16" i="24"/>
  <c r="O16" i="24"/>
  <c r="P16" i="24"/>
  <c r="Q16" i="24"/>
  <c r="R16" i="24"/>
  <c r="K17" i="24"/>
  <c r="L17" i="24"/>
  <c r="M17" i="24"/>
  <c r="N17" i="24"/>
  <c r="O17" i="24"/>
  <c r="P17" i="24"/>
  <c r="Q17" i="24"/>
  <c r="R17" i="24"/>
  <c r="K18" i="24"/>
  <c r="L18" i="24"/>
  <c r="M18" i="24"/>
  <c r="N18" i="24"/>
  <c r="O18" i="24"/>
  <c r="P18" i="24"/>
  <c r="Q18" i="24"/>
  <c r="R18" i="24"/>
  <c r="K19" i="24"/>
  <c r="L19" i="24"/>
  <c r="M19" i="24"/>
  <c r="N19" i="24"/>
  <c r="O19" i="24"/>
  <c r="P19" i="24"/>
  <c r="Q19" i="24"/>
  <c r="R19" i="24"/>
  <c r="K20" i="24"/>
  <c r="L20" i="24"/>
  <c r="M20" i="24"/>
  <c r="N20" i="24"/>
  <c r="O20" i="24"/>
  <c r="P20" i="24"/>
  <c r="Q20" i="24"/>
  <c r="R20" i="24"/>
  <c r="K21" i="24"/>
  <c r="L21" i="24"/>
  <c r="M21" i="24"/>
  <c r="N21" i="24"/>
  <c r="O21" i="24"/>
  <c r="P21" i="24"/>
  <c r="Q21" i="24"/>
  <c r="R21" i="24"/>
  <c r="K22" i="24"/>
  <c r="L22" i="24"/>
  <c r="M22" i="24"/>
  <c r="N22" i="24"/>
  <c r="O22" i="24"/>
  <c r="P22" i="24"/>
  <c r="Q22" i="24"/>
  <c r="R22" i="24"/>
  <c r="K23" i="24"/>
  <c r="L23" i="24"/>
  <c r="M23" i="24"/>
  <c r="N23" i="24"/>
  <c r="O23" i="24"/>
  <c r="P23" i="24"/>
  <c r="Q23" i="24"/>
  <c r="R23" i="24"/>
  <c r="K24" i="24"/>
  <c r="L24" i="24"/>
  <c r="M24" i="24"/>
  <c r="N24" i="24"/>
  <c r="O24" i="24"/>
  <c r="P24" i="24"/>
  <c r="Q24" i="24"/>
  <c r="R24" i="24"/>
  <c r="K25" i="24"/>
  <c r="L25" i="24"/>
  <c r="M25" i="24"/>
  <c r="N25" i="24"/>
  <c r="O25" i="24"/>
  <c r="P25" i="24"/>
  <c r="Q25" i="24"/>
  <c r="R25" i="24"/>
  <c r="K26" i="24"/>
  <c r="L26" i="24"/>
  <c r="M26" i="24"/>
  <c r="N26" i="24"/>
  <c r="O26" i="24"/>
  <c r="P26" i="24"/>
  <c r="Q26" i="24"/>
  <c r="R26" i="24"/>
  <c r="K27" i="24"/>
  <c r="L27" i="24"/>
  <c r="M27" i="24"/>
  <c r="N27" i="24"/>
  <c r="O27" i="24"/>
  <c r="P27" i="24"/>
  <c r="Q27" i="24"/>
  <c r="R27" i="24"/>
  <c r="K28" i="24"/>
  <c r="L28" i="24"/>
  <c r="M28" i="24"/>
  <c r="N28" i="24"/>
  <c r="O28" i="24"/>
  <c r="P28" i="24"/>
  <c r="Q28" i="24"/>
  <c r="R28" i="24"/>
  <c r="K29" i="24"/>
  <c r="L29" i="24"/>
  <c r="M29" i="24"/>
  <c r="N29" i="24"/>
  <c r="O29" i="24"/>
  <c r="P29" i="24"/>
  <c r="Q29" i="24"/>
  <c r="R29" i="24"/>
  <c r="K30" i="24"/>
  <c r="L30" i="24"/>
  <c r="M30" i="24"/>
  <c r="N30" i="24"/>
  <c r="O30" i="24"/>
  <c r="P30" i="24"/>
  <c r="Q30" i="24"/>
  <c r="R30" i="24"/>
  <c r="K31" i="24"/>
  <c r="L31" i="24"/>
  <c r="M31" i="24"/>
  <c r="N31" i="24"/>
  <c r="O31" i="24"/>
  <c r="P31" i="24"/>
  <c r="Q31" i="24"/>
  <c r="R31" i="24"/>
  <c r="K32" i="24"/>
  <c r="L32" i="24"/>
  <c r="M32" i="24"/>
  <c r="N32" i="24"/>
  <c r="O32" i="24"/>
  <c r="P32" i="24"/>
  <c r="Q32" i="24"/>
  <c r="R32" i="24"/>
  <c r="K33" i="24"/>
  <c r="L33" i="24"/>
  <c r="M33" i="24"/>
  <c r="N33" i="24"/>
  <c r="O33" i="24"/>
  <c r="P33" i="24"/>
  <c r="Q33" i="24"/>
  <c r="R33" i="24"/>
  <c r="K34" i="24"/>
  <c r="L34" i="24"/>
  <c r="M34" i="24"/>
  <c r="N34" i="24"/>
  <c r="O34" i="24"/>
  <c r="P34" i="24"/>
  <c r="Q34" i="24"/>
  <c r="R34" i="24"/>
  <c r="K35" i="24"/>
  <c r="L35" i="24"/>
  <c r="M35" i="24"/>
  <c r="N35" i="24"/>
  <c r="O35" i="24"/>
  <c r="P35" i="24"/>
  <c r="Q35" i="24"/>
  <c r="R35" i="24"/>
  <c r="K36" i="24"/>
  <c r="L36" i="24"/>
  <c r="M36" i="24"/>
  <c r="N36" i="24"/>
  <c r="O36" i="24"/>
  <c r="P36" i="24"/>
  <c r="Q36" i="24"/>
  <c r="R36" i="24"/>
  <c r="K37" i="24"/>
  <c r="L37" i="24"/>
  <c r="M37" i="24"/>
  <c r="N37" i="24"/>
  <c r="O37" i="24"/>
  <c r="P37" i="24"/>
  <c r="Q37" i="24"/>
  <c r="R37" i="24"/>
  <c r="K38" i="24"/>
  <c r="L38" i="24"/>
  <c r="M38" i="24"/>
  <c r="N38" i="24"/>
  <c r="O38" i="24"/>
  <c r="P38" i="24"/>
  <c r="Q38" i="24"/>
  <c r="R38" i="24"/>
  <c r="K39" i="24"/>
  <c r="L39" i="24"/>
  <c r="M39" i="24"/>
  <c r="N39" i="24"/>
  <c r="O39" i="24"/>
  <c r="P39" i="24"/>
  <c r="Q39" i="24"/>
  <c r="R39" i="24"/>
  <c r="K40" i="24"/>
  <c r="L40" i="24"/>
  <c r="M40" i="24"/>
  <c r="N40" i="24"/>
  <c r="O40" i="24"/>
  <c r="P40" i="24"/>
  <c r="Q40" i="24"/>
  <c r="R40" i="24"/>
  <c r="K41" i="24"/>
  <c r="L41" i="24"/>
  <c r="M41" i="24"/>
  <c r="N41" i="24"/>
  <c r="O41" i="24"/>
  <c r="P41" i="24"/>
  <c r="Q41" i="24"/>
  <c r="R41" i="24"/>
  <c r="K42" i="24"/>
  <c r="L42" i="24"/>
  <c r="M42" i="24"/>
  <c r="N42" i="24"/>
  <c r="O42" i="24"/>
  <c r="P42" i="24"/>
  <c r="Q42" i="24"/>
  <c r="R42" i="24"/>
  <c r="K43" i="24"/>
  <c r="L43" i="24"/>
  <c r="M43" i="24"/>
  <c r="N43" i="24"/>
  <c r="O43" i="24"/>
  <c r="P43" i="24"/>
  <c r="Q43" i="24"/>
  <c r="R43" i="24"/>
  <c r="K44" i="24"/>
  <c r="L44" i="24"/>
  <c r="M44" i="24"/>
  <c r="N44" i="24"/>
  <c r="O44" i="24"/>
  <c r="P44" i="24"/>
  <c r="Q44" i="24"/>
  <c r="R44" i="24"/>
  <c r="K45" i="24"/>
  <c r="L45" i="24"/>
  <c r="M45" i="24"/>
  <c r="N45" i="24"/>
  <c r="O45" i="24"/>
  <c r="P45" i="24"/>
  <c r="Q45" i="24"/>
  <c r="R45" i="24"/>
  <c r="K46" i="24"/>
  <c r="L46" i="24"/>
  <c r="M46" i="24"/>
  <c r="N46" i="24"/>
  <c r="O46" i="24"/>
  <c r="P46" i="24"/>
  <c r="Q46" i="24"/>
  <c r="R46" i="24"/>
  <c r="K47" i="24"/>
  <c r="L47" i="24"/>
  <c r="M47" i="24"/>
  <c r="N47" i="24"/>
  <c r="O47" i="24"/>
  <c r="P47" i="24"/>
  <c r="Q47" i="24"/>
  <c r="R47" i="24"/>
  <c r="K48" i="24"/>
  <c r="L48" i="24"/>
  <c r="M48" i="24"/>
  <c r="N48" i="24"/>
  <c r="O48" i="24"/>
  <c r="P48" i="24"/>
  <c r="Q48" i="24"/>
  <c r="R48" i="24"/>
  <c r="K49" i="24"/>
  <c r="L49" i="24"/>
  <c r="M49" i="24"/>
  <c r="N49" i="24"/>
  <c r="O49" i="24"/>
  <c r="P49" i="24"/>
  <c r="Q49" i="24"/>
  <c r="R49" i="24"/>
  <c r="K50" i="24"/>
  <c r="L50" i="24"/>
  <c r="M50" i="24"/>
  <c r="N50" i="24"/>
  <c r="O50" i="24"/>
  <c r="P50" i="24"/>
  <c r="Q50" i="24"/>
  <c r="R50" i="24"/>
  <c r="K51" i="24"/>
  <c r="L51" i="24"/>
  <c r="M51" i="24"/>
  <c r="N51" i="24"/>
  <c r="O51" i="24"/>
  <c r="P51" i="24"/>
  <c r="Q51" i="24"/>
  <c r="R51" i="24"/>
  <c r="K52" i="24"/>
  <c r="L52" i="24"/>
  <c r="M52" i="24"/>
  <c r="N52" i="24"/>
  <c r="O52" i="24"/>
  <c r="P52" i="24"/>
  <c r="Q52" i="24"/>
  <c r="R52" i="24"/>
  <c r="K53" i="24"/>
  <c r="L53" i="24"/>
  <c r="M53" i="24"/>
  <c r="N53" i="24"/>
  <c r="O53" i="24"/>
  <c r="P53" i="24"/>
  <c r="Q53" i="24"/>
  <c r="R53" i="24"/>
  <c r="K54" i="24"/>
  <c r="L54" i="24"/>
  <c r="M54" i="24"/>
  <c r="N54" i="24"/>
  <c r="O54" i="24"/>
  <c r="P54" i="24"/>
  <c r="Q54" i="24"/>
  <c r="R54" i="24"/>
  <c r="L3" i="24"/>
  <c r="M3" i="24"/>
  <c r="N3" i="24"/>
  <c r="O3" i="24"/>
  <c r="P3" i="24"/>
  <c r="Q3" i="24"/>
  <c r="R3" i="24"/>
  <c r="K3" i="24"/>
  <c r="K4" i="23"/>
  <c r="L4" i="23"/>
  <c r="M4" i="23"/>
  <c r="N4" i="23"/>
  <c r="O4" i="23"/>
  <c r="P4" i="23"/>
  <c r="Q4" i="23"/>
  <c r="R4" i="23"/>
  <c r="K5" i="23"/>
  <c r="L5" i="23"/>
  <c r="M5" i="23"/>
  <c r="N5" i="23"/>
  <c r="O5" i="23"/>
  <c r="P5" i="23"/>
  <c r="Q5" i="23"/>
  <c r="R5" i="23"/>
  <c r="K6" i="23"/>
  <c r="L6" i="23"/>
  <c r="M6" i="23"/>
  <c r="N6" i="23"/>
  <c r="O6" i="23"/>
  <c r="P6" i="23"/>
  <c r="Q6" i="23"/>
  <c r="R6" i="23"/>
  <c r="K7" i="23"/>
  <c r="L7" i="23"/>
  <c r="M7" i="23"/>
  <c r="N7" i="23"/>
  <c r="O7" i="23"/>
  <c r="P7" i="23"/>
  <c r="Q7" i="23"/>
  <c r="R7" i="23"/>
  <c r="K8" i="23"/>
  <c r="L8" i="23"/>
  <c r="M8" i="23"/>
  <c r="N8" i="23"/>
  <c r="O8" i="23"/>
  <c r="P8" i="23"/>
  <c r="Q8" i="23"/>
  <c r="R8" i="23"/>
  <c r="K9" i="23"/>
  <c r="L9" i="23"/>
  <c r="M9" i="23"/>
  <c r="N9" i="23"/>
  <c r="O9" i="23"/>
  <c r="P9" i="23"/>
  <c r="Q9" i="23"/>
  <c r="R9" i="23"/>
  <c r="K10" i="23"/>
  <c r="L10" i="23"/>
  <c r="M10" i="23"/>
  <c r="N10" i="23"/>
  <c r="O10" i="23"/>
  <c r="P10" i="23"/>
  <c r="Q10" i="23"/>
  <c r="R10" i="23"/>
  <c r="K11" i="23"/>
  <c r="L11" i="23"/>
  <c r="M11" i="23"/>
  <c r="N11" i="23"/>
  <c r="O11" i="23"/>
  <c r="P11" i="23"/>
  <c r="Q11" i="23"/>
  <c r="R11" i="23"/>
  <c r="K12" i="23"/>
  <c r="L12" i="23"/>
  <c r="M12" i="23"/>
  <c r="N12" i="23"/>
  <c r="O12" i="23"/>
  <c r="P12" i="23"/>
  <c r="Q12" i="23"/>
  <c r="R12" i="23"/>
  <c r="K13" i="23"/>
  <c r="L13" i="23"/>
  <c r="M13" i="23"/>
  <c r="N13" i="23"/>
  <c r="O13" i="23"/>
  <c r="P13" i="23"/>
  <c r="Q13" i="23"/>
  <c r="R13" i="23"/>
  <c r="K14" i="23"/>
  <c r="L14" i="23"/>
  <c r="M14" i="23"/>
  <c r="N14" i="23"/>
  <c r="O14" i="23"/>
  <c r="P14" i="23"/>
  <c r="Q14" i="23"/>
  <c r="R14" i="23"/>
  <c r="K15" i="23"/>
  <c r="L15" i="23"/>
  <c r="M15" i="23"/>
  <c r="N15" i="23"/>
  <c r="O15" i="23"/>
  <c r="P15" i="23"/>
  <c r="Q15" i="23"/>
  <c r="R15" i="23"/>
  <c r="K16" i="23"/>
  <c r="L16" i="23"/>
  <c r="M16" i="23"/>
  <c r="N16" i="23"/>
  <c r="O16" i="23"/>
  <c r="P16" i="23"/>
  <c r="Q16" i="23"/>
  <c r="R16" i="23"/>
  <c r="K17" i="23"/>
  <c r="L17" i="23"/>
  <c r="M17" i="23"/>
  <c r="N17" i="23"/>
  <c r="O17" i="23"/>
  <c r="P17" i="23"/>
  <c r="Q17" i="23"/>
  <c r="R17" i="23"/>
  <c r="K18" i="23"/>
  <c r="L18" i="23"/>
  <c r="M18" i="23"/>
  <c r="N18" i="23"/>
  <c r="O18" i="23"/>
  <c r="P18" i="23"/>
  <c r="Q18" i="23"/>
  <c r="R18" i="23"/>
  <c r="K19" i="23"/>
  <c r="L19" i="23"/>
  <c r="M19" i="23"/>
  <c r="N19" i="23"/>
  <c r="O19" i="23"/>
  <c r="P19" i="23"/>
  <c r="Q19" i="23"/>
  <c r="R19" i="23"/>
  <c r="K20" i="23"/>
  <c r="L20" i="23"/>
  <c r="M20" i="23"/>
  <c r="N20" i="23"/>
  <c r="O20" i="23"/>
  <c r="P20" i="23"/>
  <c r="Q20" i="23"/>
  <c r="R20" i="23"/>
  <c r="K21" i="23"/>
  <c r="L21" i="23"/>
  <c r="M21" i="23"/>
  <c r="N21" i="23"/>
  <c r="O21" i="23"/>
  <c r="P21" i="23"/>
  <c r="Q21" i="23"/>
  <c r="R21" i="23"/>
  <c r="K22" i="23"/>
  <c r="L22" i="23"/>
  <c r="M22" i="23"/>
  <c r="N22" i="23"/>
  <c r="O22" i="23"/>
  <c r="P22" i="23"/>
  <c r="Q22" i="23"/>
  <c r="R22" i="23"/>
  <c r="K23" i="23"/>
  <c r="L23" i="23"/>
  <c r="M23" i="23"/>
  <c r="N23" i="23"/>
  <c r="O23" i="23"/>
  <c r="P23" i="23"/>
  <c r="Q23" i="23"/>
  <c r="R23" i="23"/>
  <c r="K24" i="23"/>
  <c r="L24" i="23"/>
  <c r="M24" i="23"/>
  <c r="N24" i="23"/>
  <c r="O24" i="23"/>
  <c r="P24" i="23"/>
  <c r="Q24" i="23"/>
  <c r="R24" i="23"/>
  <c r="K25" i="23"/>
  <c r="L25" i="23"/>
  <c r="M25" i="23"/>
  <c r="N25" i="23"/>
  <c r="O25" i="23"/>
  <c r="P25" i="23"/>
  <c r="Q25" i="23"/>
  <c r="R25" i="23"/>
  <c r="K26" i="23"/>
  <c r="L26" i="23"/>
  <c r="M26" i="23"/>
  <c r="N26" i="23"/>
  <c r="O26" i="23"/>
  <c r="P26" i="23"/>
  <c r="Q26" i="23"/>
  <c r="R26" i="23"/>
  <c r="K27" i="23"/>
  <c r="L27" i="23"/>
  <c r="M27" i="23"/>
  <c r="N27" i="23"/>
  <c r="O27" i="23"/>
  <c r="P27" i="23"/>
  <c r="Q27" i="23"/>
  <c r="R27" i="23"/>
  <c r="K28" i="23"/>
  <c r="L28" i="23"/>
  <c r="M28" i="23"/>
  <c r="N28" i="23"/>
  <c r="O28" i="23"/>
  <c r="P28" i="23"/>
  <c r="Q28" i="23"/>
  <c r="R28" i="23"/>
  <c r="K29" i="23"/>
  <c r="L29" i="23"/>
  <c r="M29" i="23"/>
  <c r="N29" i="23"/>
  <c r="O29" i="23"/>
  <c r="P29" i="23"/>
  <c r="Q29" i="23"/>
  <c r="R29" i="23"/>
  <c r="K30" i="23"/>
  <c r="L30" i="23"/>
  <c r="M30" i="23"/>
  <c r="N30" i="23"/>
  <c r="O30" i="23"/>
  <c r="P30" i="23"/>
  <c r="Q30" i="23"/>
  <c r="R30" i="23"/>
  <c r="K31" i="23"/>
  <c r="L31" i="23"/>
  <c r="M31" i="23"/>
  <c r="N31" i="23"/>
  <c r="O31" i="23"/>
  <c r="P31" i="23"/>
  <c r="Q31" i="23"/>
  <c r="R31" i="23"/>
  <c r="K32" i="23"/>
  <c r="L32" i="23"/>
  <c r="M32" i="23"/>
  <c r="N32" i="23"/>
  <c r="O32" i="23"/>
  <c r="P32" i="23"/>
  <c r="Q32" i="23"/>
  <c r="R32" i="23"/>
  <c r="K33" i="23"/>
  <c r="L33" i="23"/>
  <c r="M33" i="23"/>
  <c r="N33" i="23"/>
  <c r="O33" i="23"/>
  <c r="P33" i="23"/>
  <c r="Q33" i="23"/>
  <c r="R33" i="23"/>
  <c r="K34" i="23"/>
  <c r="L34" i="23"/>
  <c r="M34" i="23"/>
  <c r="N34" i="23"/>
  <c r="O34" i="23"/>
  <c r="P34" i="23"/>
  <c r="Q34" i="23"/>
  <c r="R34" i="23"/>
  <c r="K35" i="23"/>
  <c r="L35" i="23"/>
  <c r="M35" i="23"/>
  <c r="N35" i="23"/>
  <c r="O35" i="23"/>
  <c r="P35" i="23"/>
  <c r="Q35" i="23"/>
  <c r="R35" i="23"/>
  <c r="K36" i="23"/>
  <c r="L36" i="23"/>
  <c r="M36" i="23"/>
  <c r="N36" i="23"/>
  <c r="O36" i="23"/>
  <c r="P36" i="23"/>
  <c r="Q36" i="23"/>
  <c r="R36" i="23"/>
  <c r="K37" i="23"/>
  <c r="L37" i="23"/>
  <c r="M37" i="23"/>
  <c r="N37" i="23"/>
  <c r="O37" i="23"/>
  <c r="P37" i="23"/>
  <c r="Q37" i="23"/>
  <c r="R37" i="23"/>
  <c r="K38" i="23"/>
  <c r="L38" i="23"/>
  <c r="M38" i="23"/>
  <c r="N38" i="23"/>
  <c r="O38" i="23"/>
  <c r="P38" i="23"/>
  <c r="Q38" i="23"/>
  <c r="R38" i="23"/>
  <c r="K39" i="23"/>
  <c r="L39" i="23"/>
  <c r="M39" i="23"/>
  <c r="N39" i="23"/>
  <c r="O39" i="23"/>
  <c r="P39" i="23"/>
  <c r="Q39" i="23"/>
  <c r="R39" i="23"/>
  <c r="K40" i="23"/>
  <c r="L40" i="23"/>
  <c r="M40" i="23"/>
  <c r="N40" i="23"/>
  <c r="O40" i="23"/>
  <c r="P40" i="23"/>
  <c r="Q40" i="23"/>
  <c r="R40" i="23"/>
  <c r="K41" i="23"/>
  <c r="L41" i="23"/>
  <c r="M41" i="23"/>
  <c r="N41" i="23"/>
  <c r="O41" i="23"/>
  <c r="P41" i="23"/>
  <c r="Q41" i="23"/>
  <c r="R41" i="23"/>
  <c r="K42" i="23"/>
  <c r="L42" i="23"/>
  <c r="M42" i="23"/>
  <c r="N42" i="23"/>
  <c r="O42" i="23"/>
  <c r="P42" i="23"/>
  <c r="Q42" i="23"/>
  <c r="R42" i="23"/>
  <c r="K43" i="23"/>
  <c r="L43" i="23"/>
  <c r="M43" i="23"/>
  <c r="N43" i="23"/>
  <c r="O43" i="23"/>
  <c r="P43" i="23"/>
  <c r="Q43" i="23"/>
  <c r="R43" i="23"/>
  <c r="K44" i="23"/>
  <c r="L44" i="23"/>
  <c r="M44" i="23"/>
  <c r="N44" i="23"/>
  <c r="O44" i="23"/>
  <c r="P44" i="23"/>
  <c r="Q44" i="23"/>
  <c r="R44" i="23"/>
  <c r="K45" i="23"/>
  <c r="L45" i="23"/>
  <c r="M45" i="23"/>
  <c r="N45" i="23"/>
  <c r="O45" i="23"/>
  <c r="P45" i="23"/>
  <c r="Q45" i="23"/>
  <c r="R45" i="23"/>
  <c r="K46" i="23"/>
  <c r="L46" i="23"/>
  <c r="M46" i="23"/>
  <c r="N46" i="23"/>
  <c r="O46" i="23"/>
  <c r="P46" i="23"/>
  <c r="Q46" i="23"/>
  <c r="R46" i="23"/>
  <c r="K47" i="23"/>
  <c r="L47" i="23"/>
  <c r="M47" i="23"/>
  <c r="N47" i="23"/>
  <c r="O47" i="23"/>
  <c r="P47" i="23"/>
  <c r="Q47" i="23"/>
  <c r="R47" i="23"/>
  <c r="K48" i="23"/>
  <c r="L48" i="23"/>
  <c r="M48" i="23"/>
  <c r="N48" i="23"/>
  <c r="O48" i="23"/>
  <c r="P48" i="23"/>
  <c r="Q48" i="23"/>
  <c r="R48" i="23"/>
  <c r="K49" i="23"/>
  <c r="L49" i="23"/>
  <c r="M49" i="23"/>
  <c r="N49" i="23"/>
  <c r="O49" i="23"/>
  <c r="P49" i="23"/>
  <c r="Q49" i="23"/>
  <c r="R49" i="23"/>
  <c r="K50" i="23"/>
  <c r="L50" i="23"/>
  <c r="M50" i="23"/>
  <c r="N50" i="23"/>
  <c r="O50" i="23"/>
  <c r="P50" i="23"/>
  <c r="Q50" i="23"/>
  <c r="R50" i="23"/>
  <c r="K51" i="23"/>
  <c r="L51" i="23"/>
  <c r="M51" i="23"/>
  <c r="N51" i="23"/>
  <c r="O51" i="23"/>
  <c r="P51" i="23"/>
  <c r="Q51" i="23"/>
  <c r="R51" i="23"/>
  <c r="K52" i="23"/>
  <c r="L52" i="23"/>
  <c r="M52" i="23"/>
  <c r="N52" i="23"/>
  <c r="O52" i="23"/>
  <c r="P52" i="23"/>
  <c r="Q52" i="23"/>
  <c r="R52" i="23"/>
  <c r="K53" i="23"/>
  <c r="L53" i="23"/>
  <c r="M53" i="23"/>
  <c r="N53" i="23"/>
  <c r="O53" i="23"/>
  <c r="P53" i="23"/>
  <c r="Q53" i="23"/>
  <c r="R53" i="23"/>
  <c r="K54" i="23"/>
  <c r="L54" i="23"/>
  <c r="M54" i="23"/>
  <c r="N54" i="23"/>
  <c r="O54" i="23"/>
  <c r="P54" i="23"/>
  <c r="Q54" i="23"/>
  <c r="R54" i="23"/>
  <c r="L3" i="23"/>
  <c r="M3" i="23"/>
  <c r="N3" i="23"/>
  <c r="O3" i="23"/>
  <c r="P3" i="23"/>
  <c r="Q3" i="23"/>
  <c r="R3" i="23"/>
  <c r="K3" i="23"/>
  <c r="K4" i="22"/>
  <c r="L4" i="22"/>
  <c r="M4" i="22"/>
  <c r="N4" i="22"/>
  <c r="O4" i="22"/>
  <c r="P4" i="22"/>
  <c r="Q4" i="22"/>
  <c r="R4" i="22"/>
  <c r="K5" i="22"/>
  <c r="L5" i="22"/>
  <c r="M5" i="22"/>
  <c r="N5" i="22"/>
  <c r="O5" i="22"/>
  <c r="P5" i="22"/>
  <c r="Q5" i="22"/>
  <c r="R5" i="22"/>
  <c r="K6" i="22"/>
  <c r="L6" i="22"/>
  <c r="M6" i="22"/>
  <c r="N6" i="22"/>
  <c r="O6" i="22"/>
  <c r="P6" i="22"/>
  <c r="Q6" i="22"/>
  <c r="R6" i="22"/>
  <c r="K7" i="22"/>
  <c r="L7" i="22"/>
  <c r="M7" i="22"/>
  <c r="N7" i="22"/>
  <c r="O7" i="22"/>
  <c r="P7" i="22"/>
  <c r="Q7" i="22"/>
  <c r="R7" i="22"/>
  <c r="K8" i="22"/>
  <c r="L8" i="22"/>
  <c r="M8" i="22"/>
  <c r="N8" i="22"/>
  <c r="O8" i="22"/>
  <c r="P8" i="22"/>
  <c r="Q8" i="22"/>
  <c r="R8" i="22"/>
  <c r="K9" i="22"/>
  <c r="L9" i="22"/>
  <c r="M9" i="22"/>
  <c r="N9" i="22"/>
  <c r="O9" i="22"/>
  <c r="P9" i="22"/>
  <c r="Q9" i="22"/>
  <c r="R9" i="22"/>
  <c r="K10" i="22"/>
  <c r="L10" i="22"/>
  <c r="M10" i="22"/>
  <c r="N10" i="22"/>
  <c r="O10" i="22"/>
  <c r="P10" i="22"/>
  <c r="Q10" i="22"/>
  <c r="R10" i="22"/>
  <c r="K11" i="22"/>
  <c r="L11" i="22"/>
  <c r="M11" i="22"/>
  <c r="N11" i="22"/>
  <c r="O11" i="22"/>
  <c r="P11" i="22"/>
  <c r="Q11" i="22"/>
  <c r="R11" i="22"/>
  <c r="K12" i="22"/>
  <c r="L12" i="22"/>
  <c r="M12" i="22"/>
  <c r="N12" i="22"/>
  <c r="O12" i="22"/>
  <c r="P12" i="22"/>
  <c r="Q12" i="22"/>
  <c r="R12" i="22"/>
  <c r="K13" i="22"/>
  <c r="L13" i="22"/>
  <c r="M13" i="22"/>
  <c r="N13" i="22"/>
  <c r="O13" i="22"/>
  <c r="P13" i="22"/>
  <c r="Q13" i="22"/>
  <c r="R13" i="22"/>
  <c r="K14" i="22"/>
  <c r="L14" i="22"/>
  <c r="M14" i="22"/>
  <c r="N14" i="22"/>
  <c r="O14" i="22"/>
  <c r="P14" i="22"/>
  <c r="Q14" i="22"/>
  <c r="R14" i="22"/>
  <c r="K15" i="22"/>
  <c r="L15" i="22"/>
  <c r="M15" i="22"/>
  <c r="N15" i="22"/>
  <c r="O15" i="22"/>
  <c r="P15" i="22"/>
  <c r="Q15" i="22"/>
  <c r="R15" i="22"/>
  <c r="K16" i="22"/>
  <c r="L16" i="22"/>
  <c r="M16" i="22"/>
  <c r="N16" i="22"/>
  <c r="O16" i="22"/>
  <c r="P16" i="22"/>
  <c r="Q16" i="22"/>
  <c r="R16" i="22"/>
  <c r="K17" i="22"/>
  <c r="L17" i="22"/>
  <c r="M17" i="22"/>
  <c r="N17" i="22"/>
  <c r="O17" i="22"/>
  <c r="P17" i="22"/>
  <c r="Q17" i="22"/>
  <c r="R17" i="22"/>
  <c r="K18" i="22"/>
  <c r="L18" i="22"/>
  <c r="M18" i="22"/>
  <c r="N18" i="22"/>
  <c r="O18" i="22"/>
  <c r="P18" i="22"/>
  <c r="Q18" i="22"/>
  <c r="R18" i="22"/>
  <c r="K19" i="22"/>
  <c r="L19" i="22"/>
  <c r="M19" i="22"/>
  <c r="N19" i="22"/>
  <c r="O19" i="22"/>
  <c r="P19" i="22"/>
  <c r="Q19" i="22"/>
  <c r="R19" i="22"/>
  <c r="K20" i="22"/>
  <c r="L20" i="22"/>
  <c r="M20" i="22"/>
  <c r="N20" i="22"/>
  <c r="O20" i="22"/>
  <c r="P20" i="22"/>
  <c r="Q20" i="22"/>
  <c r="R20" i="22"/>
  <c r="K21" i="22"/>
  <c r="L21" i="22"/>
  <c r="M21" i="22"/>
  <c r="N21" i="22"/>
  <c r="O21" i="22"/>
  <c r="P21" i="22"/>
  <c r="Q21" i="22"/>
  <c r="R21" i="22"/>
  <c r="K22" i="22"/>
  <c r="L22" i="22"/>
  <c r="M22" i="22"/>
  <c r="N22" i="22"/>
  <c r="O22" i="22"/>
  <c r="P22" i="22"/>
  <c r="Q22" i="22"/>
  <c r="R22" i="22"/>
  <c r="K23" i="22"/>
  <c r="L23" i="22"/>
  <c r="M23" i="22"/>
  <c r="N23" i="22"/>
  <c r="O23" i="22"/>
  <c r="P23" i="22"/>
  <c r="Q23" i="22"/>
  <c r="R23" i="22"/>
  <c r="K24" i="22"/>
  <c r="L24" i="22"/>
  <c r="M24" i="22"/>
  <c r="N24" i="22"/>
  <c r="O24" i="22"/>
  <c r="P24" i="22"/>
  <c r="Q24" i="22"/>
  <c r="R24" i="22"/>
  <c r="K25" i="22"/>
  <c r="L25" i="22"/>
  <c r="M25" i="22"/>
  <c r="N25" i="22"/>
  <c r="O25" i="22"/>
  <c r="P25" i="22"/>
  <c r="Q25" i="22"/>
  <c r="R25" i="22"/>
  <c r="K26" i="22"/>
  <c r="L26" i="22"/>
  <c r="M26" i="22"/>
  <c r="N26" i="22"/>
  <c r="O26" i="22"/>
  <c r="P26" i="22"/>
  <c r="Q26" i="22"/>
  <c r="R26" i="22"/>
  <c r="K27" i="22"/>
  <c r="L27" i="22"/>
  <c r="M27" i="22"/>
  <c r="N27" i="22"/>
  <c r="O27" i="22"/>
  <c r="P27" i="22"/>
  <c r="Q27" i="22"/>
  <c r="R27" i="22"/>
  <c r="K28" i="22"/>
  <c r="L28" i="22"/>
  <c r="M28" i="22"/>
  <c r="N28" i="22"/>
  <c r="O28" i="22"/>
  <c r="P28" i="22"/>
  <c r="Q28" i="22"/>
  <c r="R28" i="22"/>
  <c r="K29" i="22"/>
  <c r="L29" i="22"/>
  <c r="M29" i="22"/>
  <c r="N29" i="22"/>
  <c r="O29" i="22"/>
  <c r="P29" i="22"/>
  <c r="Q29" i="22"/>
  <c r="R29" i="22"/>
  <c r="K30" i="22"/>
  <c r="L30" i="22"/>
  <c r="M30" i="22"/>
  <c r="N30" i="22"/>
  <c r="O30" i="22"/>
  <c r="P30" i="22"/>
  <c r="Q30" i="22"/>
  <c r="R30" i="22"/>
  <c r="K31" i="22"/>
  <c r="L31" i="22"/>
  <c r="M31" i="22"/>
  <c r="N31" i="22"/>
  <c r="O31" i="22"/>
  <c r="P31" i="22"/>
  <c r="Q31" i="22"/>
  <c r="R31" i="22"/>
  <c r="K32" i="22"/>
  <c r="L32" i="22"/>
  <c r="M32" i="22"/>
  <c r="N32" i="22"/>
  <c r="O32" i="22"/>
  <c r="P32" i="22"/>
  <c r="Q32" i="22"/>
  <c r="R32" i="22"/>
  <c r="K33" i="22"/>
  <c r="L33" i="22"/>
  <c r="M33" i="22"/>
  <c r="N33" i="22"/>
  <c r="O33" i="22"/>
  <c r="P33" i="22"/>
  <c r="Q33" i="22"/>
  <c r="R33" i="22"/>
  <c r="K34" i="22"/>
  <c r="L34" i="22"/>
  <c r="M34" i="22"/>
  <c r="N34" i="22"/>
  <c r="O34" i="22"/>
  <c r="P34" i="22"/>
  <c r="Q34" i="22"/>
  <c r="R34" i="22"/>
  <c r="K35" i="22"/>
  <c r="L35" i="22"/>
  <c r="M35" i="22"/>
  <c r="N35" i="22"/>
  <c r="O35" i="22"/>
  <c r="P35" i="22"/>
  <c r="Q35" i="22"/>
  <c r="R35" i="22"/>
  <c r="K36" i="22"/>
  <c r="L36" i="22"/>
  <c r="M36" i="22"/>
  <c r="N36" i="22"/>
  <c r="O36" i="22"/>
  <c r="P36" i="22"/>
  <c r="Q36" i="22"/>
  <c r="R36" i="22"/>
  <c r="K37" i="22"/>
  <c r="L37" i="22"/>
  <c r="M37" i="22"/>
  <c r="N37" i="22"/>
  <c r="O37" i="22"/>
  <c r="P37" i="22"/>
  <c r="Q37" i="22"/>
  <c r="R37" i="22"/>
  <c r="K38" i="22"/>
  <c r="L38" i="22"/>
  <c r="M38" i="22"/>
  <c r="N38" i="22"/>
  <c r="O38" i="22"/>
  <c r="P38" i="22"/>
  <c r="Q38" i="22"/>
  <c r="R38" i="22"/>
  <c r="K39" i="22"/>
  <c r="L39" i="22"/>
  <c r="M39" i="22"/>
  <c r="N39" i="22"/>
  <c r="O39" i="22"/>
  <c r="P39" i="22"/>
  <c r="Q39" i="22"/>
  <c r="R39" i="22"/>
  <c r="K40" i="22"/>
  <c r="L40" i="22"/>
  <c r="M40" i="22"/>
  <c r="N40" i="22"/>
  <c r="O40" i="22"/>
  <c r="P40" i="22"/>
  <c r="Q40" i="22"/>
  <c r="R40" i="22"/>
  <c r="K41" i="22"/>
  <c r="L41" i="22"/>
  <c r="M41" i="22"/>
  <c r="N41" i="22"/>
  <c r="O41" i="22"/>
  <c r="P41" i="22"/>
  <c r="Q41" i="22"/>
  <c r="R41" i="22"/>
  <c r="K42" i="22"/>
  <c r="L42" i="22"/>
  <c r="M42" i="22"/>
  <c r="N42" i="22"/>
  <c r="O42" i="22"/>
  <c r="P42" i="22"/>
  <c r="Q42" i="22"/>
  <c r="R42" i="22"/>
  <c r="K43" i="22"/>
  <c r="L43" i="22"/>
  <c r="M43" i="22"/>
  <c r="N43" i="22"/>
  <c r="O43" i="22"/>
  <c r="P43" i="22"/>
  <c r="Q43" i="22"/>
  <c r="R43" i="22"/>
  <c r="K44" i="22"/>
  <c r="L44" i="22"/>
  <c r="M44" i="22"/>
  <c r="N44" i="22"/>
  <c r="O44" i="22"/>
  <c r="P44" i="22"/>
  <c r="Q44" i="22"/>
  <c r="R44" i="22"/>
  <c r="K45" i="22"/>
  <c r="L45" i="22"/>
  <c r="M45" i="22"/>
  <c r="N45" i="22"/>
  <c r="O45" i="22"/>
  <c r="P45" i="22"/>
  <c r="Q45" i="22"/>
  <c r="R45" i="22"/>
  <c r="K46" i="22"/>
  <c r="L46" i="22"/>
  <c r="M46" i="22"/>
  <c r="N46" i="22"/>
  <c r="O46" i="22"/>
  <c r="P46" i="22"/>
  <c r="Q46" i="22"/>
  <c r="R46" i="22"/>
  <c r="K47" i="22"/>
  <c r="L47" i="22"/>
  <c r="M47" i="22"/>
  <c r="N47" i="22"/>
  <c r="O47" i="22"/>
  <c r="P47" i="22"/>
  <c r="Q47" i="22"/>
  <c r="R47" i="22"/>
  <c r="K48" i="22"/>
  <c r="L48" i="22"/>
  <c r="M48" i="22"/>
  <c r="N48" i="22"/>
  <c r="O48" i="22"/>
  <c r="P48" i="22"/>
  <c r="Q48" i="22"/>
  <c r="R48" i="22"/>
  <c r="K49" i="22"/>
  <c r="L49" i="22"/>
  <c r="M49" i="22"/>
  <c r="N49" i="22"/>
  <c r="O49" i="22"/>
  <c r="P49" i="22"/>
  <c r="Q49" i="22"/>
  <c r="R49" i="22"/>
  <c r="K50" i="22"/>
  <c r="L50" i="22"/>
  <c r="M50" i="22"/>
  <c r="N50" i="22"/>
  <c r="O50" i="22"/>
  <c r="P50" i="22"/>
  <c r="Q50" i="22"/>
  <c r="R50" i="22"/>
  <c r="K51" i="22"/>
  <c r="L51" i="22"/>
  <c r="M51" i="22"/>
  <c r="N51" i="22"/>
  <c r="O51" i="22"/>
  <c r="P51" i="22"/>
  <c r="Q51" i="22"/>
  <c r="R51" i="22"/>
  <c r="K52" i="22"/>
  <c r="L52" i="22"/>
  <c r="M52" i="22"/>
  <c r="N52" i="22"/>
  <c r="O52" i="22"/>
  <c r="P52" i="22"/>
  <c r="Q52" i="22"/>
  <c r="R52" i="22"/>
  <c r="K53" i="22"/>
  <c r="L53" i="22"/>
  <c r="M53" i="22"/>
  <c r="N53" i="22"/>
  <c r="O53" i="22"/>
  <c r="P53" i="22"/>
  <c r="Q53" i="22"/>
  <c r="R53" i="22"/>
  <c r="K54" i="22"/>
  <c r="L54" i="22"/>
  <c r="M54" i="22"/>
  <c r="N54" i="22"/>
  <c r="O54" i="22"/>
  <c r="P54" i="22"/>
  <c r="Q54" i="22"/>
  <c r="R54" i="22"/>
  <c r="L3" i="22"/>
  <c r="M3" i="22"/>
  <c r="N3" i="22"/>
  <c r="O3" i="22"/>
  <c r="P3" i="22"/>
  <c r="Q3" i="22"/>
  <c r="R3" i="22"/>
  <c r="K3" i="22"/>
  <c r="K4" i="21"/>
  <c r="L4" i="21"/>
  <c r="M4" i="21"/>
  <c r="N4" i="21"/>
  <c r="O4" i="21"/>
  <c r="P4" i="21"/>
  <c r="Q4" i="21"/>
  <c r="R4" i="21"/>
  <c r="K5" i="21"/>
  <c r="L5" i="21"/>
  <c r="M5" i="21"/>
  <c r="N5" i="21"/>
  <c r="O5" i="21"/>
  <c r="P5" i="21"/>
  <c r="Q5" i="21"/>
  <c r="R5" i="21"/>
  <c r="K6" i="21"/>
  <c r="L6" i="21"/>
  <c r="M6" i="21"/>
  <c r="N6" i="21"/>
  <c r="O6" i="21"/>
  <c r="P6" i="21"/>
  <c r="Q6" i="21"/>
  <c r="R6" i="21"/>
  <c r="K7" i="21"/>
  <c r="L7" i="21"/>
  <c r="M7" i="21"/>
  <c r="N7" i="21"/>
  <c r="O7" i="21"/>
  <c r="P7" i="21"/>
  <c r="Q7" i="21"/>
  <c r="R7" i="21"/>
  <c r="K8" i="21"/>
  <c r="L8" i="21"/>
  <c r="M8" i="21"/>
  <c r="N8" i="21"/>
  <c r="O8" i="21"/>
  <c r="P8" i="21"/>
  <c r="Q8" i="21"/>
  <c r="R8" i="21"/>
  <c r="K9" i="21"/>
  <c r="L9" i="21"/>
  <c r="M9" i="21"/>
  <c r="N9" i="21"/>
  <c r="O9" i="21"/>
  <c r="P9" i="21"/>
  <c r="Q9" i="21"/>
  <c r="R9" i="21"/>
  <c r="K10" i="21"/>
  <c r="L10" i="21"/>
  <c r="M10" i="21"/>
  <c r="N10" i="21"/>
  <c r="O10" i="21"/>
  <c r="P10" i="21"/>
  <c r="Q10" i="21"/>
  <c r="R10" i="21"/>
  <c r="K11" i="21"/>
  <c r="L11" i="21"/>
  <c r="M11" i="21"/>
  <c r="N11" i="21"/>
  <c r="O11" i="21"/>
  <c r="P11" i="21"/>
  <c r="Q11" i="21"/>
  <c r="R11" i="21"/>
  <c r="K12" i="21"/>
  <c r="L12" i="21"/>
  <c r="M12" i="21"/>
  <c r="N12" i="21"/>
  <c r="O12" i="21"/>
  <c r="P12" i="21"/>
  <c r="Q12" i="21"/>
  <c r="R12" i="21"/>
  <c r="K13" i="21"/>
  <c r="L13" i="21"/>
  <c r="M13" i="21"/>
  <c r="N13" i="21"/>
  <c r="O13" i="21"/>
  <c r="P13" i="21"/>
  <c r="Q13" i="21"/>
  <c r="R13" i="21"/>
  <c r="K14" i="21"/>
  <c r="L14" i="21"/>
  <c r="M14" i="21"/>
  <c r="N14" i="21"/>
  <c r="O14" i="21"/>
  <c r="P14" i="21"/>
  <c r="Q14" i="21"/>
  <c r="R14" i="21"/>
  <c r="K15" i="21"/>
  <c r="L15" i="21"/>
  <c r="M15" i="21"/>
  <c r="N15" i="21"/>
  <c r="O15" i="21"/>
  <c r="P15" i="21"/>
  <c r="Q15" i="21"/>
  <c r="R15" i="21"/>
  <c r="K16" i="21"/>
  <c r="L16" i="21"/>
  <c r="M16" i="21"/>
  <c r="N16" i="21"/>
  <c r="O16" i="21"/>
  <c r="P16" i="21"/>
  <c r="Q16" i="21"/>
  <c r="R16" i="21"/>
  <c r="K17" i="21"/>
  <c r="L17" i="21"/>
  <c r="M17" i="21"/>
  <c r="N17" i="21"/>
  <c r="O17" i="21"/>
  <c r="P17" i="21"/>
  <c r="Q17" i="21"/>
  <c r="R17" i="21"/>
  <c r="K18" i="21"/>
  <c r="L18" i="21"/>
  <c r="M18" i="21"/>
  <c r="N18" i="21"/>
  <c r="O18" i="21"/>
  <c r="P18" i="21"/>
  <c r="Q18" i="21"/>
  <c r="R18" i="21"/>
  <c r="K19" i="21"/>
  <c r="L19" i="21"/>
  <c r="M19" i="21"/>
  <c r="N19" i="21"/>
  <c r="O19" i="21"/>
  <c r="P19" i="21"/>
  <c r="Q19" i="21"/>
  <c r="R19" i="21"/>
  <c r="K20" i="21"/>
  <c r="L20" i="21"/>
  <c r="M20" i="21"/>
  <c r="N20" i="21"/>
  <c r="O20" i="21"/>
  <c r="P20" i="21"/>
  <c r="Q20" i="21"/>
  <c r="R20" i="21"/>
  <c r="K21" i="21"/>
  <c r="L21" i="21"/>
  <c r="M21" i="21"/>
  <c r="N21" i="21"/>
  <c r="O21" i="21"/>
  <c r="P21" i="21"/>
  <c r="Q21" i="21"/>
  <c r="R21" i="21"/>
  <c r="K22" i="21"/>
  <c r="L22" i="21"/>
  <c r="M22" i="21"/>
  <c r="N22" i="21"/>
  <c r="O22" i="21"/>
  <c r="P22" i="21"/>
  <c r="Q22" i="21"/>
  <c r="R22" i="21"/>
  <c r="K23" i="21"/>
  <c r="L23" i="21"/>
  <c r="M23" i="21"/>
  <c r="N23" i="21"/>
  <c r="O23" i="21"/>
  <c r="P23" i="21"/>
  <c r="Q23" i="21"/>
  <c r="R23" i="21"/>
  <c r="K24" i="21"/>
  <c r="L24" i="21"/>
  <c r="M24" i="21"/>
  <c r="N24" i="21"/>
  <c r="O24" i="21"/>
  <c r="P24" i="21"/>
  <c r="Q24" i="21"/>
  <c r="R24" i="21"/>
  <c r="K25" i="21"/>
  <c r="L25" i="21"/>
  <c r="M25" i="21"/>
  <c r="N25" i="21"/>
  <c r="O25" i="21"/>
  <c r="P25" i="21"/>
  <c r="Q25" i="21"/>
  <c r="R25" i="21"/>
  <c r="K26" i="21"/>
  <c r="L26" i="21"/>
  <c r="M26" i="21"/>
  <c r="N26" i="21"/>
  <c r="O26" i="21"/>
  <c r="P26" i="21"/>
  <c r="Q26" i="21"/>
  <c r="R26" i="21"/>
  <c r="K27" i="21"/>
  <c r="L27" i="21"/>
  <c r="M27" i="21"/>
  <c r="N27" i="21"/>
  <c r="O27" i="21"/>
  <c r="P27" i="21"/>
  <c r="Q27" i="21"/>
  <c r="R27" i="21"/>
  <c r="K28" i="21"/>
  <c r="L28" i="21"/>
  <c r="M28" i="21"/>
  <c r="N28" i="21"/>
  <c r="O28" i="21"/>
  <c r="P28" i="21"/>
  <c r="Q28" i="21"/>
  <c r="R28" i="21"/>
  <c r="K29" i="21"/>
  <c r="L29" i="21"/>
  <c r="M29" i="21"/>
  <c r="N29" i="21"/>
  <c r="O29" i="21"/>
  <c r="P29" i="21"/>
  <c r="Q29" i="21"/>
  <c r="R29" i="21"/>
  <c r="K30" i="21"/>
  <c r="L30" i="21"/>
  <c r="M30" i="21"/>
  <c r="N30" i="21"/>
  <c r="O30" i="21"/>
  <c r="P30" i="21"/>
  <c r="Q30" i="21"/>
  <c r="R30" i="21"/>
  <c r="K31" i="21"/>
  <c r="L31" i="21"/>
  <c r="M31" i="21"/>
  <c r="N31" i="21"/>
  <c r="O31" i="21"/>
  <c r="P31" i="21"/>
  <c r="Q31" i="21"/>
  <c r="R31" i="21"/>
  <c r="K32" i="21"/>
  <c r="L32" i="21"/>
  <c r="M32" i="21"/>
  <c r="N32" i="21"/>
  <c r="O32" i="21"/>
  <c r="P32" i="21"/>
  <c r="Q32" i="21"/>
  <c r="R32" i="21"/>
  <c r="K33" i="21"/>
  <c r="L33" i="21"/>
  <c r="M33" i="21"/>
  <c r="N33" i="21"/>
  <c r="O33" i="21"/>
  <c r="P33" i="21"/>
  <c r="Q33" i="21"/>
  <c r="R33" i="21"/>
  <c r="K34" i="21"/>
  <c r="L34" i="21"/>
  <c r="M34" i="21"/>
  <c r="N34" i="21"/>
  <c r="O34" i="21"/>
  <c r="P34" i="21"/>
  <c r="Q34" i="21"/>
  <c r="R34" i="21"/>
  <c r="K35" i="21"/>
  <c r="L35" i="21"/>
  <c r="M35" i="21"/>
  <c r="N35" i="21"/>
  <c r="O35" i="21"/>
  <c r="P35" i="21"/>
  <c r="Q35" i="21"/>
  <c r="R35" i="21"/>
  <c r="K36" i="21"/>
  <c r="L36" i="21"/>
  <c r="M36" i="21"/>
  <c r="N36" i="21"/>
  <c r="O36" i="21"/>
  <c r="P36" i="21"/>
  <c r="Q36" i="21"/>
  <c r="R36" i="21"/>
  <c r="K37" i="21"/>
  <c r="L37" i="21"/>
  <c r="M37" i="21"/>
  <c r="N37" i="21"/>
  <c r="O37" i="21"/>
  <c r="P37" i="21"/>
  <c r="Q37" i="21"/>
  <c r="R37" i="21"/>
  <c r="K38" i="21"/>
  <c r="L38" i="21"/>
  <c r="M38" i="21"/>
  <c r="N38" i="21"/>
  <c r="O38" i="21"/>
  <c r="P38" i="21"/>
  <c r="Q38" i="21"/>
  <c r="R38" i="21"/>
  <c r="K39" i="21"/>
  <c r="L39" i="21"/>
  <c r="M39" i="21"/>
  <c r="N39" i="21"/>
  <c r="O39" i="21"/>
  <c r="P39" i="21"/>
  <c r="Q39" i="21"/>
  <c r="R39" i="21"/>
  <c r="K40" i="21"/>
  <c r="L40" i="21"/>
  <c r="M40" i="21"/>
  <c r="N40" i="21"/>
  <c r="O40" i="21"/>
  <c r="P40" i="21"/>
  <c r="Q40" i="21"/>
  <c r="R40" i="21"/>
  <c r="K41" i="21"/>
  <c r="L41" i="21"/>
  <c r="M41" i="21"/>
  <c r="N41" i="21"/>
  <c r="O41" i="21"/>
  <c r="P41" i="21"/>
  <c r="Q41" i="21"/>
  <c r="R41" i="21"/>
  <c r="K42" i="21"/>
  <c r="L42" i="21"/>
  <c r="M42" i="21"/>
  <c r="N42" i="21"/>
  <c r="O42" i="21"/>
  <c r="P42" i="21"/>
  <c r="Q42" i="21"/>
  <c r="R42" i="21"/>
  <c r="K43" i="21"/>
  <c r="L43" i="21"/>
  <c r="M43" i="21"/>
  <c r="N43" i="21"/>
  <c r="O43" i="21"/>
  <c r="P43" i="21"/>
  <c r="Q43" i="21"/>
  <c r="R43" i="21"/>
  <c r="K44" i="21"/>
  <c r="L44" i="21"/>
  <c r="M44" i="21"/>
  <c r="N44" i="21"/>
  <c r="O44" i="21"/>
  <c r="P44" i="21"/>
  <c r="Q44" i="21"/>
  <c r="R44" i="21"/>
  <c r="K45" i="21"/>
  <c r="L45" i="21"/>
  <c r="M45" i="21"/>
  <c r="N45" i="21"/>
  <c r="O45" i="21"/>
  <c r="P45" i="21"/>
  <c r="Q45" i="21"/>
  <c r="R45" i="21"/>
  <c r="K46" i="21"/>
  <c r="L46" i="21"/>
  <c r="M46" i="21"/>
  <c r="N46" i="21"/>
  <c r="O46" i="21"/>
  <c r="P46" i="21"/>
  <c r="Q46" i="21"/>
  <c r="R46" i="21"/>
  <c r="K47" i="21"/>
  <c r="L47" i="21"/>
  <c r="M47" i="21"/>
  <c r="N47" i="21"/>
  <c r="O47" i="21"/>
  <c r="P47" i="21"/>
  <c r="Q47" i="21"/>
  <c r="R47" i="21"/>
  <c r="K48" i="21"/>
  <c r="L48" i="21"/>
  <c r="M48" i="21"/>
  <c r="N48" i="21"/>
  <c r="O48" i="21"/>
  <c r="P48" i="21"/>
  <c r="Q48" i="21"/>
  <c r="R48" i="21"/>
  <c r="K49" i="21"/>
  <c r="L49" i="21"/>
  <c r="M49" i="21"/>
  <c r="N49" i="21"/>
  <c r="O49" i="21"/>
  <c r="P49" i="21"/>
  <c r="Q49" i="21"/>
  <c r="R49" i="21"/>
  <c r="K50" i="21"/>
  <c r="L50" i="21"/>
  <c r="M50" i="21"/>
  <c r="N50" i="21"/>
  <c r="O50" i="21"/>
  <c r="P50" i="21"/>
  <c r="Q50" i="21"/>
  <c r="R50" i="21"/>
  <c r="K51" i="21"/>
  <c r="L51" i="21"/>
  <c r="M51" i="21"/>
  <c r="N51" i="21"/>
  <c r="O51" i="21"/>
  <c r="P51" i="21"/>
  <c r="Q51" i="21"/>
  <c r="R51" i="21"/>
  <c r="K52" i="21"/>
  <c r="L52" i="21"/>
  <c r="M52" i="21"/>
  <c r="N52" i="21"/>
  <c r="O52" i="21"/>
  <c r="P52" i="21"/>
  <c r="Q52" i="21"/>
  <c r="R52" i="21"/>
  <c r="K53" i="21"/>
  <c r="L53" i="21"/>
  <c r="M53" i="21"/>
  <c r="N53" i="21"/>
  <c r="O53" i="21"/>
  <c r="P53" i="21"/>
  <c r="Q53" i="21"/>
  <c r="R53" i="21"/>
  <c r="K54" i="21"/>
  <c r="L54" i="21"/>
  <c r="M54" i="21"/>
  <c r="N54" i="21"/>
  <c r="O54" i="21"/>
  <c r="P54" i="21"/>
  <c r="Q54" i="21"/>
  <c r="R54" i="21"/>
  <c r="L3" i="21"/>
  <c r="M3" i="21"/>
  <c r="N3" i="21"/>
  <c r="O3" i="21"/>
  <c r="P3" i="21"/>
  <c r="Q3" i="21"/>
  <c r="R3" i="21"/>
  <c r="K3" i="21"/>
  <c r="K4" i="20"/>
  <c r="L4" i="20"/>
  <c r="M4" i="20"/>
  <c r="N4" i="20"/>
  <c r="O4" i="20"/>
  <c r="P4" i="20"/>
  <c r="Q4" i="20"/>
  <c r="R4" i="20"/>
  <c r="K5" i="20"/>
  <c r="L5" i="20"/>
  <c r="M5" i="20"/>
  <c r="N5" i="20"/>
  <c r="O5" i="20"/>
  <c r="P5" i="20"/>
  <c r="Q5" i="20"/>
  <c r="R5" i="20"/>
  <c r="K6" i="20"/>
  <c r="L6" i="20"/>
  <c r="M6" i="20"/>
  <c r="N6" i="20"/>
  <c r="O6" i="20"/>
  <c r="P6" i="20"/>
  <c r="Q6" i="20"/>
  <c r="R6" i="20"/>
  <c r="K7" i="20"/>
  <c r="L7" i="20"/>
  <c r="M7" i="20"/>
  <c r="N7" i="20"/>
  <c r="O7" i="20"/>
  <c r="P7" i="20"/>
  <c r="Q7" i="20"/>
  <c r="R7" i="20"/>
  <c r="K8" i="20"/>
  <c r="L8" i="20"/>
  <c r="M8" i="20"/>
  <c r="N8" i="20"/>
  <c r="O8" i="20"/>
  <c r="P8" i="20"/>
  <c r="Q8" i="20"/>
  <c r="R8" i="20"/>
  <c r="K9" i="20"/>
  <c r="L9" i="20"/>
  <c r="M9" i="20"/>
  <c r="N9" i="20"/>
  <c r="O9" i="20"/>
  <c r="P9" i="20"/>
  <c r="Q9" i="20"/>
  <c r="R9" i="20"/>
  <c r="K10" i="20"/>
  <c r="L10" i="20"/>
  <c r="M10" i="20"/>
  <c r="N10" i="20"/>
  <c r="O10" i="20"/>
  <c r="P10" i="20"/>
  <c r="Q10" i="20"/>
  <c r="R10" i="20"/>
  <c r="K11" i="20"/>
  <c r="L11" i="20"/>
  <c r="M11" i="20"/>
  <c r="N11" i="20"/>
  <c r="O11" i="20"/>
  <c r="P11" i="20"/>
  <c r="Q11" i="20"/>
  <c r="R11" i="20"/>
  <c r="K12" i="20"/>
  <c r="L12" i="20"/>
  <c r="M12" i="20"/>
  <c r="N12" i="20"/>
  <c r="O12" i="20"/>
  <c r="P12" i="20"/>
  <c r="Q12" i="20"/>
  <c r="R12" i="20"/>
  <c r="K13" i="20"/>
  <c r="L13" i="20"/>
  <c r="M13" i="20"/>
  <c r="N13" i="20"/>
  <c r="O13" i="20"/>
  <c r="P13" i="20"/>
  <c r="Q13" i="20"/>
  <c r="R13" i="20"/>
  <c r="K14" i="20"/>
  <c r="L14" i="20"/>
  <c r="M14" i="20"/>
  <c r="N14" i="20"/>
  <c r="O14" i="20"/>
  <c r="P14" i="20"/>
  <c r="Q14" i="20"/>
  <c r="R14" i="20"/>
  <c r="K15" i="20"/>
  <c r="L15" i="20"/>
  <c r="M15" i="20"/>
  <c r="N15" i="20"/>
  <c r="O15" i="20"/>
  <c r="P15" i="20"/>
  <c r="Q15" i="20"/>
  <c r="R15" i="20"/>
  <c r="K16" i="20"/>
  <c r="L16" i="20"/>
  <c r="M16" i="20"/>
  <c r="N16" i="20"/>
  <c r="O16" i="20"/>
  <c r="P16" i="20"/>
  <c r="Q16" i="20"/>
  <c r="R16" i="20"/>
  <c r="K17" i="20"/>
  <c r="L17" i="20"/>
  <c r="M17" i="20"/>
  <c r="N17" i="20"/>
  <c r="O17" i="20"/>
  <c r="P17" i="20"/>
  <c r="Q17" i="20"/>
  <c r="R17" i="20"/>
  <c r="K18" i="20"/>
  <c r="L18" i="20"/>
  <c r="M18" i="20"/>
  <c r="N18" i="20"/>
  <c r="O18" i="20"/>
  <c r="P18" i="20"/>
  <c r="Q18" i="20"/>
  <c r="R18" i="20"/>
  <c r="K19" i="20"/>
  <c r="L19" i="20"/>
  <c r="M19" i="20"/>
  <c r="N19" i="20"/>
  <c r="O19" i="20"/>
  <c r="P19" i="20"/>
  <c r="Q19" i="20"/>
  <c r="R19" i="20"/>
  <c r="K20" i="20"/>
  <c r="L20" i="20"/>
  <c r="M20" i="20"/>
  <c r="N20" i="20"/>
  <c r="O20" i="20"/>
  <c r="P20" i="20"/>
  <c r="Q20" i="20"/>
  <c r="R20" i="20"/>
  <c r="K21" i="20"/>
  <c r="L21" i="20"/>
  <c r="M21" i="20"/>
  <c r="N21" i="20"/>
  <c r="O21" i="20"/>
  <c r="P21" i="20"/>
  <c r="Q21" i="20"/>
  <c r="R21" i="20"/>
  <c r="K22" i="20"/>
  <c r="L22" i="20"/>
  <c r="M22" i="20"/>
  <c r="N22" i="20"/>
  <c r="O22" i="20"/>
  <c r="P22" i="20"/>
  <c r="Q22" i="20"/>
  <c r="R22" i="20"/>
  <c r="K23" i="20"/>
  <c r="L23" i="20"/>
  <c r="M23" i="20"/>
  <c r="N23" i="20"/>
  <c r="O23" i="20"/>
  <c r="P23" i="20"/>
  <c r="Q23" i="20"/>
  <c r="R23" i="20"/>
  <c r="K24" i="20"/>
  <c r="L24" i="20"/>
  <c r="M24" i="20"/>
  <c r="N24" i="20"/>
  <c r="O24" i="20"/>
  <c r="P24" i="20"/>
  <c r="Q24" i="20"/>
  <c r="R24" i="20"/>
  <c r="K25" i="20"/>
  <c r="L25" i="20"/>
  <c r="M25" i="20"/>
  <c r="N25" i="20"/>
  <c r="O25" i="20"/>
  <c r="P25" i="20"/>
  <c r="Q25" i="20"/>
  <c r="R25" i="20"/>
  <c r="K26" i="20"/>
  <c r="L26" i="20"/>
  <c r="M26" i="20"/>
  <c r="N26" i="20"/>
  <c r="O26" i="20"/>
  <c r="P26" i="20"/>
  <c r="Q26" i="20"/>
  <c r="R26" i="20"/>
  <c r="K27" i="20"/>
  <c r="L27" i="20"/>
  <c r="M27" i="20"/>
  <c r="N27" i="20"/>
  <c r="O27" i="20"/>
  <c r="P27" i="20"/>
  <c r="Q27" i="20"/>
  <c r="R27" i="20"/>
  <c r="K28" i="20"/>
  <c r="L28" i="20"/>
  <c r="M28" i="20"/>
  <c r="N28" i="20"/>
  <c r="O28" i="20"/>
  <c r="P28" i="20"/>
  <c r="Q28" i="20"/>
  <c r="R28" i="20"/>
  <c r="K29" i="20"/>
  <c r="L29" i="20"/>
  <c r="M29" i="20"/>
  <c r="N29" i="20"/>
  <c r="O29" i="20"/>
  <c r="P29" i="20"/>
  <c r="Q29" i="20"/>
  <c r="R29" i="20"/>
  <c r="K30" i="20"/>
  <c r="L30" i="20"/>
  <c r="M30" i="20"/>
  <c r="N30" i="20"/>
  <c r="O30" i="20"/>
  <c r="P30" i="20"/>
  <c r="Q30" i="20"/>
  <c r="R30" i="20"/>
  <c r="K31" i="20"/>
  <c r="L31" i="20"/>
  <c r="M31" i="20"/>
  <c r="N31" i="20"/>
  <c r="O31" i="20"/>
  <c r="P31" i="20"/>
  <c r="Q31" i="20"/>
  <c r="R31" i="20"/>
  <c r="K32" i="20"/>
  <c r="L32" i="20"/>
  <c r="M32" i="20"/>
  <c r="N32" i="20"/>
  <c r="O32" i="20"/>
  <c r="P32" i="20"/>
  <c r="Q32" i="20"/>
  <c r="R32" i="20"/>
  <c r="K33" i="20"/>
  <c r="L33" i="20"/>
  <c r="M33" i="20"/>
  <c r="N33" i="20"/>
  <c r="O33" i="20"/>
  <c r="P33" i="20"/>
  <c r="Q33" i="20"/>
  <c r="R33" i="20"/>
  <c r="K34" i="20"/>
  <c r="L34" i="20"/>
  <c r="M34" i="20"/>
  <c r="N34" i="20"/>
  <c r="O34" i="20"/>
  <c r="P34" i="20"/>
  <c r="Q34" i="20"/>
  <c r="R34" i="20"/>
  <c r="K35" i="20"/>
  <c r="L35" i="20"/>
  <c r="M35" i="20"/>
  <c r="N35" i="20"/>
  <c r="O35" i="20"/>
  <c r="P35" i="20"/>
  <c r="Q35" i="20"/>
  <c r="R35" i="20"/>
  <c r="K36" i="20"/>
  <c r="L36" i="20"/>
  <c r="M36" i="20"/>
  <c r="N36" i="20"/>
  <c r="O36" i="20"/>
  <c r="P36" i="20"/>
  <c r="Q36" i="20"/>
  <c r="R36" i="20"/>
  <c r="K37" i="20"/>
  <c r="L37" i="20"/>
  <c r="M37" i="20"/>
  <c r="N37" i="20"/>
  <c r="O37" i="20"/>
  <c r="P37" i="20"/>
  <c r="Q37" i="20"/>
  <c r="R37" i="20"/>
  <c r="K38" i="20"/>
  <c r="L38" i="20"/>
  <c r="M38" i="20"/>
  <c r="N38" i="20"/>
  <c r="O38" i="20"/>
  <c r="P38" i="20"/>
  <c r="Q38" i="20"/>
  <c r="R38" i="20"/>
  <c r="K39" i="20"/>
  <c r="L39" i="20"/>
  <c r="M39" i="20"/>
  <c r="N39" i="20"/>
  <c r="O39" i="20"/>
  <c r="P39" i="20"/>
  <c r="Q39" i="20"/>
  <c r="R39" i="20"/>
  <c r="K40" i="20"/>
  <c r="L40" i="20"/>
  <c r="M40" i="20"/>
  <c r="N40" i="20"/>
  <c r="O40" i="20"/>
  <c r="P40" i="20"/>
  <c r="Q40" i="20"/>
  <c r="R40" i="20"/>
  <c r="K41" i="20"/>
  <c r="L41" i="20"/>
  <c r="M41" i="20"/>
  <c r="N41" i="20"/>
  <c r="O41" i="20"/>
  <c r="P41" i="20"/>
  <c r="Q41" i="20"/>
  <c r="R41" i="20"/>
  <c r="K42" i="20"/>
  <c r="L42" i="20"/>
  <c r="M42" i="20"/>
  <c r="N42" i="20"/>
  <c r="O42" i="20"/>
  <c r="P42" i="20"/>
  <c r="Q42" i="20"/>
  <c r="R42" i="20"/>
  <c r="K43" i="20"/>
  <c r="L43" i="20"/>
  <c r="M43" i="20"/>
  <c r="N43" i="20"/>
  <c r="O43" i="20"/>
  <c r="P43" i="20"/>
  <c r="Q43" i="20"/>
  <c r="R43" i="20"/>
  <c r="K44" i="20"/>
  <c r="L44" i="20"/>
  <c r="M44" i="20"/>
  <c r="N44" i="20"/>
  <c r="O44" i="20"/>
  <c r="P44" i="20"/>
  <c r="Q44" i="20"/>
  <c r="R44" i="20"/>
  <c r="K45" i="20"/>
  <c r="L45" i="20"/>
  <c r="M45" i="20"/>
  <c r="N45" i="20"/>
  <c r="O45" i="20"/>
  <c r="P45" i="20"/>
  <c r="Q45" i="20"/>
  <c r="R45" i="20"/>
  <c r="K46" i="20"/>
  <c r="L46" i="20"/>
  <c r="M46" i="20"/>
  <c r="N46" i="20"/>
  <c r="O46" i="20"/>
  <c r="P46" i="20"/>
  <c r="Q46" i="20"/>
  <c r="R46" i="20"/>
  <c r="K47" i="20"/>
  <c r="L47" i="20"/>
  <c r="M47" i="20"/>
  <c r="N47" i="20"/>
  <c r="O47" i="20"/>
  <c r="P47" i="20"/>
  <c r="Q47" i="20"/>
  <c r="R47" i="20"/>
  <c r="K48" i="20"/>
  <c r="L48" i="20"/>
  <c r="M48" i="20"/>
  <c r="N48" i="20"/>
  <c r="O48" i="20"/>
  <c r="P48" i="20"/>
  <c r="Q48" i="20"/>
  <c r="R48" i="20"/>
  <c r="K49" i="20"/>
  <c r="L49" i="20"/>
  <c r="M49" i="20"/>
  <c r="N49" i="20"/>
  <c r="O49" i="20"/>
  <c r="P49" i="20"/>
  <c r="Q49" i="20"/>
  <c r="R49" i="20"/>
  <c r="K50" i="20"/>
  <c r="L50" i="20"/>
  <c r="M50" i="20"/>
  <c r="N50" i="20"/>
  <c r="O50" i="20"/>
  <c r="P50" i="20"/>
  <c r="Q50" i="20"/>
  <c r="R50" i="20"/>
  <c r="K51" i="20"/>
  <c r="L51" i="20"/>
  <c r="M51" i="20"/>
  <c r="N51" i="20"/>
  <c r="O51" i="20"/>
  <c r="P51" i="20"/>
  <c r="Q51" i="20"/>
  <c r="R51" i="20"/>
  <c r="K52" i="20"/>
  <c r="L52" i="20"/>
  <c r="M52" i="20"/>
  <c r="N52" i="20"/>
  <c r="O52" i="20"/>
  <c r="P52" i="20"/>
  <c r="Q52" i="20"/>
  <c r="R52" i="20"/>
  <c r="K53" i="20"/>
  <c r="L53" i="20"/>
  <c r="M53" i="20"/>
  <c r="N53" i="20"/>
  <c r="O53" i="20"/>
  <c r="P53" i="20"/>
  <c r="Q53" i="20"/>
  <c r="R53" i="20"/>
  <c r="K54" i="20"/>
  <c r="L54" i="20"/>
  <c r="M54" i="20"/>
  <c r="N54" i="20"/>
  <c r="O54" i="20"/>
  <c r="P54" i="20"/>
  <c r="Q54" i="20"/>
  <c r="R54" i="20"/>
  <c r="L3" i="20"/>
  <c r="M3" i="20"/>
  <c r="N3" i="20"/>
  <c r="O3" i="20"/>
  <c r="P3" i="20"/>
  <c r="Q3" i="20"/>
  <c r="R3" i="20"/>
  <c r="K3" i="20"/>
  <c r="K4" i="19"/>
  <c r="L4" i="19"/>
  <c r="M4" i="19"/>
  <c r="N4" i="19"/>
  <c r="O4" i="19"/>
  <c r="P4" i="19"/>
  <c r="Q4" i="19"/>
  <c r="R4" i="19"/>
  <c r="K5" i="19"/>
  <c r="L5" i="19"/>
  <c r="M5" i="19"/>
  <c r="N5" i="19"/>
  <c r="O5" i="19"/>
  <c r="P5" i="19"/>
  <c r="Q5" i="19"/>
  <c r="R5" i="19"/>
  <c r="K6" i="19"/>
  <c r="L6" i="19"/>
  <c r="M6" i="19"/>
  <c r="N6" i="19"/>
  <c r="O6" i="19"/>
  <c r="P6" i="19"/>
  <c r="Q6" i="19"/>
  <c r="R6" i="19"/>
  <c r="K7" i="19"/>
  <c r="L7" i="19"/>
  <c r="M7" i="19"/>
  <c r="N7" i="19"/>
  <c r="O7" i="19"/>
  <c r="P7" i="19"/>
  <c r="Q7" i="19"/>
  <c r="R7" i="19"/>
  <c r="K8" i="19"/>
  <c r="L8" i="19"/>
  <c r="M8" i="19"/>
  <c r="N8" i="19"/>
  <c r="O8" i="19"/>
  <c r="P8" i="19"/>
  <c r="Q8" i="19"/>
  <c r="R8" i="19"/>
  <c r="K9" i="19"/>
  <c r="L9" i="19"/>
  <c r="M9" i="19"/>
  <c r="N9" i="19"/>
  <c r="O9" i="19"/>
  <c r="P9" i="19"/>
  <c r="Q9" i="19"/>
  <c r="R9" i="19"/>
  <c r="K10" i="19"/>
  <c r="L10" i="19"/>
  <c r="M10" i="19"/>
  <c r="N10" i="19"/>
  <c r="O10" i="19"/>
  <c r="P10" i="19"/>
  <c r="Q10" i="19"/>
  <c r="R10" i="19"/>
  <c r="K11" i="19"/>
  <c r="L11" i="19"/>
  <c r="M11" i="19"/>
  <c r="N11" i="19"/>
  <c r="O11" i="19"/>
  <c r="P11" i="19"/>
  <c r="Q11" i="19"/>
  <c r="R11" i="19"/>
  <c r="K12" i="19"/>
  <c r="L12" i="19"/>
  <c r="M12" i="19"/>
  <c r="N12" i="19"/>
  <c r="O12" i="19"/>
  <c r="P12" i="19"/>
  <c r="Q12" i="19"/>
  <c r="R12" i="19"/>
  <c r="K13" i="19"/>
  <c r="L13" i="19"/>
  <c r="M13" i="19"/>
  <c r="N13" i="19"/>
  <c r="O13" i="19"/>
  <c r="P13" i="19"/>
  <c r="Q13" i="19"/>
  <c r="R13" i="19"/>
  <c r="K14" i="19"/>
  <c r="L14" i="19"/>
  <c r="M14" i="19"/>
  <c r="N14" i="19"/>
  <c r="O14" i="19"/>
  <c r="P14" i="19"/>
  <c r="Q14" i="19"/>
  <c r="R14" i="19"/>
  <c r="K15" i="19"/>
  <c r="L15" i="19"/>
  <c r="M15" i="19"/>
  <c r="N15" i="19"/>
  <c r="O15" i="19"/>
  <c r="P15" i="19"/>
  <c r="Q15" i="19"/>
  <c r="R15" i="19"/>
  <c r="K16" i="19"/>
  <c r="L16" i="19"/>
  <c r="M16" i="19"/>
  <c r="N16" i="19"/>
  <c r="O16" i="19"/>
  <c r="P16" i="19"/>
  <c r="Q16" i="19"/>
  <c r="R16" i="19"/>
  <c r="K17" i="19"/>
  <c r="L17" i="19"/>
  <c r="M17" i="19"/>
  <c r="N17" i="19"/>
  <c r="O17" i="19"/>
  <c r="P17" i="19"/>
  <c r="Q17" i="19"/>
  <c r="R17" i="19"/>
  <c r="K18" i="19"/>
  <c r="L18" i="19"/>
  <c r="M18" i="19"/>
  <c r="N18" i="19"/>
  <c r="O18" i="19"/>
  <c r="P18" i="19"/>
  <c r="Q18" i="19"/>
  <c r="R18" i="19"/>
  <c r="K19" i="19"/>
  <c r="L19" i="19"/>
  <c r="M19" i="19"/>
  <c r="N19" i="19"/>
  <c r="O19" i="19"/>
  <c r="P19" i="19"/>
  <c r="Q19" i="19"/>
  <c r="R19" i="19"/>
  <c r="K20" i="19"/>
  <c r="L20" i="19"/>
  <c r="M20" i="19"/>
  <c r="N20" i="19"/>
  <c r="O20" i="19"/>
  <c r="P20" i="19"/>
  <c r="Q20" i="19"/>
  <c r="R20" i="19"/>
  <c r="K21" i="19"/>
  <c r="L21" i="19"/>
  <c r="M21" i="19"/>
  <c r="N21" i="19"/>
  <c r="O21" i="19"/>
  <c r="P21" i="19"/>
  <c r="Q21" i="19"/>
  <c r="R21" i="19"/>
  <c r="K22" i="19"/>
  <c r="L22" i="19"/>
  <c r="M22" i="19"/>
  <c r="N22" i="19"/>
  <c r="O22" i="19"/>
  <c r="P22" i="19"/>
  <c r="Q22" i="19"/>
  <c r="R22" i="19"/>
  <c r="K23" i="19"/>
  <c r="L23" i="19"/>
  <c r="M23" i="19"/>
  <c r="N23" i="19"/>
  <c r="O23" i="19"/>
  <c r="P23" i="19"/>
  <c r="Q23" i="19"/>
  <c r="R23" i="19"/>
  <c r="K24" i="19"/>
  <c r="L24" i="19"/>
  <c r="M24" i="19"/>
  <c r="N24" i="19"/>
  <c r="O24" i="19"/>
  <c r="P24" i="19"/>
  <c r="Q24" i="19"/>
  <c r="R24" i="19"/>
  <c r="K25" i="19"/>
  <c r="L25" i="19"/>
  <c r="M25" i="19"/>
  <c r="N25" i="19"/>
  <c r="O25" i="19"/>
  <c r="P25" i="19"/>
  <c r="Q25" i="19"/>
  <c r="R25" i="19"/>
  <c r="K26" i="19"/>
  <c r="L26" i="19"/>
  <c r="M26" i="19"/>
  <c r="N26" i="19"/>
  <c r="O26" i="19"/>
  <c r="P26" i="19"/>
  <c r="Q26" i="19"/>
  <c r="R26" i="19"/>
  <c r="K27" i="19"/>
  <c r="L27" i="19"/>
  <c r="M27" i="19"/>
  <c r="N27" i="19"/>
  <c r="O27" i="19"/>
  <c r="P27" i="19"/>
  <c r="Q27" i="19"/>
  <c r="R27" i="19"/>
  <c r="K28" i="19"/>
  <c r="L28" i="19"/>
  <c r="M28" i="19"/>
  <c r="N28" i="19"/>
  <c r="O28" i="19"/>
  <c r="P28" i="19"/>
  <c r="Q28" i="19"/>
  <c r="R28" i="19"/>
  <c r="K29" i="19"/>
  <c r="L29" i="19"/>
  <c r="M29" i="19"/>
  <c r="N29" i="19"/>
  <c r="O29" i="19"/>
  <c r="P29" i="19"/>
  <c r="Q29" i="19"/>
  <c r="R29" i="19"/>
  <c r="K30" i="19"/>
  <c r="L30" i="19"/>
  <c r="M30" i="19"/>
  <c r="N30" i="19"/>
  <c r="O30" i="19"/>
  <c r="P30" i="19"/>
  <c r="Q30" i="19"/>
  <c r="R30" i="19"/>
  <c r="K31" i="19"/>
  <c r="L31" i="19"/>
  <c r="M31" i="19"/>
  <c r="N31" i="19"/>
  <c r="O31" i="19"/>
  <c r="P31" i="19"/>
  <c r="Q31" i="19"/>
  <c r="R31" i="19"/>
  <c r="K32" i="19"/>
  <c r="L32" i="19"/>
  <c r="M32" i="19"/>
  <c r="N32" i="19"/>
  <c r="O32" i="19"/>
  <c r="P32" i="19"/>
  <c r="Q32" i="19"/>
  <c r="R32" i="19"/>
  <c r="K33" i="19"/>
  <c r="L33" i="19"/>
  <c r="M33" i="19"/>
  <c r="N33" i="19"/>
  <c r="O33" i="19"/>
  <c r="P33" i="19"/>
  <c r="Q33" i="19"/>
  <c r="R33" i="19"/>
  <c r="K34" i="19"/>
  <c r="L34" i="19"/>
  <c r="M34" i="19"/>
  <c r="N34" i="19"/>
  <c r="O34" i="19"/>
  <c r="P34" i="19"/>
  <c r="Q34" i="19"/>
  <c r="R34" i="19"/>
  <c r="K35" i="19"/>
  <c r="L35" i="19"/>
  <c r="M35" i="19"/>
  <c r="N35" i="19"/>
  <c r="O35" i="19"/>
  <c r="P35" i="19"/>
  <c r="Q35" i="19"/>
  <c r="R35" i="19"/>
  <c r="K36" i="19"/>
  <c r="L36" i="19"/>
  <c r="M36" i="19"/>
  <c r="N36" i="19"/>
  <c r="O36" i="19"/>
  <c r="P36" i="19"/>
  <c r="Q36" i="19"/>
  <c r="R36" i="19"/>
  <c r="K37" i="19"/>
  <c r="L37" i="19"/>
  <c r="M37" i="19"/>
  <c r="N37" i="19"/>
  <c r="O37" i="19"/>
  <c r="P37" i="19"/>
  <c r="Q37" i="19"/>
  <c r="R37" i="19"/>
  <c r="K38" i="19"/>
  <c r="L38" i="19"/>
  <c r="M38" i="19"/>
  <c r="N38" i="19"/>
  <c r="O38" i="19"/>
  <c r="P38" i="19"/>
  <c r="Q38" i="19"/>
  <c r="R38" i="19"/>
  <c r="K39" i="19"/>
  <c r="L39" i="19"/>
  <c r="M39" i="19"/>
  <c r="N39" i="19"/>
  <c r="O39" i="19"/>
  <c r="P39" i="19"/>
  <c r="Q39" i="19"/>
  <c r="R39" i="19"/>
  <c r="K40" i="19"/>
  <c r="L40" i="19"/>
  <c r="M40" i="19"/>
  <c r="N40" i="19"/>
  <c r="O40" i="19"/>
  <c r="P40" i="19"/>
  <c r="Q40" i="19"/>
  <c r="R40" i="19"/>
  <c r="K41" i="19"/>
  <c r="L41" i="19"/>
  <c r="M41" i="19"/>
  <c r="N41" i="19"/>
  <c r="O41" i="19"/>
  <c r="P41" i="19"/>
  <c r="Q41" i="19"/>
  <c r="R41" i="19"/>
  <c r="K42" i="19"/>
  <c r="L42" i="19"/>
  <c r="M42" i="19"/>
  <c r="N42" i="19"/>
  <c r="O42" i="19"/>
  <c r="P42" i="19"/>
  <c r="Q42" i="19"/>
  <c r="R42" i="19"/>
  <c r="K43" i="19"/>
  <c r="L43" i="19"/>
  <c r="M43" i="19"/>
  <c r="N43" i="19"/>
  <c r="O43" i="19"/>
  <c r="P43" i="19"/>
  <c r="Q43" i="19"/>
  <c r="R43" i="19"/>
  <c r="K44" i="19"/>
  <c r="L44" i="19"/>
  <c r="M44" i="19"/>
  <c r="N44" i="19"/>
  <c r="O44" i="19"/>
  <c r="P44" i="19"/>
  <c r="Q44" i="19"/>
  <c r="R44" i="19"/>
  <c r="K45" i="19"/>
  <c r="L45" i="19"/>
  <c r="M45" i="19"/>
  <c r="N45" i="19"/>
  <c r="O45" i="19"/>
  <c r="P45" i="19"/>
  <c r="Q45" i="19"/>
  <c r="R45" i="19"/>
  <c r="K46" i="19"/>
  <c r="L46" i="19"/>
  <c r="M46" i="19"/>
  <c r="N46" i="19"/>
  <c r="O46" i="19"/>
  <c r="P46" i="19"/>
  <c r="Q46" i="19"/>
  <c r="R46" i="19"/>
  <c r="K47" i="19"/>
  <c r="L47" i="19"/>
  <c r="M47" i="19"/>
  <c r="N47" i="19"/>
  <c r="O47" i="19"/>
  <c r="P47" i="19"/>
  <c r="Q47" i="19"/>
  <c r="R47" i="19"/>
  <c r="K48" i="19"/>
  <c r="L48" i="19"/>
  <c r="M48" i="19"/>
  <c r="N48" i="19"/>
  <c r="O48" i="19"/>
  <c r="P48" i="19"/>
  <c r="Q48" i="19"/>
  <c r="R48" i="19"/>
  <c r="K49" i="19"/>
  <c r="L49" i="19"/>
  <c r="M49" i="19"/>
  <c r="N49" i="19"/>
  <c r="O49" i="19"/>
  <c r="P49" i="19"/>
  <c r="Q49" i="19"/>
  <c r="R49" i="19"/>
  <c r="K50" i="19"/>
  <c r="L50" i="19"/>
  <c r="M50" i="19"/>
  <c r="N50" i="19"/>
  <c r="O50" i="19"/>
  <c r="P50" i="19"/>
  <c r="Q50" i="19"/>
  <c r="R50" i="19"/>
  <c r="K51" i="19"/>
  <c r="L51" i="19"/>
  <c r="M51" i="19"/>
  <c r="N51" i="19"/>
  <c r="O51" i="19"/>
  <c r="P51" i="19"/>
  <c r="Q51" i="19"/>
  <c r="R51" i="19"/>
  <c r="K52" i="19"/>
  <c r="L52" i="19"/>
  <c r="M52" i="19"/>
  <c r="N52" i="19"/>
  <c r="O52" i="19"/>
  <c r="P52" i="19"/>
  <c r="Q52" i="19"/>
  <c r="R52" i="19"/>
  <c r="K53" i="19"/>
  <c r="L53" i="19"/>
  <c r="M53" i="19"/>
  <c r="N53" i="19"/>
  <c r="O53" i="19"/>
  <c r="P53" i="19"/>
  <c r="Q53" i="19"/>
  <c r="R53" i="19"/>
  <c r="K54" i="19"/>
  <c r="L54" i="19"/>
  <c r="M54" i="19"/>
  <c r="N54" i="19"/>
  <c r="O54" i="19"/>
  <c r="P54" i="19"/>
  <c r="Q54" i="19"/>
  <c r="R54" i="19"/>
  <c r="L3" i="19"/>
  <c r="M3" i="19"/>
  <c r="N3" i="19"/>
  <c r="O3" i="19"/>
  <c r="P3" i="19"/>
  <c r="Q3" i="19"/>
  <c r="R3" i="19"/>
  <c r="K3" i="19"/>
  <c r="K4" i="18"/>
  <c r="L4" i="18"/>
  <c r="M4" i="18"/>
  <c r="N4" i="18"/>
  <c r="O4" i="18"/>
  <c r="P4" i="18"/>
  <c r="Q4" i="18"/>
  <c r="R4" i="18"/>
  <c r="K5" i="18"/>
  <c r="L5" i="18"/>
  <c r="M5" i="18"/>
  <c r="N5" i="18"/>
  <c r="O5" i="18"/>
  <c r="P5" i="18"/>
  <c r="Q5" i="18"/>
  <c r="R5" i="18"/>
  <c r="K6" i="18"/>
  <c r="L6" i="18"/>
  <c r="M6" i="18"/>
  <c r="N6" i="18"/>
  <c r="O6" i="18"/>
  <c r="P6" i="18"/>
  <c r="Q6" i="18"/>
  <c r="R6" i="18"/>
  <c r="K7" i="18"/>
  <c r="L7" i="18"/>
  <c r="M7" i="18"/>
  <c r="N7" i="18"/>
  <c r="O7" i="18"/>
  <c r="P7" i="18"/>
  <c r="Q7" i="18"/>
  <c r="R7" i="18"/>
  <c r="K8" i="18"/>
  <c r="L8" i="18"/>
  <c r="M8" i="18"/>
  <c r="N8" i="18"/>
  <c r="O8" i="18"/>
  <c r="P8" i="18"/>
  <c r="Q8" i="18"/>
  <c r="R8" i="18"/>
  <c r="K9" i="18"/>
  <c r="L9" i="18"/>
  <c r="M9" i="18"/>
  <c r="N9" i="18"/>
  <c r="O9" i="18"/>
  <c r="P9" i="18"/>
  <c r="Q9" i="18"/>
  <c r="R9" i="18"/>
  <c r="K10" i="18"/>
  <c r="L10" i="18"/>
  <c r="M10" i="18"/>
  <c r="N10" i="18"/>
  <c r="O10" i="18"/>
  <c r="P10" i="18"/>
  <c r="Q10" i="18"/>
  <c r="R10" i="18"/>
  <c r="K11" i="18"/>
  <c r="L11" i="18"/>
  <c r="M11" i="18"/>
  <c r="N11" i="18"/>
  <c r="O11" i="18"/>
  <c r="P11" i="18"/>
  <c r="Q11" i="18"/>
  <c r="R11" i="18"/>
  <c r="K12" i="18"/>
  <c r="L12" i="18"/>
  <c r="M12" i="18"/>
  <c r="N12" i="18"/>
  <c r="O12" i="18"/>
  <c r="P12" i="18"/>
  <c r="Q12" i="18"/>
  <c r="R12" i="18"/>
  <c r="K13" i="18"/>
  <c r="L13" i="18"/>
  <c r="M13" i="18"/>
  <c r="N13" i="18"/>
  <c r="O13" i="18"/>
  <c r="P13" i="18"/>
  <c r="Q13" i="18"/>
  <c r="R13" i="18"/>
  <c r="K14" i="18"/>
  <c r="L14" i="18"/>
  <c r="M14" i="18"/>
  <c r="N14" i="18"/>
  <c r="O14" i="18"/>
  <c r="P14" i="18"/>
  <c r="Q14" i="18"/>
  <c r="R14" i="18"/>
  <c r="K15" i="18"/>
  <c r="L15" i="18"/>
  <c r="M15" i="18"/>
  <c r="N15" i="18"/>
  <c r="O15" i="18"/>
  <c r="P15" i="18"/>
  <c r="Q15" i="18"/>
  <c r="R15" i="18"/>
  <c r="K16" i="18"/>
  <c r="L16" i="18"/>
  <c r="M16" i="18"/>
  <c r="N16" i="18"/>
  <c r="O16" i="18"/>
  <c r="P16" i="18"/>
  <c r="Q16" i="18"/>
  <c r="R16" i="18"/>
  <c r="K17" i="18"/>
  <c r="L17" i="18"/>
  <c r="M17" i="18"/>
  <c r="N17" i="18"/>
  <c r="O17" i="18"/>
  <c r="P17" i="18"/>
  <c r="Q17" i="18"/>
  <c r="R17" i="18"/>
  <c r="K18" i="18"/>
  <c r="L18" i="18"/>
  <c r="M18" i="18"/>
  <c r="N18" i="18"/>
  <c r="O18" i="18"/>
  <c r="P18" i="18"/>
  <c r="Q18" i="18"/>
  <c r="R18" i="18"/>
  <c r="K19" i="18"/>
  <c r="L19" i="18"/>
  <c r="M19" i="18"/>
  <c r="N19" i="18"/>
  <c r="O19" i="18"/>
  <c r="P19" i="18"/>
  <c r="Q19" i="18"/>
  <c r="R19" i="18"/>
  <c r="K20" i="18"/>
  <c r="L20" i="18"/>
  <c r="M20" i="18"/>
  <c r="N20" i="18"/>
  <c r="O20" i="18"/>
  <c r="P20" i="18"/>
  <c r="Q20" i="18"/>
  <c r="R20" i="18"/>
  <c r="K21" i="18"/>
  <c r="L21" i="18"/>
  <c r="M21" i="18"/>
  <c r="N21" i="18"/>
  <c r="O21" i="18"/>
  <c r="P21" i="18"/>
  <c r="Q21" i="18"/>
  <c r="R21" i="18"/>
  <c r="K22" i="18"/>
  <c r="L22" i="18"/>
  <c r="M22" i="18"/>
  <c r="N22" i="18"/>
  <c r="O22" i="18"/>
  <c r="P22" i="18"/>
  <c r="Q22" i="18"/>
  <c r="R22" i="18"/>
  <c r="K23" i="18"/>
  <c r="L23" i="18"/>
  <c r="M23" i="18"/>
  <c r="N23" i="18"/>
  <c r="O23" i="18"/>
  <c r="P23" i="18"/>
  <c r="Q23" i="18"/>
  <c r="R23" i="18"/>
  <c r="K24" i="18"/>
  <c r="L24" i="18"/>
  <c r="M24" i="18"/>
  <c r="N24" i="18"/>
  <c r="O24" i="18"/>
  <c r="P24" i="18"/>
  <c r="Q24" i="18"/>
  <c r="R24" i="18"/>
  <c r="K25" i="18"/>
  <c r="L25" i="18"/>
  <c r="M25" i="18"/>
  <c r="N25" i="18"/>
  <c r="O25" i="18"/>
  <c r="P25" i="18"/>
  <c r="Q25" i="18"/>
  <c r="R25" i="18"/>
  <c r="K26" i="18"/>
  <c r="L26" i="18"/>
  <c r="M26" i="18"/>
  <c r="N26" i="18"/>
  <c r="O26" i="18"/>
  <c r="P26" i="18"/>
  <c r="Q26" i="18"/>
  <c r="R26" i="18"/>
  <c r="K27" i="18"/>
  <c r="L27" i="18"/>
  <c r="M27" i="18"/>
  <c r="N27" i="18"/>
  <c r="O27" i="18"/>
  <c r="P27" i="18"/>
  <c r="Q27" i="18"/>
  <c r="R27" i="18"/>
  <c r="K28" i="18"/>
  <c r="L28" i="18"/>
  <c r="M28" i="18"/>
  <c r="N28" i="18"/>
  <c r="O28" i="18"/>
  <c r="P28" i="18"/>
  <c r="Q28" i="18"/>
  <c r="R28" i="18"/>
  <c r="K29" i="18"/>
  <c r="L29" i="18"/>
  <c r="M29" i="18"/>
  <c r="N29" i="18"/>
  <c r="O29" i="18"/>
  <c r="P29" i="18"/>
  <c r="Q29" i="18"/>
  <c r="R29" i="18"/>
  <c r="K30" i="18"/>
  <c r="L30" i="18"/>
  <c r="M30" i="18"/>
  <c r="N30" i="18"/>
  <c r="O30" i="18"/>
  <c r="P30" i="18"/>
  <c r="Q30" i="18"/>
  <c r="R30" i="18"/>
  <c r="K31" i="18"/>
  <c r="L31" i="18"/>
  <c r="M31" i="18"/>
  <c r="N31" i="18"/>
  <c r="O31" i="18"/>
  <c r="P31" i="18"/>
  <c r="Q31" i="18"/>
  <c r="R31" i="18"/>
  <c r="K32" i="18"/>
  <c r="L32" i="18"/>
  <c r="M32" i="18"/>
  <c r="N32" i="18"/>
  <c r="O32" i="18"/>
  <c r="P32" i="18"/>
  <c r="Q32" i="18"/>
  <c r="R32" i="18"/>
  <c r="K33" i="18"/>
  <c r="L33" i="18"/>
  <c r="M33" i="18"/>
  <c r="N33" i="18"/>
  <c r="O33" i="18"/>
  <c r="P33" i="18"/>
  <c r="Q33" i="18"/>
  <c r="R33" i="18"/>
  <c r="K34" i="18"/>
  <c r="L34" i="18"/>
  <c r="M34" i="18"/>
  <c r="N34" i="18"/>
  <c r="O34" i="18"/>
  <c r="P34" i="18"/>
  <c r="Q34" i="18"/>
  <c r="R34" i="18"/>
  <c r="K35" i="18"/>
  <c r="L35" i="18"/>
  <c r="M35" i="18"/>
  <c r="N35" i="18"/>
  <c r="O35" i="18"/>
  <c r="P35" i="18"/>
  <c r="Q35" i="18"/>
  <c r="R35" i="18"/>
  <c r="K36" i="18"/>
  <c r="L36" i="18"/>
  <c r="M36" i="18"/>
  <c r="N36" i="18"/>
  <c r="O36" i="18"/>
  <c r="P36" i="18"/>
  <c r="Q36" i="18"/>
  <c r="R36" i="18"/>
  <c r="K37" i="18"/>
  <c r="L37" i="18"/>
  <c r="M37" i="18"/>
  <c r="N37" i="18"/>
  <c r="O37" i="18"/>
  <c r="P37" i="18"/>
  <c r="Q37" i="18"/>
  <c r="R37" i="18"/>
  <c r="K38" i="18"/>
  <c r="L38" i="18"/>
  <c r="M38" i="18"/>
  <c r="N38" i="18"/>
  <c r="O38" i="18"/>
  <c r="P38" i="18"/>
  <c r="Q38" i="18"/>
  <c r="R38" i="18"/>
  <c r="K39" i="18"/>
  <c r="L39" i="18"/>
  <c r="M39" i="18"/>
  <c r="N39" i="18"/>
  <c r="O39" i="18"/>
  <c r="P39" i="18"/>
  <c r="Q39" i="18"/>
  <c r="R39" i="18"/>
  <c r="K40" i="18"/>
  <c r="L40" i="18"/>
  <c r="M40" i="18"/>
  <c r="N40" i="18"/>
  <c r="O40" i="18"/>
  <c r="P40" i="18"/>
  <c r="Q40" i="18"/>
  <c r="R40" i="18"/>
  <c r="K41" i="18"/>
  <c r="L41" i="18"/>
  <c r="M41" i="18"/>
  <c r="N41" i="18"/>
  <c r="O41" i="18"/>
  <c r="P41" i="18"/>
  <c r="Q41" i="18"/>
  <c r="R41" i="18"/>
  <c r="K42" i="18"/>
  <c r="L42" i="18"/>
  <c r="M42" i="18"/>
  <c r="N42" i="18"/>
  <c r="O42" i="18"/>
  <c r="P42" i="18"/>
  <c r="Q42" i="18"/>
  <c r="R42" i="18"/>
  <c r="K43" i="18"/>
  <c r="L43" i="18"/>
  <c r="M43" i="18"/>
  <c r="N43" i="18"/>
  <c r="O43" i="18"/>
  <c r="P43" i="18"/>
  <c r="Q43" i="18"/>
  <c r="R43" i="18"/>
  <c r="K44" i="18"/>
  <c r="L44" i="18"/>
  <c r="M44" i="18"/>
  <c r="N44" i="18"/>
  <c r="O44" i="18"/>
  <c r="P44" i="18"/>
  <c r="Q44" i="18"/>
  <c r="R44" i="18"/>
  <c r="K45" i="18"/>
  <c r="L45" i="18"/>
  <c r="M45" i="18"/>
  <c r="N45" i="18"/>
  <c r="O45" i="18"/>
  <c r="P45" i="18"/>
  <c r="Q45" i="18"/>
  <c r="R45" i="18"/>
  <c r="K46" i="18"/>
  <c r="L46" i="18"/>
  <c r="M46" i="18"/>
  <c r="N46" i="18"/>
  <c r="O46" i="18"/>
  <c r="P46" i="18"/>
  <c r="Q46" i="18"/>
  <c r="R46" i="18"/>
  <c r="K47" i="18"/>
  <c r="L47" i="18"/>
  <c r="M47" i="18"/>
  <c r="N47" i="18"/>
  <c r="O47" i="18"/>
  <c r="P47" i="18"/>
  <c r="Q47" i="18"/>
  <c r="R47" i="18"/>
  <c r="K48" i="18"/>
  <c r="L48" i="18"/>
  <c r="M48" i="18"/>
  <c r="N48" i="18"/>
  <c r="O48" i="18"/>
  <c r="P48" i="18"/>
  <c r="Q48" i="18"/>
  <c r="R48" i="18"/>
  <c r="K49" i="18"/>
  <c r="L49" i="18"/>
  <c r="M49" i="18"/>
  <c r="N49" i="18"/>
  <c r="O49" i="18"/>
  <c r="P49" i="18"/>
  <c r="Q49" i="18"/>
  <c r="R49" i="18"/>
  <c r="K50" i="18"/>
  <c r="L50" i="18"/>
  <c r="M50" i="18"/>
  <c r="N50" i="18"/>
  <c r="O50" i="18"/>
  <c r="P50" i="18"/>
  <c r="Q50" i="18"/>
  <c r="R50" i="18"/>
  <c r="K51" i="18"/>
  <c r="L51" i="18"/>
  <c r="M51" i="18"/>
  <c r="N51" i="18"/>
  <c r="O51" i="18"/>
  <c r="P51" i="18"/>
  <c r="Q51" i="18"/>
  <c r="R51" i="18"/>
  <c r="K52" i="18"/>
  <c r="L52" i="18"/>
  <c r="M52" i="18"/>
  <c r="N52" i="18"/>
  <c r="O52" i="18"/>
  <c r="P52" i="18"/>
  <c r="Q52" i="18"/>
  <c r="R52" i="18"/>
  <c r="K53" i="18"/>
  <c r="L53" i="18"/>
  <c r="M53" i="18"/>
  <c r="N53" i="18"/>
  <c r="O53" i="18"/>
  <c r="P53" i="18"/>
  <c r="Q53" i="18"/>
  <c r="R53" i="18"/>
  <c r="K54" i="18"/>
  <c r="L54" i="18"/>
  <c r="M54" i="18"/>
  <c r="N54" i="18"/>
  <c r="O54" i="18"/>
  <c r="P54" i="18"/>
  <c r="Q54" i="18"/>
  <c r="R54" i="18"/>
  <c r="L3" i="18"/>
  <c r="M3" i="18"/>
  <c r="N3" i="18"/>
  <c r="O3" i="18"/>
  <c r="P3" i="18"/>
  <c r="Q3" i="18"/>
  <c r="R3" i="18"/>
  <c r="K3" i="18"/>
  <c r="K54" i="17"/>
  <c r="L54" i="17"/>
  <c r="M54" i="17"/>
  <c r="N54" i="17"/>
  <c r="O54" i="17"/>
  <c r="P54" i="17"/>
  <c r="Q54" i="17"/>
  <c r="R54" i="17"/>
  <c r="K4" i="17"/>
  <c r="L4" i="17"/>
  <c r="M4" i="17"/>
  <c r="N4" i="17"/>
  <c r="O4" i="17"/>
  <c r="P4" i="17"/>
  <c r="Q4" i="17"/>
  <c r="R4" i="17"/>
  <c r="K5" i="17"/>
  <c r="L5" i="17"/>
  <c r="M5" i="17"/>
  <c r="N5" i="17"/>
  <c r="O5" i="17"/>
  <c r="P5" i="17"/>
  <c r="Q5" i="17"/>
  <c r="R5" i="17"/>
  <c r="K6" i="17"/>
  <c r="L6" i="17"/>
  <c r="M6" i="17"/>
  <c r="N6" i="17"/>
  <c r="O6" i="17"/>
  <c r="P6" i="17"/>
  <c r="Q6" i="17"/>
  <c r="R6" i="17"/>
  <c r="K7" i="17"/>
  <c r="L7" i="17"/>
  <c r="M7" i="17"/>
  <c r="N7" i="17"/>
  <c r="O7" i="17"/>
  <c r="P7" i="17"/>
  <c r="Q7" i="17"/>
  <c r="R7" i="17"/>
  <c r="K8" i="17"/>
  <c r="L8" i="17"/>
  <c r="M8" i="17"/>
  <c r="N8" i="17"/>
  <c r="O8" i="17"/>
  <c r="P8" i="17"/>
  <c r="Q8" i="17"/>
  <c r="R8" i="17"/>
  <c r="K9" i="17"/>
  <c r="L9" i="17"/>
  <c r="M9" i="17"/>
  <c r="N9" i="17"/>
  <c r="O9" i="17"/>
  <c r="P9" i="17"/>
  <c r="Q9" i="17"/>
  <c r="R9" i="17"/>
  <c r="K10" i="17"/>
  <c r="L10" i="17"/>
  <c r="M10" i="17"/>
  <c r="N10" i="17"/>
  <c r="O10" i="17"/>
  <c r="P10" i="17"/>
  <c r="Q10" i="17"/>
  <c r="R10" i="17"/>
  <c r="K11" i="17"/>
  <c r="L11" i="17"/>
  <c r="M11" i="17"/>
  <c r="N11" i="17"/>
  <c r="O11" i="17"/>
  <c r="P11" i="17"/>
  <c r="Q11" i="17"/>
  <c r="R11" i="17"/>
  <c r="K12" i="17"/>
  <c r="L12" i="17"/>
  <c r="M12" i="17"/>
  <c r="N12" i="17"/>
  <c r="O12" i="17"/>
  <c r="P12" i="17"/>
  <c r="Q12" i="17"/>
  <c r="R12" i="17"/>
  <c r="K13" i="17"/>
  <c r="L13" i="17"/>
  <c r="M13" i="17"/>
  <c r="N13" i="17"/>
  <c r="O13" i="17"/>
  <c r="P13" i="17"/>
  <c r="Q13" i="17"/>
  <c r="R13" i="17"/>
  <c r="K14" i="17"/>
  <c r="L14" i="17"/>
  <c r="M14" i="17"/>
  <c r="N14" i="17"/>
  <c r="O14" i="17"/>
  <c r="P14" i="17"/>
  <c r="Q14" i="17"/>
  <c r="R14" i="17"/>
  <c r="K15" i="17"/>
  <c r="L15" i="17"/>
  <c r="M15" i="17"/>
  <c r="N15" i="17"/>
  <c r="O15" i="17"/>
  <c r="P15" i="17"/>
  <c r="Q15" i="17"/>
  <c r="R15" i="17"/>
  <c r="K16" i="17"/>
  <c r="L16" i="17"/>
  <c r="M16" i="17"/>
  <c r="N16" i="17"/>
  <c r="O16" i="17"/>
  <c r="P16" i="17"/>
  <c r="Q16" i="17"/>
  <c r="R16" i="17"/>
  <c r="K17" i="17"/>
  <c r="L17" i="17"/>
  <c r="M17" i="17"/>
  <c r="N17" i="17"/>
  <c r="O17" i="17"/>
  <c r="P17" i="17"/>
  <c r="Q17" i="17"/>
  <c r="R17" i="17"/>
  <c r="K18" i="17"/>
  <c r="L18" i="17"/>
  <c r="M18" i="17"/>
  <c r="N18" i="17"/>
  <c r="O18" i="17"/>
  <c r="P18" i="17"/>
  <c r="Q18" i="17"/>
  <c r="R18" i="17"/>
  <c r="K19" i="17"/>
  <c r="L19" i="17"/>
  <c r="M19" i="17"/>
  <c r="N19" i="17"/>
  <c r="O19" i="17"/>
  <c r="P19" i="17"/>
  <c r="Q19" i="17"/>
  <c r="R19" i="17"/>
  <c r="K20" i="17"/>
  <c r="L20" i="17"/>
  <c r="M20" i="17"/>
  <c r="N20" i="17"/>
  <c r="O20" i="17"/>
  <c r="P20" i="17"/>
  <c r="Q20" i="17"/>
  <c r="R20" i="17"/>
  <c r="K21" i="17"/>
  <c r="L21" i="17"/>
  <c r="M21" i="17"/>
  <c r="N21" i="17"/>
  <c r="O21" i="17"/>
  <c r="P21" i="17"/>
  <c r="Q21" i="17"/>
  <c r="R21" i="17"/>
  <c r="K22" i="17"/>
  <c r="L22" i="17"/>
  <c r="M22" i="17"/>
  <c r="N22" i="17"/>
  <c r="O22" i="17"/>
  <c r="P22" i="17"/>
  <c r="Q22" i="17"/>
  <c r="R22" i="17"/>
  <c r="K23" i="17"/>
  <c r="L23" i="17"/>
  <c r="M23" i="17"/>
  <c r="N23" i="17"/>
  <c r="O23" i="17"/>
  <c r="P23" i="17"/>
  <c r="Q23" i="17"/>
  <c r="R23" i="17"/>
  <c r="K24" i="17"/>
  <c r="L24" i="17"/>
  <c r="M24" i="17"/>
  <c r="N24" i="17"/>
  <c r="O24" i="17"/>
  <c r="P24" i="17"/>
  <c r="Q24" i="17"/>
  <c r="R24" i="17"/>
  <c r="K25" i="17"/>
  <c r="L25" i="17"/>
  <c r="M25" i="17"/>
  <c r="N25" i="17"/>
  <c r="O25" i="17"/>
  <c r="P25" i="17"/>
  <c r="Q25" i="17"/>
  <c r="R25" i="17"/>
  <c r="K26" i="17"/>
  <c r="L26" i="17"/>
  <c r="M26" i="17"/>
  <c r="N26" i="17"/>
  <c r="O26" i="17"/>
  <c r="P26" i="17"/>
  <c r="Q26" i="17"/>
  <c r="R26" i="17"/>
  <c r="K27" i="17"/>
  <c r="L27" i="17"/>
  <c r="M27" i="17"/>
  <c r="N27" i="17"/>
  <c r="O27" i="17"/>
  <c r="P27" i="17"/>
  <c r="Q27" i="17"/>
  <c r="R27" i="17"/>
  <c r="K28" i="17"/>
  <c r="L28" i="17"/>
  <c r="M28" i="17"/>
  <c r="N28" i="17"/>
  <c r="O28" i="17"/>
  <c r="P28" i="17"/>
  <c r="Q28" i="17"/>
  <c r="R28" i="17"/>
  <c r="K29" i="17"/>
  <c r="L29" i="17"/>
  <c r="M29" i="17"/>
  <c r="N29" i="17"/>
  <c r="O29" i="17"/>
  <c r="P29" i="17"/>
  <c r="Q29" i="17"/>
  <c r="R29" i="17"/>
  <c r="K30" i="17"/>
  <c r="L30" i="17"/>
  <c r="M30" i="17"/>
  <c r="N30" i="17"/>
  <c r="O30" i="17"/>
  <c r="P30" i="17"/>
  <c r="Q30" i="17"/>
  <c r="R30" i="17"/>
  <c r="K31" i="17"/>
  <c r="L31" i="17"/>
  <c r="M31" i="17"/>
  <c r="N31" i="17"/>
  <c r="O31" i="17"/>
  <c r="P31" i="17"/>
  <c r="Q31" i="17"/>
  <c r="R31" i="17"/>
  <c r="K32" i="17"/>
  <c r="L32" i="17"/>
  <c r="M32" i="17"/>
  <c r="N32" i="17"/>
  <c r="O32" i="17"/>
  <c r="P32" i="17"/>
  <c r="Q32" i="17"/>
  <c r="R32" i="17"/>
  <c r="K33" i="17"/>
  <c r="L33" i="17"/>
  <c r="M33" i="17"/>
  <c r="N33" i="17"/>
  <c r="O33" i="17"/>
  <c r="P33" i="17"/>
  <c r="Q33" i="17"/>
  <c r="R33" i="17"/>
  <c r="K34" i="17"/>
  <c r="L34" i="17"/>
  <c r="M34" i="17"/>
  <c r="N34" i="17"/>
  <c r="O34" i="17"/>
  <c r="P34" i="17"/>
  <c r="Q34" i="17"/>
  <c r="R34" i="17"/>
  <c r="K35" i="17"/>
  <c r="L35" i="17"/>
  <c r="M35" i="17"/>
  <c r="N35" i="17"/>
  <c r="O35" i="17"/>
  <c r="P35" i="17"/>
  <c r="Q35" i="17"/>
  <c r="R35" i="17"/>
  <c r="K36" i="17"/>
  <c r="L36" i="17"/>
  <c r="M36" i="17"/>
  <c r="N36" i="17"/>
  <c r="O36" i="17"/>
  <c r="P36" i="17"/>
  <c r="Q36" i="17"/>
  <c r="R36" i="17"/>
  <c r="K37" i="17"/>
  <c r="L37" i="17"/>
  <c r="M37" i="17"/>
  <c r="N37" i="17"/>
  <c r="O37" i="17"/>
  <c r="P37" i="17"/>
  <c r="Q37" i="17"/>
  <c r="R37" i="17"/>
  <c r="K38" i="17"/>
  <c r="L38" i="17"/>
  <c r="M38" i="17"/>
  <c r="N38" i="17"/>
  <c r="O38" i="17"/>
  <c r="P38" i="17"/>
  <c r="Q38" i="17"/>
  <c r="R38" i="17"/>
  <c r="K39" i="17"/>
  <c r="L39" i="17"/>
  <c r="M39" i="17"/>
  <c r="N39" i="17"/>
  <c r="O39" i="17"/>
  <c r="P39" i="17"/>
  <c r="Q39" i="17"/>
  <c r="R39" i="17"/>
  <c r="K40" i="17"/>
  <c r="L40" i="17"/>
  <c r="M40" i="17"/>
  <c r="N40" i="17"/>
  <c r="O40" i="17"/>
  <c r="P40" i="17"/>
  <c r="Q40" i="17"/>
  <c r="R40" i="17"/>
  <c r="K41" i="17"/>
  <c r="L41" i="17"/>
  <c r="M41" i="17"/>
  <c r="N41" i="17"/>
  <c r="O41" i="17"/>
  <c r="P41" i="17"/>
  <c r="Q41" i="17"/>
  <c r="R41" i="17"/>
  <c r="K42" i="17"/>
  <c r="L42" i="17"/>
  <c r="M42" i="17"/>
  <c r="N42" i="17"/>
  <c r="O42" i="17"/>
  <c r="P42" i="17"/>
  <c r="Q42" i="17"/>
  <c r="R42" i="17"/>
  <c r="K43" i="17"/>
  <c r="L43" i="17"/>
  <c r="M43" i="17"/>
  <c r="N43" i="17"/>
  <c r="O43" i="17"/>
  <c r="P43" i="17"/>
  <c r="Q43" i="17"/>
  <c r="R43" i="17"/>
  <c r="K44" i="17"/>
  <c r="L44" i="17"/>
  <c r="M44" i="17"/>
  <c r="N44" i="17"/>
  <c r="O44" i="17"/>
  <c r="P44" i="17"/>
  <c r="Q44" i="17"/>
  <c r="R44" i="17"/>
  <c r="K45" i="17"/>
  <c r="L45" i="17"/>
  <c r="M45" i="17"/>
  <c r="N45" i="17"/>
  <c r="O45" i="17"/>
  <c r="P45" i="17"/>
  <c r="Q45" i="17"/>
  <c r="R45" i="17"/>
  <c r="K46" i="17"/>
  <c r="L46" i="17"/>
  <c r="M46" i="17"/>
  <c r="N46" i="17"/>
  <c r="O46" i="17"/>
  <c r="P46" i="17"/>
  <c r="Q46" i="17"/>
  <c r="R46" i="17"/>
  <c r="K47" i="17"/>
  <c r="L47" i="17"/>
  <c r="M47" i="17"/>
  <c r="N47" i="17"/>
  <c r="O47" i="17"/>
  <c r="P47" i="17"/>
  <c r="Q47" i="17"/>
  <c r="R47" i="17"/>
  <c r="K48" i="17"/>
  <c r="L48" i="17"/>
  <c r="M48" i="17"/>
  <c r="N48" i="17"/>
  <c r="O48" i="17"/>
  <c r="P48" i="17"/>
  <c r="Q48" i="17"/>
  <c r="R48" i="17"/>
  <c r="K49" i="17"/>
  <c r="L49" i="17"/>
  <c r="M49" i="17"/>
  <c r="N49" i="17"/>
  <c r="O49" i="17"/>
  <c r="P49" i="17"/>
  <c r="Q49" i="17"/>
  <c r="R49" i="17"/>
  <c r="K50" i="17"/>
  <c r="L50" i="17"/>
  <c r="M50" i="17"/>
  <c r="N50" i="17"/>
  <c r="O50" i="17"/>
  <c r="P50" i="17"/>
  <c r="Q50" i="17"/>
  <c r="R50" i="17"/>
  <c r="K51" i="17"/>
  <c r="L51" i="17"/>
  <c r="M51" i="17"/>
  <c r="N51" i="17"/>
  <c r="O51" i="17"/>
  <c r="P51" i="17"/>
  <c r="Q51" i="17"/>
  <c r="R51" i="17"/>
  <c r="K52" i="17"/>
  <c r="L52" i="17"/>
  <c r="M52" i="17"/>
  <c r="N52" i="17"/>
  <c r="O52" i="17"/>
  <c r="P52" i="17"/>
  <c r="Q52" i="17"/>
  <c r="R52" i="17"/>
  <c r="K53" i="17"/>
  <c r="L53" i="17"/>
  <c r="M53" i="17"/>
  <c r="N53" i="17"/>
  <c r="O53" i="17"/>
  <c r="P53" i="17"/>
  <c r="Q53" i="17"/>
  <c r="R53" i="17"/>
  <c r="L3" i="17"/>
  <c r="M3" i="17"/>
  <c r="N3" i="17"/>
  <c r="O3" i="17"/>
  <c r="P3" i="17"/>
  <c r="Q3" i="17"/>
  <c r="R3" i="17"/>
  <c r="K3" i="17"/>
  <c r="K4" i="16"/>
  <c r="L4" i="16"/>
  <c r="M4" i="16"/>
  <c r="N4" i="16"/>
  <c r="O4" i="16"/>
  <c r="P4" i="16"/>
  <c r="Q4" i="16"/>
  <c r="R4" i="16"/>
  <c r="K5" i="16"/>
  <c r="L5" i="16"/>
  <c r="M5" i="16"/>
  <c r="N5" i="16"/>
  <c r="O5" i="16"/>
  <c r="P5" i="16"/>
  <c r="Q5" i="16"/>
  <c r="R5" i="16"/>
  <c r="K6" i="16"/>
  <c r="L6" i="16"/>
  <c r="M6" i="16"/>
  <c r="N6" i="16"/>
  <c r="O6" i="16"/>
  <c r="P6" i="16"/>
  <c r="Q6" i="16"/>
  <c r="R6" i="16"/>
  <c r="K7" i="16"/>
  <c r="L7" i="16"/>
  <c r="M7" i="16"/>
  <c r="N7" i="16"/>
  <c r="O7" i="16"/>
  <c r="P7" i="16"/>
  <c r="Q7" i="16"/>
  <c r="R7" i="16"/>
  <c r="K8" i="16"/>
  <c r="L8" i="16"/>
  <c r="M8" i="16"/>
  <c r="N8" i="16"/>
  <c r="O8" i="16"/>
  <c r="P8" i="16"/>
  <c r="Q8" i="16"/>
  <c r="R8" i="16"/>
  <c r="K9" i="16"/>
  <c r="L9" i="16"/>
  <c r="M9" i="16"/>
  <c r="N9" i="16"/>
  <c r="O9" i="16"/>
  <c r="P9" i="16"/>
  <c r="Q9" i="16"/>
  <c r="R9" i="16"/>
  <c r="K10" i="16"/>
  <c r="L10" i="16"/>
  <c r="M10" i="16"/>
  <c r="N10" i="16"/>
  <c r="O10" i="16"/>
  <c r="P10" i="16"/>
  <c r="Q10" i="16"/>
  <c r="R10" i="16"/>
  <c r="K11" i="16"/>
  <c r="L11" i="16"/>
  <c r="M11" i="16"/>
  <c r="N11" i="16"/>
  <c r="O11" i="16"/>
  <c r="P11" i="16"/>
  <c r="Q11" i="16"/>
  <c r="R11" i="16"/>
  <c r="K12" i="16"/>
  <c r="L12" i="16"/>
  <c r="M12" i="16"/>
  <c r="N12" i="16"/>
  <c r="O12" i="16"/>
  <c r="P12" i="16"/>
  <c r="Q12" i="16"/>
  <c r="R12" i="16"/>
  <c r="K13" i="16"/>
  <c r="L13" i="16"/>
  <c r="M13" i="16"/>
  <c r="N13" i="16"/>
  <c r="O13" i="16"/>
  <c r="P13" i="16"/>
  <c r="Q13" i="16"/>
  <c r="R13" i="16"/>
  <c r="K14" i="16"/>
  <c r="L14" i="16"/>
  <c r="M14" i="16"/>
  <c r="N14" i="16"/>
  <c r="O14" i="16"/>
  <c r="P14" i="16"/>
  <c r="Q14" i="16"/>
  <c r="R14" i="16"/>
  <c r="K15" i="16"/>
  <c r="L15" i="16"/>
  <c r="M15" i="16"/>
  <c r="N15" i="16"/>
  <c r="O15" i="16"/>
  <c r="P15" i="16"/>
  <c r="Q15" i="16"/>
  <c r="R15" i="16"/>
  <c r="K16" i="16"/>
  <c r="L16" i="16"/>
  <c r="M16" i="16"/>
  <c r="N16" i="16"/>
  <c r="O16" i="16"/>
  <c r="P16" i="16"/>
  <c r="Q16" i="16"/>
  <c r="R16" i="16"/>
  <c r="K17" i="16"/>
  <c r="L17" i="16"/>
  <c r="M17" i="16"/>
  <c r="N17" i="16"/>
  <c r="O17" i="16"/>
  <c r="P17" i="16"/>
  <c r="Q17" i="16"/>
  <c r="R17" i="16"/>
  <c r="K18" i="16"/>
  <c r="L18" i="16"/>
  <c r="M18" i="16"/>
  <c r="N18" i="16"/>
  <c r="O18" i="16"/>
  <c r="P18" i="16"/>
  <c r="Q18" i="16"/>
  <c r="R18" i="16"/>
  <c r="K19" i="16"/>
  <c r="L19" i="16"/>
  <c r="M19" i="16"/>
  <c r="N19" i="16"/>
  <c r="O19" i="16"/>
  <c r="P19" i="16"/>
  <c r="Q19" i="16"/>
  <c r="R19" i="16"/>
  <c r="K20" i="16"/>
  <c r="L20" i="16"/>
  <c r="M20" i="16"/>
  <c r="N20" i="16"/>
  <c r="O20" i="16"/>
  <c r="P20" i="16"/>
  <c r="Q20" i="16"/>
  <c r="R20" i="16"/>
  <c r="K21" i="16"/>
  <c r="L21" i="16"/>
  <c r="M21" i="16"/>
  <c r="N21" i="16"/>
  <c r="O21" i="16"/>
  <c r="P21" i="16"/>
  <c r="Q21" i="16"/>
  <c r="R21" i="16"/>
  <c r="K22" i="16"/>
  <c r="L22" i="16"/>
  <c r="M22" i="16"/>
  <c r="N22" i="16"/>
  <c r="O22" i="16"/>
  <c r="P22" i="16"/>
  <c r="Q22" i="16"/>
  <c r="R22" i="16"/>
  <c r="K23" i="16"/>
  <c r="L23" i="16"/>
  <c r="M23" i="16"/>
  <c r="N23" i="16"/>
  <c r="O23" i="16"/>
  <c r="P23" i="16"/>
  <c r="Q23" i="16"/>
  <c r="R23" i="16"/>
  <c r="K24" i="16"/>
  <c r="L24" i="16"/>
  <c r="M24" i="16"/>
  <c r="N24" i="16"/>
  <c r="O24" i="16"/>
  <c r="P24" i="16"/>
  <c r="Q24" i="16"/>
  <c r="R24" i="16"/>
  <c r="K25" i="16"/>
  <c r="L25" i="16"/>
  <c r="M25" i="16"/>
  <c r="N25" i="16"/>
  <c r="O25" i="16"/>
  <c r="P25" i="16"/>
  <c r="Q25" i="16"/>
  <c r="R25" i="16"/>
  <c r="K26" i="16"/>
  <c r="L26" i="16"/>
  <c r="M26" i="16"/>
  <c r="N26" i="16"/>
  <c r="O26" i="16"/>
  <c r="P26" i="16"/>
  <c r="Q26" i="16"/>
  <c r="R26" i="16"/>
  <c r="K27" i="16"/>
  <c r="L27" i="16"/>
  <c r="M27" i="16"/>
  <c r="N27" i="16"/>
  <c r="O27" i="16"/>
  <c r="P27" i="16"/>
  <c r="Q27" i="16"/>
  <c r="R27" i="16"/>
  <c r="K28" i="16"/>
  <c r="L28" i="16"/>
  <c r="M28" i="16"/>
  <c r="N28" i="16"/>
  <c r="O28" i="16"/>
  <c r="P28" i="16"/>
  <c r="Q28" i="16"/>
  <c r="R28" i="16"/>
  <c r="K29" i="16"/>
  <c r="L29" i="16"/>
  <c r="M29" i="16"/>
  <c r="N29" i="16"/>
  <c r="O29" i="16"/>
  <c r="P29" i="16"/>
  <c r="Q29" i="16"/>
  <c r="R29" i="16"/>
  <c r="K30" i="16"/>
  <c r="L30" i="16"/>
  <c r="M30" i="16"/>
  <c r="N30" i="16"/>
  <c r="O30" i="16"/>
  <c r="P30" i="16"/>
  <c r="Q30" i="16"/>
  <c r="R30" i="16"/>
  <c r="K31" i="16"/>
  <c r="L31" i="16"/>
  <c r="M31" i="16"/>
  <c r="N31" i="16"/>
  <c r="O31" i="16"/>
  <c r="P31" i="16"/>
  <c r="Q31" i="16"/>
  <c r="R31" i="16"/>
  <c r="K32" i="16"/>
  <c r="L32" i="16"/>
  <c r="M32" i="16"/>
  <c r="N32" i="16"/>
  <c r="O32" i="16"/>
  <c r="P32" i="16"/>
  <c r="Q32" i="16"/>
  <c r="R32" i="16"/>
  <c r="K33" i="16"/>
  <c r="L33" i="16"/>
  <c r="M33" i="16"/>
  <c r="N33" i="16"/>
  <c r="O33" i="16"/>
  <c r="P33" i="16"/>
  <c r="Q33" i="16"/>
  <c r="R33" i="16"/>
  <c r="K34" i="16"/>
  <c r="L34" i="16"/>
  <c r="M34" i="16"/>
  <c r="N34" i="16"/>
  <c r="O34" i="16"/>
  <c r="P34" i="16"/>
  <c r="Q34" i="16"/>
  <c r="R34" i="16"/>
  <c r="K35" i="16"/>
  <c r="L35" i="16"/>
  <c r="M35" i="16"/>
  <c r="N35" i="16"/>
  <c r="O35" i="16"/>
  <c r="P35" i="16"/>
  <c r="Q35" i="16"/>
  <c r="R35" i="16"/>
  <c r="K36" i="16"/>
  <c r="L36" i="16"/>
  <c r="M36" i="16"/>
  <c r="N36" i="16"/>
  <c r="O36" i="16"/>
  <c r="P36" i="16"/>
  <c r="Q36" i="16"/>
  <c r="R36" i="16"/>
  <c r="K37" i="16"/>
  <c r="L37" i="16"/>
  <c r="M37" i="16"/>
  <c r="N37" i="16"/>
  <c r="O37" i="16"/>
  <c r="P37" i="16"/>
  <c r="Q37" i="16"/>
  <c r="R37" i="16"/>
  <c r="K38" i="16"/>
  <c r="L38" i="16"/>
  <c r="M38" i="16"/>
  <c r="N38" i="16"/>
  <c r="O38" i="16"/>
  <c r="P38" i="16"/>
  <c r="Q38" i="16"/>
  <c r="R38" i="16"/>
  <c r="K39" i="16"/>
  <c r="L39" i="16"/>
  <c r="M39" i="16"/>
  <c r="N39" i="16"/>
  <c r="O39" i="16"/>
  <c r="P39" i="16"/>
  <c r="Q39" i="16"/>
  <c r="R39" i="16"/>
  <c r="K40" i="16"/>
  <c r="L40" i="16"/>
  <c r="M40" i="16"/>
  <c r="N40" i="16"/>
  <c r="O40" i="16"/>
  <c r="P40" i="16"/>
  <c r="Q40" i="16"/>
  <c r="R40" i="16"/>
  <c r="K41" i="16"/>
  <c r="L41" i="16"/>
  <c r="M41" i="16"/>
  <c r="N41" i="16"/>
  <c r="O41" i="16"/>
  <c r="P41" i="16"/>
  <c r="Q41" i="16"/>
  <c r="R41" i="16"/>
  <c r="K42" i="16"/>
  <c r="L42" i="16"/>
  <c r="M42" i="16"/>
  <c r="N42" i="16"/>
  <c r="O42" i="16"/>
  <c r="P42" i="16"/>
  <c r="Q42" i="16"/>
  <c r="R42" i="16"/>
  <c r="K43" i="16"/>
  <c r="L43" i="16"/>
  <c r="M43" i="16"/>
  <c r="N43" i="16"/>
  <c r="O43" i="16"/>
  <c r="P43" i="16"/>
  <c r="Q43" i="16"/>
  <c r="R43" i="16"/>
  <c r="K44" i="16"/>
  <c r="L44" i="16"/>
  <c r="M44" i="16"/>
  <c r="N44" i="16"/>
  <c r="O44" i="16"/>
  <c r="P44" i="16"/>
  <c r="Q44" i="16"/>
  <c r="R44" i="16"/>
  <c r="K45" i="16"/>
  <c r="L45" i="16"/>
  <c r="M45" i="16"/>
  <c r="N45" i="16"/>
  <c r="O45" i="16"/>
  <c r="P45" i="16"/>
  <c r="Q45" i="16"/>
  <c r="R45" i="16"/>
  <c r="K46" i="16"/>
  <c r="L46" i="16"/>
  <c r="M46" i="16"/>
  <c r="N46" i="16"/>
  <c r="O46" i="16"/>
  <c r="P46" i="16"/>
  <c r="Q46" i="16"/>
  <c r="R46" i="16"/>
  <c r="K47" i="16"/>
  <c r="L47" i="16"/>
  <c r="M47" i="16"/>
  <c r="N47" i="16"/>
  <c r="O47" i="16"/>
  <c r="P47" i="16"/>
  <c r="Q47" i="16"/>
  <c r="R47" i="16"/>
  <c r="K48" i="16"/>
  <c r="L48" i="16"/>
  <c r="M48" i="16"/>
  <c r="N48" i="16"/>
  <c r="O48" i="16"/>
  <c r="P48" i="16"/>
  <c r="Q48" i="16"/>
  <c r="R48" i="16"/>
  <c r="K49" i="16"/>
  <c r="L49" i="16"/>
  <c r="M49" i="16"/>
  <c r="N49" i="16"/>
  <c r="O49" i="16"/>
  <c r="P49" i="16"/>
  <c r="Q49" i="16"/>
  <c r="R49" i="16"/>
  <c r="K50" i="16"/>
  <c r="L50" i="16"/>
  <c r="M50" i="16"/>
  <c r="N50" i="16"/>
  <c r="O50" i="16"/>
  <c r="P50" i="16"/>
  <c r="Q50" i="16"/>
  <c r="R50" i="16"/>
  <c r="K51" i="16"/>
  <c r="L51" i="16"/>
  <c r="M51" i="16"/>
  <c r="N51" i="16"/>
  <c r="O51" i="16"/>
  <c r="P51" i="16"/>
  <c r="Q51" i="16"/>
  <c r="R51" i="16"/>
  <c r="K52" i="16"/>
  <c r="L52" i="16"/>
  <c r="M52" i="16"/>
  <c r="N52" i="16"/>
  <c r="O52" i="16"/>
  <c r="P52" i="16"/>
  <c r="Q52" i="16"/>
  <c r="R52" i="16"/>
  <c r="K53" i="16"/>
  <c r="L53" i="16"/>
  <c r="M53" i="16"/>
  <c r="N53" i="16"/>
  <c r="O53" i="16"/>
  <c r="P53" i="16"/>
  <c r="Q53" i="16"/>
  <c r="R53" i="16"/>
  <c r="K54" i="16"/>
  <c r="L54" i="16"/>
  <c r="M54" i="16"/>
  <c r="N54" i="16"/>
  <c r="O54" i="16"/>
  <c r="P54" i="16"/>
  <c r="Q54" i="16"/>
  <c r="R54" i="16"/>
  <c r="L3" i="16"/>
  <c r="M3" i="16"/>
  <c r="N3" i="16"/>
  <c r="O3" i="16"/>
  <c r="P3" i="16"/>
  <c r="Q3" i="16"/>
  <c r="R3" i="16"/>
  <c r="K3" i="16"/>
  <c r="K4" i="15"/>
  <c r="L4" i="15"/>
  <c r="M4" i="15"/>
  <c r="N4" i="15"/>
  <c r="O4" i="15"/>
  <c r="P4" i="15"/>
  <c r="Q4" i="15"/>
  <c r="R4" i="15"/>
  <c r="K5" i="15"/>
  <c r="L5" i="15"/>
  <c r="M5" i="15"/>
  <c r="N5" i="15"/>
  <c r="O5" i="15"/>
  <c r="P5" i="15"/>
  <c r="Q5" i="15"/>
  <c r="R5" i="15"/>
  <c r="K6" i="15"/>
  <c r="L6" i="15"/>
  <c r="M6" i="15"/>
  <c r="N6" i="15"/>
  <c r="O6" i="15"/>
  <c r="P6" i="15"/>
  <c r="Q6" i="15"/>
  <c r="R6" i="15"/>
  <c r="K7" i="15"/>
  <c r="L7" i="15"/>
  <c r="M7" i="15"/>
  <c r="N7" i="15"/>
  <c r="O7" i="15"/>
  <c r="P7" i="15"/>
  <c r="Q7" i="15"/>
  <c r="R7" i="15"/>
  <c r="K8" i="15"/>
  <c r="L8" i="15"/>
  <c r="M8" i="15"/>
  <c r="N8" i="15"/>
  <c r="O8" i="15"/>
  <c r="P8" i="15"/>
  <c r="Q8" i="15"/>
  <c r="R8" i="15"/>
  <c r="K9" i="15"/>
  <c r="L9" i="15"/>
  <c r="M9" i="15"/>
  <c r="N9" i="15"/>
  <c r="O9" i="15"/>
  <c r="P9" i="15"/>
  <c r="Q9" i="15"/>
  <c r="R9" i="15"/>
  <c r="K10" i="15"/>
  <c r="L10" i="15"/>
  <c r="M10" i="15"/>
  <c r="N10" i="15"/>
  <c r="O10" i="15"/>
  <c r="P10" i="15"/>
  <c r="Q10" i="15"/>
  <c r="R10" i="15"/>
  <c r="K11" i="15"/>
  <c r="L11" i="15"/>
  <c r="M11" i="15"/>
  <c r="N11" i="15"/>
  <c r="O11" i="15"/>
  <c r="P11" i="15"/>
  <c r="Q11" i="15"/>
  <c r="R11" i="15"/>
  <c r="K12" i="15"/>
  <c r="L12" i="15"/>
  <c r="M12" i="15"/>
  <c r="N12" i="15"/>
  <c r="O12" i="15"/>
  <c r="P12" i="15"/>
  <c r="Q12" i="15"/>
  <c r="R12" i="15"/>
  <c r="K13" i="15"/>
  <c r="L13" i="15"/>
  <c r="M13" i="15"/>
  <c r="N13" i="15"/>
  <c r="O13" i="15"/>
  <c r="P13" i="15"/>
  <c r="Q13" i="15"/>
  <c r="R13" i="15"/>
  <c r="K14" i="15"/>
  <c r="L14" i="15"/>
  <c r="M14" i="15"/>
  <c r="N14" i="15"/>
  <c r="O14" i="15"/>
  <c r="P14" i="15"/>
  <c r="Q14" i="15"/>
  <c r="R14" i="15"/>
  <c r="K15" i="15"/>
  <c r="L15" i="15"/>
  <c r="M15" i="15"/>
  <c r="N15" i="15"/>
  <c r="O15" i="15"/>
  <c r="P15" i="15"/>
  <c r="Q15" i="15"/>
  <c r="R15" i="15"/>
  <c r="K16" i="15"/>
  <c r="L16" i="15"/>
  <c r="M16" i="15"/>
  <c r="N16" i="15"/>
  <c r="O16" i="15"/>
  <c r="P16" i="15"/>
  <c r="Q16" i="15"/>
  <c r="R16" i="15"/>
  <c r="K17" i="15"/>
  <c r="L17" i="15"/>
  <c r="M17" i="15"/>
  <c r="N17" i="15"/>
  <c r="O17" i="15"/>
  <c r="P17" i="15"/>
  <c r="Q17" i="15"/>
  <c r="R17" i="15"/>
  <c r="K18" i="15"/>
  <c r="L18" i="15"/>
  <c r="M18" i="15"/>
  <c r="N18" i="15"/>
  <c r="O18" i="15"/>
  <c r="P18" i="15"/>
  <c r="Q18" i="15"/>
  <c r="R18" i="15"/>
  <c r="K19" i="15"/>
  <c r="L19" i="15"/>
  <c r="M19" i="15"/>
  <c r="N19" i="15"/>
  <c r="O19" i="15"/>
  <c r="P19" i="15"/>
  <c r="Q19" i="15"/>
  <c r="R19" i="15"/>
  <c r="K20" i="15"/>
  <c r="L20" i="15"/>
  <c r="M20" i="15"/>
  <c r="N20" i="15"/>
  <c r="O20" i="15"/>
  <c r="P20" i="15"/>
  <c r="Q20" i="15"/>
  <c r="R20" i="15"/>
  <c r="K21" i="15"/>
  <c r="L21" i="15"/>
  <c r="M21" i="15"/>
  <c r="N21" i="15"/>
  <c r="O21" i="15"/>
  <c r="P21" i="15"/>
  <c r="Q21" i="15"/>
  <c r="R21" i="15"/>
  <c r="K22" i="15"/>
  <c r="L22" i="15"/>
  <c r="M22" i="15"/>
  <c r="N22" i="15"/>
  <c r="O22" i="15"/>
  <c r="P22" i="15"/>
  <c r="Q22" i="15"/>
  <c r="R22" i="15"/>
  <c r="K23" i="15"/>
  <c r="L23" i="15"/>
  <c r="M23" i="15"/>
  <c r="N23" i="15"/>
  <c r="O23" i="15"/>
  <c r="P23" i="15"/>
  <c r="Q23" i="15"/>
  <c r="R23" i="15"/>
  <c r="K24" i="15"/>
  <c r="L24" i="15"/>
  <c r="M24" i="15"/>
  <c r="N24" i="15"/>
  <c r="O24" i="15"/>
  <c r="P24" i="15"/>
  <c r="Q24" i="15"/>
  <c r="R24" i="15"/>
  <c r="K25" i="15"/>
  <c r="L25" i="15"/>
  <c r="M25" i="15"/>
  <c r="N25" i="15"/>
  <c r="O25" i="15"/>
  <c r="P25" i="15"/>
  <c r="Q25" i="15"/>
  <c r="R25" i="15"/>
  <c r="K26" i="15"/>
  <c r="L26" i="15"/>
  <c r="M26" i="15"/>
  <c r="N26" i="15"/>
  <c r="O26" i="15"/>
  <c r="P26" i="15"/>
  <c r="Q26" i="15"/>
  <c r="R26" i="15"/>
  <c r="K27" i="15"/>
  <c r="L27" i="15"/>
  <c r="M27" i="15"/>
  <c r="N27" i="15"/>
  <c r="O27" i="15"/>
  <c r="P27" i="15"/>
  <c r="Q27" i="15"/>
  <c r="R27" i="15"/>
  <c r="K28" i="15"/>
  <c r="L28" i="15"/>
  <c r="M28" i="15"/>
  <c r="N28" i="15"/>
  <c r="O28" i="15"/>
  <c r="P28" i="15"/>
  <c r="Q28" i="15"/>
  <c r="R28" i="15"/>
  <c r="K29" i="15"/>
  <c r="L29" i="15"/>
  <c r="M29" i="15"/>
  <c r="N29" i="15"/>
  <c r="O29" i="15"/>
  <c r="P29" i="15"/>
  <c r="Q29" i="15"/>
  <c r="R29" i="15"/>
  <c r="K30" i="15"/>
  <c r="L30" i="15"/>
  <c r="M30" i="15"/>
  <c r="N30" i="15"/>
  <c r="O30" i="15"/>
  <c r="P30" i="15"/>
  <c r="Q30" i="15"/>
  <c r="R30" i="15"/>
  <c r="K31" i="15"/>
  <c r="L31" i="15"/>
  <c r="M31" i="15"/>
  <c r="N31" i="15"/>
  <c r="O31" i="15"/>
  <c r="P31" i="15"/>
  <c r="Q31" i="15"/>
  <c r="R31" i="15"/>
  <c r="K32" i="15"/>
  <c r="L32" i="15"/>
  <c r="M32" i="15"/>
  <c r="N32" i="15"/>
  <c r="O32" i="15"/>
  <c r="P32" i="15"/>
  <c r="Q32" i="15"/>
  <c r="R32" i="15"/>
  <c r="K33" i="15"/>
  <c r="L33" i="15"/>
  <c r="M33" i="15"/>
  <c r="N33" i="15"/>
  <c r="O33" i="15"/>
  <c r="P33" i="15"/>
  <c r="Q33" i="15"/>
  <c r="R33" i="15"/>
  <c r="K34" i="15"/>
  <c r="L34" i="15"/>
  <c r="M34" i="15"/>
  <c r="N34" i="15"/>
  <c r="O34" i="15"/>
  <c r="P34" i="15"/>
  <c r="Q34" i="15"/>
  <c r="R34" i="15"/>
  <c r="K35" i="15"/>
  <c r="L35" i="15"/>
  <c r="M35" i="15"/>
  <c r="N35" i="15"/>
  <c r="O35" i="15"/>
  <c r="P35" i="15"/>
  <c r="Q35" i="15"/>
  <c r="R35" i="15"/>
  <c r="K36" i="15"/>
  <c r="L36" i="15"/>
  <c r="M36" i="15"/>
  <c r="N36" i="15"/>
  <c r="O36" i="15"/>
  <c r="P36" i="15"/>
  <c r="Q36" i="15"/>
  <c r="R36" i="15"/>
  <c r="K37" i="15"/>
  <c r="L37" i="15"/>
  <c r="M37" i="15"/>
  <c r="N37" i="15"/>
  <c r="O37" i="15"/>
  <c r="P37" i="15"/>
  <c r="Q37" i="15"/>
  <c r="R37" i="15"/>
  <c r="K38" i="15"/>
  <c r="L38" i="15"/>
  <c r="M38" i="15"/>
  <c r="N38" i="15"/>
  <c r="O38" i="15"/>
  <c r="P38" i="15"/>
  <c r="Q38" i="15"/>
  <c r="R38" i="15"/>
  <c r="K39" i="15"/>
  <c r="L39" i="15"/>
  <c r="M39" i="15"/>
  <c r="N39" i="15"/>
  <c r="O39" i="15"/>
  <c r="P39" i="15"/>
  <c r="Q39" i="15"/>
  <c r="R39" i="15"/>
  <c r="K40" i="15"/>
  <c r="L40" i="15"/>
  <c r="M40" i="15"/>
  <c r="N40" i="15"/>
  <c r="O40" i="15"/>
  <c r="P40" i="15"/>
  <c r="Q40" i="15"/>
  <c r="R40" i="15"/>
  <c r="K41" i="15"/>
  <c r="L41" i="15"/>
  <c r="M41" i="15"/>
  <c r="N41" i="15"/>
  <c r="O41" i="15"/>
  <c r="P41" i="15"/>
  <c r="Q41" i="15"/>
  <c r="R41" i="15"/>
  <c r="K42" i="15"/>
  <c r="L42" i="15"/>
  <c r="M42" i="15"/>
  <c r="N42" i="15"/>
  <c r="O42" i="15"/>
  <c r="P42" i="15"/>
  <c r="Q42" i="15"/>
  <c r="R42" i="15"/>
  <c r="K43" i="15"/>
  <c r="L43" i="15"/>
  <c r="M43" i="15"/>
  <c r="N43" i="15"/>
  <c r="O43" i="15"/>
  <c r="P43" i="15"/>
  <c r="Q43" i="15"/>
  <c r="R43" i="15"/>
  <c r="K44" i="15"/>
  <c r="L44" i="15"/>
  <c r="M44" i="15"/>
  <c r="N44" i="15"/>
  <c r="O44" i="15"/>
  <c r="P44" i="15"/>
  <c r="Q44" i="15"/>
  <c r="R44" i="15"/>
  <c r="K45" i="15"/>
  <c r="L45" i="15"/>
  <c r="M45" i="15"/>
  <c r="N45" i="15"/>
  <c r="O45" i="15"/>
  <c r="P45" i="15"/>
  <c r="Q45" i="15"/>
  <c r="R45" i="15"/>
  <c r="K46" i="15"/>
  <c r="L46" i="15"/>
  <c r="M46" i="15"/>
  <c r="N46" i="15"/>
  <c r="O46" i="15"/>
  <c r="P46" i="15"/>
  <c r="Q46" i="15"/>
  <c r="R46" i="15"/>
  <c r="K47" i="15"/>
  <c r="L47" i="15"/>
  <c r="M47" i="15"/>
  <c r="N47" i="15"/>
  <c r="O47" i="15"/>
  <c r="P47" i="15"/>
  <c r="Q47" i="15"/>
  <c r="R47" i="15"/>
  <c r="K48" i="15"/>
  <c r="L48" i="15"/>
  <c r="M48" i="15"/>
  <c r="N48" i="15"/>
  <c r="O48" i="15"/>
  <c r="P48" i="15"/>
  <c r="Q48" i="15"/>
  <c r="R48" i="15"/>
  <c r="K49" i="15"/>
  <c r="L49" i="15"/>
  <c r="M49" i="15"/>
  <c r="N49" i="15"/>
  <c r="O49" i="15"/>
  <c r="P49" i="15"/>
  <c r="Q49" i="15"/>
  <c r="R49" i="15"/>
  <c r="K50" i="15"/>
  <c r="L50" i="15"/>
  <c r="M50" i="15"/>
  <c r="N50" i="15"/>
  <c r="O50" i="15"/>
  <c r="P50" i="15"/>
  <c r="Q50" i="15"/>
  <c r="R50" i="15"/>
  <c r="K51" i="15"/>
  <c r="L51" i="15"/>
  <c r="M51" i="15"/>
  <c r="N51" i="15"/>
  <c r="O51" i="15"/>
  <c r="P51" i="15"/>
  <c r="Q51" i="15"/>
  <c r="R51" i="15"/>
  <c r="K52" i="15"/>
  <c r="L52" i="15"/>
  <c r="M52" i="15"/>
  <c r="N52" i="15"/>
  <c r="O52" i="15"/>
  <c r="P52" i="15"/>
  <c r="Q52" i="15"/>
  <c r="R52" i="15"/>
  <c r="K53" i="15"/>
  <c r="L53" i="15"/>
  <c r="M53" i="15"/>
  <c r="N53" i="15"/>
  <c r="O53" i="15"/>
  <c r="P53" i="15"/>
  <c r="Q53" i="15"/>
  <c r="R53" i="15"/>
  <c r="K54" i="15"/>
  <c r="L54" i="15"/>
  <c r="M54" i="15"/>
  <c r="N54" i="15"/>
  <c r="O54" i="15"/>
  <c r="P54" i="15"/>
  <c r="Q54" i="15"/>
  <c r="R54" i="15"/>
  <c r="L3" i="15"/>
  <c r="M3" i="15"/>
  <c r="N3" i="15"/>
  <c r="O3" i="15"/>
  <c r="P3" i="15"/>
  <c r="Q3" i="15"/>
  <c r="R3" i="15"/>
  <c r="K3" i="15"/>
  <c r="K4" i="14"/>
  <c r="L4" i="14"/>
  <c r="M4" i="14"/>
  <c r="N4" i="14"/>
  <c r="O4" i="14"/>
  <c r="P4" i="14"/>
  <c r="Q4" i="14"/>
  <c r="R4" i="14"/>
  <c r="K5" i="14"/>
  <c r="L5" i="14"/>
  <c r="M5" i="14"/>
  <c r="N5" i="14"/>
  <c r="O5" i="14"/>
  <c r="P5" i="14"/>
  <c r="Q5" i="14"/>
  <c r="R5" i="14"/>
  <c r="K6" i="14"/>
  <c r="L6" i="14"/>
  <c r="M6" i="14"/>
  <c r="N6" i="14"/>
  <c r="O6" i="14"/>
  <c r="P6" i="14"/>
  <c r="Q6" i="14"/>
  <c r="R6" i="14"/>
  <c r="K7" i="14"/>
  <c r="L7" i="14"/>
  <c r="M7" i="14"/>
  <c r="N7" i="14"/>
  <c r="O7" i="14"/>
  <c r="P7" i="14"/>
  <c r="Q7" i="14"/>
  <c r="R7" i="14"/>
  <c r="K8" i="14"/>
  <c r="L8" i="14"/>
  <c r="M8" i="14"/>
  <c r="N8" i="14"/>
  <c r="O8" i="14"/>
  <c r="P8" i="14"/>
  <c r="Q8" i="14"/>
  <c r="R8" i="14"/>
  <c r="K9" i="14"/>
  <c r="L9" i="14"/>
  <c r="M9" i="14"/>
  <c r="N9" i="14"/>
  <c r="O9" i="14"/>
  <c r="P9" i="14"/>
  <c r="Q9" i="14"/>
  <c r="R9" i="14"/>
  <c r="K10" i="14"/>
  <c r="L10" i="14"/>
  <c r="M10" i="14"/>
  <c r="N10" i="14"/>
  <c r="O10" i="14"/>
  <c r="P10" i="14"/>
  <c r="Q10" i="14"/>
  <c r="R10" i="14"/>
  <c r="K11" i="14"/>
  <c r="L11" i="14"/>
  <c r="M11" i="14"/>
  <c r="N11" i="14"/>
  <c r="O11" i="14"/>
  <c r="P11" i="14"/>
  <c r="Q11" i="14"/>
  <c r="R11" i="14"/>
  <c r="K12" i="14"/>
  <c r="L12" i="14"/>
  <c r="M12" i="14"/>
  <c r="N12" i="14"/>
  <c r="O12" i="14"/>
  <c r="P12" i="14"/>
  <c r="Q12" i="14"/>
  <c r="R12" i="14"/>
  <c r="K13" i="14"/>
  <c r="L13" i="14"/>
  <c r="M13" i="14"/>
  <c r="N13" i="14"/>
  <c r="O13" i="14"/>
  <c r="P13" i="14"/>
  <c r="Q13" i="14"/>
  <c r="R13" i="14"/>
  <c r="K14" i="14"/>
  <c r="L14" i="14"/>
  <c r="M14" i="14"/>
  <c r="N14" i="14"/>
  <c r="O14" i="14"/>
  <c r="P14" i="14"/>
  <c r="Q14" i="14"/>
  <c r="R14" i="14"/>
  <c r="K15" i="14"/>
  <c r="L15" i="14"/>
  <c r="M15" i="14"/>
  <c r="N15" i="14"/>
  <c r="O15" i="14"/>
  <c r="P15" i="14"/>
  <c r="Q15" i="14"/>
  <c r="R15" i="14"/>
  <c r="K16" i="14"/>
  <c r="L16" i="14"/>
  <c r="M16" i="14"/>
  <c r="N16" i="14"/>
  <c r="O16" i="14"/>
  <c r="P16" i="14"/>
  <c r="Q16" i="14"/>
  <c r="R16" i="14"/>
  <c r="K17" i="14"/>
  <c r="L17" i="14"/>
  <c r="M17" i="14"/>
  <c r="N17" i="14"/>
  <c r="O17" i="14"/>
  <c r="P17" i="14"/>
  <c r="Q17" i="14"/>
  <c r="R17" i="14"/>
  <c r="K18" i="14"/>
  <c r="L18" i="14"/>
  <c r="M18" i="14"/>
  <c r="N18" i="14"/>
  <c r="O18" i="14"/>
  <c r="P18" i="14"/>
  <c r="Q18" i="14"/>
  <c r="R18" i="14"/>
  <c r="K19" i="14"/>
  <c r="L19" i="14"/>
  <c r="M19" i="14"/>
  <c r="N19" i="14"/>
  <c r="O19" i="14"/>
  <c r="P19" i="14"/>
  <c r="Q19" i="14"/>
  <c r="R19" i="14"/>
  <c r="K20" i="14"/>
  <c r="L20" i="14"/>
  <c r="M20" i="14"/>
  <c r="N20" i="14"/>
  <c r="O20" i="14"/>
  <c r="P20" i="14"/>
  <c r="Q20" i="14"/>
  <c r="R20" i="14"/>
  <c r="K21" i="14"/>
  <c r="L21" i="14"/>
  <c r="M21" i="14"/>
  <c r="N21" i="14"/>
  <c r="O21" i="14"/>
  <c r="P21" i="14"/>
  <c r="Q21" i="14"/>
  <c r="R21" i="14"/>
  <c r="K22" i="14"/>
  <c r="L22" i="14"/>
  <c r="M22" i="14"/>
  <c r="N22" i="14"/>
  <c r="O22" i="14"/>
  <c r="P22" i="14"/>
  <c r="Q22" i="14"/>
  <c r="R22" i="14"/>
  <c r="K23" i="14"/>
  <c r="L23" i="14"/>
  <c r="M23" i="14"/>
  <c r="N23" i="14"/>
  <c r="O23" i="14"/>
  <c r="P23" i="14"/>
  <c r="Q23" i="14"/>
  <c r="R23" i="14"/>
  <c r="K24" i="14"/>
  <c r="L24" i="14"/>
  <c r="M24" i="14"/>
  <c r="N24" i="14"/>
  <c r="O24" i="14"/>
  <c r="P24" i="14"/>
  <c r="Q24" i="14"/>
  <c r="R24" i="14"/>
  <c r="K25" i="14"/>
  <c r="L25" i="14"/>
  <c r="M25" i="14"/>
  <c r="N25" i="14"/>
  <c r="O25" i="14"/>
  <c r="P25" i="14"/>
  <c r="Q25" i="14"/>
  <c r="R25" i="14"/>
  <c r="K26" i="14"/>
  <c r="L26" i="14"/>
  <c r="M26" i="14"/>
  <c r="N26" i="14"/>
  <c r="O26" i="14"/>
  <c r="P26" i="14"/>
  <c r="Q26" i="14"/>
  <c r="R26" i="14"/>
  <c r="K27" i="14"/>
  <c r="L27" i="14"/>
  <c r="M27" i="14"/>
  <c r="N27" i="14"/>
  <c r="O27" i="14"/>
  <c r="P27" i="14"/>
  <c r="Q27" i="14"/>
  <c r="R27" i="14"/>
  <c r="K28" i="14"/>
  <c r="L28" i="14"/>
  <c r="M28" i="14"/>
  <c r="N28" i="14"/>
  <c r="O28" i="14"/>
  <c r="P28" i="14"/>
  <c r="Q28" i="14"/>
  <c r="R28" i="14"/>
  <c r="K29" i="14"/>
  <c r="L29" i="14"/>
  <c r="M29" i="14"/>
  <c r="N29" i="14"/>
  <c r="O29" i="14"/>
  <c r="P29" i="14"/>
  <c r="Q29" i="14"/>
  <c r="R29" i="14"/>
  <c r="K30" i="14"/>
  <c r="L30" i="14"/>
  <c r="M30" i="14"/>
  <c r="N30" i="14"/>
  <c r="O30" i="14"/>
  <c r="P30" i="14"/>
  <c r="Q30" i="14"/>
  <c r="R30" i="14"/>
  <c r="K31" i="14"/>
  <c r="L31" i="14"/>
  <c r="M31" i="14"/>
  <c r="N31" i="14"/>
  <c r="O31" i="14"/>
  <c r="P31" i="14"/>
  <c r="Q31" i="14"/>
  <c r="R31" i="14"/>
  <c r="K32" i="14"/>
  <c r="L32" i="14"/>
  <c r="M32" i="14"/>
  <c r="N32" i="14"/>
  <c r="O32" i="14"/>
  <c r="P32" i="14"/>
  <c r="Q32" i="14"/>
  <c r="R32" i="14"/>
  <c r="K33" i="14"/>
  <c r="L33" i="14"/>
  <c r="M33" i="14"/>
  <c r="N33" i="14"/>
  <c r="O33" i="14"/>
  <c r="P33" i="14"/>
  <c r="Q33" i="14"/>
  <c r="R33" i="14"/>
  <c r="K34" i="14"/>
  <c r="L34" i="14"/>
  <c r="M34" i="14"/>
  <c r="N34" i="14"/>
  <c r="O34" i="14"/>
  <c r="P34" i="14"/>
  <c r="Q34" i="14"/>
  <c r="R34" i="14"/>
  <c r="K35" i="14"/>
  <c r="L35" i="14"/>
  <c r="M35" i="14"/>
  <c r="N35" i="14"/>
  <c r="O35" i="14"/>
  <c r="P35" i="14"/>
  <c r="Q35" i="14"/>
  <c r="R35" i="14"/>
  <c r="K36" i="14"/>
  <c r="L36" i="14"/>
  <c r="M36" i="14"/>
  <c r="N36" i="14"/>
  <c r="O36" i="14"/>
  <c r="P36" i="14"/>
  <c r="Q36" i="14"/>
  <c r="R36" i="14"/>
  <c r="K37" i="14"/>
  <c r="L37" i="14"/>
  <c r="M37" i="14"/>
  <c r="N37" i="14"/>
  <c r="O37" i="14"/>
  <c r="P37" i="14"/>
  <c r="Q37" i="14"/>
  <c r="R37" i="14"/>
  <c r="K38" i="14"/>
  <c r="L38" i="14"/>
  <c r="M38" i="14"/>
  <c r="N38" i="14"/>
  <c r="O38" i="14"/>
  <c r="P38" i="14"/>
  <c r="Q38" i="14"/>
  <c r="R38" i="14"/>
  <c r="K39" i="14"/>
  <c r="L39" i="14"/>
  <c r="M39" i="14"/>
  <c r="N39" i="14"/>
  <c r="O39" i="14"/>
  <c r="P39" i="14"/>
  <c r="Q39" i="14"/>
  <c r="R39" i="14"/>
  <c r="K40" i="14"/>
  <c r="L40" i="14"/>
  <c r="M40" i="14"/>
  <c r="N40" i="14"/>
  <c r="O40" i="14"/>
  <c r="P40" i="14"/>
  <c r="Q40" i="14"/>
  <c r="R40" i="14"/>
  <c r="K41" i="14"/>
  <c r="L41" i="14"/>
  <c r="M41" i="14"/>
  <c r="N41" i="14"/>
  <c r="O41" i="14"/>
  <c r="P41" i="14"/>
  <c r="Q41" i="14"/>
  <c r="R41" i="14"/>
  <c r="K42" i="14"/>
  <c r="L42" i="14"/>
  <c r="M42" i="14"/>
  <c r="N42" i="14"/>
  <c r="O42" i="14"/>
  <c r="P42" i="14"/>
  <c r="Q42" i="14"/>
  <c r="R42" i="14"/>
  <c r="K43" i="14"/>
  <c r="L43" i="14"/>
  <c r="M43" i="14"/>
  <c r="N43" i="14"/>
  <c r="O43" i="14"/>
  <c r="P43" i="14"/>
  <c r="Q43" i="14"/>
  <c r="R43" i="14"/>
  <c r="K44" i="14"/>
  <c r="L44" i="14"/>
  <c r="M44" i="14"/>
  <c r="N44" i="14"/>
  <c r="O44" i="14"/>
  <c r="P44" i="14"/>
  <c r="Q44" i="14"/>
  <c r="R44" i="14"/>
  <c r="K45" i="14"/>
  <c r="L45" i="14"/>
  <c r="M45" i="14"/>
  <c r="N45" i="14"/>
  <c r="O45" i="14"/>
  <c r="P45" i="14"/>
  <c r="Q45" i="14"/>
  <c r="R45" i="14"/>
  <c r="K46" i="14"/>
  <c r="L46" i="14"/>
  <c r="M46" i="14"/>
  <c r="N46" i="14"/>
  <c r="O46" i="14"/>
  <c r="P46" i="14"/>
  <c r="Q46" i="14"/>
  <c r="R46" i="14"/>
  <c r="K47" i="14"/>
  <c r="L47" i="14"/>
  <c r="M47" i="14"/>
  <c r="N47" i="14"/>
  <c r="O47" i="14"/>
  <c r="P47" i="14"/>
  <c r="Q47" i="14"/>
  <c r="R47" i="14"/>
  <c r="K48" i="14"/>
  <c r="L48" i="14"/>
  <c r="M48" i="14"/>
  <c r="N48" i="14"/>
  <c r="O48" i="14"/>
  <c r="P48" i="14"/>
  <c r="Q48" i="14"/>
  <c r="R48" i="14"/>
  <c r="K49" i="14"/>
  <c r="L49" i="14"/>
  <c r="M49" i="14"/>
  <c r="N49" i="14"/>
  <c r="O49" i="14"/>
  <c r="P49" i="14"/>
  <c r="Q49" i="14"/>
  <c r="R49" i="14"/>
  <c r="K50" i="14"/>
  <c r="L50" i="14"/>
  <c r="M50" i="14"/>
  <c r="N50" i="14"/>
  <c r="O50" i="14"/>
  <c r="P50" i="14"/>
  <c r="Q50" i="14"/>
  <c r="R50" i="14"/>
  <c r="K51" i="14"/>
  <c r="L51" i="14"/>
  <c r="M51" i="14"/>
  <c r="N51" i="14"/>
  <c r="O51" i="14"/>
  <c r="P51" i="14"/>
  <c r="Q51" i="14"/>
  <c r="R51" i="14"/>
  <c r="K52" i="14"/>
  <c r="L52" i="14"/>
  <c r="M52" i="14"/>
  <c r="N52" i="14"/>
  <c r="O52" i="14"/>
  <c r="P52" i="14"/>
  <c r="Q52" i="14"/>
  <c r="R52" i="14"/>
  <c r="K53" i="14"/>
  <c r="L53" i="14"/>
  <c r="M53" i="14"/>
  <c r="N53" i="14"/>
  <c r="O53" i="14"/>
  <c r="P53" i="14"/>
  <c r="Q53" i="14"/>
  <c r="R53" i="14"/>
  <c r="K54" i="14"/>
  <c r="L54" i="14"/>
  <c r="M54" i="14"/>
  <c r="N54" i="14"/>
  <c r="O54" i="14"/>
  <c r="P54" i="14"/>
  <c r="Q54" i="14"/>
  <c r="R54" i="14"/>
  <c r="L3" i="14"/>
  <c r="M3" i="14"/>
  <c r="N3" i="14"/>
  <c r="O3" i="14"/>
  <c r="P3" i="14"/>
  <c r="Q3" i="14"/>
  <c r="R3" i="14"/>
  <c r="K3" i="14"/>
  <c r="J4" i="13"/>
  <c r="K4" i="13"/>
  <c r="L4" i="13"/>
  <c r="M4" i="13"/>
  <c r="N4" i="13"/>
  <c r="O4" i="13"/>
  <c r="P4" i="13"/>
  <c r="J5" i="13"/>
  <c r="K5" i="13"/>
  <c r="L5" i="13"/>
  <c r="M5" i="13"/>
  <c r="N5" i="13"/>
  <c r="O5" i="13"/>
  <c r="P5" i="13"/>
  <c r="J6" i="13"/>
  <c r="K6" i="13"/>
  <c r="L6" i="13"/>
  <c r="M6" i="13"/>
  <c r="N6" i="13"/>
  <c r="O6" i="13"/>
  <c r="P6" i="13"/>
  <c r="J7" i="13"/>
  <c r="K7" i="13"/>
  <c r="L7" i="13"/>
  <c r="M7" i="13"/>
  <c r="N7" i="13"/>
  <c r="O7" i="13"/>
  <c r="P7" i="13"/>
  <c r="J8" i="13"/>
  <c r="K8" i="13"/>
  <c r="L8" i="13"/>
  <c r="M8" i="13"/>
  <c r="N8" i="13"/>
  <c r="O8" i="13"/>
  <c r="P8" i="13"/>
  <c r="J9" i="13"/>
  <c r="K9" i="13"/>
  <c r="L9" i="13"/>
  <c r="M9" i="13"/>
  <c r="N9" i="13"/>
  <c r="O9" i="13"/>
  <c r="P9" i="13"/>
  <c r="J10" i="13"/>
  <c r="K10" i="13"/>
  <c r="L10" i="13"/>
  <c r="M10" i="13"/>
  <c r="N10" i="13"/>
  <c r="O10" i="13"/>
  <c r="P10" i="13"/>
  <c r="J11" i="13"/>
  <c r="K11" i="13"/>
  <c r="L11" i="13"/>
  <c r="M11" i="13"/>
  <c r="N11" i="13"/>
  <c r="O11" i="13"/>
  <c r="P11" i="13"/>
  <c r="J12" i="13"/>
  <c r="K12" i="13"/>
  <c r="L12" i="13"/>
  <c r="M12" i="13"/>
  <c r="N12" i="13"/>
  <c r="O12" i="13"/>
  <c r="P12" i="13"/>
  <c r="J13" i="13"/>
  <c r="K13" i="13"/>
  <c r="L13" i="13"/>
  <c r="M13" i="13"/>
  <c r="N13" i="13"/>
  <c r="O13" i="13"/>
  <c r="P13" i="13"/>
  <c r="J14" i="13"/>
  <c r="K14" i="13"/>
  <c r="L14" i="13"/>
  <c r="M14" i="13"/>
  <c r="N14" i="13"/>
  <c r="O14" i="13"/>
  <c r="P14" i="13"/>
  <c r="J15" i="13"/>
  <c r="K15" i="13"/>
  <c r="L15" i="13"/>
  <c r="M15" i="13"/>
  <c r="N15" i="13"/>
  <c r="O15" i="13"/>
  <c r="P15" i="13"/>
  <c r="J16" i="13"/>
  <c r="K16" i="13"/>
  <c r="L16" i="13"/>
  <c r="M16" i="13"/>
  <c r="N16" i="13"/>
  <c r="O16" i="13"/>
  <c r="P16" i="13"/>
  <c r="J17" i="13"/>
  <c r="K17" i="13"/>
  <c r="L17" i="13"/>
  <c r="M17" i="13"/>
  <c r="N17" i="13"/>
  <c r="O17" i="13"/>
  <c r="P17" i="13"/>
  <c r="J18" i="13"/>
  <c r="K18" i="13"/>
  <c r="L18" i="13"/>
  <c r="M18" i="13"/>
  <c r="N18" i="13"/>
  <c r="O18" i="13"/>
  <c r="P18" i="13"/>
  <c r="J19" i="13"/>
  <c r="K19" i="13"/>
  <c r="L19" i="13"/>
  <c r="M19" i="13"/>
  <c r="N19" i="13"/>
  <c r="O19" i="13"/>
  <c r="P19" i="13"/>
  <c r="J20" i="13"/>
  <c r="K20" i="13"/>
  <c r="L20" i="13"/>
  <c r="M20" i="13"/>
  <c r="N20" i="13"/>
  <c r="O20" i="13"/>
  <c r="P20" i="13"/>
  <c r="J21" i="13"/>
  <c r="K21" i="13"/>
  <c r="L21" i="13"/>
  <c r="M21" i="13"/>
  <c r="N21" i="13"/>
  <c r="O21" i="13"/>
  <c r="P21" i="13"/>
  <c r="J22" i="13"/>
  <c r="K22" i="13"/>
  <c r="L22" i="13"/>
  <c r="M22" i="13"/>
  <c r="N22" i="13"/>
  <c r="O22" i="13"/>
  <c r="P22" i="13"/>
  <c r="J23" i="13"/>
  <c r="K23" i="13"/>
  <c r="L23" i="13"/>
  <c r="M23" i="13"/>
  <c r="N23" i="13"/>
  <c r="O23" i="13"/>
  <c r="P23" i="13"/>
  <c r="J24" i="13"/>
  <c r="K24" i="13"/>
  <c r="L24" i="13"/>
  <c r="M24" i="13"/>
  <c r="N24" i="13"/>
  <c r="O24" i="13"/>
  <c r="P24" i="13"/>
  <c r="J25" i="13"/>
  <c r="K25" i="13"/>
  <c r="L25" i="13"/>
  <c r="M25" i="13"/>
  <c r="N25" i="13"/>
  <c r="O25" i="13"/>
  <c r="P25" i="13"/>
  <c r="J26" i="13"/>
  <c r="K26" i="13"/>
  <c r="L26" i="13"/>
  <c r="M26" i="13"/>
  <c r="N26" i="13"/>
  <c r="O26" i="13"/>
  <c r="P26" i="13"/>
  <c r="J27" i="13"/>
  <c r="K27" i="13"/>
  <c r="L27" i="13"/>
  <c r="M27" i="13"/>
  <c r="N27" i="13"/>
  <c r="O27" i="13"/>
  <c r="P27" i="13"/>
  <c r="J28" i="13"/>
  <c r="K28" i="13"/>
  <c r="L28" i="13"/>
  <c r="M28" i="13"/>
  <c r="N28" i="13"/>
  <c r="O28" i="13"/>
  <c r="P28" i="13"/>
  <c r="J29" i="13"/>
  <c r="K29" i="13"/>
  <c r="L29" i="13"/>
  <c r="M29" i="13"/>
  <c r="N29" i="13"/>
  <c r="O29" i="13"/>
  <c r="P29" i="13"/>
  <c r="J30" i="13"/>
  <c r="K30" i="13"/>
  <c r="L30" i="13"/>
  <c r="M30" i="13"/>
  <c r="N30" i="13"/>
  <c r="O30" i="13"/>
  <c r="P30" i="13"/>
  <c r="J31" i="13"/>
  <c r="K31" i="13"/>
  <c r="L31" i="13"/>
  <c r="M31" i="13"/>
  <c r="N31" i="13"/>
  <c r="O31" i="13"/>
  <c r="P31" i="13"/>
  <c r="J32" i="13"/>
  <c r="K32" i="13"/>
  <c r="L32" i="13"/>
  <c r="M32" i="13"/>
  <c r="N32" i="13"/>
  <c r="O32" i="13"/>
  <c r="P32" i="13"/>
  <c r="J33" i="13"/>
  <c r="K33" i="13"/>
  <c r="L33" i="13"/>
  <c r="M33" i="13"/>
  <c r="N33" i="13"/>
  <c r="O33" i="13"/>
  <c r="P33" i="13"/>
  <c r="J34" i="13"/>
  <c r="K34" i="13"/>
  <c r="L34" i="13"/>
  <c r="M34" i="13"/>
  <c r="N34" i="13"/>
  <c r="O34" i="13"/>
  <c r="P34" i="13"/>
  <c r="J35" i="13"/>
  <c r="K35" i="13"/>
  <c r="L35" i="13"/>
  <c r="M35" i="13"/>
  <c r="N35" i="13"/>
  <c r="O35" i="13"/>
  <c r="P35" i="13"/>
  <c r="J36" i="13"/>
  <c r="K36" i="13"/>
  <c r="L36" i="13"/>
  <c r="M36" i="13"/>
  <c r="N36" i="13"/>
  <c r="O36" i="13"/>
  <c r="P36" i="13"/>
  <c r="J37" i="13"/>
  <c r="K37" i="13"/>
  <c r="L37" i="13"/>
  <c r="M37" i="13"/>
  <c r="N37" i="13"/>
  <c r="O37" i="13"/>
  <c r="P37" i="13"/>
  <c r="J38" i="13"/>
  <c r="K38" i="13"/>
  <c r="L38" i="13"/>
  <c r="M38" i="13"/>
  <c r="N38" i="13"/>
  <c r="O38" i="13"/>
  <c r="P38" i="13"/>
  <c r="J39" i="13"/>
  <c r="K39" i="13"/>
  <c r="L39" i="13"/>
  <c r="M39" i="13"/>
  <c r="N39" i="13"/>
  <c r="O39" i="13"/>
  <c r="P39" i="13"/>
  <c r="J40" i="13"/>
  <c r="K40" i="13"/>
  <c r="L40" i="13"/>
  <c r="M40" i="13"/>
  <c r="N40" i="13"/>
  <c r="O40" i="13"/>
  <c r="P40" i="13"/>
  <c r="J41" i="13"/>
  <c r="K41" i="13"/>
  <c r="L41" i="13"/>
  <c r="M41" i="13"/>
  <c r="N41" i="13"/>
  <c r="O41" i="13"/>
  <c r="P41" i="13"/>
  <c r="J42" i="13"/>
  <c r="K42" i="13"/>
  <c r="L42" i="13"/>
  <c r="M42" i="13"/>
  <c r="N42" i="13"/>
  <c r="O42" i="13"/>
  <c r="P42" i="13"/>
  <c r="J43" i="13"/>
  <c r="K43" i="13"/>
  <c r="L43" i="13"/>
  <c r="M43" i="13"/>
  <c r="N43" i="13"/>
  <c r="O43" i="13"/>
  <c r="P43" i="13"/>
  <c r="J44" i="13"/>
  <c r="K44" i="13"/>
  <c r="L44" i="13"/>
  <c r="M44" i="13"/>
  <c r="N44" i="13"/>
  <c r="O44" i="13"/>
  <c r="P44" i="13"/>
  <c r="J45" i="13"/>
  <c r="K45" i="13"/>
  <c r="L45" i="13"/>
  <c r="M45" i="13"/>
  <c r="N45" i="13"/>
  <c r="O45" i="13"/>
  <c r="P45" i="13"/>
  <c r="J46" i="13"/>
  <c r="K46" i="13"/>
  <c r="L46" i="13"/>
  <c r="M46" i="13"/>
  <c r="N46" i="13"/>
  <c r="O46" i="13"/>
  <c r="P46" i="13"/>
  <c r="J47" i="13"/>
  <c r="K47" i="13"/>
  <c r="L47" i="13"/>
  <c r="M47" i="13"/>
  <c r="N47" i="13"/>
  <c r="O47" i="13"/>
  <c r="P47" i="13"/>
  <c r="J48" i="13"/>
  <c r="K48" i="13"/>
  <c r="L48" i="13"/>
  <c r="M48" i="13"/>
  <c r="N48" i="13"/>
  <c r="O48" i="13"/>
  <c r="P48" i="13"/>
  <c r="J49" i="13"/>
  <c r="K49" i="13"/>
  <c r="L49" i="13"/>
  <c r="M49" i="13"/>
  <c r="N49" i="13"/>
  <c r="O49" i="13"/>
  <c r="P49" i="13"/>
  <c r="J50" i="13"/>
  <c r="K50" i="13"/>
  <c r="L50" i="13"/>
  <c r="M50" i="13"/>
  <c r="N50" i="13"/>
  <c r="O50" i="13"/>
  <c r="P50" i="13"/>
  <c r="J51" i="13"/>
  <c r="K51" i="13"/>
  <c r="L51" i="13"/>
  <c r="M51" i="13"/>
  <c r="N51" i="13"/>
  <c r="O51" i="13"/>
  <c r="P51" i="13"/>
  <c r="J52" i="13"/>
  <c r="K52" i="13"/>
  <c r="L52" i="13"/>
  <c r="M52" i="13"/>
  <c r="N52" i="13"/>
  <c r="O52" i="13"/>
  <c r="P52" i="13"/>
  <c r="J53" i="13"/>
  <c r="K53" i="13"/>
  <c r="L53" i="13"/>
  <c r="M53" i="13"/>
  <c r="N53" i="13"/>
  <c r="O53" i="13"/>
  <c r="P53" i="13"/>
  <c r="J54" i="13"/>
  <c r="K54" i="13"/>
  <c r="L54" i="13"/>
  <c r="M54" i="13"/>
  <c r="N54" i="13"/>
  <c r="O54" i="13"/>
  <c r="P54" i="13"/>
  <c r="K3" i="13"/>
  <c r="L3" i="13"/>
  <c r="M3" i="13"/>
  <c r="N3" i="13"/>
  <c r="O3" i="13"/>
  <c r="P3" i="13"/>
  <c r="J3" i="13"/>
  <c r="J4" i="12"/>
  <c r="K4" i="12"/>
  <c r="L4" i="12"/>
  <c r="M4" i="12"/>
  <c r="N4" i="12"/>
  <c r="O4" i="12"/>
  <c r="P4" i="12"/>
  <c r="J5" i="12"/>
  <c r="K5" i="12"/>
  <c r="L5" i="12"/>
  <c r="M5" i="12"/>
  <c r="N5" i="12"/>
  <c r="O5" i="12"/>
  <c r="P5" i="12"/>
  <c r="J6" i="12"/>
  <c r="K6" i="12"/>
  <c r="L6" i="12"/>
  <c r="M6" i="12"/>
  <c r="N6" i="12"/>
  <c r="O6" i="12"/>
  <c r="P6" i="12"/>
  <c r="J7" i="12"/>
  <c r="K7" i="12"/>
  <c r="L7" i="12"/>
  <c r="M7" i="12"/>
  <c r="N7" i="12"/>
  <c r="O7" i="12"/>
  <c r="P7" i="12"/>
  <c r="J8" i="12"/>
  <c r="K8" i="12"/>
  <c r="L8" i="12"/>
  <c r="M8" i="12"/>
  <c r="N8" i="12"/>
  <c r="O8" i="12"/>
  <c r="P8" i="12"/>
  <c r="J9" i="12"/>
  <c r="K9" i="12"/>
  <c r="L9" i="12"/>
  <c r="M9" i="12"/>
  <c r="N9" i="12"/>
  <c r="O9" i="12"/>
  <c r="P9" i="12"/>
  <c r="J10" i="12"/>
  <c r="K10" i="12"/>
  <c r="L10" i="12"/>
  <c r="M10" i="12"/>
  <c r="N10" i="12"/>
  <c r="O10" i="12"/>
  <c r="P10" i="12"/>
  <c r="J11" i="12"/>
  <c r="K11" i="12"/>
  <c r="L11" i="12"/>
  <c r="M11" i="12"/>
  <c r="N11" i="12"/>
  <c r="O11" i="12"/>
  <c r="P11" i="12"/>
  <c r="J12" i="12"/>
  <c r="K12" i="12"/>
  <c r="L12" i="12"/>
  <c r="M12" i="12"/>
  <c r="N12" i="12"/>
  <c r="O12" i="12"/>
  <c r="P12" i="12"/>
  <c r="J13" i="12"/>
  <c r="K13" i="12"/>
  <c r="L13" i="12"/>
  <c r="M13" i="12"/>
  <c r="N13" i="12"/>
  <c r="O13" i="12"/>
  <c r="P13" i="12"/>
  <c r="J14" i="12"/>
  <c r="K14" i="12"/>
  <c r="L14" i="12"/>
  <c r="M14" i="12"/>
  <c r="N14" i="12"/>
  <c r="O14" i="12"/>
  <c r="P14" i="12"/>
  <c r="J15" i="12"/>
  <c r="K15" i="12"/>
  <c r="L15" i="12"/>
  <c r="M15" i="12"/>
  <c r="N15" i="12"/>
  <c r="O15" i="12"/>
  <c r="P15" i="12"/>
  <c r="J16" i="12"/>
  <c r="K16" i="12"/>
  <c r="L16" i="12"/>
  <c r="M16" i="12"/>
  <c r="N16" i="12"/>
  <c r="O16" i="12"/>
  <c r="P16" i="12"/>
  <c r="J17" i="12"/>
  <c r="K17" i="12"/>
  <c r="L17" i="12"/>
  <c r="M17" i="12"/>
  <c r="N17" i="12"/>
  <c r="O17" i="12"/>
  <c r="P17" i="12"/>
  <c r="J18" i="12"/>
  <c r="K18" i="12"/>
  <c r="L18" i="12"/>
  <c r="M18" i="12"/>
  <c r="N18" i="12"/>
  <c r="O18" i="12"/>
  <c r="P18" i="12"/>
  <c r="J19" i="12"/>
  <c r="K19" i="12"/>
  <c r="L19" i="12"/>
  <c r="M19" i="12"/>
  <c r="N19" i="12"/>
  <c r="O19" i="12"/>
  <c r="P19" i="12"/>
  <c r="J20" i="12"/>
  <c r="K20" i="12"/>
  <c r="L20" i="12"/>
  <c r="M20" i="12"/>
  <c r="N20" i="12"/>
  <c r="O20" i="12"/>
  <c r="P20" i="12"/>
  <c r="J21" i="12"/>
  <c r="K21" i="12"/>
  <c r="L21" i="12"/>
  <c r="M21" i="12"/>
  <c r="N21" i="12"/>
  <c r="O21" i="12"/>
  <c r="P21" i="12"/>
  <c r="J22" i="12"/>
  <c r="K22" i="12"/>
  <c r="L22" i="12"/>
  <c r="M22" i="12"/>
  <c r="N22" i="12"/>
  <c r="O22" i="12"/>
  <c r="P22" i="12"/>
  <c r="J23" i="12"/>
  <c r="K23" i="12"/>
  <c r="L23" i="12"/>
  <c r="M23" i="12"/>
  <c r="N23" i="12"/>
  <c r="O23" i="12"/>
  <c r="P23" i="12"/>
  <c r="J24" i="12"/>
  <c r="K24" i="12"/>
  <c r="L24" i="12"/>
  <c r="M24" i="12"/>
  <c r="N24" i="12"/>
  <c r="O24" i="12"/>
  <c r="P24" i="12"/>
  <c r="J25" i="12"/>
  <c r="K25" i="12"/>
  <c r="L25" i="12"/>
  <c r="M25" i="12"/>
  <c r="N25" i="12"/>
  <c r="O25" i="12"/>
  <c r="P25" i="12"/>
  <c r="J26" i="12"/>
  <c r="K26" i="12"/>
  <c r="L26" i="12"/>
  <c r="M26" i="12"/>
  <c r="N26" i="12"/>
  <c r="O26" i="12"/>
  <c r="P26" i="12"/>
  <c r="J27" i="12"/>
  <c r="K27" i="12"/>
  <c r="L27" i="12"/>
  <c r="M27" i="12"/>
  <c r="N27" i="12"/>
  <c r="O27" i="12"/>
  <c r="P27" i="12"/>
  <c r="J28" i="12"/>
  <c r="K28" i="12"/>
  <c r="L28" i="12"/>
  <c r="M28" i="12"/>
  <c r="N28" i="12"/>
  <c r="O28" i="12"/>
  <c r="P28" i="12"/>
  <c r="J29" i="12"/>
  <c r="K29" i="12"/>
  <c r="L29" i="12"/>
  <c r="M29" i="12"/>
  <c r="N29" i="12"/>
  <c r="O29" i="12"/>
  <c r="P29" i="12"/>
  <c r="J30" i="12"/>
  <c r="K30" i="12"/>
  <c r="L30" i="12"/>
  <c r="M30" i="12"/>
  <c r="N30" i="12"/>
  <c r="O30" i="12"/>
  <c r="P30" i="12"/>
  <c r="J31" i="12"/>
  <c r="K31" i="12"/>
  <c r="L31" i="12"/>
  <c r="M31" i="12"/>
  <c r="N31" i="12"/>
  <c r="O31" i="12"/>
  <c r="P31" i="12"/>
  <c r="J32" i="12"/>
  <c r="K32" i="12"/>
  <c r="L32" i="12"/>
  <c r="M32" i="12"/>
  <c r="N32" i="12"/>
  <c r="O32" i="12"/>
  <c r="P32" i="12"/>
  <c r="J33" i="12"/>
  <c r="K33" i="12"/>
  <c r="L33" i="12"/>
  <c r="M33" i="12"/>
  <c r="N33" i="12"/>
  <c r="O33" i="12"/>
  <c r="P33" i="12"/>
  <c r="J34" i="12"/>
  <c r="K34" i="12"/>
  <c r="L34" i="12"/>
  <c r="M34" i="12"/>
  <c r="N34" i="12"/>
  <c r="O34" i="12"/>
  <c r="P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K3" i="12"/>
  <c r="L3" i="12"/>
  <c r="M3" i="12"/>
  <c r="N3" i="12"/>
  <c r="O3" i="12"/>
  <c r="P3" i="12"/>
  <c r="J3" i="12"/>
  <c r="A56" i="16"/>
  <c r="A58" i="12"/>
  <c r="B3" i="31"/>
  <c r="K5" i="29"/>
  <c r="J5" i="29"/>
  <c r="L5" i="29"/>
  <c r="M5" i="29"/>
  <c r="N5" i="29"/>
  <c r="O5" i="29"/>
  <c r="P5" i="29"/>
  <c r="B3" i="29"/>
  <c r="K3" i="29"/>
  <c r="L3" i="29"/>
  <c r="M3" i="29"/>
  <c r="N3" i="29"/>
  <c r="O3" i="29"/>
  <c r="P3" i="29"/>
  <c r="J3" i="29"/>
</calcChain>
</file>

<file path=xl/sharedStrings.xml><?xml version="1.0" encoding="utf-8"?>
<sst xmlns="http://schemas.openxmlformats.org/spreadsheetml/2006/main" count="2522" uniqueCount="228">
  <si>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</si>
  <si>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</si>
  <si>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</si>
  <si>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</si>
  <si>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</si>
  <si>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</si>
  <si>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</si>
  <si>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</si>
  <si>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</si>
  <si>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</si>
  <si>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</si>
  <si>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</si>
  <si>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</si>
  <si>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</si>
  <si>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</si>
  <si>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</si>
  <si>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</si>
  <si>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</si>
  <si>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</si>
  <si>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</si>
  <si>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</si>
  <si>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</si>
  <si>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</si>
  <si>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</si>
  <si>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</si>
  <si>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</si>
  <si>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</si>
  <si>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</si>
  <si>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</si>
  <si>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</si>
  <si>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</si>
  <si>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</si>
  <si>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</si>
  <si>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</si>
  <si>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</si>
  <si>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</si>
  <si>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</si>
  <si>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</si>
  <si>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</si>
  <si>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</si>
  <si>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</si>
  <si>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</si>
  <si>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</si>
  <si>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</si>
  <si>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</si>
  <si>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</si>
  <si>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</si>
  <si>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</si>
  <si>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</si>
  <si>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</si>
  <si>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</si>
  <si>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 xml:space="preserve"> U.S. Total</t>
  </si>
  <si>
    <t>Adult Recipients</t>
  </si>
  <si>
    <t>State</t>
  </si>
  <si>
    <t>Hispanic*</t>
  </si>
  <si>
    <t>Multi-Racial</t>
  </si>
  <si>
    <t>NHOPI*</t>
  </si>
  <si>
    <t>Asian</t>
  </si>
  <si>
    <r>
      <t>AIAN</t>
    </r>
    <r>
      <rPr>
        <b/>
        <sz val="10"/>
        <rFont val="Arial"/>
        <family val="2"/>
      </rPr>
      <t>*</t>
    </r>
  </si>
  <si>
    <t>Black</t>
  </si>
  <si>
    <t>White</t>
  </si>
  <si>
    <t>Source: National TANF Data File as of 06/16/15.</t>
  </si>
  <si>
    <t xml:space="preserve">Note: Totals may not sum due to rounding. Percent distribution based on collected and reported responses. 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</si>
  <si>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Hispanics may be of any race.  </t>
    </r>
  </si>
  <si>
    <r>
      <t>Hispanic</t>
    </r>
    <r>
      <rPr>
        <b/>
        <vertAlign val="superscript"/>
        <sz val="8"/>
        <rFont val="Arial"/>
        <family val="2"/>
      </rPr>
      <t>1</t>
    </r>
  </si>
  <si>
    <t>Hawaiian</t>
  </si>
  <si>
    <t>Native American</t>
  </si>
  <si>
    <t>TANF Adult Recipients by Race/Ethnicity:  FY2013</t>
  </si>
  <si>
    <t>SOURCE:  NATIONAL TANF DATAFILE AS OF 09/10/2013</t>
  </si>
  <si>
    <t xml:space="preserve">NOTES:  '*'= CAN BE OF ANY RACE.   </t>
  </si>
  <si>
    <t>UNKNOWN</t>
  </si>
  <si>
    <t>MULTI-
RACIAL</t>
  </si>
  <si>
    <t>HAWAIIAN</t>
  </si>
  <si>
    <t>ASIAN</t>
  </si>
  <si>
    <t>NATIVE
AMERICAN</t>
  </si>
  <si>
    <t>AFRICAN-AMERICAN</t>
  </si>
  <si>
    <t>WHITE</t>
  </si>
  <si>
    <t>HISPANIC*</t>
  </si>
  <si>
    <t>TOTAL
ADULTS</t>
  </si>
  <si>
    <t>STATE</t>
  </si>
  <si>
    <t>SOURCE:  NATIONAL TANF DATAFILE AS OF 09/05/2012</t>
  </si>
  <si>
    <t>* AIAN: American Indian or Alaska Native; NHOPI: Native Hawaiian or Pacific Islander; Hispanics may be of any race.</t>
  </si>
  <si>
    <t>TANF Adult Recipients by Race/Ethnicity:  FY2014</t>
  </si>
  <si>
    <t>Dist. Of Col.</t>
  </si>
  <si>
    <t>U.S. Total</t>
  </si>
  <si>
    <t>SOURCE:  NATIONAL TANF DATAFILE AS OF 8/24/2010</t>
  </si>
  <si>
    <t>NOTES:  '*'= CAN BE OF ANY RACE.   '**'=DATA REPORTED IN ERROR</t>
  </si>
  <si>
    <t>Dist. Of Col. *</t>
  </si>
  <si>
    <t>SOURCE:  NATIONAL TANF DATAFILE AS OF 9/24/2009</t>
  </si>
  <si>
    <t>SOURCE:  NATIONAL TANF DATAFILE AS OF 5/28/2008</t>
  </si>
  <si>
    <t xml:space="preserve">NOTES:  '*'= CAN BE OF ANY RACE.    'a/'= DATA NOT REPORTED.     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</si>
  <si>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</si>
  <si>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</si>
  <si>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</si>
  <si>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</si>
  <si>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</si>
  <si>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</si>
  <si>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</si>
  <si>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</si>
  <si>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</si>
  <si>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</si>
  <si>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</si>
  <si>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</si>
  <si>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</si>
  <si>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</si>
  <si>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</si>
  <si>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</si>
  <si>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</si>
  <si>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</si>
  <si>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</si>
  <si>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</si>
  <si>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</si>
  <si>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</si>
  <si>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</si>
  <si>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</si>
  <si>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</si>
  <si>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</si>
  <si>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</si>
  <si>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</si>
  <si>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</si>
  <si>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</si>
  <si>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</si>
  <si>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</si>
  <si>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</si>
  <si>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</si>
  <si>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</si>
  <si>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</si>
  <si>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</si>
  <si>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</si>
  <si>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</si>
  <si>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</si>
  <si>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</si>
  <si>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</si>
  <si>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DIST. OF COL.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</si>
  <si>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</si>
  <si>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</si>
  <si>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</si>
  <si>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</si>
  <si>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</si>
  <si>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</si>
  <si>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</si>
  <si>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</si>
  <si>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U.S. TOTAL</t>
  </si>
  <si>
    <t>SOURCE:  NATIONAL TANF DATAFILE AS OF 4/12/2007</t>
  </si>
  <si>
    <t>SOURCE:  NATIONAL TANF DATAFILE AS OF 9/19/2006</t>
  </si>
  <si>
    <t>SOURCE:  NATIONAL TANF DATAFILE AS OF 4/6/2005</t>
  </si>
  <si>
    <t>SOURCE:  NATIONAL TANF DATAFILE AS OF 3/04/2004</t>
  </si>
  <si>
    <t xml:space="preserve">                 'a/' = DATA NOT REPORTED.     </t>
  </si>
  <si>
    <t>NOTES:  '*' = CAN BE OF ANY RACE.</t>
  </si>
  <si>
    <t xml:space="preserve">ARIZONA            </t>
  </si>
  <si>
    <t>SOURCE:  NATIONAL TANF DATAFILE AS OF 4/15/2003</t>
  </si>
  <si>
    <t xml:space="preserve">  'a/' = DATA NOT REPORTED.     </t>
  </si>
  <si>
    <t>SOURCE:  NATIONAL TANF DATAFILE AS OF 5/15/2002</t>
  </si>
  <si>
    <t>'b/' = DATA REPORTED IN ERROR.</t>
  </si>
  <si>
    <t xml:space="preserve">'a/' =  DATA NOT REPORTED. </t>
  </si>
  <si>
    <t>NOTES:  '*' =  CAN BE OF ANY RACE.</t>
  </si>
  <si>
    <t>ARIZONA              b/</t>
  </si>
  <si>
    <t>AMERICAN
NATIVE</t>
  </si>
  <si>
    <t>HISPANIC *</t>
  </si>
  <si>
    <t>SOURCE:  NATIONAL TANF DATAFILE AS OF 5/23/2001</t>
  </si>
  <si>
    <t>NOTE:  '*'= CAN BE OF ANY RACE.  'a/'= DATA NOT REPORTED.  'b/'= DATA REPORTED IN ERROR.</t>
  </si>
  <si>
    <t>LOUISIANA       b/</t>
  </si>
  <si>
    <t>BLACK</t>
  </si>
  <si>
    <t>TOTAL ADULTS</t>
  </si>
  <si>
    <t>HISPANIC</t>
  </si>
  <si>
    <t>AMERICAN NATIVE</t>
  </si>
  <si>
    <t>OTHER</t>
  </si>
  <si>
    <t>SOURCE: NATIONAL EMERGENCY TANF DATAFILE AS OF 4/14/2000        </t>
  </si>
  <si>
    <t>SOURCE:  NATIONAL EMERGENCY TANF DATAFILE AS OF 5/28/1999</t>
  </si>
  <si>
    <t>NATIVE</t>
  </si>
  <si>
    <t>TOTAL</t>
  </si>
  <si>
    <t>PREPARED BY DHHS/ACF/OPRE -- December 14, 1998</t>
  </si>
  <si>
    <t>SOURCE:  NATIONAL EMERGENCY TANF DATAFILE AS OF 12/9/98</t>
  </si>
  <si>
    <t>Percent Distribution of TANF Adult Recipients by Ethnicity/Race FY2012</t>
  </si>
  <si>
    <t>Percent Distribution of TANF Adult Recipients by Ethnicity/Race FY2011</t>
  </si>
  <si>
    <t>Percent Distribution of TANF Adult Recipients by Ethnicity/Race FY2010</t>
  </si>
  <si>
    <t>PERCENT DISTRIBUTION OF TANF ADULT RECIPIENTS BY ETHNICITY/RACE FY2009</t>
  </si>
  <si>
    <t>PERCENT DISTRIBUTION OF TANF ADULT RECIPIENTS BY ETHNICITY/RACE FY 2008</t>
  </si>
  <si>
    <t>PERCENT DISTRIBUTION OF TANF ADULT RECIPIENTS BY ETHNICITY/RACE FY 2007</t>
  </si>
  <si>
    <t>PERCENT DISTRIBUTION OF TANF ADULT RECIPIENTS BY ETHNICITY/RACE FY 2006</t>
  </si>
  <si>
    <t>PERCENT DISTRIBUTION OF TANF ADULT RECIPIENTS BY ETHNICITY/RACE FY 2005</t>
  </si>
  <si>
    <t>PERCENT DISTRIBUTION OF TANF ADULT RECIPIENTS BY ETHNICITY/RACE FY 2004</t>
  </si>
  <si>
    <t>Percent Distribution of TANF Adult Recipients by Ethnicity/Race FY 2003</t>
  </si>
  <si>
    <t>Percent Distribution of TANF Adult Recipients by Ethnicity/Race FY 2002</t>
  </si>
  <si>
    <t>PERCENT DISTRIBUTION OF TANF ADULT RECIPIENTS BY ETHNICITY/RACE FY 2001</t>
  </si>
  <si>
    <t>NA</t>
  </si>
  <si>
    <t>PERCENT DISTRIBUTION OF TANF ADULT RECIPIENTS BY ETHNICITY/RACE FY 2000</t>
  </si>
  <si>
    <t>PERCENT DISTRIBUTION OF TANF ADULT RECIPIENTS BY RACE FY 1999</t>
  </si>
  <si>
    <t>PERCENT DISTRIBUTION OF TANF ADULT RECIPIENTS BY RACE FY 1998</t>
  </si>
  <si>
    <t xml:space="preserve">TOTAL ADULTS </t>
  </si>
  <si>
    <t>NATIVE AMERICAN</t>
  </si>
  <si>
    <t>PERCENT DISTRIBUTION OF TANF ADULT RECIPIENTS BY RACE FY 1997</t>
  </si>
  <si>
    <t>State check</t>
  </si>
  <si>
    <t>state</t>
  </si>
  <si>
    <t>hispanic_2013</t>
  </si>
  <si>
    <t>hispanic_1997</t>
  </si>
  <si>
    <t>hispanic_1998</t>
  </si>
  <si>
    <t>hispanic_1999</t>
  </si>
  <si>
    <t>hispanic_2000</t>
  </si>
  <si>
    <t>hispanic_2001</t>
  </si>
  <si>
    <t>hispanic_2002</t>
  </si>
  <si>
    <t>hispanic_2003</t>
  </si>
  <si>
    <t>hispanic_2004</t>
  </si>
  <si>
    <t>hispanic_2005</t>
  </si>
  <si>
    <t>hispanic_2006</t>
  </si>
  <si>
    <t>hispanic_2007</t>
  </si>
  <si>
    <t>hispanic_2008</t>
  </si>
  <si>
    <t>hispanic_2009</t>
  </si>
  <si>
    <t>hispanic_2010</t>
  </si>
  <si>
    <t>hispanic_2011</t>
  </si>
  <si>
    <t>hispanic_2012</t>
  </si>
  <si>
    <t>african-americans_1997</t>
  </si>
  <si>
    <t>african-americans_1998</t>
  </si>
  <si>
    <t>african-americans_1999</t>
  </si>
  <si>
    <t>african-americans_2000</t>
  </si>
  <si>
    <t>african-americans_2001</t>
  </si>
  <si>
    <t>african-americans_2002</t>
  </si>
  <si>
    <t>african-americans_2003</t>
  </si>
  <si>
    <t>african-americans_2004</t>
  </si>
  <si>
    <t>african-americans_2005</t>
  </si>
  <si>
    <t>african-americans_2006</t>
  </si>
  <si>
    <t>african-americans_2007</t>
  </si>
  <si>
    <t>african-americans_2008</t>
  </si>
  <si>
    <t>african-americans_2009</t>
  </si>
  <si>
    <t>african-americans_2010</t>
  </si>
  <si>
    <t>african-americans_2011</t>
  </si>
  <si>
    <t>african-americans_2012</t>
  </si>
  <si>
    <t>african-americans_2013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</si>
</sst>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i/>
      <sz val="10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164" fontId="2" fillId="0" borderId="2" xfId="2" applyNumberFormat="1" applyFont="1" applyFill="1" applyBorder="1" applyAlignment="1">
      <alignment horizontal="center" wrapText="1"/>
    </xf>
    <xf numFmtId="0" fontId="2" fillId="0" borderId="0" xfId="3" applyFont="1"/>
    <xf numFmtId="165" fontId="2" fillId="0" borderId="0" xfId="3" applyNumberFormat="1" applyFont="1"/>
    <xf numFmtId="0" fontId="4" fillId="0" borderId="0" xfId="3" applyFont="1"/>
    <xf numFmtId="165" fontId="2" fillId="0" borderId="0" xfId="3" applyNumberFormat="1" applyFont="1" applyBorder="1"/>
    <xf numFmtId="164" fontId="2" fillId="0" borderId="0" xfId="2" applyNumberFormat="1" applyFont="1" applyBorder="1"/>
    <xf numFmtId="37" fontId="2" fillId="0" borderId="1" xfId="2" applyNumberFormat="1" applyFont="1" applyBorder="1" applyAlignment="1">
      <alignment horizontal="right" indent="1"/>
    </xf>
    <xf numFmtId="37" fontId="2" fillId="0" borderId="0" xfId="2" applyNumberFormat="1" applyFont="1" applyAlignment="1">
      <alignment horizontal="right" indent="1"/>
    </xf>
    <xf numFmtId="0" fontId="2" fillId="0" borderId="0" xfId="3" applyFont="1" applyFill="1" applyAlignment="1">
      <alignment wrapText="1"/>
    </xf>
    <xf numFmtId="0" fontId="2" fillId="0" borderId="2" xfId="3" applyFont="1" applyFill="1" applyBorder="1" applyAlignment="1">
      <alignment horizontal="center" wrapText="1"/>
    </xf>
    <xf numFmtId="49" fontId="2" fillId="0" borderId="2" xfId="3" applyNumberFormat="1" applyFont="1" applyFill="1" applyBorder="1" applyAlignment="1">
      <alignment wrapText="1"/>
    </xf>
    <xf numFmtId="0" fontId="2" fillId="0" borderId="0" xfId="1" applyFont="1"/>
    <xf numFmtId="164" fontId="2" fillId="0" borderId="0" xfId="2" applyNumberFormat="1" applyFont="1"/>
    <xf numFmtId="0" fontId="4" fillId="2" borderId="0" xfId="3" applyFont="1" applyFill="1" applyBorder="1"/>
    <xf numFmtId="0" fontId="4" fillId="0" borderId="0" xfId="2" applyNumberFormat="1" applyFont="1" applyBorder="1"/>
    <xf numFmtId="165" fontId="2" fillId="0" borderId="0" xfId="2" applyNumberFormat="1" applyFont="1" applyBorder="1"/>
    <xf numFmtId="0" fontId="2" fillId="0" borderId="0" xfId="3" applyFont="1" applyBorder="1"/>
    <xf numFmtId="165" fontId="2" fillId="0" borderId="1" xfId="2" applyNumberFormat="1" applyFont="1" applyBorder="1" applyAlignment="1">
      <alignment horizontal="right" indent="2"/>
    </xf>
    <xf numFmtId="0" fontId="2" fillId="0" borderId="1" xfId="3" applyFont="1" applyBorder="1"/>
    <xf numFmtId="165" fontId="2" fillId="0" borderId="0" xfId="2" applyNumberFormat="1" applyFont="1"/>
    <xf numFmtId="165" fontId="2" fillId="0" borderId="0" xfId="2" applyNumberFormat="1" applyFont="1" applyAlignment="1">
      <alignment horizontal="right" indent="2"/>
    </xf>
    <xf numFmtId="0" fontId="2" fillId="2" borderId="0" xfId="3" applyFont="1" applyFill="1"/>
    <xf numFmtId="164" fontId="6" fillId="0" borderId="0" xfId="2" applyNumberFormat="1" applyFont="1" applyAlignment="1"/>
    <xf numFmtId="164" fontId="2" fillId="0" borderId="0" xfId="2" applyNumberFormat="1" applyFont="1" applyAlignment="1"/>
    <xf numFmtId="0" fontId="2" fillId="2" borderId="0" xfId="3" applyFont="1" applyFill="1" applyBorder="1"/>
    <xf numFmtId="165" fontId="2" fillId="0" borderId="1" xfId="2" applyNumberFormat="1" applyFont="1" applyBorder="1"/>
    <xf numFmtId="164" fontId="2" fillId="0" borderId="1" xfId="2" applyNumberFormat="1" applyFont="1" applyBorder="1"/>
    <xf numFmtId="0" fontId="2" fillId="0" borderId="2" xfId="1" applyFont="1" applyBorder="1" applyAlignment="1">
      <alignment horizontal="right"/>
    </xf>
    <xf numFmtId="0" fontId="2" fillId="0" borderId="2" xfId="1" applyFont="1" applyBorder="1" applyAlignment="1">
      <alignment horizontal="right" wrapText="1"/>
    </xf>
    <xf numFmtId="0" fontId="2" fillId="0" borderId="2" xfId="3" applyFont="1" applyBorder="1" applyAlignment="1">
      <alignment horizontal="right" wrapText="1"/>
    </xf>
    <xf numFmtId="164" fontId="2" fillId="0" borderId="2" xfId="2" applyNumberFormat="1" applyFont="1" applyBorder="1" applyAlignment="1">
      <alignment horizontal="right" wrapText="1"/>
    </xf>
    <xf numFmtId="0" fontId="2" fillId="0" borderId="2" xfId="1" applyFont="1" applyBorder="1"/>
    <xf numFmtId="0" fontId="2" fillId="0" borderId="0" xfId="4" applyFont="1"/>
    <xf numFmtId="164" fontId="2" fillId="0" borderId="0" xfId="5" applyNumberFormat="1" applyFont="1"/>
    <xf numFmtId="164" fontId="2" fillId="0" borderId="0" xfId="5" applyNumberFormat="1" applyFont="1" applyBorder="1"/>
    <xf numFmtId="165" fontId="2" fillId="0" borderId="1" xfId="5" applyNumberFormat="1" applyFont="1" applyBorder="1"/>
    <xf numFmtId="164" fontId="2" fillId="0" borderId="1" xfId="5" applyNumberFormat="1" applyFont="1" applyBorder="1"/>
    <xf numFmtId="165" fontId="2" fillId="0" borderId="0" xfId="5" applyNumberFormat="1" applyFont="1"/>
    <xf numFmtId="0" fontId="2" fillId="0" borderId="2" xfId="4" applyFont="1" applyBorder="1" applyAlignment="1">
      <alignment horizontal="right"/>
    </xf>
    <xf numFmtId="0" fontId="2" fillId="0" borderId="2" xfId="4" applyFont="1" applyBorder="1" applyAlignment="1">
      <alignment horizontal="right" wrapText="1"/>
    </xf>
    <xf numFmtId="164" fontId="2" fillId="0" borderId="2" xfId="5" applyNumberFormat="1" applyFont="1" applyBorder="1" applyAlignment="1">
      <alignment horizontal="right" wrapText="1"/>
    </xf>
    <xf numFmtId="0" fontId="2" fillId="0" borderId="2" xfId="4" applyFont="1" applyBorder="1"/>
    <xf numFmtId="165" fontId="4" fillId="0" borderId="0" xfId="5" applyNumberFormat="1" applyFont="1"/>
    <xf numFmtId="164" fontId="4" fillId="0" borderId="0" xfId="5" applyNumberFormat="1" applyFont="1"/>
    <xf numFmtId="0" fontId="4" fillId="0" borderId="0" xfId="4" applyFont="1"/>
    <xf numFmtId="0" fontId="4" fillId="0" borderId="3" xfId="4" applyFont="1" applyBorder="1" applyAlignment="1">
      <alignment horizontal="center"/>
    </xf>
    <xf numFmtId="0" fontId="4" fillId="0" borderId="3" xfId="4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164" fontId="4" fillId="0" borderId="3" xfId="5" applyNumberFormat="1" applyFont="1" applyBorder="1" applyAlignment="1">
      <alignment horizontal="center" wrapText="1"/>
    </xf>
    <xf numFmtId="165" fontId="2" fillId="0" borderId="1" xfId="3" applyNumberFormat="1" applyFont="1" applyBorder="1"/>
    <xf numFmtId="0" fontId="11" fillId="0" borderId="0" xfId="4" applyFont="1"/>
    <xf numFmtId="164" fontId="11" fillId="0" borderId="0" xfId="5" applyNumberFormat="1" applyFont="1"/>
    <xf numFmtId="0" fontId="11" fillId="0" borderId="0" xfId="3" applyFont="1"/>
    <xf numFmtId="165" fontId="11" fillId="0" borderId="0" xfId="3" applyNumberFormat="1" applyFont="1" applyBorder="1"/>
    <xf numFmtId="164" fontId="11" fillId="0" borderId="0" xfId="5" applyNumberFormat="1" applyFont="1" applyBorder="1"/>
    <xf numFmtId="0" fontId="11" fillId="0" borderId="0" xfId="3" applyFont="1" applyBorder="1"/>
    <xf numFmtId="165" fontId="11" fillId="0" borderId="4" xfId="3" applyNumberFormat="1" applyFont="1" applyBorder="1"/>
    <xf numFmtId="164" fontId="11" fillId="0" borderId="4" xfId="5" applyNumberFormat="1" applyFont="1" applyBorder="1"/>
    <xf numFmtId="0" fontId="11" fillId="0" borderId="4" xfId="3" applyFont="1" applyBorder="1"/>
    <xf numFmtId="165" fontId="11" fillId="0" borderId="5" xfId="3" applyNumberFormat="1" applyFont="1" applyBorder="1"/>
    <xf numFmtId="164" fontId="11" fillId="0" borderId="5" xfId="5" applyNumberFormat="1" applyFont="1" applyBorder="1"/>
    <xf numFmtId="0" fontId="11" fillId="0" borderId="5" xfId="3" applyFont="1" applyBorder="1"/>
    <xf numFmtId="0" fontId="11" fillId="0" borderId="3" xfId="4" applyFont="1" applyBorder="1" applyAlignment="1">
      <alignment horizontal="center"/>
    </xf>
    <xf numFmtId="0" fontId="11" fillId="0" borderId="3" xfId="4" applyFont="1" applyBorder="1" applyAlignment="1">
      <alignment horizontal="center" wrapText="1"/>
    </xf>
    <xf numFmtId="0" fontId="11" fillId="0" borderId="3" xfId="3" applyFont="1" applyBorder="1" applyAlignment="1">
      <alignment horizontal="center" wrapText="1"/>
    </xf>
    <xf numFmtId="164" fontId="11" fillId="0" borderId="3" xfId="5" applyNumberFormat="1" applyFont="1" applyBorder="1" applyAlignment="1">
      <alignment horizontal="center" wrapText="1"/>
    </xf>
    <xf numFmtId="0" fontId="1" fillId="0" borderId="0" xfId="4" applyFont="1"/>
    <xf numFmtId="164" fontId="1" fillId="0" borderId="0" xfId="5" applyNumberFormat="1" applyFont="1"/>
    <xf numFmtId="0" fontId="13" fillId="0" borderId="0" xfId="3" applyFont="1"/>
    <xf numFmtId="0" fontId="1" fillId="0" borderId="0" xfId="3" applyFont="1"/>
    <xf numFmtId="165" fontId="1" fillId="0" borderId="4" xfId="3" applyNumberFormat="1" applyFont="1" applyBorder="1"/>
    <xf numFmtId="164" fontId="1" fillId="0" borderId="4" xfId="5" applyNumberFormat="1" applyFont="1" applyBorder="1"/>
    <xf numFmtId="0" fontId="1" fillId="0" borderId="4" xfId="3" applyFont="1" applyBorder="1"/>
    <xf numFmtId="165" fontId="1" fillId="0" borderId="5" xfId="3" applyNumberFormat="1" applyFont="1" applyBorder="1"/>
    <xf numFmtId="164" fontId="1" fillId="0" borderId="5" xfId="5" applyNumberFormat="1" applyFont="1" applyBorder="1"/>
    <xf numFmtId="0" fontId="1" fillId="0" borderId="5" xfId="3" applyFont="1" applyBorder="1"/>
    <xf numFmtId="165" fontId="1" fillId="0" borderId="7" xfId="3" applyNumberFormat="1" applyFont="1" applyBorder="1"/>
    <xf numFmtId="164" fontId="1" fillId="0" borderId="7" xfId="5" applyNumberFormat="1" applyFont="1" applyBorder="1"/>
    <xf numFmtId="0" fontId="1" fillId="0" borderId="7" xfId="3" applyFont="1" applyBorder="1"/>
    <xf numFmtId="0" fontId="1" fillId="0" borderId="3" xfId="4" applyFont="1" applyBorder="1" applyAlignment="1">
      <alignment horizontal="center"/>
    </xf>
    <xf numFmtId="0" fontId="1" fillId="0" borderId="3" xfId="4" applyFont="1" applyBorder="1" applyAlignment="1">
      <alignment horizontal="center" wrapText="1"/>
    </xf>
    <xf numFmtId="164" fontId="1" fillId="0" borderId="3" xfId="5" applyNumberFormat="1" applyFont="1" applyBorder="1" applyAlignment="1">
      <alignment horizontal="center" wrapText="1"/>
    </xf>
    <xf numFmtId="165" fontId="11" fillId="0" borderId="1" xfId="3" applyNumberFormat="1" applyFont="1" applyBorder="1"/>
    <xf numFmtId="164" fontId="11" fillId="0" borderId="1" xfId="5" applyNumberFormat="1" applyFont="1" applyBorder="1"/>
    <xf numFmtId="0" fontId="11" fillId="0" borderId="1" xfId="3" applyFont="1" applyBorder="1"/>
    <xf numFmtId="165" fontId="11" fillId="0" borderId="0" xfId="3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14" fillId="0" borderId="0" xfId="0" applyFont="1"/>
    <xf numFmtId="0" fontId="16" fillId="0" borderId="0" xfId="6" applyFont="1"/>
    <xf numFmtId="164" fontId="16" fillId="0" borderId="0" xfId="2" applyNumberFormat="1" applyFont="1"/>
    <xf numFmtId="20" fontId="16" fillId="0" borderId="0" xfId="6" applyNumberFormat="1" applyFont="1"/>
    <xf numFmtId="165" fontId="16" fillId="0" borderId="8" xfId="6" applyNumberFormat="1" applyFont="1" applyBorder="1"/>
    <xf numFmtId="165" fontId="16" fillId="0" borderId="1" xfId="6" applyNumberFormat="1" applyFont="1" applyBorder="1"/>
    <xf numFmtId="164" fontId="16" fillId="0" borderId="4" xfId="2" applyNumberFormat="1" applyFont="1" applyBorder="1"/>
    <xf numFmtId="0" fontId="16" fillId="0" borderId="4" xfId="6" applyFont="1" applyBorder="1"/>
    <xf numFmtId="165" fontId="16" fillId="0" borderId="9" xfId="6" applyNumberFormat="1" applyFont="1" applyBorder="1"/>
    <xf numFmtId="165" fontId="16" fillId="0" borderId="0" xfId="6" applyNumberFormat="1" applyFont="1"/>
    <xf numFmtId="164" fontId="16" fillId="0" borderId="5" xfId="2" applyNumberFormat="1" applyFont="1" applyBorder="1"/>
    <xf numFmtId="0" fontId="16" fillId="0" borderId="5" xfId="6" applyFont="1" applyBorder="1"/>
    <xf numFmtId="0" fontId="17" fillId="0" borderId="8" xfId="6" applyFont="1" applyBorder="1" applyAlignment="1">
      <alignment horizontal="right"/>
    </xf>
    <xf numFmtId="0" fontId="17" fillId="0" borderId="1" xfId="6" applyFont="1" applyBorder="1" applyAlignment="1">
      <alignment horizontal="right"/>
    </xf>
    <xf numFmtId="164" fontId="17" fillId="0" borderId="4" xfId="2" applyNumberFormat="1" applyFont="1" applyBorder="1" applyAlignment="1">
      <alignment horizontal="center"/>
    </xf>
    <xf numFmtId="0" fontId="17" fillId="0" borderId="4" xfId="6" applyFont="1" applyBorder="1" applyAlignment="1">
      <alignment horizontal="center"/>
    </xf>
    <xf numFmtId="0" fontId="1" fillId="0" borderId="0" xfId="7"/>
    <xf numFmtId="165" fontId="4" fillId="0" borderId="1" xfId="7" applyNumberFormat="1" applyFont="1" applyBorder="1"/>
    <xf numFmtId="164" fontId="4" fillId="0" borderId="4" xfId="8" applyNumberFormat="1" applyFont="1" applyBorder="1"/>
    <xf numFmtId="49" fontId="4" fillId="0" borderId="1" xfId="7" applyNumberFormat="1" applyFont="1" applyBorder="1"/>
    <xf numFmtId="165" fontId="4" fillId="0" borderId="0" xfId="7" applyNumberFormat="1" applyFont="1"/>
    <xf numFmtId="164" fontId="4" fillId="0" borderId="5" xfId="8" applyNumberFormat="1" applyFont="1" applyBorder="1"/>
    <xf numFmtId="49" fontId="4" fillId="0" borderId="0" xfId="7" applyNumberFormat="1" applyFont="1"/>
    <xf numFmtId="0" fontId="4" fillId="0" borderId="0" xfId="7" applyFont="1"/>
    <xf numFmtId="0" fontId="18" fillId="0" borderId="0" xfId="7" applyFont="1"/>
    <xf numFmtId="165" fontId="13" fillId="0" borderId="0" xfId="7" applyNumberFormat="1" applyFont="1"/>
    <xf numFmtId="164" fontId="13" fillId="0" borderId="7" xfId="8" applyNumberFormat="1" applyFont="1" applyBorder="1"/>
    <xf numFmtId="0" fontId="19" fillId="0" borderId="1" xfId="7" applyFont="1" applyBorder="1" applyAlignment="1">
      <alignment horizontal="right"/>
    </xf>
    <xf numFmtId="164" fontId="2" fillId="0" borderId="4" xfId="8" applyNumberFormat="1" applyFont="1" applyBorder="1" applyAlignment="1">
      <alignment horizontal="center"/>
    </xf>
    <xf numFmtId="0" fontId="4" fillId="0" borderId="1" xfId="7" applyFont="1" applyBorder="1" applyAlignment="1">
      <alignment horizontal="centerContinuous"/>
    </xf>
    <xf numFmtId="0" fontId="19" fillId="0" borderId="0" xfId="7" applyFont="1" applyAlignment="1">
      <alignment horizontal="centerContinuous"/>
    </xf>
    <xf numFmtId="164" fontId="19" fillId="0" borderId="0" xfId="8" applyNumberFormat="1" applyFont="1" applyAlignment="1">
      <alignment horizontal="centerContinuous"/>
    </xf>
    <xf numFmtId="164" fontId="2" fillId="0" borderId="1" xfId="2" applyNumberFormat="1" applyFont="1" applyBorder="1" applyAlignment="1">
      <alignment vertical="top" wrapText="1"/>
    </xf>
    <xf numFmtId="164" fontId="2" fillId="0" borderId="1" xfId="2" applyNumberFormat="1" applyFont="1" applyBorder="1" applyAlignment="1">
      <alignment vertical="top"/>
    </xf>
    <xf numFmtId="164" fontId="2" fillId="0" borderId="0" xfId="5" applyNumberFormat="1" applyFont="1" applyAlignment="1"/>
    <xf numFmtId="164" fontId="4" fillId="0" borderId="0" xfId="5" applyNumberFormat="1" applyFont="1" applyAlignment="1"/>
    <xf numFmtId="164" fontId="12" fillId="0" borderId="0" xfId="5" applyNumberFormat="1" applyFont="1" applyAlignment="1"/>
    <xf numFmtId="164" fontId="1" fillId="0" borderId="0" xfId="5" applyNumberFormat="1" applyFont="1" applyAlignment="1"/>
    <xf numFmtId="164" fontId="11" fillId="0" borderId="0" xfId="5" applyNumberFormat="1" applyFont="1" applyAlignment="1">
      <alignment vertical="top"/>
    </xf>
    <xf numFmtId="0" fontId="17" fillId="0" borderId="0" xfId="6" applyFont="1" applyAlignment="1"/>
    <xf numFmtId="0" fontId="7" fillId="0" borderId="0" xfId="8" applyNumberFormat="1" applyFont="1" applyAlignment="1">
      <alignment horizontal="left"/>
    </xf>
    <xf numFmtId="49" fontId="4" fillId="0" borderId="0" xfId="7" applyNumberFormat="1" applyFont="1" applyBorder="1"/>
    <xf numFmtId="164" fontId="4" fillId="0" borderId="0" xfId="8" applyNumberFormat="1" applyFont="1" applyBorder="1"/>
    <xf numFmtId="165" fontId="4" fillId="0" borderId="0" xfId="7" applyNumberFormat="1" applyFont="1" applyBorder="1"/>
    <xf numFmtId="0" fontId="1" fillId="0" borderId="0" xfId="7" applyBorder="1"/>
    <xf numFmtId="0" fontId="0" fillId="0" borderId="0" xfId="0" applyAlignment="1">
      <alignment horizontal="right"/>
    </xf>
    <xf numFmtId="164" fontId="2" fillId="0" borderId="0" xfId="2" applyNumberFormat="1" applyFont="1" applyAlignment="1">
      <alignment horizontal="center"/>
    </xf>
    <xf numFmtId="0" fontId="2" fillId="0" borderId="0" xfId="3" applyFont="1" applyBorder="1"/>
    <xf numFmtId="164" fontId="2" fillId="0" borderId="0" xfId="5" applyNumberFormat="1" applyFont="1" applyAlignment="1">
      <alignment horizontal="center"/>
    </xf>
    <xf numFmtId="0" fontId="11" fillId="0" borderId="0" xfId="3" applyFont="1" applyBorder="1"/>
    <xf numFmtId="0" fontId="13" fillId="0" borderId="0" xfId="3" applyFont="1" applyBorder="1"/>
    <xf numFmtId="0" fontId="1" fillId="0" borderId="0" xfId="3" quotePrefix="1" applyFont="1" applyBorder="1" applyAlignment="1">
      <alignment horizontal="left"/>
    </xf>
    <xf numFmtId="0" fontId="1" fillId="0" borderId="6" xfId="3" applyFont="1" applyBorder="1" applyAlignment="1">
      <alignment horizontal="left"/>
    </xf>
    <xf numFmtId="0" fontId="11" fillId="0" borderId="6" xfId="3" applyFont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0" fontId="4" fillId="0" borderId="0" xfId="7" applyFont="1" applyAlignment="1">
      <alignment horizontal="left"/>
    </xf>
  </cellXfs>
  <cellStyles count="9">
    <cellStyle name="Comma 2" xfId="2" xr:uid="{00000000-0005-0000-0000-000000000000}"/>
    <cellStyle name="Comma 3" xfId="5" xr:uid="{00000000-0005-0000-0000-000001000000}"/>
    <cellStyle name="Comma 4" xfId="8" xr:uid="{00000000-0005-0000-0000-000002000000}"/>
    <cellStyle name="Normal" xfId="0" builtinId="0"/>
    <cellStyle name="Normal 2" xfId="3" xr:uid="{00000000-0005-0000-0000-000004000000}"/>
    <cellStyle name="Normal 3" xfId="6" xr:uid="{00000000-0005-0000-0000-000005000000}"/>
    <cellStyle name="Normal 4" xfId="7" xr:uid="{00000000-0005-0000-0000-000006000000}"/>
    <cellStyle name="Normal_TANFactAd" xfId="1" xr:uid="{00000000-0005-0000-0000-000007000000}"/>
    <cellStyle name="Normal_TANFactAd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bgoehring/Downloads/tanf_characteristics_fy2014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bgoehring/Downloads/appendix_ys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List of Tables (R)"/>
      <sheetName val="1"/>
      <sheetName val="2"/>
      <sheetName val="3"/>
      <sheetName val="4"/>
      <sheetName val="5"/>
      <sheetName val="6"/>
      <sheetName val="7"/>
      <sheetName val="8"/>
      <sheetName val="9"/>
      <sheetName val=" 10"/>
      <sheetName val="11"/>
      <sheetName val="12"/>
      <sheetName val="13"/>
      <sheetName val="adult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hild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fin"/>
      <sheetName val="37"/>
      <sheetName val="38"/>
      <sheetName val="39"/>
      <sheetName val="40"/>
      <sheetName val="41"/>
      <sheetName val="42"/>
      <sheetName val="closed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SSP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stats"/>
      <sheetName val="69"/>
      <sheetName val="70"/>
      <sheetName val="71"/>
      <sheetName val="72"/>
      <sheetName val="7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0">
          <cell r="A70" t="str">
            <v>Source: National TANF Data File as of 11/02/15.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List of Table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5X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0X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6X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Sheet1"/>
    </sheetNames>
    <sheetDataSet>
      <sheetData sheetId="0"/>
      <sheetData sheetId="1"/>
      <sheetData sheetId="2">
        <row r="71">
          <cell r="A71" t="str">
            <v>SOURCE:  NATIONAL TANF DATAFILE AS OF 12/21/2011</v>
          </cell>
          <cell r="F71"/>
          <cell r="G71"/>
          <cell r="H71"/>
          <cell r="I71"/>
          <cell r="J71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/>
  </sheetViews>
  <sheetFormatPr baseColWidth="10" defaultColWidth="8.83203125" defaultRowHeight="15"/>
  <cols>
    <col min="1" max="1" width="20.1640625" customWidth="1"/>
  </cols>
  <sheetData>
    <row r="1" spans="1:18">
      <c r="A1" t="s">
        <v>193</v>
      </c>
      <c r="B1" s="138" t="s">
        <v>195</v>
      </c>
      <c r="C1" s="138" t="s">
        <v>196</v>
      </c>
      <c r="D1" s="138" t="s">
        <v>197</v>
      </c>
      <c r="E1" s="138" t="s">
        <v>198</v>
      </c>
      <c r="F1" s="138" t="s">
        <v>199</v>
      </c>
      <c r="G1" s="138" t="s">
        <v>200</v>
      </c>
      <c r="H1" s="138" t="s">
        <v>201</v>
      </c>
      <c r="I1" s="138" t="s">
        <v>202</v>
      </c>
      <c r="J1" s="138" t="s">
        <v>203</v>
      </c>
      <c r="K1" s="138" t="s">
        <v>204</v>
      </c>
      <c r="L1" s="138" t="s">
        <v>205</v>
      </c>
      <c r="M1" s="138" t="s">
        <v>206</v>
      </c>
      <c r="N1" s="138" t="s">
        <v>207</v>
      </c>
      <c r="O1" s="138" t="s">
        <v>208</v>
      </c>
      <c r="P1" s="138" t="s">
        <v>209</v>
      </c>
      <c r="Q1" s="138" t="s">
        <v>210</v>
      </c>
      <c r="R1" s="138" t="s">
        <v>194</v>
      </c>
    </row>
    <row r="2" spans="1:18">
      <c r="A2" t="s">
        <v>50</v>
      </c>
      <c r="B2">
        <f>'1997'!E4</f>
        <v>0.2</v>
      </c>
      <c r="C2">
        <f>'1998'!E4</f>
        <v>0.2</v>
      </c>
      <c r="D2">
        <f>'1999'!E4</f>
        <v>0.1</v>
      </c>
      <c r="E2">
        <f>'2000'!C4</f>
        <v>0.1</v>
      </c>
      <c r="F2">
        <f>'2001'!C4</f>
        <v>0.2</v>
      </c>
      <c r="G2">
        <f>'2002'!C4</f>
        <v>0.6</v>
      </c>
      <c r="H2">
        <f>'2003'!C4</f>
        <v>1.6</v>
      </c>
      <c r="I2">
        <f>'2004'!C4</f>
        <v>1.5</v>
      </c>
      <c r="J2">
        <f>'2005'!C4</f>
        <v>0.8</v>
      </c>
      <c r="K2">
        <f>'2006'!C4</f>
        <v>0.6</v>
      </c>
      <c r="L2">
        <f>'2007'!C4</f>
        <v>0.5</v>
      </c>
      <c r="M2">
        <f>'2008'!C4</f>
        <v>0.3</v>
      </c>
      <c r="N2">
        <f>'2009'!C4</f>
        <v>0.8</v>
      </c>
      <c r="O2">
        <f>'2010'!C4</f>
        <v>0.8</v>
      </c>
      <c r="P2">
        <f>'2011'!C4</f>
        <v>0.8</v>
      </c>
      <c r="Q2">
        <f>'2012'!C4</f>
        <v>0.8</v>
      </c>
      <c r="R2">
        <f>'2013'!I4</f>
        <v>0.9</v>
      </c>
    </row>
    <row r="3" spans="1:18">
      <c r="A3" t="s">
        <v>49</v>
      </c>
      <c r="B3" t="str">
        <f>'1997'!E5</f>
        <v>NA</v>
      </c>
      <c r="C3">
        <f>'1998'!E5</f>
        <v>3.8</v>
      </c>
      <c r="D3">
        <f>'1999'!E5</f>
        <v>2.8</v>
      </c>
      <c r="E3">
        <f>'2000'!C5</f>
        <v>2.9</v>
      </c>
      <c r="F3">
        <f>'2001'!C5</f>
        <v>3.8</v>
      </c>
      <c r="G3">
        <f>'2002'!C5</f>
        <v>4.4000000000000004</v>
      </c>
      <c r="H3">
        <f>'2003'!C5</f>
        <v>3.6</v>
      </c>
      <c r="I3">
        <f>'2004'!C5</f>
        <v>3.3</v>
      </c>
      <c r="J3">
        <f>'2005'!C5</f>
        <v>3.9</v>
      </c>
      <c r="K3">
        <f>'2006'!C5</f>
        <v>3.6</v>
      </c>
      <c r="L3">
        <f>'2007'!C5</f>
        <v>4</v>
      </c>
      <c r="M3">
        <f>'2008'!C5</f>
        <v>5.0999999999999996</v>
      </c>
      <c r="N3">
        <f>'2009'!C5</f>
        <v>4.7</v>
      </c>
      <c r="O3">
        <f>'2010'!C5</f>
        <v>4.5</v>
      </c>
      <c r="P3">
        <f>'2011'!C5</f>
        <v>4.9000000000000004</v>
      </c>
      <c r="Q3">
        <f>'2012'!C5</f>
        <v>5.3</v>
      </c>
      <c r="R3">
        <f>'2013'!I5</f>
        <v>5.5</v>
      </c>
    </row>
    <row r="4" spans="1:18">
      <c r="A4" t="s">
        <v>48</v>
      </c>
      <c r="B4">
        <f>'1997'!E6</f>
        <v>33.799999999999997</v>
      </c>
      <c r="C4">
        <f>'1998'!E6</f>
        <v>32.5</v>
      </c>
      <c r="D4">
        <f>'1999'!E6</f>
        <v>30.1</v>
      </c>
      <c r="E4">
        <f>'2000'!C6</f>
        <v>31.5</v>
      </c>
      <c r="F4" t="str">
        <f>'2001'!C6</f>
        <v>NA</v>
      </c>
      <c r="G4">
        <f>'2002'!C6</f>
        <v>41.5</v>
      </c>
      <c r="H4">
        <f>'2003'!C6</f>
        <v>38.4</v>
      </c>
      <c r="I4">
        <f>'2004'!C6</f>
        <v>39</v>
      </c>
      <c r="J4">
        <f>'2005'!C6</f>
        <v>39.4</v>
      </c>
      <c r="K4">
        <f>'2006'!C6</f>
        <v>41.8</v>
      </c>
      <c r="L4">
        <f>'2007'!C6</f>
        <v>39.1</v>
      </c>
      <c r="M4">
        <f>'2008'!C6</f>
        <v>41.6</v>
      </c>
      <c r="N4">
        <f>'2009'!C6</f>
        <v>42.9</v>
      </c>
      <c r="O4">
        <f>'2010'!C6</f>
        <v>37.700000000000003</v>
      </c>
      <c r="P4">
        <f>'2011'!C6</f>
        <v>39.9</v>
      </c>
      <c r="Q4">
        <f>'2012'!C6</f>
        <v>33.799999999999997</v>
      </c>
      <c r="R4">
        <f>'2013'!I6</f>
        <v>32.1</v>
      </c>
    </row>
    <row r="5" spans="1:18">
      <c r="A5" t="s">
        <v>47</v>
      </c>
      <c r="B5" t="str">
        <f>'1997'!E7</f>
        <v>NA</v>
      </c>
      <c r="C5">
        <f>'1998'!E7</f>
        <v>0.3</v>
      </c>
      <c r="D5">
        <f>'1999'!E7</f>
        <v>0.4</v>
      </c>
      <c r="E5">
        <f>'2000'!C7</f>
        <v>1.4</v>
      </c>
      <c r="F5">
        <f>'2001'!C7</f>
        <v>0.5</v>
      </c>
      <c r="G5">
        <f>'2002'!C7</f>
        <v>0.8</v>
      </c>
      <c r="H5">
        <f>'2003'!C7</f>
        <v>1.1000000000000001</v>
      </c>
      <c r="I5">
        <f>'2004'!C7</f>
        <v>1.7</v>
      </c>
      <c r="J5">
        <f>'2005'!C7</f>
        <v>1</v>
      </c>
      <c r="K5">
        <f>'2006'!C7</f>
        <v>1</v>
      </c>
      <c r="L5">
        <f>'2007'!C7</f>
        <v>1.4</v>
      </c>
      <c r="M5">
        <f>'2008'!C7</f>
        <v>1.7</v>
      </c>
      <c r="N5">
        <f>'2009'!C7</f>
        <v>1.8</v>
      </c>
      <c r="O5">
        <f>'2010'!C7</f>
        <v>2.2000000000000002</v>
      </c>
      <c r="P5">
        <f>'2011'!C7</f>
        <v>2.2999999999999998</v>
      </c>
      <c r="Q5">
        <f>'2012'!C7</f>
        <v>1.8</v>
      </c>
      <c r="R5">
        <f>'2013'!I7</f>
        <v>2.1</v>
      </c>
    </row>
    <row r="6" spans="1:18">
      <c r="A6" t="s">
        <v>46</v>
      </c>
      <c r="B6">
        <f>'1997'!E8</f>
        <v>36</v>
      </c>
      <c r="C6">
        <f>'1998'!E8</f>
        <v>33.6</v>
      </c>
      <c r="D6">
        <f>'1999'!E8</f>
        <v>36.799999999999997</v>
      </c>
      <c r="E6">
        <f>'2000'!C8</f>
        <v>37</v>
      </c>
      <c r="F6">
        <f>'2001'!C8</f>
        <v>40.5</v>
      </c>
      <c r="G6">
        <f>'2002'!C8</f>
        <v>40.6</v>
      </c>
      <c r="H6">
        <f>'2003'!C8</f>
        <v>40.200000000000003</v>
      </c>
      <c r="I6">
        <f>'2004'!C8</f>
        <v>38.6</v>
      </c>
      <c r="J6">
        <f>'2005'!C8</f>
        <v>39.4</v>
      </c>
      <c r="K6">
        <f>'2006'!C8</f>
        <v>39.6</v>
      </c>
      <c r="L6">
        <f>'2007'!C8</f>
        <v>39</v>
      </c>
      <c r="M6">
        <f>'2008'!C8</f>
        <v>41.5</v>
      </c>
      <c r="N6">
        <f>'2009'!C8</f>
        <v>43.7</v>
      </c>
      <c r="O6">
        <f>'2010'!C8</f>
        <v>44.2</v>
      </c>
      <c r="P6">
        <f>'2011'!C8</f>
        <v>45.5</v>
      </c>
      <c r="Q6">
        <f>'2012'!C8</f>
        <v>46.5</v>
      </c>
      <c r="R6">
        <f>'2013'!I8</f>
        <v>49.4</v>
      </c>
    </row>
    <row r="7" spans="1:18">
      <c r="A7" t="s">
        <v>45</v>
      </c>
      <c r="B7">
        <f>'1997'!E9</f>
        <v>0</v>
      </c>
      <c r="C7">
        <f>'1998'!E9</f>
        <v>35.799999999999997</v>
      </c>
      <c r="D7">
        <f>'1999'!E9</f>
        <v>31.6</v>
      </c>
      <c r="E7">
        <f>'2000'!C9</f>
        <v>31.7</v>
      </c>
      <c r="F7">
        <f>'2001'!C9</f>
        <v>32.4</v>
      </c>
      <c r="G7">
        <f>'2002'!C9</f>
        <v>31.1</v>
      </c>
      <c r="H7">
        <f>'2003'!C9</f>
        <v>29.4</v>
      </c>
      <c r="I7">
        <f>'2004'!C9</f>
        <v>29.5</v>
      </c>
      <c r="J7">
        <f>'2005'!C9</f>
        <v>17.8</v>
      </c>
      <c r="K7">
        <f>'2006'!C9</f>
        <v>12</v>
      </c>
      <c r="L7">
        <f>'2007'!C9</f>
        <v>10.1</v>
      </c>
      <c r="M7">
        <f>'2008'!C9</f>
        <v>11.7</v>
      </c>
      <c r="N7">
        <f>'2009'!C9</f>
        <v>16</v>
      </c>
      <c r="O7">
        <f>'2010'!C9</f>
        <v>18.3</v>
      </c>
      <c r="P7">
        <f>'2011'!C9</f>
        <v>24.4</v>
      </c>
      <c r="Q7">
        <f>'2012'!C9</f>
        <v>27.8</v>
      </c>
      <c r="R7">
        <f>'2013'!I9</f>
        <v>28.5</v>
      </c>
    </row>
    <row r="8" spans="1:18">
      <c r="A8" t="s">
        <v>44</v>
      </c>
      <c r="B8">
        <f>'1997'!E10</f>
        <v>35.200000000000003</v>
      </c>
      <c r="C8">
        <f>'1998'!E10</f>
        <v>37.6</v>
      </c>
      <c r="D8">
        <f>'1999'!E10</f>
        <v>37.299999999999997</v>
      </c>
      <c r="E8">
        <f>'2000'!C10</f>
        <v>39.200000000000003</v>
      </c>
      <c r="F8">
        <f>'2001'!C10</f>
        <v>40.4</v>
      </c>
      <c r="G8">
        <f>'2002'!C10</f>
        <v>38.799999999999997</v>
      </c>
      <c r="H8">
        <f>'2003'!C10</f>
        <v>37.700000000000003</v>
      </c>
      <c r="I8">
        <f>'2004'!C10</f>
        <v>38</v>
      </c>
      <c r="J8">
        <f>'2005'!C10</f>
        <v>37.799999999999997</v>
      </c>
      <c r="K8">
        <f>'2006'!C10</f>
        <v>37.700000000000003</v>
      </c>
      <c r="L8">
        <f>'2007'!C10</f>
        <v>39</v>
      </c>
      <c r="M8">
        <f>'2008'!C10</f>
        <v>37</v>
      </c>
      <c r="N8">
        <f>'2009'!C10</f>
        <v>37.4</v>
      </c>
      <c r="O8">
        <f>'2010'!C10</f>
        <v>37.5</v>
      </c>
      <c r="P8">
        <f>'2011'!C10</f>
        <v>39.700000000000003</v>
      </c>
      <c r="Q8">
        <f>'2012'!C10</f>
        <v>36.299999999999997</v>
      </c>
      <c r="R8">
        <f>'2013'!I10</f>
        <v>36.6</v>
      </c>
    </row>
    <row r="9" spans="1:18">
      <c r="A9" t="s">
        <v>43</v>
      </c>
      <c r="B9" t="str">
        <f>'1997'!E11</f>
        <v>NA</v>
      </c>
      <c r="C9">
        <f>'1998'!E11</f>
        <v>7.2</v>
      </c>
      <c r="D9">
        <f>'1999'!E11</f>
        <v>6.7</v>
      </c>
      <c r="E9">
        <f>'2000'!C11</f>
        <v>8.3000000000000007</v>
      </c>
      <c r="F9">
        <f>'2001'!C11</f>
        <v>8.5</v>
      </c>
      <c r="G9">
        <f>'2002'!C11</f>
        <v>7.3</v>
      </c>
      <c r="H9">
        <f>'2003'!C11</f>
        <v>8</v>
      </c>
      <c r="I9">
        <f>'2004'!C11</f>
        <v>7</v>
      </c>
      <c r="J9">
        <f>'2005'!C11</f>
        <v>6.9</v>
      </c>
      <c r="K9">
        <f>'2006'!C11</f>
        <v>7.2</v>
      </c>
      <c r="L9">
        <f>'2007'!C11</f>
        <v>8.8000000000000007</v>
      </c>
      <c r="M9">
        <f>'2008'!C11</f>
        <v>8.1999999999999993</v>
      </c>
      <c r="N9">
        <f>'2009'!C11</f>
        <v>7.7</v>
      </c>
      <c r="O9">
        <f>'2010'!C11</f>
        <v>7.6</v>
      </c>
      <c r="P9">
        <f>'2011'!C11</f>
        <v>7.4</v>
      </c>
      <c r="Q9">
        <f>'2012'!C11</f>
        <v>7.8</v>
      </c>
      <c r="R9">
        <f>'2013'!I11</f>
        <v>8.1999999999999993</v>
      </c>
    </row>
    <row r="10" spans="1:18">
      <c r="A10" t="s">
        <v>42</v>
      </c>
      <c r="B10">
        <f>'1997'!E12</f>
        <v>0</v>
      </c>
      <c r="C10">
        <f>'1998'!E12</f>
        <v>0.7</v>
      </c>
      <c r="D10">
        <f>'1999'!E12</f>
        <v>0.3</v>
      </c>
      <c r="E10">
        <f>'2000'!C12</f>
        <v>0.6</v>
      </c>
      <c r="F10">
        <f>'2001'!C12</f>
        <v>1.2</v>
      </c>
      <c r="G10">
        <f>'2002'!C12</f>
        <v>0.8</v>
      </c>
      <c r="H10">
        <f>'2003'!C12</f>
        <v>0.4</v>
      </c>
      <c r="I10">
        <f>'2004'!C12</f>
        <v>0.8</v>
      </c>
      <c r="J10">
        <f>'2005'!C12</f>
        <v>1.4</v>
      </c>
      <c r="K10">
        <f>'2006'!C12</f>
        <v>1.1000000000000001</v>
      </c>
      <c r="L10">
        <f>'2007'!C12</f>
        <v>0.7</v>
      </c>
      <c r="M10">
        <f>'2008'!C12</f>
        <v>0</v>
      </c>
      <c r="N10">
        <f>'2009'!C12</f>
        <v>0</v>
      </c>
      <c r="O10">
        <f>'2010'!C12</f>
        <v>2.1</v>
      </c>
      <c r="P10">
        <f>'2011'!C12</f>
        <v>2.8</v>
      </c>
      <c r="Q10">
        <f>'2012'!C12</f>
        <v>2.2000000000000002</v>
      </c>
      <c r="R10">
        <f>'2013'!I12</f>
        <v>2</v>
      </c>
    </row>
    <row r="11" spans="1:18">
      <c r="A11" t="s">
        <v>41</v>
      </c>
      <c r="B11">
        <f>'1997'!E13</f>
        <v>19.899999999999999</v>
      </c>
      <c r="C11">
        <f>'1998'!E13</f>
        <v>22.3</v>
      </c>
      <c r="D11">
        <f>'1999'!E13</f>
        <v>24</v>
      </c>
      <c r="E11">
        <f>'2000'!C13</f>
        <v>23.7</v>
      </c>
      <c r="F11">
        <f>'2001'!C13</f>
        <v>22.5</v>
      </c>
      <c r="G11">
        <f>'2002'!C13</f>
        <v>22.8</v>
      </c>
      <c r="H11">
        <f>'2003'!C13</f>
        <v>23.9</v>
      </c>
      <c r="I11">
        <f>'2004'!C13</f>
        <v>23.8</v>
      </c>
      <c r="J11">
        <f>'2005'!C13</f>
        <v>23.2</v>
      </c>
      <c r="K11">
        <f>'2006'!C13</f>
        <v>25.1</v>
      </c>
      <c r="L11">
        <f>'2007'!C13</f>
        <v>52.9</v>
      </c>
      <c r="M11">
        <f>'2008'!C13</f>
        <v>32.4</v>
      </c>
      <c r="N11">
        <f>'2009'!C13</f>
        <v>30.3</v>
      </c>
      <c r="O11">
        <f>'2010'!C13</f>
        <v>29.3</v>
      </c>
      <c r="P11">
        <f>'2011'!C13</f>
        <v>20</v>
      </c>
      <c r="Q11">
        <f>'2012'!C13</f>
        <v>22.7</v>
      </c>
      <c r="R11">
        <f>'2013'!I13</f>
        <v>19.3</v>
      </c>
    </row>
    <row r="12" spans="1:18">
      <c r="A12" t="s">
        <v>40</v>
      </c>
      <c r="B12">
        <f>'1997'!E14</f>
        <v>0.8</v>
      </c>
      <c r="C12">
        <f>'1998'!E14</f>
        <v>0.7</v>
      </c>
      <c r="D12">
        <f>'1999'!E14</f>
        <v>1.1000000000000001</v>
      </c>
      <c r="E12">
        <f>'2000'!C14</f>
        <v>1.1000000000000001</v>
      </c>
      <c r="F12">
        <f>'2001'!C14</f>
        <v>0.6</v>
      </c>
      <c r="G12">
        <f>'2002'!C14</f>
        <v>1.3</v>
      </c>
      <c r="H12">
        <f>'2003'!C14</f>
        <v>1.1000000000000001</v>
      </c>
      <c r="I12">
        <f>'2004'!C14</f>
        <v>1.3</v>
      </c>
      <c r="J12">
        <f>'2005'!C14</f>
        <v>1.5</v>
      </c>
      <c r="K12">
        <f>'2006'!C14</f>
        <v>0.7</v>
      </c>
      <c r="L12">
        <f>'2007'!C14</f>
        <v>1.1000000000000001</v>
      </c>
      <c r="M12">
        <f>'2008'!C14</f>
        <v>0.9</v>
      </c>
      <c r="N12">
        <f>'2009'!C14</f>
        <v>1.7</v>
      </c>
      <c r="O12">
        <f>'2010'!C14</f>
        <v>1</v>
      </c>
      <c r="P12">
        <f>'2011'!C14</f>
        <v>2.1</v>
      </c>
      <c r="Q12">
        <f>'2012'!C14</f>
        <v>1.4</v>
      </c>
      <c r="R12">
        <f>'2013'!I14</f>
        <v>1.5</v>
      </c>
    </row>
    <row r="13" spans="1:18">
      <c r="A13" t="s">
        <v>39</v>
      </c>
      <c r="B13" t="str">
        <f>'1997'!E15</f>
        <v>NA</v>
      </c>
      <c r="C13">
        <f>'1998'!E15</f>
        <v>0.8</v>
      </c>
      <c r="D13">
        <f>'1999'!E15</f>
        <v>1.2</v>
      </c>
      <c r="E13">
        <f>'2000'!C15</f>
        <v>1</v>
      </c>
      <c r="F13">
        <f>'2001'!C15</f>
        <v>1.5</v>
      </c>
      <c r="G13">
        <f>'2002'!C15</f>
        <v>2.2000000000000002</v>
      </c>
      <c r="H13">
        <f>'2003'!C15</f>
        <v>3.4</v>
      </c>
      <c r="I13">
        <f>'2004'!C15</f>
        <v>4.8</v>
      </c>
      <c r="J13">
        <f>'2005'!C15</f>
        <v>5.2</v>
      </c>
      <c r="K13">
        <f>'2006'!C15</f>
        <v>6</v>
      </c>
      <c r="L13">
        <f>'2007'!C15</f>
        <v>7.9</v>
      </c>
      <c r="M13">
        <f>'2008'!C15</f>
        <v>6.5</v>
      </c>
      <c r="N13">
        <f>'2009'!C15</f>
        <v>6.1</v>
      </c>
      <c r="O13">
        <f>'2010'!C15</f>
        <v>5.5</v>
      </c>
      <c r="P13">
        <f>'2011'!C15</f>
        <v>5.2</v>
      </c>
      <c r="Q13">
        <f>'2012'!C15</f>
        <v>6</v>
      </c>
      <c r="R13">
        <f>'2013'!I15</f>
        <v>6.1</v>
      </c>
    </row>
    <row r="14" spans="1:18">
      <c r="A14" t="s">
        <v>38</v>
      </c>
      <c r="B14" t="str">
        <f>'1997'!E16</f>
        <v>NA</v>
      </c>
      <c r="C14">
        <f>'1998'!E16</f>
        <v>7.7</v>
      </c>
      <c r="D14">
        <f>'1999'!E16</f>
        <v>6.4</v>
      </c>
      <c r="E14">
        <f>'2000'!C16</f>
        <v>10</v>
      </c>
      <c r="F14">
        <f>'2001'!C16</f>
        <v>11.5</v>
      </c>
      <c r="G14">
        <f>'2002'!C16</f>
        <v>11.1</v>
      </c>
      <c r="H14">
        <f>'2003'!C16</f>
        <v>12.7</v>
      </c>
      <c r="I14">
        <f>'2004'!C16</f>
        <v>11.2</v>
      </c>
      <c r="J14">
        <f>'2005'!C16</f>
        <v>9.1999999999999993</v>
      </c>
      <c r="K14">
        <f>'2006'!C16</f>
        <v>11.5</v>
      </c>
      <c r="L14">
        <f>'2007'!C16</f>
        <v>10.4</v>
      </c>
      <c r="M14">
        <f>'2008'!C16</f>
        <v>14.3</v>
      </c>
      <c r="N14">
        <f>'2009'!C16</f>
        <v>14.2</v>
      </c>
      <c r="O14">
        <f>'2010'!C16</f>
        <v>16.3</v>
      </c>
      <c r="P14">
        <f>'2011'!C16</f>
        <v>13.8</v>
      </c>
      <c r="Q14">
        <f>'2012'!C16</f>
        <v>17.2</v>
      </c>
      <c r="R14">
        <f>'2013'!I16</f>
        <v>15</v>
      </c>
    </row>
    <row r="15" spans="1:18">
      <c r="A15" t="s">
        <v>37</v>
      </c>
      <c r="B15" t="str">
        <f>'1997'!E17</f>
        <v>NA</v>
      </c>
      <c r="C15">
        <f>'1998'!E17</f>
        <v>8.5</v>
      </c>
      <c r="D15">
        <f>'1999'!E17</f>
        <v>6.5</v>
      </c>
      <c r="E15">
        <f>'2000'!C17</f>
        <v>7</v>
      </c>
      <c r="F15">
        <f>'2001'!C17</f>
        <v>5.4</v>
      </c>
      <c r="G15">
        <f>'2002'!C17</f>
        <v>4.5999999999999996</v>
      </c>
      <c r="H15">
        <f>'2003'!C17</f>
        <v>4.2</v>
      </c>
      <c r="I15">
        <f>'2004'!C17</f>
        <v>4.5</v>
      </c>
      <c r="J15">
        <f>'2005'!C17</f>
        <v>5.0999999999999996</v>
      </c>
      <c r="K15">
        <f>'2006'!C17</f>
        <v>6.9</v>
      </c>
      <c r="L15">
        <f>'2007'!C17</f>
        <v>5.0999999999999996</v>
      </c>
      <c r="M15">
        <f>'2008'!C17</f>
        <v>7.6</v>
      </c>
      <c r="N15">
        <f>'2009'!C17</f>
        <v>9.1999999999999993</v>
      </c>
      <c r="O15">
        <f>'2010'!C17</f>
        <v>6.1</v>
      </c>
      <c r="P15">
        <f>'2011'!C17</f>
        <v>8.4</v>
      </c>
      <c r="Q15">
        <f>'2012'!C17</f>
        <v>6.5</v>
      </c>
      <c r="R15">
        <f>'2013'!I17</f>
        <v>9.9</v>
      </c>
    </row>
    <row r="16" spans="1:18">
      <c r="A16" t="s">
        <v>36</v>
      </c>
      <c r="B16">
        <f>'1997'!E18</f>
        <v>5</v>
      </c>
      <c r="C16">
        <f>'1998'!E18</f>
        <v>3.7</v>
      </c>
      <c r="D16">
        <f>'1999'!E18</f>
        <v>4.5999999999999996</v>
      </c>
      <c r="E16">
        <f>'2000'!C18</f>
        <v>5.3</v>
      </c>
      <c r="F16">
        <f>'2001'!C18</f>
        <v>5.6</v>
      </c>
      <c r="G16">
        <f>'2002'!C18</f>
        <v>4.9000000000000004</v>
      </c>
      <c r="H16">
        <f>'2003'!C18</f>
        <v>4.5999999999999996</v>
      </c>
      <c r="I16">
        <f>'2004'!C18</f>
        <v>4.5999999999999996</v>
      </c>
      <c r="J16">
        <f>'2005'!C18</f>
        <v>4.3</v>
      </c>
      <c r="K16">
        <f>'2006'!C18</f>
        <v>5.3</v>
      </c>
      <c r="L16">
        <f>'2007'!C18</f>
        <v>5.0999999999999996</v>
      </c>
      <c r="M16">
        <f>'2008'!C18</f>
        <v>5.8</v>
      </c>
      <c r="N16">
        <f>'2009'!C18</f>
        <v>6</v>
      </c>
      <c r="O16">
        <f>'2010'!C18</f>
        <v>4.9000000000000004</v>
      </c>
      <c r="P16">
        <f>'2011'!C18</f>
        <v>6.1</v>
      </c>
      <c r="Q16">
        <f>'2012'!C18</f>
        <v>5.0999999999999996</v>
      </c>
      <c r="R16">
        <f>'2013'!I18</f>
        <v>4.5999999999999996</v>
      </c>
    </row>
    <row r="17" spans="1:18">
      <c r="A17" t="s">
        <v>35</v>
      </c>
      <c r="B17">
        <f>'1997'!E19</f>
        <v>2.2999999999999998</v>
      </c>
      <c r="C17">
        <f>'1998'!E19</f>
        <v>2.8</v>
      </c>
      <c r="D17">
        <f>'1999'!E19</f>
        <v>2.2999999999999998</v>
      </c>
      <c r="E17">
        <f>'2000'!C19</f>
        <v>3.1</v>
      </c>
      <c r="F17">
        <f>'2001'!C19</f>
        <v>2.2999999999999998</v>
      </c>
      <c r="G17">
        <f>'2002'!C19</f>
        <v>3.6</v>
      </c>
      <c r="H17">
        <f>'2003'!C19</f>
        <v>3.7</v>
      </c>
      <c r="I17">
        <f>'2004'!C19</f>
        <v>2.9</v>
      </c>
      <c r="J17">
        <f>'2005'!C19</f>
        <v>3.9</v>
      </c>
      <c r="K17">
        <f>'2006'!C19</f>
        <v>3.2</v>
      </c>
      <c r="L17">
        <f>'2007'!C19</f>
        <v>3.3</v>
      </c>
      <c r="M17">
        <f>'2008'!C19</f>
        <v>4.2</v>
      </c>
      <c r="N17">
        <f>'2009'!C19</f>
        <v>3.4</v>
      </c>
      <c r="O17">
        <f>'2010'!C19</f>
        <v>3.4</v>
      </c>
      <c r="P17">
        <f>'2011'!C19</f>
        <v>3.9</v>
      </c>
      <c r="Q17">
        <f>'2012'!C19</f>
        <v>3.9</v>
      </c>
      <c r="R17">
        <f>'2013'!I19</f>
        <v>4.9000000000000004</v>
      </c>
    </row>
    <row r="18" spans="1:18">
      <c r="A18" t="s">
        <v>34</v>
      </c>
      <c r="B18">
        <f>'1997'!E20</f>
        <v>6</v>
      </c>
      <c r="C18">
        <f>'1998'!E20</f>
        <v>5.5</v>
      </c>
      <c r="D18">
        <f>'1999'!E20</f>
        <v>7.4</v>
      </c>
      <c r="E18">
        <f>'2000'!C20</f>
        <v>8.5</v>
      </c>
      <c r="F18">
        <f>'2001'!C20</f>
        <v>7.8</v>
      </c>
      <c r="G18">
        <f>'2002'!C20</f>
        <v>8.1999999999999993</v>
      </c>
      <c r="H18">
        <f>'2003'!C20</f>
        <v>8</v>
      </c>
      <c r="I18">
        <f>'2004'!C20</f>
        <v>9.4</v>
      </c>
      <c r="J18">
        <f>'2005'!C20</f>
        <v>8.3000000000000007</v>
      </c>
      <c r="K18">
        <f>'2006'!C20</f>
        <v>9</v>
      </c>
      <c r="L18">
        <f>'2007'!C20</f>
        <v>9.6999999999999993</v>
      </c>
      <c r="M18">
        <f>'2008'!C20</f>
        <v>9.1</v>
      </c>
      <c r="N18">
        <f>'2009'!C20</f>
        <v>9.1</v>
      </c>
      <c r="O18">
        <f>'2010'!C20</f>
        <v>9.1</v>
      </c>
      <c r="P18">
        <f>'2011'!C20</f>
        <v>10.3</v>
      </c>
      <c r="Q18">
        <f>'2012'!C20</f>
        <v>10</v>
      </c>
      <c r="R18">
        <f>'2013'!I20</f>
        <v>10.4</v>
      </c>
    </row>
    <row r="19" spans="1:18">
      <c r="A19" t="s">
        <v>33</v>
      </c>
      <c r="B19">
        <f>'1997'!E21</f>
        <v>0.2</v>
      </c>
      <c r="C19">
        <f>'1998'!E21</f>
        <v>0.3</v>
      </c>
      <c r="D19">
        <f>'1999'!E21</f>
        <v>0.4</v>
      </c>
      <c r="E19">
        <f>'2000'!C21</f>
        <v>0.7</v>
      </c>
      <c r="F19">
        <f>'2001'!C21</f>
        <v>1.5</v>
      </c>
      <c r="G19">
        <f>'2002'!C21</f>
        <v>1.1000000000000001</v>
      </c>
      <c r="H19">
        <f>'2003'!C21</f>
        <v>1.1000000000000001</v>
      </c>
      <c r="I19">
        <f>'2004'!C21</f>
        <v>1.4</v>
      </c>
      <c r="J19">
        <f>'2005'!C21</f>
        <v>1.7</v>
      </c>
      <c r="K19">
        <f>'2006'!C21</f>
        <v>1</v>
      </c>
      <c r="L19">
        <f>'2007'!C21</f>
        <v>1.1000000000000001</v>
      </c>
      <c r="M19">
        <f>'2008'!C21</f>
        <v>0.9</v>
      </c>
      <c r="N19">
        <f>'2009'!C21</f>
        <v>1.2</v>
      </c>
      <c r="O19">
        <f>'2010'!C21</f>
        <v>1.1000000000000001</v>
      </c>
      <c r="P19">
        <f>'2011'!C21</f>
        <v>1.2</v>
      </c>
      <c r="Q19">
        <f>'2012'!C21</f>
        <v>1.5</v>
      </c>
      <c r="R19">
        <f>'2013'!I21</f>
        <v>1.6</v>
      </c>
    </row>
    <row r="20" spans="1:18">
      <c r="A20" t="s">
        <v>32</v>
      </c>
      <c r="B20">
        <f>'1997'!E22</f>
        <v>0.9</v>
      </c>
      <c r="C20">
        <f>'1998'!E22</f>
        <v>0.6</v>
      </c>
      <c r="D20">
        <f>'1999'!E22</f>
        <v>0.3</v>
      </c>
      <c r="E20" t="str">
        <f>'2000'!C22</f>
        <v>NA</v>
      </c>
      <c r="F20">
        <f>'2001'!C22</f>
        <v>0.9</v>
      </c>
      <c r="G20">
        <f>'2002'!C22</f>
        <v>1.6</v>
      </c>
      <c r="H20">
        <f>'2003'!C22</f>
        <v>1.7</v>
      </c>
      <c r="I20">
        <f>'2004'!C22</f>
        <v>2.8</v>
      </c>
      <c r="J20">
        <f>'2005'!C22</f>
        <v>2.8</v>
      </c>
      <c r="K20">
        <f>'2006'!C22</f>
        <v>2.1</v>
      </c>
      <c r="L20">
        <f>'2007'!C22</f>
        <v>1.9</v>
      </c>
      <c r="M20">
        <f>'2008'!C22</f>
        <v>2.2999999999999998</v>
      </c>
      <c r="N20">
        <f>'2009'!C22</f>
        <v>2.6</v>
      </c>
      <c r="O20">
        <f>'2010'!C22</f>
        <v>2.5</v>
      </c>
      <c r="P20">
        <f>'2011'!C22</f>
        <v>2.8</v>
      </c>
      <c r="Q20">
        <f>'2012'!C22</f>
        <v>2.2999999999999998</v>
      </c>
      <c r="R20">
        <f>'2013'!I22</f>
        <v>2</v>
      </c>
    </row>
    <row r="21" spans="1:18">
      <c r="A21" t="s">
        <v>31</v>
      </c>
      <c r="B21">
        <f>'1997'!E23</f>
        <v>0.3</v>
      </c>
      <c r="C21">
        <f>'1998'!E23</f>
        <v>0.6</v>
      </c>
      <c r="D21">
        <f>'1999'!E23</f>
        <v>0.4</v>
      </c>
      <c r="E21">
        <f>'2000'!C23</f>
        <v>0.5</v>
      </c>
      <c r="F21">
        <f>'2001'!C23</f>
        <v>0.9</v>
      </c>
      <c r="G21">
        <f>'2002'!C23</f>
        <v>0.8</v>
      </c>
      <c r="H21">
        <f>'2003'!C23</f>
        <v>1.3</v>
      </c>
      <c r="I21">
        <f>'2004'!C23</f>
        <v>0.7</v>
      </c>
      <c r="J21">
        <f>'2005'!C23</f>
        <v>0.7</v>
      </c>
      <c r="K21">
        <f>'2006'!C23</f>
        <v>0.7</v>
      </c>
      <c r="L21">
        <f>'2007'!C23</f>
        <v>1</v>
      </c>
      <c r="M21">
        <f>'2008'!C23</f>
        <v>1</v>
      </c>
      <c r="N21">
        <f>'2009'!C23</f>
        <v>1.2</v>
      </c>
      <c r="O21">
        <f>'2010'!C23</f>
        <v>1.3</v>
      </c>
      <c r="P21">
        <f>'2011'!C23</f>
        <v>0.8</v>
      </c>
      <c r="Q21">
        <f>'2012'!C23</f>
        <v>1.3</v>
      </c>
      <c r="R21">
        <f>'2013'!I23</f>
        <v>1.4</v>
      </c>
    </row>
    <row r="22" spans="1:18">
      <c r="A22" t="s">
        <v>30</v>
      </c>
      <c r="B22">
        <f>'1997'!E24</f>
        <v>1</v>
      </c>
      <c r="C22">
        <f>'1998'!E24</f>
        <v>0.4</v>
      </c>
      <c r="D22">
        <f>'1999'!E24</f>
        <v>1.6</v>
      </c>
      <c r="E22">
        <f>'2000'!C24</f>
        <v>1.2</v>
      </c>
      <c r="F22">
        <f>'2001'!C24</f>
        <v>0.6</v>
      </c>
      <c r="G22">
        <f>'2002'!C24</f>
        <v>0.6</v>
      </c>
      <c r="H22">
        <f>'2003'!C24</f>
        <v>1</v>
      </c>
      <c r="I22">
        <f>'2004'!C24</f>
        <v>1.3</v>
      </c>
      <c r="J22">
        <f>'2005'!C24</f>
        <v>1</v>
      </c>
      <c r="K22">
        <f>'2006'!C24</f>
        <v>1.3</v>
      </c>
      <c r="L22">
        <f>'2007'!C24</f>
        <v>1</v>
      </c>
      <c r="M22">
        <f>'2008'!C24</f>
        <v>0.9</v>
      </c>
      <c r="N22">
        <f>'2009'!C24</f>
        <v>1.7</v>
      </c>
      <c r="O22">
        <f>'2010'!C24</f>
        <v>1.8</v>
      </c>
      <c r="P22">
        <f>'2011'!C24</f>
        <v>2</v>
      </c>
      <c r="Q22">
        <f>'2012'!C24</f>
        <v>1.6</v>
      </c>
      <c r="R22">
        <f>'2013'!I24</f>
        <v>2</v>
      </c>
    </row>
    <row r="23" spans="1:18">
      <c r="A23" t="s">
        <v>29</v>
      </c>
      <c r="B23">
        <f>'1997'!E25</f>
        <v>27.4</v>
      </c>
      <c r="C23">
        <f>'1998'!E25</f>
        <v>31.5</v>
      </c>
      <c r="D23">
        <f>'1999'!E25</f>
        <v>30.8</v>
      </c>
      <c r="E23">
        <f>'2000'!C25</f>
        <v>32.700000000000003</v>
      </c>
      <c r="F23">
        <f>'2001'!C25</f>
        <v>35.1</v>
      </c>
      <c r="G23">
        <f>'2002'!C25</f>
        <v>31.6</v>
      </c>
      <c r="H23">
        <f>'2003'!C25</f>
        <v>32</v>
      </c>
      <c r="I23">
        <f>'2004'!C25</f>
        <v>31</v>
      </c>
      <c r="J23">
        <f>'2005'!C25</f>
        <v>32.299999999999997</v>
      </c>
      <c r="K23">
        <f>'2006'!C25</f>
        <v>32.299999999999997</v>
      </c>
      <c r="L23">
        <f>'2007'!C25</f>
        <v>35.4</v>
      </c>
      <c r="M23">
        <f>'2008'!C25</f>
        <v>30.9</v>
      </c>
      <c r="N23">
        <f>'2009'!C25</f>
        <v>31.8</v>
      </c>
      <c r="O23">
        <f>'2010'!C25</f>
        <v>31.6</v>
      </c>
      <c r="P23">
        <f>'2011'!C25</f>
        <v>32.9</v>
      </c>
      <c r="Q23">
        <f>'2012'!C25</f>
        <v>33.1</v>
      </c>
      <c r="R23">
        <f>'2013'!I25</f>
        <v>33.700000000000003</v>
      </c>
    </row>
    <row r="24" spans="1:18">
      <c r="A24" t="s">
        <v>28</v>
      </c>
      <c r="B24">
        <f>'1997'!E26</f>
        <v>0.9</v>
      </c>
      <c r="C24">
        <f>'1998'!E26</f>
        <v>0.4</v>
      </c>
      <c r="D24">
        <f>'1999'!E26</f>
        <v>0.5</v>
      </c>
      <c r="E24">
        <f>'2000'!C26</f>
        <v>2.2999999999999998</v>
      </c>
      <c r="F24">
        <f>'2001'!C26</f>
        <v>3.6</v>
      </c>
      <c r="G24">
        <f>'2002'!C26</f>
        <v>3.1</v>
      </c>
      <c r="H24">
        <f>'2003'!C26</f>
        <v>3.9</v>
      </c>
      <c r="I24">
        <f>'2004'!C26</f>
        <v>2.4</v>
      </c>
      <c r="J24">
        <f>'2005'!C26</f>
        <v>3.3</v>
      </c>
      <c r="K24">
        <f>'2006'!C26</f>
        <v>3.2</v>
      </c>
      <c r="L24">
        <f>'2007'!C26</f>
        <v>3.2</v>
      </c>
      <c r="M24">
        <f>'2008'!C26</f>
        <v>2.8</v>
      </c>
      <c r="N24">
        <f>'2009'!C26</f>
        <v>3.2</v>
      </c>
      <c r="O24">
        <f>'2010'!C26</f>
        <v>2.9</v>
      </c>
      <c r="P24">
        <f>'2011'!C26</f>
        <v>3.1</v>
      </c>
      <c r="Q24">
        <f>'2012'!C26</f>
        <v>3.4</v>
      </c>
      <c r="R24">
        <f>'2013'!I26</f>
        <v>3.3</v>
      </c>
    </row>
    <row r="25" spans="1:18">
      <c r="A25" t="s">
        <v>27</v>
      </c>
      <c r="B25" t="str">
        <f>'1997'!E27</f>
        <v>NA</v>
      </c>
      <c r="C25">
        <f>'1998'!E27</f>
        <v>4.8</v>
      </c>
      <c r="D25">
        <f>'1999'!E27</f>
        <v>6.4</v>
      </c>
      <c r="E25">
        <f>'2000'!C27</f>
        <v>5.4</v>
      </c>
      <c r="F25">
        <f>'2001'!C27</f>
        <v>5.7</v>
      </c>
      <c r="G25">
        <f>'2002'!C27</f>
        <v>5.2</v>
      </c>
      <c r="H25">
        <f>'2003'!C27</f>
        <v>5.4</v>
      </c>
      <c r="I25">
        <f>'2004'!C27</f>
        <v>5.4</v>
      </c>
      <c r="J25">
        <f>'2005'!C27</f>
        <v>5.5</v>
      </c>
      <c r="K25">
        <f>'2006'!C27</f>
        <v>5</v>
      </c>
      <c r="L25">
        <f>'2007'!C27</f>
        <v>5.4</v>
      </c>
      <c r="M25">
        <f>'2008'!C27</f>
        <v>6.6</v>
      </c>
      <c r="N25">
        <f>'2009'!C27</f>
        <v>6.4</v>
      </c>
      <c r="O25">
        <f>'2010'!C27</f>
        <v>6.9</v>
      </c>
      <c r="P25">
        <f>'2011'!C27</f>
        <v>6.2</v>
      </c>
      <c r="Q25">
        <f>'2012'!C27</f>
        <v>6.7</v>
      </c>
      <c r="R25">
        <f>'2013'!I27</f>
        <v>6.7</v>
      </c>
    </row>
    <row r="26" spans="1:18">
      <c r="A26" t="s">
        <v>26</v>
      </c>
      <c r="B26">
        <f>'1997'!E28</f>
        <v>0</v>
      </c>
      <c r="C26">
        <f>'1998'!E28</f>
        <v>0.1</v>
      </c>
      <c r="D26">
        <f>'1999'!E28</f>
        <v>0.2</v>
      </c>
      <c r="E26">
        <f>'2000'!C28</f>
        <v>0.1</v>
      </c>
      <c r="F26">
        <f>'2001'!C28</f>
        <v>0.5</v>
      </c>
      <c r="G26">
        <f>'2002'!C28</f>
        <v>0.2</v>
      </c>
      <c r="H26">
        <f>'2003'!C28</f>
        <v>0.5</v>
      </c>
      <c r="I26">
        <f>'2004'!C28</f>
        <v>0.2</v>
      </c>
      <c r="J26">
        <f>'2005'!C28</f>
        <v>0.5</v>
      </c>
      <c r="K26">
        <f>'2006'!C28</f>
        <v>0.5</v>
      </c>
      <c r="L26">
        <f>'2007'!C28</f>
        <v>0.8</v>
      </c>
      <c r="M26">
        <f>'2008'!C28</f>
        <v>0.7</v>
      </c>
      <c r="N26">
        <f>'2009'!C28</f>
        <v>0.4</v>
      </c>
      <c r="O26">
        <f>'2010'!C28</f>
        <v>0.4</v>
      </c>
      <c r="P26">
        <f>'2011'!C28</f>
        <v>0.6</v>
      </c>
      <c r="Q26">
        <f>'2012'!C28</f>
        <v>0.4</v>
      </c>
      <c r="R26">
        <f>'2013'!I28</f>
        <v>0.4</v>
      </c>
    </row>
    <row r="27" spans="1:18">
      <c r="A27" t="s">
        <v>25</v>
      </c>
      <c r="B27">
        <f>'1997'!E29</f>
        <v>0.7</v>
      </c>
      <c r="C27">
        <f>'1998'!E29</f>
        <v>1</v>
      </c>
      <c r="D27">
        <f>'1999'!E29</f>
        <v>0.8</v>
      </c>
      <c r="E27">
        <f>'2000'!C29</f>
        <v>1</v>
      </c>
      <c r="F27">
        <f>'2001'!C29</f>
        <v>1.4</v>
      </c>
      <c r="G27">
        <f>'2002'!C29</f>
        <v>1.4</v>
      </c>
      <c r="H27">
        <f>'2003'!C29</f>
        <v>1.8</v>
      </c>
      <c r="I27">
        <f>'2004'!C29</f>
        <v>1.9</v>
      </c>
      <c r="J27">
        <f>'2005'!C29</f>
        <v>1.6</v>
      </c>
      <c r="K27">
        <f>'2006'!C29</f>
        <v>2.1</v>
      </c>
      <c r="L27">
        <f>'2007'!C29</f>
        <v>1.9</v>
      </c>
      <c r="M27">
        <f>'2008'!C29</f>
        <v>1.9</v>
      </c>
      <c r="N27">
        <f>'2009'!C29</f>
        <v>1.8</v>
      </c>
      <c r="O27">
        <f>'2010'!C29</f>
        <v>1.9</v>
      </c>
      <c r="P27">
        <f>'2011'!C29</f>
        <v>2.4</v>
      </c>
      <c r="Q27">
        <f>'2012'!C29</f>
        <v>2.2000000000000002</v>
      </c>
      <c r="R27">
        <f>'2013'!I29</f>
        <v>2.2000000000000002</v>
      </c>
    </row>
    <row r="28" spans="1:18">
      <c r="A28" t="s">
        <v>24</v>
      </c>
      <c r="B28">
        <f>'1997'!E30</f>
        <v>0.6</v>
      </c>
      <c r="C28">
        <f>'1998'!E30</f>
        <v>0.3</v>
      </c>
      <c r="D28">
        <f>'1999'!E30</f>
        <v>0.3</v>
      </c>
      <c r="E28">
        <f>'2000'!C30</f>
        <v>2.2000000000000002</v>
      </c>
      <c r="F28">
        <f>'2001'!C30</f>
        <v>2</v>
      </c>
      <c r="G28">
        <f>'2002'!C30</f>
        <v>2.2000000000000002</v>
      </c>
      <c r="H28">
        <f>'2003'!C30</f>
        <v>2.1</v>
      </c>
      <c r="I28">
        <f>'2004'!C30</f>
        <v>2.4</v>
      </c>
      <c r="J28">
        <f>'2005'!C30</f>
        <v>2.4</v>
      </c>
      <c r="K28">
        <f>'2006'!C30</f>
        <v>3.3</v>
      </c>
      <c r="L28">
        <f>'2007'!C30</f>
        <v>3</v>
      </c>
      <c r="M28">
        <f>'2008'!C30</f>
        <v>2.5</v>
      </c>
      <c r="N28">
        <f>'2009'!C30</f>
        <v>3.3</v>
      </c>
      <c r="O28">
        <f>'2010'!C30</f>
        <v>3.6</v>
      </c>
      <c r="P28">
        <f>'2011'!C30</f>
        <v>3.3</v>
      </c>
      <c r="Q28">
        <f>'2012'!C30</f>
        <v>3.3</v>
      </c>
      <c r="R28">
        <f>'2013'!I30</f>
        <v>3.4</v>
      </c>
    </row>
    <row r="29" spans="1:18">
      <c r="A29" t="s">
        <v>23</v>
      </c>
      <c r="B29">
        <f>'1997'!E31</f>
        <v>9.3000000000000007</v>
      </c>
      <c r="C29">
        <f>'1998'!E31</f>
        <v>7.2</v>
      </c>
      <c r="D29">
        <f>'1999'!E31</f>
        <v>6</v>
      </c>
      <c r="E29">
        <f>'2000'!C31</f>
        <v>9.8000000000000007</v>
      </c>
      <c r="F29">
        <f>'2001'!C31</f>
        <v>9.1</v>
      </c>
      <c r="G29">
        <f>'2002'!C31</f>
        <v>9.3000000000000007</v>
      </c>
      <c r="H29">
        <f>'2003'!C31</f>
        <v>8.9</v>
      </c>
      <c r="I29">
        <f>'2004'!C31</f>
        <v>6.8</v>
      </c>
      <c r="J29">
        <f>'2005'!C31</f>
        <v>9.4</v>
      </c>
      <c r="K29">
        <f>'2006'!C31</f>
        <v>8.4</v>
      </c>
      <c r="L29">
        <f>'2007'!C31</f>
        <v>8.4</v>
      </c>
      <c r="M29">
        <f>'2008'!C31</f>
        <v>8.8000000000000007</v>
      </c>
      <c r="N29">
        <f>'2009'!C31</f>
        <v>10.1</v>
      </c>
      <c r="O29">
        <f>'2010'!C31</f>
        <v>9.4</v>
      </c>
      <c r="P29">
        <f>'2011'!C31</f>
        <v>10.1</v>
      </c>
      <c r="Q29">
        <f>'2012'!C31</f>
        <v>9.5</v>
      </c>
      <c r="R29">
        <f>'2013'!I31</f>
        <v>10.7</v>
      </c>
    </row>
    <row r="30" spans="1:18">
      <c r="A30" t="s">
        <v>22</v>
      </c>
      <c r="B30">
        <f>'1997'!E32</f>
        <v>13.9</v>
      </c>
      <c r="C30">
        <f>'1998'!E32</f>
        <v>13</v>
      </c>
      <c r="D30">
        <f>'1999'!E32</f>
        <v>11.2</v>
      </c>
      <c r="E30">
        <f>'2000'!C32</f>
        <v>13.8</v>
      </c>
      <c r="F30">
        <f>'2001'!C32</f>
        <v>12.8</v>
      </c>
      <c r="G30">
        <f>'2002'!C32</f>
        <v>15.7</v>
      </c>
      <c r="H30">
        <f>'2003'!C32</f>
        <v>16.2</v>
      </c>
      <c r="I30">
        <f>'2004'!C32</f>
        <v>16.5</v>
      </c>
      <c r="J30">
        <f>'2005'!C32</f>
        <v>17.3</v>
      </c>
      <c r="K30">
        <f>'2006'!C32</f>
        <v>19.5</v>
      </c>
      <c r="L30">
        <f>'2007'!C32</f>
        <v>22.6</v>
      </c>
      <c r="M30">
        <f>'2008'!C32</f>
        <v>22.1</v>
      </c>
      <c r="N30">
        <f>'2009'!C32</f>
        <v>21.5</v>
      </c>
      <c r="O30">
        <f>'2010'!C32</f>
        <v>23.7</v>
      </c>
      <c r="P30">
        <f>'2011'!C32</f>
        <v>20.9</v>
      </c>
      <c r="Q30">
        <f>'2012'!C32</f>
        <v>21.3</v>
      </c>
      <c r="R30">
        <f>'2013'!I32</f>
        <v>21.7</v>
      </c>
    </row>
    <row r="31" spans="1:18">
      <c r="A31" t="s">
        <v>21</v>
      </c>
      <c r="B31">
        <f>'1997'!E33</f>
        <v>0.8</v>
      </c>
      <c r="C31">
        <f>'1998'!E33</f>
        <v>1.5</v>
      </c>
      <c r="D31">
        <f>'1999'!E33</f>
        <v>3</v>
      </c>
      <c r="E31">
        <f>'2000'!C33</f>
        <v>3.2</v>
      </c>
      <c r="F31">
        <f>'2001'!C33</f>
        <v>3.9</v>
      </c>
      <c r="G31">
        <f>'2002'!C33</f>
        <v>4.8</v>
      </c>
      <c r="H31">
        <f>'2003'!C33</f>
        <v>4.7</v>
      </c>
      <c r="I31">
        <f>'2004'!C33</f>
        <v>5</v>
      </c>
      <c r="J31">
        <f>'2005'!C33</f>
        <v>4.5999999999999996</v>
      </c>
      <c r="K31">
        <f>'2006'!C33</f>
        <v>5.0999999999999996</v>
      </c>
      <c r="L31">
        <f>'2007'!C33</f>
        <v>5.7</v>
      </c>
      <c r="M31">
        <f>'2008'!C33</f>
        <v>4</v>
      </c>
      <c r="N31">
        <f>'2009'!C33</f>
        <v>4.4000000000000004</v>
      </c>
      <c r="O31">
        <f>'2010'!C33</f>
        <v>6.2</v>
      </c>
      <c r="P31">
        <f>'2011'!C33</f>
        <v>6.3</v>
      </c>
      <c r="Q31">
        <f>'2012'!C33</f>
        <v>5.0999999999999996</v>
      </c>
      <c r="R31">
        <f>'2013'!I33</f>
        <v>5.3</v>
      </c>
    </row>
    <row r="32" spans="1:18">
      <c r="A32" t="s">
        <v>20</v>
      </c>
      <c r="B32">
        <f>'1997'!E34</f>
        <v>29.3</v>
      </c>
      <c r="C32">
        <f>'1998'!E34</f>
        <v>27.8</v>
      </c>
      <c r="D32">
        <f>'1999'!E34</f>
        <v>27.3</v>
      </c>
      <c r="E32">
        <f>'2000'!C34</f>
        <v>28.4</v>
      </c>
      <c r="F32">
        <f>'2001'!C34</f>
        <v>26.3</v>
      </c>
      <c r="G32">
        <f>'2002'!C34</f>
        <v>26.7</v>
      </c>
      <c r="H32">
        <f>'2003'!C34</f>
        <v>24</v>
      </c>
      <c r="I32">
        <f>'2004'!C34</f>
        <v>24.3</v>
      </c>
      <c r="J32">
        <f>'2005'!C34</f>
        <v>25</v>
      </c>
      <c r="K32">
        <f>'2006'!C34</f>
        <v>24.1</v>
      </c>
      <c r="L32">
        <f>'2007'!C34</f>
        <v>25.4</v>
      </c>
      <c r="M32">
        <f>'2008'!C34</f>
        <v>26.4</v>
      </c>
      <c r="N32">
        <f>'2009'!C34</f>
        <v>24.8</v>
      </c>
      <c r="O32">
        <f>'2010'!C34</f>
        <v>23.5</v>
      </c>
      <c r="P32">
        <f>'2011'!C34</f>
        <v>23.9</v>
      </c>
      <c r="Q32">
        <f>'2012'!C34</f>
        <v>25.3</v>
      </c>
      <c r="R32">
        <f>'2013'!I34</f>
        <v>25.8</v>
      </c>
    </row>
    <row r="33" spans="1:18">
      <c r="A33" t="s">
        <v>19</v>
      </c>
      <c r="B33" t="str">
        <f>'1997'!E35</f>
        <v>NA</v>
      </c>
      <c r="C33">
        <f>'1998'!E35</f>
        <v>51.5</v>
      </c>
      <c r="D33">
        <f>'1999'!E35</f>
        <v>54.9</v>
      </c>
      <c r="E33">
        <f>'2000'!C35</f>
        <v>59.1</v>
      </c>
      <c r="F33">
        <f>'2001'!C35</f>
        <v>63.7</v>
      </c>
      <c r="G33">
        <f>'2002'!C35</f>
        <v>61.2</v>
      </c>
      <c r="H33">
        <f>'2003'!C35</f>
        <v>65.2</v>
      </c>
      <c r="I33">
        <f>'2004'!C35</f>
        <v>65.900000000000006</v>
      </c>
      <c r="J33">
        <f>'2005'!C35</f>
        <v>65.5</v>
      </c>
      <c r="K33">
        <f>'2006'!C35</f>
        <v>62.8</v>
      </c>
      <c r="L33">
        <f>'2007'!C35</f>
        <v>66.3</v>
      </c>
      <c r="M33">
        <f>'2008'!C35</f>
        <v>68</v>
      </c>
      <c r="N33">
        <f>'2009'!C35</f>
        <v>67.3</v>
      </c>
      <c r="O33">
        <f>'2010'!C35</f>
        <v>64.400000000000006</v>
      </c>
      <c r="P33">
        <f>'2011'!C35</f>
        <v>63.3</v>
      </c>
      <c r="Q33">
        <f>'2012'!C35</f>
        <v>64.599999999999994</v>
      </c>
      <c r="R33">
        <f>'2013'!I35</f>
        <v>63.7</v>
      </c>
    </row>
    <row r="34" spans="1:18">
      <c r="A34" t="s">
        <v>18</v>
      </c>
      <c r="B34">
        <f>'1997'!E36</f>
        <v>35.200000000000003</v>
      </c>
      <c r="C34">
        <f>'1998'!E36</f>
        <v>35.4</v>
      </c>
      <c r="D34">
        <f>'1999'!E36</f>
        <v>36.799999999999997</v>
      </c>
      <c r="E34">
        <f>'2000'!C36</f>
        <v>37.6</v>
      </c>
      <c r="F34">
        <f>'2001'!C36</f>
        <v>38.4</v>
      </c>
      <c r="G34">
        <f>'2002'!C36</f>
        <v>35.1</v>
      </c>
      <c r="H34">
        <f>'2003'!C36</f>
        <v>33</v>
      </c>
      <c r="I34">
        <f>'2004'!C36</f>
        <v>32.5</v>
      </c>
      <c r="J34">
        <f>'2005'!C36</f>
        <v>31.4</v>
      </c>
      <c r="K34">
        <f>'2006'!C36</f>
        <v>32.299999999999997</v>
      </c>
      <c r="L34">
        <f>'2007'!C36</f>
        <v>35</v>
      </c>
      <c r="M34">
        <f>'2008'!C36</f>
        <v>33.9</v>
      </c>
      <c r="N34">
        <f>'2009'!C36</f>
        <v>37.1</v>
      </c>
      <c r="O34">
        <f>'2010'!C36</f>
        <v>32.799999999999997</v>
      </c>
      <c r="P34">
        <f>'2011'!C36</f>
        <v>32.1</v>
      </c>
      <c r="Q34">
        <f>'2012'!C36</f>
        <v>34.9</v>
      </c>
      <c r="R34">
        <f>'2013'!I36</f>
        <v>33.5</v>
      </c>
    </row>
    <row r="35" spans="1:18">
      <c r="A35" t="s">
        <v>17</v>
      </c>
      <c r="B35">
        <f>'1997'!E37</f>
        <v>1.8</v>
      </c>
      <c r="C35">
        <f>'1998'!E37</f>
        <v>1.4</v>
      </c>
      <c r="D35">
        <f>'1999'!E37</f>
        <v>0.6</v>
      </c>
      <c r="E35">
        <f>'2000'!C37</f>
        <v>1.5</v>
      </c>
      <c r="F35">
        <f>'2001'!C37</f>
        <v>2.1</v>
      </c>
      <c r="G35">
        <f>'2002'!C37</f>
        <v>1.9</v>
      </c>
      <c r="H35">
        <f>'2003'!C37</f>
        <v>2.4</v>
      </c>
      <c r="I35">
        <f>'2004'!C37</f>
        <v>1.2</v>
      </c>
      <c r="J35">
        <f>'2005'!C37</f>
        <v>0.9</v>
      </c>
      <c r="K35">
        <f>'2006'!C37</f>
        <v>1.7</v>
      </c>
      <c r="L35">
        <f>'2007'!C37</f>
        <v>1.9</v>
      </c>
      <c r="M35">
        <f>'2008'!C37</f>
        <v>2</v>
      </c>
      <c r="N35">
        <f>'2009'!C37</f>
        <v>1.9</v>
      </c>
      <c r="O35">
        <f>'2010'!C37</f>
        <v>2.2999999999999998</v>
      </c>
      <c r="P35">
        <f>'2011'!C37</f>
        <v>2</v>
      </c>
      <c r="Q35">
        <f>'2012'!C37</f>
        <v>3.1</v>
      </c>
      <c r="R35">
        <f>'2013'!I37</f>
        <v>2.5</v>
      </c>
    </row>
    <row r="36" spans="1:18">
      <c r="A36" t="s">
        <v>16</v>
      </c>
      <c r="B36" t="str">
        <f>'1997'!E38</f>
        <v>NA</v>
      </c>
      <c r="C36">
        <f>'1998'!E38</f>
        <v>1.4</v>
      </c>
      <c r="D36">
        <f>'1999'!E38</f>
        <v>2.2000000000000002</v>
      </c>
      <c r="E36">
        <f>'2000'!C38</f>
        <v>2</v>
      </c>
      <c r="F36">
        <f>'2001'!C38</f>
        <v>1.9</v>
      </c>
      <c r="G36">
        <f>'2002'!C38</f>
        <v>1.7</v>
      </c>
      <c r="H36">
        <f>'2003'!C38</f>
        <v>2.7</v>
      </c>
      <c r="I36">
        <f>'2004'!C38</f>
        <v>2.6</v>
      </c>
      <c r="J36">
        <f>'2005'!C38</f>
        <v>2.6</v>
      </c>
      <c r="K36">
        <f>'2006'!C38</f>
        <v>2.4</v>
      </c>
      <c r="L36">
        <f>'2007'!C38</f>
        <v>2.2000000000000002</v>
      </c>
      <c r="M36">
        <f>'2008'!C38</f>
        <v>2.9</v>
      </c>
      <c r="N36">
        <f>'2009'!C38</f>
        <v>3.1</v>
      </c>
      <c r="O36">
        <f>'2010'!C38</f>
        <v>2.4</v>
      </c>
      <c r="P36">
        <f>'2011'!C38</f>
        <v>2.5</v>
      </c>
      <c r="Q36">
        <f>'2012'!C38</f>
        <v>2.6</v>
      </c>
      <c r="R36">
        <f>'2013'!I38</f>
        <v>2.2999999999999998</v>
      </c>
    </row>
    <row r="37" spans="1:18">
      <c r="A37" t="s">
        <v>15</v>
      </c>
      <c r="B37">
        <f>'1997'!E39</f>
        <v>3.6</v>
      </c>
      <c r="C37">
        <f>'1998'!E39</f>
        <v>2.7</v>
      </c>
      <c r="D37">
        <f>'1999'!E39</f>
        <v>3.4</v>
      </c>
      <c r="E37">
        <f>'2000'!C39</f>
        <v>3.2</v>
      </c>
      <c r="F37">
        <f>'2001'!C39</f>
        <v>2.9</v>
      </c>
      <c r="G37">
        <f>'2002'!C39</f>
        <v>3.6</v>
      </c>
      <c r="H37">
        <f>'2003'!C39</f>
        <v>3.4</v>
      </c>
      <c r="I37">
        <f>'2004'!C39</f>
        <v>3.5</v>
      </c>
      <c r="J37">
        <f>'2005'!C39</f>
        <v>3.4</v>
      </c>
      <c r="K37">
        <f>'2006'!C39</f>
        <v>3.2</v>
      </c>
      <c r="L37">
        <f>'2007'!C39</f>
        <v>2.9</v>
      </c>
      <c r="M37">
        <f>'2008'!C39</f>
        <v>2.8</v>
      </c>
      <c r="N37">
        <f>'2009'!C39</f>
        <v>2.5</v>
      </c>
      <c r="O37">
        <f>'2010'!C39</f>
        <v>2.6</v>
      </c>
      <c r="P37">
        <f>'2011'!C39</f>
        <v>2.4</v>
      </c>
      <c r="Q37">
        <f>'2012'!C39</f>
        <v>2.9</v>
      </c>
      <c r="R37">
        <f>'2013'!I39</f>
        <v>2.8</v>
      </c>
    </row>
    <row r="38" spans="1:18">
      <c r="A38" t="s">
        <v>14</v>
      </c>
      <c r="B38">
        <f>'1997'!E40</f>
        <v>3.1</v>
      </c>
      <c r="C38">
        <f>'1998'!E40</f>
        <v>3.2</v>
      </c>
      <c r="D38">
        <f>'1999'!E40</f>
        <v>3.7</v>
      </c>
      <c r="E38">
        <f>'2000'!C40</f>
        <v>3.6</v>
      </c>
      <c r="F38">
        <f>'2001'!C40</f>
        <v>3.3</v>
      </c>
      <c r="G38">
        <f>'2002'!C40</f>
        <v>4.0999999999999996</v>
      </c>
      <c r="H38">
        <f>'2003'!C40</f>
        <v>2.9</v>
      </c>
      <c r="I38">
        <f>'2004'!C40</f>
        <v>4.4000000000000004</v>
      </c>
      <c r="J38">
        <f>'2005'!C40</f>
        <v>4</v>
      </c>
      <c r="K38">
        <f>'2006'!C40</f>
        <v>6.5</v>
      </c>
      <c r="L38">
        <f>'2007'!C40</f>
        <v>5.4</v>
      </c>
      <c r="M38">
        <f>'2008'!C40</f>
        <v>5.7</v>
      </c>
      <c r="N38">
        <f>'2009'!C40</f>
        <v>5</v>
      </c>
      <c r="O38">
        <f>'2010'!C40</f>
        <v>8.1999999999999993</v>
      </c>
      <c r="P38">
        <f>'2011'!C40</f>
        <v>7.3</v>
      </c>
      <c r="Q38">
        <f>'2012'!C40</f>
        <v>6</v>
      </c>
      <c r="R38">
        <f>'2013'!I40</f>
        <v>6.4</v>
      </c>
    </row>
    <row r="39" spans="1:18">
      <c r="A39" t="s">
        <v>13</v>
      </c>
      <c r="B39">
        <f>'1997'!E41</f>
        <v>5.8</v>
      </c>
      <c r="C39">
        <f>'1998'!E41</f>
        <v>5.5</v>
      </c>
      <c r="D39">
        <f>'1999'!E41</f>
        <v>5.3</v>
      </c>
      <c r="E39">
        <f>'2000'!C41</f>
        <v>5.8</v>
      </c>
      <c r="F39">
        <f>'2001'!C41</f>
        <v>6.1</v>
      </c>
      <c r="G39">
        <f>'2002'!C41</f>
        <v>6.6</v>
      </c>
      <c r="H39">
        <f>'2003'!C41</f>
        <v>7</v>
      </c>
      <c r="I39">
        <f>'2004'!C41</f>
        <v>7</v>
      </c>
      <c r="J39">
        <f>'2005'!C41</f>
        <v>8.6999999999999993</v>
      </c>
      <c r="K39">
        <f>'2006'!C41</f>
        <v>6.9</v>
      </c>
      <c r="L39">
        <f>'2007'!C41</f>
        <v>7.2</v>
      </c>
      <c r="M39">
        <f>'2008'!C41</f>
        <v>8.1999999999999993</v>
      </c>
      <c r="N39">
        <f>'2009'!C41</f>
        <v>10.8</v>
      </c>
      <c r="O39">
        <f>'2010'!C41</f>
        <v>10.5</v>
      </c>
      <c r="P39">
        <f>'2011'!C41</f>
        <v>9.1999999999999993</v>
      </c>
      <c r="Q39">
        <f>'2012'!C41</f>
        <v>9.6</v>
      </c>
      <c r="R39">
        <f>'2013'!I41</f>
        <v>9.5</v>
      </c>
    </row>
    <row r="40" spans="1:18">
      <c r="A40" t="s">
        <v>12</v>
      </c>
      <c r="B40" t="str">
        <f>'1997'!E42</f>
        <v>NA</v>
      </c>
      <c r="C40">
        <f>'1998'!E42</f>
        <v>10.8</v>
      </c>
      <c r="D40">
        <f>'1999'!E42</f>
        <v>12.1</v>
      </c>
      <c r="E40">
        <f>'2000'!C42</f>
        <v>13</v>
      </c>
      <c r="F40">
        <f>'2001'!C42</f>
        <v>12.7</v>
      </c>
      <c r="G40">
        <f>'2002'!C42</f>
        <v>12.5</v>
      </c>
      <c r="H40">
        <f>'2003'!C42</f>
        <v>3.6</v>
      </c>
      <c r="I40">
        <f>'2004'!C42</f>
        <v>0.8</v>
      </c>
      <c r="J40">
        <f>'2005'!C42</f>
        <v>12.6</v>
      </c>
      <c r="K40">
        <f>'2006'!C42</f>
        <v>13.6</v>
      </c>
      <c r="L40">
        <f>'2007'!C42</f>
        <v>13.6</v>
      </c>
      <c r="M40">
        <f>'2008'!C42</f>
        <v>11.1</v>
      </c>
      <c r="N40">
        <f>'2009'!C42</f>
        <v>14.2</v>
      </c>
      <c r="O40">
        <f>'2010'!C42</f>
        <v>16.100000000000001</v>
      </c>
      <c r="P40">
        <f>'2011'!C42</f>
        <v>15.6</v>
      </c>
      <c r="Q40">
        <f>'2012'!C42</f>
        <v>18.600000000000001</v>
      </c>
      <c r="R40">
        <f>'2013'!I42</f>
        <v>18.7</v>
      </c>
    </row>
    <row r="41" spans="1:18">
      <c r="A41" t="s">
        <v>11</v>
      </c>
      <c r="B41" t="str">
        <f>'1997'!E43</f>
        <v>NA</v>
      </c>
      <c r="C41">
        <f>'1998'!E43</f>
        <v>23.4</v>
      </c>
      <c r="D41">
        <f>'1999'!E43</f>
        <v>26.7</v>
      </c>
      <c r="E41">
        <f>'2000'!C43</f>
        <v>28.2</v>
      </c>
      <c r="F41">
        <f>'2001'!C43</f>
        <v>27.9</v>
      </c>
      <c r="G41">
        <f>'2002'!C43</f>
        <v>30.4</v>
      </c>
      <c r="H41">
        <f>'2003'!C43</f>
        <v>27.8</v>
      </c>
      <c r="I41">
        <f>'2004'!C43</f>
        <v>26.8</v>
      </c>
      <c r="J41">
        <f>'2005'!C43</f>
        <v>26.4</v>
      </c>
      <c r="K41">
        <f>'2006'!C43</f>
        <v>24.4</v>
      </c>
      <c r="L41">
        <f>'2007'!C43</f>
        <v>26.7</v>
      </c>
      <c r="M41">
        <f>'2008'!C43</f>
        <v>23.5</v>
      </c>
      <c r="N41">
        <f>'2009'!C43</f>
        <v>24.6</v>
      </c>
      <c r="O41">
        <f>'2010'!C43</f>
        <v>23.3</v>
      </c>
      <c r="P41">
        <f>'2011'!C43</f>
        <v>22.6</v>
      </c>
      <c r="Q41">
        <f>'2012'!C43</f>
        <v>22.7</v>
      </c>
      <c r="R41">
        <f>'2013'!I43</f>
        <v>32.700000000000003</v>
      </c>
    </row>
    <row r="42" spans="1:18">
      <c r="A42" t="s">
        <v>10</v>
      </c>
      <c r="B42">
        <f>'1997'!E44</f>
        <v>1.1000000000000001</v>
      </c>
      <c r="C42">
        <f>'1998'!E44</f>
        <v>0.4</v>
      </c>
      <c r="D42">
        <f>'1999'!E44</f>
        <v>0.7</v>
      </c>
      <c r="E42">
        <f>'2000'!C44</f>
        <v>1</v>
      </c>
      <c r="F42">
        <f>'2001'!C44</f>
        <v>0.4</v>
      </c>
      <c r="G42">
        <f>'2002'!C44</f>
        <v>0.8</v>
      </c>
      <c r="H42">
        <f>'2003'!C44</f>
        <v>0.9</v>
      </c>
      <c r="I42">
        <f>'2004'!C44</f>
        <v>1.5</v>
      </c>
      <c r="J42">
        <f>'2005'!C44</f>
        <v>0.8</v>
      </c>
      <c r="K42">
        <f>'2006'!C44</f>
        <v>0.9</v>
      </c>
      <c r="L42">
        <f>'2007'!C44</f>
        <v>0.9</v>
      </c>
      <c r="M42">
        <f>'2008'!C44</f>
        <v>0.8</v>
      </c>
      <c r="N42">
        <f>'2009'!C44</f>
        <v>0.7</v>
      </c>
      <c r="O42">
        <f>'2010'!C44</f>
        <v>0.8</v>
      </c>
      <c r="P42">
        <f>'2011'!C44</f>
        <v>0.5</v>
      </c>
      <c r="Q42">
        <f>'2012'!C44</f>
        <v>0.5</v>
      </c>
      <c r="R42">
        <f>'2013'!I44</f>
        <v>0.9</v>
      </c>
    </row>
    <row r="43" spans="1:18">
      <c r="A43" t="s">
        <v>9</v>
      </c>
      <c r="B43">
        <f>'1997'!E45</f>
        <v>0</v>
      </c>
      <c r="C43">
        <f>'1998'!E45</f>
        <v>0</v>
      </c>
      <c r="D43">
        <f>'1999'!E45</f>
        <v>0</v>
      </c>
      <c r="E43">
        <f>'2000'!C45</f>
        <v>0.6</v>
      </c>
      <c r="F43">
        <f>'2001'!C45</f>
        <v>0.5</v>
      </c>
      <c r="G43">
        <f>'2002'!C45</f>
        <v>1.3</v>
      </c>
      <c r="H43">
        <f>'2003'!C45</f>
        <v>1.4</v>
      </c>
      <c r="I43">
        <f>'2004'!C45</f>
        <v>1.9</v>
      </c>
      <c r="J43">
        <f>'2005'!C45</f>
        <v>1.9</v>
      </c>
      <c r="K43">
        <f>'2006'!C45</f>
        <v>1.6</v>
      </c>
      <c r="L43">
        <f>'2007'!C45</f>
        <v>1.3</v>
      </c>
      <c r="M43">
        <f>'2008'!C45</f>
        <v>0.7</v>
      </c>
      <c r="N43">
        <f>'2009'!C45</f>
        <v>2.2000000000000002</v>
      </c>
      <c r="O43">
        <f>'2010'!C45</f>
        <v>1.7</v>
      </c>
      <c r="P43">
        <f>'2011'!C45</f>
        <v>1.6</v>
      </c>
      <c r="Q43">
        <f>'2012'!C45</f>
        <v>1.6</v>
      </c>
      <c r="R43">
        <f>'2013'!I45</f>
        <v>1.6</v>
      </c>
    </row>
    <row r="44" spans="1:18">
      <c r="A44" t="s">
        <v>8</v>
      </c>
      <c r="B44">
        <f>'1997'!E46</f>
        <v>0.3</v>
      </c>
      <c r="C44">
        <f>'1998'!E46</f>
        <v>0.4</v>
      </c>
      <c r="D44">
        <f>'1999'!E46</f>
        <v>0.7</v>
      </c>
      <c r="E44">
        <f>'2000'!C46</f>
        <v>0.7</v>
      </c>
      <c r="F44">
        <f>'2001'!C46</f>
        <v>0.7</v>
      </c>
      <c r="G44">
        <f>'2002'!C46</f>
        <v>0.9</v>
      </c>
      <c r="H44">
        <f>'2003'!C46</f>
        <v>0.6</v>
      </c>
      <c r="I44">
        <f>'2004'!C46</f>
        <v>0.5</v>
      </c>
      <c r="J44">
        <f>'2005'!C46</f>
        <v>0.6</v>
      </c>
      <c r="K44">
        <f>'2006'!C46</f>
        <v>1</v>
      </c>
      <c r="L44">
        <f>'2007'!C46</f>
        <v>0.8</v>
      </c>
      <c r="M44">
        <f>'2008'!C46</f>
        <v>0.6</v>
      </c>
      <c r="N44">
        <f>'2009'!C46</f>
        <v>0.6</v>
      </c>
      <c r="O44">
        <f>'2010'!C46</f>
        <v>0.9</v>
      </c>
      <c r="P44">
        <f>'2011'!C46</f>
        <v>1.3</v>
      </c>
      <c r="Q44">
        <f>'2012'!C46</f>
        <v>0.9</v>
      </c>
      <c r="R44">
        <f>'2013'!I46</f>
        <v>1</v>
      </c>
    </row>
    <row r="45" spans="1:18">
      <c r="A45" t="s">
        <v>7</v>
      </c>
      <c r="B45">
        <f>'1997'!E47</f>
        <v>46.5</v>
      </c>
      <c r="C45">
        <f>'1998'!E47</f>
        <v>49.5</v>
      </c>
      <c r="D45">
        <f>'1999'!E47</f>
        <v>50.4</v>
      </c>
      <c r="E45">
        <f>'2000'!C47</f>
        <v>49.6</v>
      </c>
      <c r="F45">
        <f>'2001'!C47</f>
        <v>48.2</v>
      </c>
      <c r="G45">
        <f>'2002'!C47</f>
        <v>42.6</v>
      </c>
      <c r="H45">
        <f>'2003'!C47</f>
        <v>45.4</v>
      </c>
      <c r="I45">
        <f>'2004'!C47</f>
        <v>41.3</v>
      </c>
      <c r="J45">
        <f>'2005'!C47</f>
        <v>40.299999999999997</v>
      </c>
      <c r="K45">
        <f>'2006'!C47</f>
        <v>40.700000000000003</v>
      </c>
      <c r="L45">
        <f>'2007'!C47</f>
        <v>43.2</v>
      </c>
      <c r="M45">
        <f>'2008'!C47</f>
        <v>43</v>
      </c>
      <c r="N45">
        <f>'2009'!C47</f>
        <v>40.4</v>
      </c>
      <c r="O45">
        <f>'2010'!C47</f>
        <v>41.3</v>
      </c>
      <c r="P45">
        <f>'2011'!C47</f>
        <v>40.4</v>
      </c>
      <c r="Q45">
        <f>'2012'!C47</f>
        <v>40.4</v>
      </c>
      <c r="R45">
        <f>'2013'!I47</f>
        <v>38</v>
      </c>
    </row>
    <row r="46" spans="1:18">
      <c r="A46" t="s">
        <v>6</v>
      </c>
      <c r="B46">
        <f>'1997'!E48</f>
        <v>12.9</v>
      </c>
      <c r="C46">
        <f>'1998'!E48</f>
        <v>13</v>
      </c>
      <c r="D46">
        <f>'1999'!E48</f>
        <v>14.6</v>
      </c>
      <c r="E46">
        <f>'2000'!C48</f>
        <v>12.1</v>
      </c>
      <c r="F46">
        <f>'2001'!C48</f>
        <v>13.5</v>
      </c>
      <c r="G46">
        <f>'2002'!C48</f>
        <v>14.1</v>
      </c>
      <c r="H46">
        <f>'2003'!C48</f>
        <v>12.5</v>
      </c>
      <c r="I46">
        <f>'2004'!C48</f>
        <v>14</v>
      </c>
      <c r="J46">
        <f>'2005'!C48</f>
        <v>14.4</v>
      </c>
      <c r="K46">
        <f>'2006'!C48</f>
        <v>14.9</v>
      </c>
      <c r="L46">
        <f>'2007'!C48</f>
        <v>15.2</v>
      </c>
      <c r="M46">
        <f>'2008'!C48</f>
        <v>15.7</v>
      </c>
      <c r="N46">
        <f>'2009'!C48</f>
        <v>15</v>
      </c>
      <c r="O46">
        <f>'2010'!C48</f>
        <v>15</v>
      </c>
      <c r="P46">
        <f>'2011'!C48</f>
        <v>14.2</v>
      </c>
      <c r="Q46">
        <f>'2012'!C48</f>
        <v>13.4</v>
      </c>
      <c r="R46">
        <f>'2013'!I48</f>
        <v>15.7</v>
      </c>
    </row>
    <row r="47" spans="1:18">
      <c r="A47" t="s">
        <v>5</v>
      </c>
      <c r="B47">
        <f>'1997'!E49</f>
        <v>0.2</v>
      </c>
      <c r="C47">
        <f>'1998'!E49</f>
        <v>0.4</v>
      </c>
      <c r="D47">
        <f>'1999'!E49</f>
        <v>0.3</v>
      </c>
      <c r="E47">
        <f>'2000'!C49</f>
        <v>0.5</v>
      </c>
      <c r="F47">
        <f>'2001'!C49</f>
        <v>0.5</v>
      </c>
      <c r="G47">
        <f>'2002'!C49</f>
        <v>0.8</v>
      </c>
      <c r="H47">
        <f>'2003'!C49</f>
        <v>0.3</v>
      </c>
      <c r="I47">
        <f>'2004'!C49</f>
        <v>0.5</v>
      </c>
      <c r="J47">
        <f>'2005'!C49</f>
        <v>0.5</v>
      </c>
      <c r="K47">
        <f>'2006'!C49</f>
        <v>0.5</v>
      </c>
      <c r="L47">
        <f>'2007'!C49</f>
        <v>0.7</v>
      </c>
      <c r="M47">
        <f>'2008'!C49</f>
        <v>2.5</v>
      </c>
      <c r="N47">
        <f>'2009'!C49</f>
        <v>1.7</v>
      </c>
      <c r="O47">
        <f>'2010'!C49</f>
        <v>0.9</v>
      </c>
      <c r="P47">
        <f>'2011'!C49</f>
        <v>1.4</v>
      </c>
      <c r="Q47">
        <f>'2012'!C49</f>
        <v>1.1000000000000001</v>
      </c>
      <c r="R47">
        <f>'2013'!I49</f>
        <v>1.2</v>
      </c>
    </row>
    <row r="48" spans="1:18">
      <c r="A48" t="s">
        <v>4</v>
      </c>
      <c r="B48">
        <f>'1997'!E50</f>
        <v>2.7</v>
      </c>
      <c r="C48">
        <f>'1998'!E50</f>
        <v>2.4</v>
      </c>
      <c r="D48">
        <f>'1999'!E50</f>
        <v>2.4</v>
      </c>
      <c r="E48">
        <f>'2000'!C50</f>
        <v>3.1</v>
      </c>
      <c r="F48">
        <f>'2001'!C50</f>
        <v>2.6</v>
      </c>
      <c r="G48">
        <f>'2002'!C50</f>
        <v>2.9</v>
      </c>
      <c r="H48">
        <f>'2003'!C50</f>
        <v>2.2000000000000002</v>
      </c>
      <c r="I48">
        <f>'2004'!C50</f>
        <v>2.4</v>
      </c>
      <c r="J48">
        <f>'2005'!C50</f>
        <v>2.7</v>
      </c>
      <c r="K48">
        <f>'2006'!C50</f>
        <v>3.1</v>
      </c>
      <c r="L48">
        <f>'2007'!C50</f>
        <v>4.3</v>
      </c>
      <c r="M48">
        <f>'2008'!C50</f>
        <v>4.0999999999999996</v>
      </c>
      <c r="N48">
        <f>'2009'!C50</f>
        <v>3.9</v>
      </c>
      <c r="O48">
        <f>'2010'!C50</f>
        <v>3.7</v>
      </c>
      <c r="P48">
        <f>'2011'!C50</f>
        <v>3.5</v>
      </c>
      <c r="Q48">
        <f>'2012'!C50</f>
        <v>3.9</v>
      </c>
      <c r="R48">
        <f>'2013'!I50</f>
        <v>4.0999999999999996</v>
      </c>
    </row>
    <row r="49" spans="1:18">
      <c r="A49" t="s">
        <v>3</v>
      </c>
      <c r="B49">
        <f>'1997'!E51</f>
        <v>10.5</v>
      </c>
      <c r="C49">
        <f>'1998'!E51</f>
        <v>9</v>
      </c>
      <c r="D49">
        <f>'1999'!E51</f>
        <v>8</v>
      </c>
      <c r="E49">
        <f>'2000'!C51</f>
        <v>8.3000000000000007</v>
      </c>
      <c r="F49">
        <f>'2001'!C51</f>
        <v>8.8000000000000007</v>
      </c>
      <c r="G49">
        <f>'2002'!C51</f>
        <v>9.4</v>
      </c>
      <c r="H49">
        <f>'2003'!C51</f>
        <v>9.8000000000000007</v>
      </c>
      <c r="I49">
        <f>'2004'!C51</f>
        <v>9.6</v>
      </c>
      <c r="J49">
        <f>'2005'!C51</f>
        <v>10.3</v>
      </c>
      <c r="K49">
        <f>'2006'!C51</f>
        <v>11.7</v>
      </c>
      <c r="L49">
        <f>'2007'!C51</f>
        <v>12.3</v>
      </c>
      <c r="M49">
        <f>'2008'!C51</f>
        <v>12</v>
      </c>
      <c r="N49">
        <f>'2009'!C51</f>
        <v>11.1</v>
      </c>
      <c r="O49">
        <f>'2010'!C51</f>
        <v>12</v>
      </c>
      <c r="P49">
        <f>'2011'!C51</f>
        <v>10.1</v>
      </c>
      <c r="Q49">
        <f>'2012'!C51</f>
        <v>11.2</v>
      </c>
      <c r="R49">
        <f>'2013'!I51</f>
        <v>12.4</v>
      </c>
    </row>
    <row r="50" spans="1:18">
      <c r="A50" t="s">
        <v>2</v>
      </c>
      <c r="B50">
        <f>'1997'!E52</f>
        <v>0.4</v>
      </c>
      <c r="C50">
        <f>'1998'!E52</f>
        <v>0.1</v>
      </c>
      <c r="D50">
        <f>'1999'!E52</f>
        <v>0.2</v>
      </c>
      <c r="E50">
        <f>'2000'!C52</f>
        <v>0.2</v>
      </c>
      <c r="F50">
        <f>'2001'!C52</f>
        <v>0.1</v>
      </c>
      <c r="G50">
        <f>'2002'!C52</f>
        <v>0.3</v>
      </c>
      <c r="H50">
        <f>'2003'!C52</f>
        <v>0.2</v>
      </c>
      <c r="I50">
        <f>'2004'!C52</f>
        <v>0.2</v>
      </c>
      <c r="J50">
        <f>'2005'!C52</f>
        <v>0.3</v>
      </c>
      <c r="K50">
        <f>'2006'!C52</f>
        <v>0.3</v>
      </c>
      <c r="L50">
        <f>'2007'!C52</f>
        <v>0.4</v>
      </c>
      <c r="M50">
        <f>'2008'!C52</f>
        <v>0.4</v>
      </c>
      <c r="N50">
        <f>'2009'!C52</f>
        <v>0.5</v>
      </c>
      <c r="O50">
        <f>'2010'!C52</f>
        <v>0.4</v>
      </c>
      <c r="P50">
        <f>'2011'!C52</f>
        <v>0.5</v>
      </c>
      <c r="Q50">
        <f>'2012'!C52</f>
        <v>0.3</v>
      </c>
      <c r="R50">
        <f>'2013'!I52</f>
        <v>0.6</v>
      </c>
    </row>
    <row r="51" spans="1:18">
      <c r="A51" t="s">
        <v>1</v>
      </c>
      <c r="B51">
        <f>'1997'!E53</f>
        <v>7.7</v>
      </c>
      <c r="C51">
        <f>'1998'!E53</f>
        <v>7.6</v>
      </c>
      <c r="D51">
        <f>'1999'!E53</f>
        <v>6</v>
      </c>
      <c r="E51">
        <f>'2000'!C53</f>
        <v>8.6999999999999993</v>
      </c>
      <c r="F51">
        <f>'2001'!C53</f>
        <v>9.6</v>
      </c>
      <c r="G51">
        <f>'2002'!C53</f>
        <v>7.9</v>
      </c>
      <c r="H51">
        <f>'2003'!C53</f>
        <v>9.8000000000000007</v>
      </c>
      <c r="I51">
        <f>'2004'!C53</f>
        <v>8.6</v>
      </c>
      <c r="J51">
        <f>'2005'!C53</f>
        <v>8.5</v>
      </c>
      <c r="K51">
        <f>'2006'!C53</f>
        <v>9.6999999999999993</v>
      </c>
      <c r="L51">
        <f>'2007'!C53</f>
        <v>9.3000000000000007</v>
      </c>
      <c r="M51">
        <f>'2008'!C53</f>
        <v>8.9</v>
      </c>
      <c r="N51">
        <f>'2009'!C53</f>
        <v>12.6</v>
      </c>
      <c r="O51">
        <f>'2010'!C53</f>
        <v>12</v>
      </c>
      <c r="P51">
        <f>'2011'!C53</f>
        <v>11.3</v>
      </c>
      <c r="Q51">
        <f>'2012'!C53</f>
        <v>9.6999999999999993</v>
      </c>
      <c r="R51">
        <f>'2013'!I53</f>
        <v>10.1</v>
      </c>
    </row>
    <row r="52" spans="1:18">
      <c r="A52" t="s">
        <v>0</v>
      </c>
      <c r="B52">
        <f>'1997'!E54</f>
        <v>6.2</v>
      </c>
      <c r="C52">
        <f>'1998'!E54</f>
        <v>7.1</v>
      </c>
      <c r="D52">
        <f>'1999'!E54</f>
        <v>6.5</v>
      </c>
      <c r="E52">
        <f>'2000'!C54</f>
        <v>6.6</v>
      </c>
      <c r="F52">
        <f>'2001'!C54</f>
        <v>11.1</v>
      </c>
      <c r="G52">
        <f>'2002'!C54</f>
        <v>0.1</v>
      </c>
      <c r="H52">
        <f>'2003'!C54</f>
        <v>0</v>
      </c>
      <c r="I52">
        <f>'2004'!C54</f>
        <v>0.1</v>
      </c>
      <c r="J52">
        <f>'2005'!C54</f>
        <v>0</v>
      </c>
      <c r="K52">
        <f>'2006'!C54</f>
        <v>0</v>
      </c>
      <c r="L52">
        <f>'2007'!C54</f>
        <v>8</v>
      </c>
      <c r="M52">
        <f>'2008'!C54</f>
        <v>5.5</v>
      </c>
      <c r="N52">
        <f>'2009'!C54</f>
        <v>14.4</v>
      </c>
      <c r="O52">
        <f>'2010'!C54</f>
        <v>16.2</v>
      </c>
      <c r="P52">
        <f>'2011'!C54</f>
        <v>14.8</v>
      </c>
      <c r="Q52">
        <f>'2012'!C54</f>
        <v>12</v>
      </c>
      <c r="R52">
        <f>'2013'!I54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6"/>
  <sheetViews>
    <sheetView workbookViewId="0">
      <selection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0" width="11.1640625" style="33" customWidth="1"/>
    <col min="11" max="16384" width="20.6640625" style="33"/>
  </cols>
  <sheetData>
    <row r="1" spans="1:18" s="45" customFormat="1" ht="11">
      <c r="A1" s="128" t="s">
        <v>178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8" s="45" customFormat="1" ht="24">
      <c r="A2" s="46" t="s">
        <v>79</v>
      </c>
      <c r="B2" s="49" t="s">
        <v>78</v>
      </c>
      <c r="C2" s="47" t="s">
        <v>77</v>
      </c>
      <c r="D2" s="46" t="s">
        <v>76</v>
      </c>
      <c r="E2" s="47" t="s">
        <v>75</v>
      </c>
      <c r="F2" s="48" t="s">
        <v>74</v>
      </c>
      <c r="G2" s="46" t="s">
        <v>73</v>
      </c>
      <c r="H2" s="47" t="s">
        <v>72</v>
      </c>
      <c r="I2" s="47" t="s">
        <v>71</v>
      </c>
      <c r="J2" s="46" t="s">
        <v>70</v>
      </c>
      <c r="K2" s="47" t="s">
        <v>77</v>
      </c>
      <c r="L2" s="46" t="s">
        <v>76</v>
      </c>
      <c r="M2" s="47" t="s">
        <v>75</v>
      </c>
      <c r="N2" s="48" t="s">
        <v>74</v>
      </c>
      <c r="O2" s="46" t="s">
        <v>73</v>
      </c>
      <c r="P2" s="47" t="s">
        <v>72</v>
      </c>
      <c r="Q2" s="47" t="s">
        <v>71</v>
      </c>
      <c r="R2" s="46" t="s">
        <v>70</v>
      </c>
    </row>
    <row r="3" spans="1:18" s="4" customFormat="1" ht="11">
      <c r="A3" s="4" t="s">
        <v>142</v>
      </c>
      <c r="B3" s="44">
        <v>941040</v>
      </c>
      <c r="C3" s="43">
        <v>22.6</v>
      </c>
      <c r="D3" s="43">
        <v>35.9</v>
      </c>
      <c r="E3" s="43">
        <v>36.4</v>
      </c>
      <c r="F3" s="43">
        <v>1.4</v>
      </c>
      <c r="G3" s="43">
        <v>2</v>
      </c>
      <c r="H3" s="43">
        <v>0.5</v>
      </c>
      <c r="I3" s="43">
        <v>0.4</v>
      </c>
      <c r="J3" s="43">
        <v>0.7</v>
      </c>
      <c r="K3" s="4">
        <f>$B3*(C3/100)</f>
        <v>212675.04</v>
      </c>
      <c r="L3" s="4">
        <f t="shared" ref="L3:R3" si="0">$B3*(D3/100)</f>
        <v>337833.36</v>
      </c>
      <c r="M3" s="4">
        <f t="shared" si="0"/>
        <v>342538.56</v>
      </c>
      <c r="N3" s="4">
        <f t="shared" si="0"/>
        <v>13174.56</v>
      </c>
      <c r="O3" s="4">
        <f t="shared" si="0"/>
        <v>18820.8</v>
      </c>
      <c r="P3" s="4">
        <f t="shared" si="0"/>
        <v>4705.2</v>
      </c>
      <c r="Q3" s="4">
        <f t="shared" si="0"/>
        <v>3764.16</v>
      </c>
      <c r="R3" s="4">
        <f t="shared" si="0"/>
        <v>6587.28</v>
      </c>
    </row>
    <row r="4" spans="1:18" s="2" customFormat="1" ht="11">
      <c r="A4" s="2" t="s">
        <v>141</v>
      </c>
      <c r="B4" s="34">
        <v>9592</v>
      </c>
      <c r="C4" s="38">
        <v>0.5</v>
      </c>
      <c r="D4" s="38">
        <v>29.5</v>
      </c>
      <c r="E4" s="38">
        <v>69.5</v>
      </c>
      <c r="F4" s="38">
        <v>0.1</v>
      </c>
      <c r="G4" s="38">
        <v>0.1</v>
      </c>
      <c r="H4" s="38">
        <v>0.1</v>
      </c>
      <c r="I4" s="38">
        <v>0.1</v>
      </c>
      <c r="J4" s="38">
        <v>0</v>
      </c>
      <c r="K4" s="4">
        <f t="shared" ref="K4:K54" si="1">$B4*(C4/100)</f>
        <v>47.96</v>
      </c>
      <c r="L4" s="4">
        <f t="shared" ref="L4:L54" si="2">$B4*(D4/100)</f>
        <v>2829.64</v>
      </c>
      <c r="M4" s="4">
        <f t="shared" ref="M4:M54" si="3">$B4*(E4/100)</f>
        <v>6666.44</v>
      </c>
      <c r="N4" s="4">
        <f t="shared" ref="N4:N54" si="4">$B4*(F4/100)</f>
        <v>9.5920000000000005</v>
      </c>
      <c r="O4" s="4">
        <f t="shared" ref="O4:O54" si="5">$B4*(G4/100)</f>
        <v>9.5920000000000005</v>
      </c>
      <c r="P4" s="4">
        <f t="shared" ref="P4:P54" si="6">$B4*(H4/100)</f>
        <v>9.5920000000000005</v>
      </c>
      <c r="Q4" s="4">
        <f t="shared" ref="Q4:Q54" si="7">$B4*(I4/100)</f>
        <v>9.5920000000000005</v>
      </c>
      <c r="R4" s="4">
        <f t="shared" ref="R4:R54" si="8">$B4*(J4/100)</f>
        <v>0</v>
      </c>
    </row>
    <row r="5" spans="1:18" s="2" customFormat="1" ht="11">
      <c r="A5" s="2" t="s">
        <v>140</v>
      </c>
      <c r="B5" s="34">
        <v>2640</v>
      </c>
      <c r="C5" s="38">
        <v>4</v>
      </c>
      <c r="D5" s="38">
        <v>52.4</v>
      </c>
      <c r="E5" s="38">
        <v>7.8</v>
      </c>
      <c r="F5" s="38">
        <v>25.9</v>
      </c>
      <c r="G5" s="38">
        <v>4.7</v>
      </c>
      <c r="H5" s="38">
        <v>3.3</v>
      </c>
      <c r="I5" s="38">
        <v>1.9</v>
      </c>
      <c r="J5" s="38">
        <v>0</v>
      </c>
      <c r="K5" s="4">
        <f t="shared" si="1"/>
        <v>105.60000000000001</v>
      </c>
      <c r="L5" s="4">
        <f t="shared" si="2"/>
        <v>1383.3600000000001</v>
      </c>
      <c r="M5" s="4">
        <f t="shared" si="3"/>
        <v>205.92</v>
      </c>
      <c r="N5" s="4">
        <f t="shared" si="4"/>
        <v>683.76</v>
      </c>
      <c r="O5" s="4">
        <f t="shared" si="5"/>
        <v>124.08</v>
      </c>
      <c r="P5" s="4">
        <f t="shared" si="6"/>
        <v>87.12</v>
      </c>
      <c r="Q5" s="4">
        <f t="shared" si="7"/>
        <v>50.16</v>
      </c>
      <c r="R5" s="4">
        <f t="shared" si="8"/>
        <v>0</v>
      </c>
    </row>
    <row r="6" spans="1:18" s="2" customFormat="1" ht="11">
      <c r="A6" s="2" t="s">
        <v>139</v>
      </c>
      <c r="B6" s="34">
        <v>19180</v>
      </c>
      <c r="C6" s="38">
        <v>39.1</v>
      </c>
      <c r="D6" s="38">
        <v>33.9</v>
      </c>
      <c r="E6" s="38">
        <v>15.2</v>
      </c>
      <c r="F6" s="38">
        <v>11.2</v>
      </c>
      <c r="G6" s="38">
        <v>0.2</v>
      </c>
      <c r="H6" s="38">
        <v>0.1</v>
      </c>
      <c r="I6" s="38">
        <v>0.3</v>
      </c>
      <c r="J6" s="38">
        <v>0</v>
      </c>
      <c r="K6" s="4">
        <f t="shared" si="1"/>
        <v>7499.38</v>
      </c>
      <c r="L6" s="4">
        <f t="shared" si="2"/>
        <v>6502.0199999999995</v>
      </c>
      <c r="M6" s="4">
        <f t="shared" si="3"/>
        <v>2915.36</v>
      </c>
      <c r="N6" s="4">
        <f t="shared" si="4"/>
        <v>2148.16</v>
      </c>
      <c r="O6" s="4">
        <f t="shared" si="5"/>
        <v>38.36</v>
      </c>
      <c r="P6" s="4">
        <f t="shared" si="6"/>
        <v>19.18</v>
      </c>
      <c r="Q6" s="4">
        <f t="shared" si="7"/>
        <v>57.54</v>
      </c>
      <c r="R6" s="4">
        <f t="shared" si="8"/>
        <v>0</v>
      </c>
    </row>
    <row r="7" spans="1:18" s="2" customFormat="1" ht="11">
      <c r="A7" s="2" t="s">
        <v>138</v>
      </c>
      <c r="B7" s="34">
        <v>4969</v>
      </c>
      <c r="C7" s="38">
        <v>1.4</v>
      </c>
      <c r="D7" s="38">
        <v>37.200000000000003</v>
      </c>
      <c r="E7" s="38">
        <v>60.6</v>
      </c>
      <c r="F7" s="38">
        <v>0.1</v>
      </c>
      <c r="G7" s="38">
        <v>0.1</v>
      </c>
      <c r="H7" s="38">
        <v>0.1</v>
      </c>
      <c r="I7" s="38">
        <v>0.2</v>
      </c>
      <c r="J7" s="38">
        <v>0.3</v>
      </c>
      <c r="K7" s="4">
        <f t="shared" si="1"/>
        <v>69.565999999999988</v>
      </c>
      <c r="L7" s="4">
        <f t="shared" si="2"/>
        <v>1848.4680000000003</v>
      </c>
      <c r="M7" s="4">
        <f t="shared" si="3"/>
        <v>3011.2139999999999</v>
      </c>
      <c r="N7" s="4">
        <f t="shared" si="4"/>
        <v>4.9690000000000003</v>
      </c>
      <c r="O7" s="4">
        <f t="shared" si="5"/>
        <v>4.9690000000000003</v>
      </c>
      <c r="P7" s="4">
        <f t="shared" si="6"/>
        <v>4.9690000000000003</v>
      </c>
      <c r="Q7" s="4">
        <f t="shared" si="7"/>
        <v>9.9380000000000006</v>
      </c>
      <c r="R7" s="4">
        <f t="shared" si="8"/>
        <v>14.907</v>
      </c>
    </row>
    <row r="8" spans="1:18" s="2" customFormat="1" ht="11">
      <c r="A8" s="2" t="s">
        <v>137</v>
      </c>
      <c r="B8" s="34">
        <v>236830</v>
      </c>
      <c r="C8" s="38">
        <v>39</v>
      </c>
      <c r="D8" s="38">
        <v>29.5</v>
      </c>
      <c r="E8" s="38">
        <v>23.9</v>
      </c>
      <c r="F8" s="38">
        <v>0.3</v>
      </c>
      <c r="G8" s="38">
        <v>5.9</v>
      </c>
      <c r="H8" s="38">
        <v>1</v>
      </c>
      <c r="I8" s="38">
        <v>0.4</v>
      </c>
      <c r="J8" s="38">
        <v>0</v>
      </c>
      <c r="K8" s="4">
        <f t="shared" si="1"/>
        <v>92363.7</v>
      </c>
      <c r="L8" s="4">
        <f t="shared" si="2"/>
        <v>69864.849999999991</v>
      </c>
      <c r="M8" s="4">
        <f t="shared" si="3"/>
        <v>56602.369999999995</v>
      </c>
      <c r="N8" s="4">
        <f t="shared" si="4"/>
        <v>710.49</v>
      </c>
      <c r="O8" s="4">
        <f t="shared" si="5"/>
        <v>13972.970000000001</v>
      </c>
      <c r="P8" s="4">
        <f t="shared" si="6"/>
        <v>2368.3000000000002</v>
      </c>
      <c r="Q8" s="4">
        <f t="shared" si="7"/>
        <v>947.32</v>
      </c>
      <c r="R8" s="4">
        <f t="shared" si="8"/>
        <v>0</v>
      </c>
    </row>
    <row r="9" spans="1:18" s="2" customFormat="1" ht="11">
      <c r="A9" s="2" t="s">
        <v>136</v>
      </c>
      <c r="B9" s="34">
        <v>6592</v>
      </c>
      <c r="C9" s="38">
        <v>10.1</v>
      </c>
      <c r="D9" s="38">
        <v>83.6</v>
      </c>
      <c r="E9" s="38">
        <v>4.8</v>
      </c>
      <c r="F9" s="38">
        <v>0.5</v>
      </c>
      <c r="G9" s="38">
        <v>0.2</v>
      </c>
      <c r="H9" s="38">
        <v>0.4</v>
      </c>
      <c r="I9" s="38">
        <v>0.4</v>
      </c>
      <c r="J9" s="38">
        <v>0</v>
      </c>
      <c r="K9" s="4">
        <f t="shared" si="1"/>
        <v>665.79199999999992</v>
      </c>
      <c r="L9" s="4">
        <f t="shared" si="2"/>
        <v>5510.9119999999994</v>
      </c>
      <c r="M9" s="4">
        <f t="shared" si="3"/>
        <v>316.416</v>
      </c>
      <c r="N9" s="4">
        <f t="shared" si="4"/>
        <v>32.96</v>
      </c>
      <c r="O9" s="4">
        <f t="shared" si="5"/>
        <v>13.184000000000001</v>
      </c>
      <c r="P9" s="4">
        <f t="shared" si="6"/>
        <v>26.368000000000002</v>
      </c>
      <c r="Q9" s="4">
        <f t="shared" si="7"/>
        <v>26.368000000000002</v>
      </c>
      <c r="R9" s="4">
        <f t="shared" si="8"/>
        <v>0</v>
      </c>
    </row>
    <row r="10" spans="1:18" s="2" customFormat="1" ht="11">
      <c r="A10" s="2" t="s">
        <v>135</v>
      </c>
      <c r="B10" s="34">
        <v>9548</v>
      </c>
      <c r="C10" s="38">
        <v>39</v>
      </c>
      <c r="D10" s="38">
        <v>27.6</v>
      </c>
      <c r="E10" s="38">
        <v>32.799999999999997</v>
      </c>
      <c r="F10" s="38">
        <v>0.2</v>
      </c>
      <c r="G10" s="38">
        <v>0.4</v>
      </c>
      <c r="H10" s="38">
        <v>0.1</v>
      </c>
      <c r="I10" s="38">
        <v>0</v>
      </c>
      <c r="J10" s="38">
        <v>0</v>
      </c>
      <c r="K10" s="4">
        <f t="shared" si="1"/>
        <v>3723.7200000000003</v>
      </c>
      <c r="L10" s="4">
        <f t="shared" si="2"/>
        <v>2635.248</v>
      </c>
      <c r="M10" s="4">
        <f t="shared" si="3"/>
        <v>3131.7439999999997</v>
      </c>
      <c r="N10" s="4">
        <f t="shared" si="4"/>
        <v>19.096</v>
      </c>
      <c r="O10" s="4">
        <f t="shared" si="5"/>
        <v>38.192</v>
      </c>
      <c r="P10" s="4">
        <f t="shared" si="6"/>
        <v>9.548</v>
      </c>
      <c r="Q10" s="4">
        <f t="shared" si="7"/>
        <v>0</v>
      </c>
      <c r="R10" s="4">
        <f t="shared" si="8"/>
        <v>0</v>
      </c>
    </row>
    <row r="11" spans="1:18" s="2" customFormat="1" ht="11">
      <c r="A11" s="2" t="s">
        <v>134</v>
      </c>
      <c r="B11" s="34">
        <v>1751</v>
      </c>
      <c r="C11" s="38">
        <v>8.8000000000000007</v>
      </c>
      <c r="D11" s="38">
        <v>22.9</v>
      </c>
      <c r="E11" s="38">
        <v>67.8</v>
      </c>
      <c r="F11" s="38">
        <v>0.1</v>
      </c>
      <c r="G11" s="38">
        <v>0.2</v>
      </c>
      <c r="H11" s="38">
        <v>0.1</v>
      </c>
      <c r="I11" s="38">
        <v>0.1</v>
      </c>
      <c r="J11" s="38">
        <v>0</v>
      </c>
      <c r="K11" s="4">
        <f t="shared" si="1"/>
        <v>154.08800000000002</v>
      </c>
      <c r="L11" s="4">
        <f t="shared" si="2"/>
        <v>400.97899999999998</v>
      </c>
      <c r="M11" s="4">
        <f t="shared" si="3"/>
        <v>1187.1779999999999</v>
      </c>
      <c r="N11" s="4">
        <f t="shared" si="4"/>
        <v>1.7510000000000001</v>
      </c>
      <c r="O11" s="4">
        <f t="shared" si="5"/>
        <v>3.5020000000000002</v>
      </c>
      <c r="P11" s="4">
        <f t="shared" si="6"/>
        <v>1.7510000000000001</v>
      </c>
      <c r="Q11" s="4">
        <f t="shared" si="7"/>
        <v>1.7510000000000001</v>
      </c>
      <c r="R11" s="4">
        <f t="shared" si="8"/>
        <v>0</v>
      </c>
    </row>
    <row r="12" spans="1:18" s="2" customFormat="1" ht="11">
      <c r="A12" s="2" t="s">
        <v>133</v>
      </c>
      <c r="B12" s="34">
        <v>2811</v>
      </c>
      <c r="C12" s="38">
        <v>0.7</v>
      </c>
      <c r="D12" s="38">
        <v>0.1</v>
      </c>
      <c r="E12" s="38">
        <v>98.8</v>
      </c>
      <c r="F12" s="38">
        <v>0</v>
      </c>
      <c r="G12" s="38">
        <v>0.4</v>
      </c>
      <c r="H12" s="38">
        <v>0</v>
      </c>
      <c r="I12" s="38">
        <v>0</v>
      </c>
      <c r="J12" s="38">
        <v>0</v>
      </c>
      <c r="K12" s="4">
        <f t="shared" si="1"/>
        <v>19.677</v>
      </c>
      <c r="L12" s="4">
        <f t="shared" si="2"/>
        <v>2.8109999999999999</v>
      </c>
      <c r="M12" s="4">
        <f t="shared" si="3"/>
        <v>2777.268</v>
      </c>
      <c r="N12" s="4">
        <f t="shared" si="4"/>
        <v>0</v>
      </c>
      <c r="O12" s="4">
        <f t="shared" si="5"/>
        <v>11.244</v>
      </c>
      <c r="P12" s="4">
        <f t="shared" si="6"/>
        <v>0</v>
      </c>
      <c r="Q12" s="4">
        <f t="shared" si="7"/>
        <v>0</v>
      </c>
      <c r="R12" s="4">
        <f t="shared" si="8"/>
        <v>0</v>
      </c>
    </row>
    <row r="13" spans="1:18" s="2" customFormat="1" ht="11">
      <c r="A13" s="2" t="s">
        <v>132</v>
      </c>
      <c r="B13" s="34">
        <v>31307</v>
      </c>
      <c r="C13" s="38">
        <v>52.9</v>
      </c>
      <c r="D13" s="38">
        <v>21.6</v>
      </c>
      <c r="E13" s="38">
        <v>24.7</v>
      </c>
      <c r="F13" s="38">
        <v>0.1</v>
      </c>
      <c r="G13" s="38">
        <v>0.1</v>
      </c>
      <c r="H13" s="38">
        <v>0.2</v>
      </c>
      <c r="I13" s="38">
        <v>0.3</v>
      </c>
      <c r="J13" s="38">
        <v>0</v>
      </c>
      <c r="K13" s="4">
        <f t="shared" si="1"/>
        <v>16561.403000000002</v>
      </c>
      <c r="L13" s="4">
        <f t="shared" si="2"/>
        <v>6762.3120000000008</v>
      </c>
      <c r="M13" s="4">
        <f t="shared" si="3"/>
        <v>7732.8289999999997</v>
      </c>
      <c r="N13" s="4">
        <f t="shared" si="4"/>
        <v>31.307000000000002</v>
      </c>
      <c r="O13" s="4">
        <f t="shared" si="5"/>
        <v>31.307000000000002</v>
      </c>
      <c r="P13" s="4">
        <f t="shared" si="6"/>
        <v>62.614000000000004</v>
      </c>
      <c r="Q13" s="4">
        <f t="shared" si="7"/>
        <v>93.921000000000006</v>
      </c>
      <c r="R13" s="4">
        <f t="shared" si="8"/>
        <v>0</v>
      </c>
    </row>
    <row r="14" spans="1:18" s="2" customFormat="1" ht="11">
      <c r="A14" s="2" t="s">
        <v>131</v>
      </c>
      <c r="B14" s="34">
        <v>3611</v>
      </c>
      <c r="C14" s="38">
        <v>1.1000000000000001</v>
      </c>
      <c r="D14" s="38">
        <v>14.6</v>
      </c>
      <c r="E14" s="38">
        <v>84</v>
      </c>
      <c r="F14" s="38">
        <v>0</v>
      </c>
      <c r="G14" s="38">
        <v>0.3</v>
      </c>
      <c r="H14" s="38">
        <v>0</v>
      </c>
      <c r="I14" s="38">
        <v>0</v>
      </c>
      <c r="J14" s="38">
        <v>0</v>
      </c>
      <c r="K14" s="4">
        <f t="shared" si="1"/>
        <v>39.721000000000004</v>
      </c>
      <c r="L14" s="4">
        <f t="shared" si="2"/>
        <v>527.20600000000002</v>
      </c>
      <c r="M14" s="4">
        <f t="shared" si="3"/>
        <v>3033.24</v>
      </c>
      <c r="N14" s="4">
        <f t="shared" si="4"/>
        <v>0</v>
      </c>
      <c r="O14" s="4">
        <f t="shared" si="5"/>
        <v>10.833</v>
      </c>
      <c r="P14" s="4">
        <f t="shared" si="6"/>
        <v>0</v>
      </c>
      <c r="Q14" s="4">
        <f t="shared" si="7"/>
        <v>0</v>
      </c>
      <c r="R14" s="4">
        <f t="shared" si="8"/>
        <v>0</v>
      </c>
    </row>
    <row r="15" spans="1:18" s="2" customFormat="1" ht="11">
      <c r="A15" s="2" t="s">
        <v>130</v>
      </c>
      <c r="B15" s="34">
        <v>3669</v>
      </c>
      <c r="C15" s="38">
        <v>7.9</v>
      </c>
      <c r="D15" s="38">
        <v>21.4</v>
      </c>
      <c r="E15" s="38">
        <v>1.9</v>
      </c>
      <c r="F15" s="38">
        <v>0.1</v>
      </c>
      <c r="G15" s="38">
        <v>15.3</v>
      </c>
      <c r="H15" s="38">
        <v>36.5</v>
      </c>
      <c r="I15" s="38">
        <v>16.899999999999999</v>
      </c>
      <c r="J15" s="38">
        <v>0</v>
      </c>
      <c r="K15" s="4">
        <f t="shared" si="1"/>
        <v>289.851</v>
      </c>
      <c r="L15" s="4">
        <f t="shared" si="2"/>
        <v>785.16599999999994</v>
      </c>
      <c r="M15" s="4">
        <f t="shared" si="3"/>
        <v>69.710999999999999</v>
      </c>
      <c r="N15" s="4">
        <f t="shared" si="4"/>
        <v>3.669</v>
      </c>
      <c r="O15" s="4">
        <f t="shared" si="5"/>
        <v>561.35699999999997</v>
      </c>
      <c r="P15" s="4">
        <f t="shared" si="6"/>
        <v>1339.1849999999999</v>
      </c>
      <c r="Q15" s="4">
        <f t="shared" si="7"/>
        <v>620.06099999999992</v>
      </c>
      <c r="R15" s="4">
        <f t="shared" si="8"/>
        <v>0</v>
      </c>
    </row>
    <row r="16" spans="1:18" s="2" customFormat="1" ht="11">
      <c r="A16" s="2" t="s">
        <v>129</v>
      </c>
      <c r="B16" s="34">
        <v>205</v>
      </c>
      <c r="C16" s="38">
        <v>10.4</v>
      </c>
      <c r="D16" s="38">
        <v>83.7</v>
      </c>
      <c r="E16" s="38">
        <v>3.5</v>
      </c>
      <c r="F16" s="38">
        <v>1.4</v>
      </c>
      <c r="G16" s="38">
        <v>0</v>
      </c>
      <c r="H16" s="38">
        <v>0.2</v>
      </c>
      <c r="I16" s="38">
        <v>0.8</v>
      </c>
      <c r="J16" s="38">
        <v>0</v>
      </c>
      <c r="K16" s="4">
        <f t="shared" si="1"/>
        <v>21.32</v>
      </c>
      <c r="L16" s="4">
        <f t="shared" si="2"/>
        <v>171.58500000000001</v>
      </c>
      <c r="M16" s="4">
        <f t="shared" si="3"/>
        <v>7.1750000000000007</v>
      </c>
      <c r="N16" s="4">
        <f t="shared" si="4"/>
        <v>2.8699999999999997</v>
      </c>
      <c r="O16" s="4">
        <f t="shared" si="5"/>
        <v>0</v>
      </c>
      <c r="P16" s="4">
        <f t="shared" si="6"/>
        <v>0.41000000000000003</v>
      </c>
      <c r="Q16" s="4">
        <f t="shared" si="7"/>
        <v>1.6400000000000001</v>
      </c>
      <c r="R16" s="4">
        <f t="shared" si="8"/>
        <v>0</v>
      </c>
    </row>
    <row r="17" spans="1:18" s="2" customFormat="1" ht="11">
      <c r="A17" s="2" t="s">
        <v>128</v>
      </c>
      <c r="B17" s="34">
        <v>13935</v>
      </c>
      <c r="C17" s="38">
        <v>5.0999999999999996</v>
      </c>
      <c r="D17" s="38">
        <v>15.9</v>
      </c>
      <c r="E17" s="38">
        <v>77.900000000000006</v>
      </c>
      <c r="F17" s="38">
        <v>0</v>
      </c>
      <c r="G17" s="38">
        <v>0.4</v>
      </c>
      <c r="H17" s="38">
        <v>0.1</v>
      </c>
      <c r="I17" s="38">
        <v>0.3</v>
      </c>
      <c r="J17" s="38">
        <v>0.2</v>
      </c>
      <c r="K17" s="4">
        <f t="shared" si="1"/>
        <v>710.68499999999995</v>
      </c>
      <c r="L17" s="4">
        <f t="shared" si="2"/>
        <v>2215.665</v>
      </c>
      <c r="M17" s="4">
        <f t="shared" si="3"/>
        <v>10855.365</v>
      </c>
      <c r="N17" s="4">
        <f t="shared" si="4"/>
        <v>0</v>
      </c>
      <c r="O17" s="4">
        <f t="shared" si="5"/>
        <v>55.74</v>
      </c>
      <c r="P17" s="4">
        <f t="shared" si="6"/>
        <v>13.935</v>
      </c>
      <c r="Q17" s="4">
        <f t="shared" si="7"/>
        <v>41.805</v>
      </c>
      <c r="R17" s="4">
        <f t="shared" si="8"/>
        <v>27.87</v>
      </c>
    </row>
    <row r="18" spans="1:18" s="2" customFormat="1" ht="11">
      <c r="A18" s="2" t="s">
        <v>127</v>
      </c>
      <c r="B18" s="34">
        <v>25757</v>
      </c>
      <c r="C18" s="38">
        <v>5.0999999999999996</v>
      </c>
      <c r="D18" s="38">
        <v>60.4</v>
      </c>
      <c r="E18" s="38">
        <v>33.5</v>
      </c>
      <c r="F18" s="38">
        <v>0</v>
      </c>
      <c r="G18" s="38">
        <v>0.1</v>
      </c>
      <c r="H18" s="38">
        <v>0</v>
      </c>
      <c r="I18" s="38">
        <v>0.9</v>
      </c>
      <c r="J18" s="38">
        <v>0</v>
      </c>
      <c r="K18" s="4">
        <f t="shared" si="1"/>
        <v>1313.607</v>
      </c>
      <c r="L18" s="4">
        <f t="shared" si="2"/>
        <v>15557.227999999999</v>
      </c>
      <c r="M18" s="4">
        <f t="shared" si="3"/>
        <v>8628.5950000000012</v>
      </c>
      <c r="N18" s="4">
        <f t="shared" si="4"/>
        <v>0</v>
      </c>
      <c r="O18" s="4">
        <f t="shared" si="5"/>
        <v>25.757000000000001</v>
      </c>
      <c r="P18" s="4">
        <f t="shared" si="6"/>
        <v>0</v>
      </c>
      <c r="Q18" s="4">
        <f t="shared" si="7"/>
        <v>231.81300000000002</v>
      </c>
      <c r="R18" s="4">
        <f t="shared" si="8"/>
        <v>0</v>
      </c>
    </row>
    <row r="19" spans="1:18" s="2" customFormat="1" ht="11">
      <c r="A19" s="2" t="s">
        <v>126</v>
      </c>
      <c r="B19" s="34">
        <v>12801</v>
      </c>
      <c r="C19" s="38">
        <v>3.3</v>
      </c>
      <c r="D19" s="38">
        <v>61.9</v>
      </c>
      <c r="E19" s="38">
        <v>14.4</v>
      </c>
      <c r="F19" s="38">
        <v>0.6</v>
      </c>
      <c r="G19" s="38">
        <v>0.4</v>
      </c>
      <c r="H19" s="38">
        <v>0</v>
      </c>
      <c r="I19" s="38">
        <v>0.7</v>
      </c>
      <c r="J19" s="38">
        <v>18.7</v>
      </c>
      <c r="K19" s="4">
        <f t="shared" si="1"/>
        <v>422.43299999999999</v>
      </c>
      <c r="L19" s="4">
        <f t="shared" si="2"/>
        <v>7923.8189999999995</v>
      </c>
      <c r="M19" s="4">
        <f t="shared" si="3"/>
        <v>1843.3440000000003</v>
      </c>
      <c r="N19" s="4">
        <f t="shared" si="4"/>
        <v>76.805999999999997</v>
      </c>
      <c r="O19" s="4">
        <f t="shared" si="5"/>
        <v>51.204000000000001</v>
      </c>
      <c r="P19" s="4">
        <f t="shared" si="6"/>
        <v>0</v>
      </c>
      <c r="Q19" s="4">
        <f t="shared" si="7"/>
        <v>89.606999999999985</v>
      </c>
      <c r="R19" s="4">
        <f t="shared" si="8"/>
        <v>2393.7869999999998</v>
      </c>
    </row>
    <row r="20" spans="1:18" s="2" customFormat="1" ht="11">
      <c r="A20" s="2" t="s">
        <v>125</v>
      </c>
      <c r="B20" s="34">
        <v>11829</v>
      </c>
      <c r="C20" s="38">
        <v>9.6999999999999993</v>
      </c>
      <c r="D20" s="38">
        <v>61.2</v>
      </c>
      <c r="E20" s="38">
        <v>25.1</v>
      </c>
      <c r="F20" s="38">
        <v>1.7</v>
      </c>
      <c r="G20" s="38">
        <v>0.6</v>
      </c>
      <c r="H20" s="38">
        <v>0.1</v>
      </c>
      <c r="I20" s="38">
        <v>0.4</v>
      </c>
      <c r="J20" s="38">
        <v>1.2</v>
      </c>
      <c r="K20" s="4">
        <f t="shared" si="1"/>
        <v>1147.4129999999998</v>
      </c>
      <c r="L20" s="4">
        <f t="shared" si="2"/>
        <v>7239.348</v>
      </c>
      <c r="M20" s="4">
        <f t="shared" si="3"/>
        <v>2969.0790000000002</v>
      </c>
      <c r="N20" s="4">
        <f t="shared" si="4"/>
        <v>201.09300000000002</v>
      </c>
      <c r="O20" s="4">
        <f t="shared" si="5"/>
        <v>70.974000000000004</v>
      </c>
      <c r="P20" s="4">
        <f t="shared" si="6"/>
        <v>11.829000000000001</v>
      </c>
      <c r="Q20" s="4">
        <f t="shared" si="7"/>
        <v>47.316000000000003</v>
      </c>
      <c r="R20" s="4">
        <f t="shared" si="8"/>
        <v>141.94800000000001</v>
      </c>
    </row>
    <row r="21" spans="1:18" s="2" customFormat="1" ht="11">
      <c r="A21" s="2" t="s">
        <v>124</v>
      </c>
      <c r="B21" s="34">
        <v>13317</v>
      </c>
      <c r="C21" s="38">
        <v>1.1000000000000001</v>
      </c>
      <c r="D21" s="38">
        <v>68.400000000000006</v>
      </c>
      <c r="E21" s="38">
        <v>30.2</v>
      </c>
      <c r="F21" s="38">
        <v>0</v>
      </c>
      <c r="G21" s="38">
        <v>0.1</v>
      </c>
      <c r="H21" s="38">
        <v>0</v>
      </c>
      <c r="I21" s="38">
        <v>0.1</v>
      </c>
      <c r="J21" s="38">
        <v>0</v>
      </c>
      <c r="K21" s="4">
        <f t="shared" si="1"/>
        <v>146.48700000000002</v>
      </c>
      <c r="L21" s="4">
        <f t="shared" si="2"/>
        <v>9108.8280000000013</v>
      </c>
      <c r="M21" s="4">
        <f t="shared" si="3"/>
        <v>4021.7339999999999</v>
      </c>
      <c r="N21" s="4">
        <f t="shared" si="4"/>
        <v>0</v>
      </c>
      <c r="O21" s="4">
        <f t="shared" si="5"/>
        <v>13.317</v>
      </c>
      <c r="P21" s="4">
        <f t="shared" si="6"/>
        <v>0</v>
      </c>
      <c r="Q21" s="4">
        <f t="shared" si="7"/>
        <v>13.317</v>
      </c>
      <c r="R21" s="4">
        <f t="shared" si="8"/>
        <v>0</v>
      </c>
    </row>
    <row r="22" spans="1:18" s="2" customFormat="1" ht="11">
      <c r="A22" s="2" t="s">
        <v>123</v>
      </c>
      <c r="B22" s="34">
        <v>3265</v>
      </c>
      <c r="C22" s="38">
        <v>1.9</v>
      </c>
      <c r="D22" s="38">
        <v>16.399999999999999</v>
      </c>
      <c r="E22" s="38">
        <v>80.900000000000006</v>
      </c>
      <c r="F22" s="38">
        <v>0.3</v>
      </c>
      <c r="G22" s="38">
        <v>0.1</v>
      </c>
      <c r="H22" s="38">
        <v>0.2</v>
      </c>
      <c r="I22" s="38">
        <v>0.1</v>
      </c>
      <c r="J22" s="38">
        <v>0</v>
      </c>
      <c r="K22" s="4">
        <f t="shared" si="1"/>
        <v>62.034999999999997</v>
      </c>
      <c r="L22" s="4">
        <f t="shared" si="2"/>
        <v>535.45999999999992</v>
      </c>
      <c r="M22" s="4">
        <f t="shared" si="3"/>
        <v>2641.3850000000002</v>
      </c>
      <c r="N22" s="4">
        <f t="shared" si="4"/>
        <v>9.7949999999999999</v>
      </c>
      <c r="O22" s="4">
        <f t="shared" si="5"/>
        <v>3.2650000000000001</v>
      </c>
      <c r="P22" s="4">
        <f t="shared" si="6"/>
        <v>6.53</v>
      </c>
      <c r="Q22" s="4">
        <f t="shared" si="7"/>
        <v>3.2650000000000001</v>
      </c>
      <c r="R22" s="4">
        <f t="shared" si="8"/>
        <v>0</v>
      </c>
    </row>
    <row r="23" spans="1:18" s="2" customFormat="1" ht="11">
      <c r="A23" s="2" t="s">
        <v>122</v>
      </c>
      <c r="B23" s="34">
        <v>7508</v>
      </c>
      <c r="C23" s="38">
        <v>1</v>
      </c>
      <c r="D23" s="38">
        <v>91.9</v>
      </c>
      <c r="E23" s="38">
        <v>3.5</v>
      </c>
      <c r="F23" s="38">
        <v>2</v>
      </c>
      <c r="G23" s="38">
        <v>1</v>
      </c>
      <c r="H23" s="38">
        <v>0.1</v>
      </c>
      <c r="I23" s="38">
        <v>0.6</v>
      </c>
      <c r="J23" s="38">
        <v>0</v>
      </c>
      <c r="K23" s="4">
        <f t="shared" si="1"/>
        <v>75.08</v>
      </c>
      <c r="L23" s="4">
        <f t="shared" si="2"/>
        <v>6899.8519999999999</v>
      </c>
      <c r="M23" s="4">
        <f t="shared" si="3"/>
        <v>262.78000000000003</v>
      </c>
      <c r="N23" s="4">
        <f t="shared" si="4"/>
        <v>150.16</v>
      </c>
      <c r="O23" s="4">
        <f t="shared" si="5"/>
        <v>75.08</v>
      </c>
      <c r="P23" s="4">
        <f t="shared" si="6"/>
        <v>7.508</v>
      </c>
      <c r="Q23" s="4">
        <f t="shared" si="7"/>
        <v>45.048000000000002</v>
      </c>
      <c r="R23" s="4">
        <f t="shared" si="8"/>
        <v>0</v>
      </c>
    </row>
    <row r="24" spans="1:18" s="2" customFormat="1" ht="11">
      <c r="A24" s="2" t="s">
        <v>121</v>
      </c>
      <c r="B24" s="34">
        <v>9550</v>
      </c>
      <c r="C24" s="38">
        <v>1</v>
      </c>
      <c r="D24" s="38">
        <v>16.5</v>
      </c>
      <c r="E24" s="38">
        <v>82.3</v>
      </c>
      <c r="F24" s="38">
        <v>0</v>
      </c>
      <c r="G24" s="38">
        <v>0.1</v>
      </c>
      <c r="H24" s="38">
        <v>0</v>
      </c>
      <c r="I24" s="38">
        <v>0.1</v>
      </c>
      <c r="J24" s="38">
        <v>0</v>
      </c>
      <c r="K24" s="4">
        <f t="shared" si="1"/>
        <v>95.5</v>
      </c>
      <c r="L24" s="4">
        <f t="shared" si="2"/>
        <v>1575.75</v>
      </c>
      <c r="M24" s="4">
        <f t="shared" si="3"/>
        <v>7859.65</v>
      </c>
      <c r="N24" s="4">
        <f t="shared" si="4"/>
        <v>0</v>
      </c>
      <c r="O24" s="4">
        <f t="shared" si="5"/>
        <v>9.5500000000000007</v>
      </c>
      <c r="P24" s="4">
        <f t="shared" si="6"/>
        <v>0</v>
      </c>
      <c r="Q24" s="4">
        <f t="shared" si="7"/>
        <v>9.5500000000000007</v>
      </c>
      <c r="R24" s="4">
        <f t="shared" si="8"/>
        <v>0</v>
      </c>
    </row>
    <row r="25" spans="1:18" s="2" customFormat="1" ht="11">
      <c r="A25" s="2" t="s">
        <v>120</v>
      </c>
      <c r="B25" s="34">
        <v>27389</v>
      </c>
      <c r="C25" s="38">
        <v>35.4</v>
      </c>
      <c r="D25" s="38">
        <v>42.6</v>
      </c>
      <c r="E25" s="38">
        <v>19.2</v>
      </c>
      <c r="F25" s="38">
        <v>0.1</v>
      </c>
      <c r="G25" s="38">
        <v>1.9</v>
      </c>
      <c r="H25" s="38">
        <v>0</v>
      </c>
      <c r="I25" s="38">
        <v>0</v>
      </c>
      <c r="J25" s="38">
        <v>0.7</v>
      </c>
      <c r="K25" s="4">
        <f t="shared" si="1"/>
        <v>9695.7060000000001</v>
      </c>
      <c r="L25" s="4">
        <f t="shared" si="2"/>
        <v>11667.714</v>
      </c>
      <c r="M25" s="4">
        <f t="shared" si="3"/>
        <v>5258.6880000000001</v>
      </c>
      <c r="N25" s="4">
        <f t="shared" si="4"/>
        <v>27.388999999999999</v>
      </c>
      <c r="O25" s="4">
        <f t="shared" si="5"/>
        <v>520.39099999999996</v>
      </c>
      <c r="P25" s="4">
        <f t="shared" si="6"/>
        <v>0</v>
      </c>
      <c r="Q25" s="4">
        <f t="shared" si="7"/>
        <v>0</v>
      </c>
      <c r="R25" s="4">
        <f t="shared" si="8"/>
        <v>191.72299999999998</v>
      </c>
    </row>
    <row r="26" spans="1:18" s="2" customFormat="1" ht="11">
      <c r="A26" s="2" t="s">
        <v>119</v>
      </c>
      <c r="B26" s="34">
        <v>51262</v>
      </c>
      <c r="C26" s="38">
        <v>3.2</v>
      </c>
      <c r="D26" s="38">
        <v>32.299999999999997</v>
      </c>
      <c r="E26" s="38">
        <v>63.3</v>
      </c>
      <c r="F26" s="38">
        <v>0.6</v>
      </c>
      <c r="G26" s="38">
        <v>0.4</v>
      </c>
      <c r="H26" s="38">
        <v>0</v>
      </c>
      <c r="I26" s="38">
        <v>0.3</v>
      </c>
      <c r="J26" s="38">
        <v>0</v>
      </c>
      <c r="K26" s="4">
        <f t="shared" si="1"/>
        <v>1640.384</v>
      </c>
      <c r="L26" s="4">
        <f t="shared" si="2"/>
        <v>16557.625999999997</v>
      </c>
      <c r="M26" s="4">
        <f t="shared" si="3"/>
        <v>32448.846000000001</v>
      </c>
      <c r="N26" s="4">
        <f t="shared" si="4"/>
        <v>307.572</v>
      </c>
      <c r="O26" s="4">
        <f t="shared" si="5"/>
        <v>205.048</v>
      </c>
      <c r="P26" s="4">
        <f t="shared" si="6"/>
        <v>0</v>
      </c>
      <c r="Q26" s="4">
        <f t="shared" si="7"/>
        <v>153.786</v>
      </c>
      <c r="R26" s="4">
        <f t="shared" si="8"/>
        <v>0</v>
      </c>
    </row>
    <row r="27" spans="1:18" s="2" customFormat="1" ht="11">
      <c r="A27" s="2" t="s">
        <v>118</v>
      </c>
      <c r="B27" s="34">
        <v>16931</v>
      </c>
      <c r="C27" s="38">
        <v>5.4</v>
      </c>
      <c r="D27" s="38">
        <v>39.5</v>
      </c>
      <c r="E27" s="38">
        <v>40.200000000000003</v>
      </c>
      <c r="F27" s="38">
        <v>9</v>
      </c>
      <c r="G27" s="38">
        <v>3.9</v>
      </c>
      <c r="H27" s="38">
        <v>0</v>
      </c>
      <c r="I27" s="38">
        <v>2</v>
      </c>
      <c r="J27" s="38">
        <v>0</v>
      </c>
      <c r="K27" s="4">
        <f t="shared" si="1"/>
        <v>914.27400000000011</v>
      </c>
      <c r="L27" s="4">
        <f t="shared" si="2"/>
        <v>6687.7449999999999</v>
      </c>
      <c r="M27" s="4">
        <f t="shared" si="3"/>
        <v>6806.2620000000006</v>
      </c>
      <c r="N27" s="4">
        <f t="shared" si="4"/>
        <v>1523.79</v>
      </c>
      <c r="O27" s="4">
        <f t="shared" si="5"/>
        <v>660.30899999999997</v>
      </c>
      <c r="P27" s="4">
        <f t="shared" si="6"/>
        <v>0</v>
      </c>
      <c r="Q27" s="4">
        <f t="shared" si="7"/>
        <v>338.62</v>
      </c>
      <c r="R27" s="4">
        <f t="shared" si="8"/>
        <v>0</v>
      </c>
    </row>
    <row r="28" spans="1:18" s="2" customFormat="1" ht="11">
      <c r="A28" s="2" t="s">
        <v>117</v>
      </c>
      <c r="B28" s="34">
        <v>5086</v>
      </c>
      <c r="C28" s="38">
        <v>0.8</v>
      </c>
      <c r="D28" s="38">
        <v>12.4</v>
      </c>
      <c r="E28" s="38">
        <v>86.5</v>
      </c>
      <c r="F28" s="38">
        <v>0.3</v>
      </c>
      <c r="G28" s="38">
        <v>0</v>
      </c>
      <c r="H28" s="38">
        <v>0</v>
      </c>
      <c r="I28" s="38">
        <v>0</v>
      </c>
      <c r="J28" s="38">
        <v>0</v>
      </c>
      <c r="K28" s="4">
        <f t="shared" si="1"/>
        <v>40.688000000000002</v>
      </c>
      <c r="L28" s="4">
        <f t="shared" si="2"/>
        <v>630.66399999999999</v>
      </c>
      <c r="M28" s="4">
        <f t="shared" si="3"/>
        <v>4399.3900000000003</v>
      </c>
      <c r="N28" s="4">
        <f t="shared" si="4"/>
        <v>15.258000000000001</v>
      </c>
      <c r="O28" s="4">
        <f t="shared" si="5"/>
        <v>0</v>
      </c>
      <c r="P28" s="4">
        <f t="shared" si="6"/>
        <v>0</v>
      </c>
      <c r="Q28" s="4">
        <f t="shared" si="7"/>
        <v>0</v>
      </c>
      <c r="R28" s="4">
        <f t="shared" si="8"/>
        <v>0</v>
      </c>
    </row>
    <row r="29" spans="1:18" s="2" customFormat="1" ht="11">
      <c r="A29" s="2" t="s">
        <v>116</v>
      </c>
      <c r="B29" s="34">
        <v>28099</v>
      </c>
      <c r="C29" s="38">
        <v>1.9</v>
      </c>
      <c r="D29" s="38">
        <v>56.3</v>
      </c>
      <c r="E29" s="38">
        <v>40.299999999999997</v>
      </c>
      <c r="F29" s="38">
        <v>1.2</v>
      </c>
      <c r="G29" s="38">
        <v>0.1</v>
      </c>
      <c r="H29" s="38">
        <v>0.1</v>
      </c>
      <c r="I29" s="38">
        <v>0.1</v>
      </c>
      <c r="J29" s="38">
        <v>0</v>
      </c>
      <c r="K29" s="4">
        <f t="shared" si="1"/>
        <v>533.88099999999997</v>
      </c>
      <c r="L29" s="4">
        <f t="shared" si="2"/>
        <v>15819.736999999999</v>
      </c>
      <c r="M29" s="4">
        <f t="shared" si="3"/>
        <v>11323.896999999999</v>
      </c>
      <c r="N29" s="4">
        <f t="shared" si="4"/>
        <v>337.18799999999999</v>
      </c>
      <c r="O29" s="4">
        <f t="shared" si="5"/>
        <v>28.099</v>
      </c>
      <c r="P29" s="4">
        <f t="shared" si="6"/>
        <v>28.099</v>
      </c>
      <c r="Q29" s="4">
        <f t="shared" si="7"/>
        <v>28.099</v>
      </c>
      <c r="R29" s="4">
        <f t="shared" si="8"/>
        <v>0</v>
      </c>
    </row>
    <row r="30" spans="1:18" s="2" customFormat="1" ht="11">
      <c r="A30" s="2" t="s">
        <v>115</v>
      </c>
      <c r="B30" s="34">
        <v>2245</v>
      </c>
      <c r="C30" s="38">
        <v>3</v>
      </c>
      <c r="D30" s="38">
        <v>40.1</v>
      </c>
      <c r="E30" s="38">
        <v>0.7</v>
      </c>
      <c r="F30" s="38">
        <v>55.8</v>
      </c>
      <c r="G30" s="38">
        <v>0.1</v>
      </c>
      <c r="H30" s="38">
        <v>0</v>
      </c>
      <c r="I30" s="38">
        <v>0.4</v>
      </c>
      <c r="J30" s="38">
        <v>0</v>
      </c>
      <c r="K30" s="4">
        <f t="shared" si="1"/>
        <v>67.349999999999994</v>
      </c>
      <c r="L30" s="4">
        <f t="shared" si="2"/>
        <v>900.245</v>
      </c>
      <c r="M30" s="4">
        <f t="shared" si="3"/>
        <v>15.714999999999998</v>
      </c>
      <c r="N30" s="4">
        <f t="shared" si="4"/>
        <v>1252.7099999999998</v>
      </c>
      <c r="O30" s="4">
        <f t="shared" si="5"/>
        <v>2.2450000000000001</v>
      </c>
      <c r="P30" s="4">
        <f t="shared" si="6"/>
        <v>0</v>
      </c>
      <c r="Q30" s="4">
        <f t="shared" si="7"/>
        <v>8.98</v>
      </c>
      <c r="R30" s="4">
        <f t="shared" si="8"/>
        <v>0</v>
      </c>
    </row>
    <row r="31" spans="1:18" s="2" customFormat="1" ht="11">
      <c r="A31" s="2" t="s">
        <v>114</v>
      </c>
      <c r="B31" s="34">
        <v>3294</v>
      </c>
      <c r="C31" s="38">
        <v>8.4</v>
      </c>
      <c r="D31" s="38">
        <v>45.1</v>
      </c>
      <c r="E31" s="38">
        <v>39.6</v>
      </c>
      <c r="F31" s="38">
        <v>5.5</v>
      </c>
      <c r="G31" s="38">
        <v>0.5</v>
      </c>
      <c r="H31" s="38">
        <v>0</v>
      </c>
      <c r="I31" s="38">
        <v>0.9</v>
      </c>
      <c r="J31" s="38">
        <v>0</v>
      </c>
      <c r="K31" s="4">
        <f t="shared" si="1"/>
        <v>276.69600000000003</v>
      </c>
      <c r="L31" s="4">
        <f t="shared" si="2"/>
        <v>1485.5940000000001</v>
      </c>
      <c r="M31" s="4">
        <f t="shared" si="3"/>
        <v>1304.424</v>
      </c>
      <c r="N31" s="4">
        <f t="shared" si="4"/>
        <v>181.17</v>
      </c>
      <c r="O31" s="4">
        <f t="shared" si="5"/>
        <v>16.47</v>
      </c>
      <c r="P31" s="4">
        <f t="shared" si="6"/>
        <v>0</v>
      </c>
      <c r="Q31" s="4">
        <f t="shared" si="7"/>
        <v>29.646000000000004</v>
      </c>
      <c r="R31" s="4">
        <f t="shared" si="8"/>
        <v>0</v>
      </c>
    </row>
    <row r="32" spans="1:18" s="2" customFormat="1" ht="11">
      <c r="A32" s="2" t="s">
        <v>113</v>
      </c>
      <c r="B32" s="34">
        <v>3897</v>
      </c>
      <c r="C32" s="38">
        <v>22.6</v>
      </c>
      <c r="D32" s="38">
        <v>39.9</v>
      </c>
      <c r="E32" s="38">
        <v>31</v>
      </c>
      <c r="F32" s="38">
        <v>2.6</v>
      </c>
      <c r="G32" s="38">
        <v>2.5</v>
      </c>
      <c r="H32" s="38">
        <v>0.6</v>
      </c>
      <c r="I32" s="38">
        <v>0.9</v>
      </c>
      <c r="J32" s="38">
        <v>0</v>
      </c>
      <c r="K32" s="4">
        <f t="shared" si="1"/>
        <v>880.72199999999998</v>
      </c>
      <c r="L32" s="4">
        <f t="shared" si="2"/>
        <v>1554.9029999999998</v>
      </c>
      <c r="M32" s="4">
        <f t="shared" si="3"/>
        <v>1208.07</v>
      </c>
      <c r="N32" s="4">
        <f t="shared" si="4"/>
        <v>101.322</v>
      </c>
      <c r="O32" s="4">
        <f t="shared" si="5"/>
        <v>97.425000000000011</v>
      </c>
      <c r="P32" s="4">
        <f t="shared" si="6"/>
        <v>23.382000000000001</v>
      </c>
      <c r="Q32" s="4">
        <f t="shared" si="7"/>
        <v>35.073000000000008</v>
      </c>
      <c r="R32" s="4">
        <f t="shared" si="8"/>
        <v>0</v>
      </c>
    </row>
    <row r="33" spans="1:18" s="2" customFormat="1" ht="11">
      <c r="A33" s="2" t="s">
        <v>112</v>
      </c>
      <c r="B33" s="34">
        <v>3135</v>
      </c>
      <c r="C33" s="38">
        <v>5.7</v>
      </c>
      <c r="D33" s="38">
        <v>90.6</v>
      </c>
      <c r="E33" s="38">
        <v>3.1</v>
      </c>
      <c r="F33" s="38">
        <v>0.2</v>
      </c>
      <c r="G33" s="38">
        <v>0.1</v>
      </c>
      <c r="H33" s="38">
        <v>0</v>
      </c>
      <c r="I33" s="38">
        <v>0.3</v>
      </c>
      <c r="J33" s="38">
        <v>0</v>
      </c>
      <c r="K33" s="4">
        <f t="shared" si="1"/>
        <v>178.69499999999999</v>
      </c>
      <c r="L33" s="4">
        <f t="shared" si="2"/>
        <v>2840.31</v>
      </c>
      <c r="M33" s="4">
        <f t="shared" si="3"/>
        <v>97.185000000000002</v>
      </c>
      <c r="N33" s="4">
        <f t="shared" si="4"/>
        <v>6.2700000000000005</v>
      </c>
      <c r="O33" s="4">
        <f t="shared" si="5"/>
        <v>3.1350000000000002</v>
      </c>
      <c r="P33" s="4">
        <f t="shared" si="6"/>
        <v>0</v>
      </c>
      <c r="Q33" s="4">
        <f t="shared" si="7"/>
        <v>9.4049999999999994</v>
      </c>
      <c r="R33" s="4">
        <f t="shared" si="8"/>
        <v>0</v>
      </c>
    </row>
    <row r="34" spans="1:18" s="2" customFormat="1" ht="11">
      <c r="A34" s="2" t="s">
        <v>111</v>
      </c>
      <c r="B34" s="34">
        <v>24281</v>
      </c>
      <c r="C34" s="38">
        <v>25.4</v>
      </c>
      <c r="D34" s="38">
        <v>15</v>
      </c>
      <c r="E34" s="38">
        <v>58.4</v>
      </c>
      <c r="F34" s="38">
        <v>0.2</v>
      </c>
      <c r="G34" s="38">
        <v>0.4</v>
      </c>
      <c r="H34" s="38">
        <v>0.1</v>
      </c>
      <c r="I34" s="38">
        <v>0.5</v>
      </c>
      <c r="J34" s="38">
        <v>0.1</v>
      </c>
      <c r="K34" s="4">
        <f t="shared" si="1"/>
        <v>6167.3739999999998</v>
      </c>
      <c r="L34" s="4">
        <f t="shared" si="2"/>
        <v>3642.15</v>
      </c>
      <c r="M34" s="4">
        <f t="shared" si="3"/>
        <v>14180.103999999999</v>
      </c>
      <c r="N34" s="4">
        <f t="shared" si="4"/>
        <v>48.561999999999998</v>
      </c>
      <c r="O34" s="4">
        <f t="shared" si="5"/>
        <v>97.123999999999995</v>
      </c>
      <c r="P34" s="4">
        <f t="shared" si="6"/>
        <v>24.280999999999999</v>
      </c>
      <c r="Q34" s="4">
        <f t="shared" si="7"/>
        <v>121.405</v>
      </c>
      <c r="R34" s="4">
        <f t="shared" si="8"/>
        <v>24.280999999999999</v>
      </c>
    </row>
    <row r="35" spans="1:18" s="2" customFormat="1" ht="11">
      <c r="A35" s="2" t="s">
        <v>110</v>
      </c>
      <c r="B35" s="34">
        <v>9586</v>
      </c>
      <c r="C35" s="38">
        <v>66.3</v>
      </c>
      <c r="D35" s="38">
        <v>22</v>
      </c>
      <c r="E35" s="38">
        <v>4.0999999999999996</v>
      </c>
      <c r="F35" s="38">
        <v>7.4</v>
      </c>
      <c r="G35" s="38">
        <v>0</v>
      </c>
      <c r="H35" s="38">
        <v>0.3</v>
      </c>
      <c r="I35" s="38">
        <v>0</v>
      </c>
      <c r="J35" s="38">
        <v>0</v>
      </c>
      <c r="K35" s="4">
        <f t="shared" si="1"/>
        <v>6355.5179999999991</v>
      </c>
      <c r="L35" s="4">
        <f t="shared" si="2"/>
        <v>2108.92</v>
      </c>
      <c r="M35" s="4">
        <f t="shared" si="3"/>
        <v>393.02599999999995</v>
      </c>
      <c r="N35" s="4">
        <f t="shared" si="4"/>
        <v>709.36400000000015</v>
      </c>
      <c r="O35" s="4">
        <f t="shared" si="5"/>
        <v>0</v>
      </c>
      <c r="P35" s="4">
        <f t="shared" si="6"/>
        <v>28.757999999999999</v>
      </c>
      <c r="Q35" s="4">
        <f t="shared" si="7"/>
        <v>0</v>
      </c>
      <c r="R35" s="4">
        <f t="shared" si="8"/>
        <v>0</v>
      </c>
    </row>
    <row r="36" spans="1:18" s="2" customFormat="1" ht="11">
      <c r="A36" s="2" t="s">
        <v>109</v>
      </c>
      <c r="B36" s="34">
        <v>69762</v>
      </c>
      <c r="C36" s="38">
        <v>35</v>
      </c>
      <c r="D36" s="38">
        <v>21.4</v>
      </c>
      <c r="E36" s="38">
        <v>41.2</v>
      </c>
      <c r="F36" s="38">
        <v>0.5</v>
      </c>
      <c r="G36" s="38">
        <v>1</v>
      </c>
      <c r="H36" s="38">
        <v>0.2</v>
      </c>
      <c r="I36" s="38">
        <v>0.7</v>
      </c>
      <c r="J36" s="38">
        <v>0</v>
      </c>
      <c r="K36" s="4">
        <f t="shared" si="1"/>
        <v>24416.699999999997</v>
      </c>
      <c r="L36" s="4">
        <f t="shared" si="2"/>
        <v>14929.067999999999</v>
      </c>
      <c r="M36" s="4">
        <f t="shared" si="3"/>
        <v>28741.944000000003</v>
      </c>
      <c r="N36" s="4">
        <f t="shared" si="4"/>
        <v>348.81</v>
      </c>
      <c r="O36" s="4">
        <f t="shared" si="5"/>
        <v>697.62</v>
      </c>
      <c r="P36" s="4">
        <f t="shared" si="6"/>
        <v>139.524</v>
      </c>
      <c r="Q36" s="4">
        <f t="shared" si="7"/>
        <v>488.33399999999995</v>
      </c>
      <c r="R36" s="4">
        <f t="shared" si="8"/>
        <v>0</v>
      </c>
    </row>
    <row r="37" spans="1:18" s="2" customFormat="1" ht="11">
      <c r="A37" s="2" t="s">
        <v>108</v>
      </c>
      <c r="B37" s="34">
        <v>8913</v>
      </c>
      <c r="C37" s="38">
        <v>1.9</v>
      </c>
      <c r="D37" s="38">
        <v>33</v>
      </c>
      <c r="E37" s="38">
        <v>62.1</v>
      </c>
      <c r="F37" s="38">
        <v>2.6</v>
      </c>
      <c r="G37" s="38">
        <v>0.3</v>
      </c>
      <c r="H37" s="38">
        <v>0</v>
      </c>
      <c r="I37" s="38">
        <v>0</v>
      </c>
      <c r="J37" s="38">
        <v>0</v>
      </c>
      <c r="K37" s="4">
        <f t="shared" si="1"/>
        <v>169.34700000000001</v>
      </c>
      <c r="L37" s="4">
        <f t="shared" si="2"/>
        <v>2941.29</v>
      </c>
      <c r="M37" s="4">
        <f t="shared" si="3"/>
        <v>5534.973</v>
      </c>
      <c r="N37" s="4">
        <f t="shared" si="4"/>
        <v>231.73800000000003</v>
      </c>
      <c r="O37" s="4">
        <f t="shared" si="5"/>
        <v>26.739000000000001</v>
      </c>
      <c r="P37" s="4">
        <f t="shared" si="6"/>
        <v>0</v>
      </c>
      <c r="Q37" s="4">
        <f t="shared" si="7"/>
        <v>0</v>
      </c>
      <c r="R37" s="4">
        <f t="shared" si="8"/>
        <v>0</v>
      </c>
    </row>
    <row r="38" spans="1:18" s="2" customFormat="1" ht="11">
      <c r="A38" s="2" t="s">
        <v>107</v>
      </c>
      <c r="B38" s="34">
        <v>1429</v>
      </c>
      <c r="C38" s="38">
        <v>2.2000000000000002</v>
      </c>
      <c r="D38" s="38">
        <v>29</v>
      </c>
      <c r="E38" s="38">
        <v>2.6</v>
      </c>
      <c r="F38" s="38">
        <v>64.099999999999994</v>
      </c>
      <c r="G38" s="38">
        <v>0</v>
      </c>
      <c r="H38" s="38">
        <v>0</v>
      </c>
      <c r="I38" s="38">
        <v>2.1</v>
      </c>
      <c r="J38" s="38">
        <v>0</v>
      </c>
      <c r="K38" s="4">
        <f t="shared" si="1"/>
        <v>31.438000000000002</v>
      </c>
      <c r="L38" s="4">
        <f t="shared" si="2"/>
        <v>414.40999999999997</v>
      </c>
      <c r="M38" s="4">
        <f t="shared" si="3"/>
        <v>37.154000000000003</v>
      </c>
      <c r="N38" s="4">
        <f t="shared" si="4"/>
        <v>915.98899999999981</v>
      </c>
      <c r="O38" s="4">
        <f t="shared" si="5"/>
        <v>0</v>
      </c>
      <c r="P38" s="4">
        <f t="shared" si="6"/>
        <v>0</v>
      </c>
      <c r="Q38" s="4">
        <f t="shared" si="7"/>
        <v>30.009</v>
      </c>
      <c r="R38" s="4">
        <f t="shared" si="8"/>
        <v>0</v>
      </c>
    </row>
    <row r="39" spans="1:18" s="2" customFormat="1" ht="11">
      <c r="A39" s="2" t="s">
        <v>106</v>
      </c>
      <c r="B39" s="34">
        <v>38600</v>
      </c>
      <c r="C39" s="38">
        <v>2.9</v>
      </c>
      <c r="D39" s="38">
        <v>51.4</v>
      </c>
      <c r="E39" s="38">
        <v>45.1</v>
      </c>
      <c r="F39" s="38">
        <v>0.1</v>
      </c>
      <c r="G39" s="38">
        <v>0.3</v>
      </c>
      <c r="H39" s="38">
        <v>0</v>
      </c>
      <c r="I39" s="38">
        <v>0.2</v>
      </c>
      <c r="J39" s="38">
        <v>0</v>
      </c>
      <c r="K39" s="4">
        <f t="shared" si="1"/>
        <v>1119.3999999999999</v>
      </c>
      <c r="L39" s="4">
        <f t="shared" si="2"/>
        <v>19840.400000000001</v>
      </c>
      <c r="M39" s="4">
        <f t="shared" si="3"/>
        <v>17408.600000000002</v>
      </c>
      <c r="N39" s="4">
        <f t="shared" si="4"/>
        <v>38.6</v>
      </c>
      <c r="O39" s="4">
        <f t="shared" si="5"/>
        <v>115.8</v>
      </c>
      <c r="P39" s="4">
        <f t="shared" si="6"/>
        <v>0</v>
      </c>
      <c r="Q39" s="4">
        <f t="shared" si="7"/>
        <v>77.2</v>
      </c>
      <c r="R39" s="4">
        <f t="shared" si="8"/>
        <v>0</v>
      </c>
    </row>
    <row r="40" spans="1:18" s="2" customFormat="1" ht="11">
      <c r="A40" s="2" t="s">
        <v>105</v>
      </c>
      <c r="B40" s="34">
        <v>3167</v>
      </c>
      <c r="C40" s="38">
        <v>5.4</v>
      </c>
      <c r="D40" s="38">
        <v>44.5</v>
      </c>
      <c r="E40" s="38">
        <v>36.9</v>
      </c>
      <c r="F40" s="38">
        <v>13</v>
      </c>
      <c r="G40" s="38">
        <v>0</v>
      </c>
      <c r="H40" s="38">
        <v>0</v>
      </c>
      <c r="I40" s="38">
        <v>0.2</v>
      </c>
      <c r="J40" s="38">
        <v>0</v>
      </c>
      <c r="K40" s="4">
        <f t="shared" si="1"/>
        <v>171.01800000000003</v>
      </c>
      <c r="L40" s="4">
        <f t="shared" si="2"/>
        <v>1409.3150000000001</v>
      </c>
      <c r="M40" s="4">
        <f t="shared" si="3"/>
        <v>1168.623</v>
      </c>
      <c r="N40" s="4">
        <f t="shared" si="4"/>
        <v>411.71000000000004</v>
      </c>
      <c r="O40" s="4">
        <f t="shared" si="5"/>
        <v>0</v>
      </c>
      <c r="P40" s="4">
        <f t="shared" si="6"/>
        <v>0</v>
      </c>
      <c r="Q40" s="4">
        <f t="shared" si="7"/>
        <v>6.3340000000000005</v>
      </c>
      <c r="R40" s="4">
        <f t="shared" si="8"/>
        <v>0</v>
      </c>
    </row>
    <row r="41" spans="1:18" s="2" customFormat="1" ht="11">
      <c r="A41" s="2" t="s">
        <v>104</v>
      </c>
      <c r="B41" s="34">
        <v>10660</v>
      </c>
      <c r="C41" s="38">
        <v>7.2</v>
      </c>
      <c r="D41" s="38">
        <v>76.2</v>
      </c>
      <c r="E41" s="38">
        <v>11.3</v>
      </c>
      <c r="F41" s="38">
        <v>2.8</v>
      </c>
      <c r="G41" s="38">
        <v>1.7</v>
      </c>
      <c r="H41" s="38">
        <v>0</v>
      </c>
      <c r="I41" s="38">
        <v>0.6</v>
      </c>
      <c r="J41" s="38">
        <v>0</v>
      </c>
      <c r="K41" s="4">
        <f t="shared" si="1"/>
        <v>767.5200000000001</v>
      </c>
      <c r="L41" s="4">
        <f t="shared" si="2"/>
        <v>8122.92</v>
      </c>
      <c r="M41" s="4">
        <f t="shared" si="3"/>
        <v>1204.58</v>
      </c>
      <c r="N41" s="4">
        <f t="shared" si="4"/>
        <v>298.47999999999996</v>
      </c>
      <c r="O41" s="4">
        <f t="shared" si="5"/>
        <v>181.22</v>
      </c>
      <c r="P41" s="4">
        <f t="shared" si="6"/>
        <v>0</v>
      </c>
      <c r="Q41" s="4">
        <f t="shared" si="7"/>
        <v>63.96</v>
      </c>
      <c r="R41" s="4">
        <f t="shared" si="8"/>
        <v>0</v>
      </c>
    </row>
    <row r="42" spans="1:18" s="2" customFormat="1" ht="11">
      <c r="A42" s="2" t="s">
        <v>103</v>
      </c>
      <c r="B42" s="34">
        <v>38005</v>
      </c>
      <c r="C42" s="38">
        <v>13.6</v>
      </c>
      <c r="D42" s="38">
        <v>26.1</v>
      </c>
      <c r="E42" s="38">
        <v>58.8</v>
      </c>
      <c r="F42" s="38">
        <v>0</v>
      </c>
      <c r="G42" s="38">
        <v>1</v>
      </c>
      <c r="H42" s="38">
        <v>0</v>
      </c>
      <c r="I42" s="38">
        <v>0</v>
      </c>
      <c r="J42" s="38">
        <v>0.4</v>
      </c>
      <c r="K42" s="4">
        <f t="shared" si="1"/>
        <v>5168.68</v>
      </c>
      <c r="L42" s="4">
        <f t="shared" si="2"/>
        <v>9919.3050000000003</v>
      </c>
      <c r="M42" s="4">
        <f t="shared" si="3"/>
        <v>22346.94</v>
      </c>
      <c r="N42" s="4">
        <f t="shared" si="4"/>
        <v>0</v>
      </c>
      <c r="O42" s="4">
        <f t="shared" si="5"/>
        <v>380.05</v>
      </c>
      <c r="P42" s="4">
        <f t="shared" si="6"/>
        <v>0</v>
      </c>
      <c r="Q42" s="4">
        <f t="shared" si="7"/>
        <v>0</v>
      </c>
      <c r="R42" s="4">
        <f t="shared" si="8"/>
        <v>152.02000000000001</v>
      </c>
    </row>
    <row r="43" spans="1:18" s="2" customFormat="1" ht="11">
      <c r="A43" s="2" t="s">
        <v>102</v>
      </c>
      <c r="B43" s="34">
        <v>5823</v>
      </c>
      <c r="C43" s="38">
        <v>26.7</v>
      </c>
      <c r="D43" s="38">
        <v>37.5</v>
      </c>
      <c r="E43" s="38">
        <v>13.1</v>
      </c>
      <c r="F43" s="38">
        <v>0.2</v>
      </c>
      <c r="G43" s="38">
        <v>2.6</v>
      </c>
      <c r="H43" s="38">
        <v>0</v>
      </c>
      <c r="I43" s="38">
        <v>0</v>
      </c>
      <c r="J43" s="38">
        <v>19.8</v>
      </c>
      <c r="K43" s="4">
        <f t="shared" si="1"/>
        <v>1554.741</v>
      </c>
      <c r="L43" s="4">
        <f t="shared" si="2"/>
        <v>2183.625</v>
      </c>
      <c r="M43" s="4">
        <f t="shared" si="3"/>
        <v>762.81299999999999</v>
      </c>
      <c r="N43" s="4">
        <f t="shared" si="4"/>
        <v>11.646000000000001</v>
      </c>
      <c r="O43" s="4">
        <f t="shared" si="5"/>
        <v>151.39800000000002</v>
      </c>
      <c r="P43" s="4">
        <f t="shared" si="6"/>
        <v>0</v>
      </c>
      <c r="Q43" s="4">
        <f t="shared" si="7"/>
        <v>0</v>
      </c>
      <c r="R43" s="4">
        <f t="shared" si="8"/>
        <v>1152.954</v>
      </c>
    </row>
    <row r="44" spans="1:18" s="2" customFormat="1" ht="11">
      <c r="A44" s="2" t="s">
        <v>101</v>
      </c>
      <c r="B44" s="34">
        <v>9713</v>
      </c>
      <c r="C44" s="38">
        <v>0.9</v>
      </c>
      <c r="D44" s="38">
        <v>29.1</v>
      </c>
      <c r="E44" s="38">
        <v>69.5</v>
      </c>
      <c r="F44" s="38">
        <v>0.1</v>
      </c>
      <c r="G44" s="38">
        <v>0.1</v>
      </c>
      <c r="H44" s="38">
        <v>0</v>
      </c>
      <c r="I44" s="38">
        <v>0.3</v>
      </c>
      <c r="J44" s="38">
        <v>0</v>
      </c>
      <c r="K44" s="4">
        <f t="shared" si="1"/>
        <v>87.417000000000016</v>
      </c>
      <c r="L44" s="4">
        <f t="shared" si="2"/>
        <v>2826.4830000000002</v>
      </c>
      <c r="M44" s="4">
        <f t="shared" si="3"/>
        <v>6750.5349999999999</v>
      </c>
      <c r="N44" s="4">
        <f t="shared" si="4"/>
        <v>9.713000000000001</v>
      </c>
      <c r="O44" s="4">
        <f t="shared" si="5"/>
        <v>9.713000000000001</v>
      </c>
      <c r="P44" s="4">
        <f t="shared" si="6"/>
        <v>0</v>
      </c>
      <c r="Q44" s="4">
        <f t="shared" si="7"/>
        <v>29.138999999999999</v>
      </c>
      <c r="R44" s="4">
        <f t="shared" si="8"/>
        <v>0</v>
      </c>
    </row>
    <row r="45" spans="1:18" s="2" customFormat="1" ht="11">
      <c r="A45" s="2" t="s">
        <v>100</v>
      </c>
      <c r="B45" s="34">
        <v>989</v>
      </c>
      <c r="C45" s="38">
        <v>1.3</v>
      </c>
      <c r="D45" s="38">
        <v>22.1</v>
      </c>
      <c r="E45" s="38">
        <v>4.8</v>
      </c>
      <c r="F45" s="38">
        <v>70</v>
      </c>
      <c r="G45" s="38">
        <v>0.2</v>
      </c>
      <c r="H45" s="38">
        <v>0</v>
      </c>
      <c r="I45" s="38">
        <v>1.7</v>
      </c>
      <c r="J45" s="38">
        <v>0</v>
      </c>
      <c r="K45" s="4">
        <f t="shared" si="1"/>
        <v>12.857000000000001</v>
      </c>
      <c r="L45" s="4">
        <f t="shared" si="2"/>
        <v>218.56899999999999</v>
      </c>
      <c r="M45" s="4">
        <f t="shared" si="3"/>
        <v>47.472000000000001</v>
      </c>
      <c r="N45" s="4">
        <f t="shared" si="4"/>
        <v>692.3</v>
      </c>
      <c r="O45" s="4">
        <f t="shared" si="5"/>
        <v>1.978</v>
      </c>
      <c r="P45" s="4">
        <f t="shared" si="6"/>
        <v>0</v>
      </c>
      <c r="Q45" s="4">
        <f t="shared" si="7"/>
        <v>16.813000000000002</v>
      </c>
      <c r="R45" s="4">
        <f t="shared" si="8"/>
        <v>0</v>
      </c>
    </row>
    <row r="46" spans="1:18" s="2" customFormat="1" ht="11">
      <c r="A46" s="2" t="s">
        <v>99</v>
      </c>
      <c r="B46" s="34">
        <v>45174</v>
      </c>
      <c r="C46" s="38">
        <v>0.8</v>
      </c>
      <c r="D46" s="38">
        <v>39.6</v>
      </c>
      <c r="E46" s="38">
        <v>58.9</v>
      </c>
      <c r="F46" s="38">
        <v>0.2</v>
      </c>
      <c r="G46" s="38">
        <v>0.4</v>
      </c>
      <c r="H46" s="38">
        <v>0</v>
      </c>
      <c r="I46" s="38">
        <v>0.1</v>
      </c>
      <c r="J46" s="38">
        <v>0</v>
      </c>
      <c r="K46" s="4">
        <f t="shared" si="1"/>
        <v>361.392</v>
      </c>
      <c r="L46" s="4">
        <f t="shared" si="2"/>
        <v>17888.904000000002</v>
      </c>
      <c r="M46" s="4">
        <f t="shared" si="3"/>
        <v>26607.485999999997</v>
      </c>
      <c r="N46" s="4">
        <f t="shared" si="4"/>
        <v>90.347999999999999</v>
      </c>
      <c r="O46" s="4">
        <f t="shared" si="5"/>
        <v>180.696</v>
      </c>
      <c r="P46" s="4">
        <f t="shared" si="6"/>
        <v>0</v>
      </c>
      <c r="Q46" s="4">
        <f t="shared" si="7"/>
        <v>45.173999999999999</v>
      </c>
      <c r="R46" s="4">
        <f t="shared" si="8"/>
        <v>0</v>
      </c>
    </row>
    <row r="47" spans="1:18" s="2" customFormat="1" ht="11">
      <c r="A47" s="2" t="s">
        <v>98</v>
      </c>
      <c r="B47" s="34">
        <v>20733</v>
      </c>
      <c r="C47" s="38">
        <v>43.2</v>
      </c>
      <c r="D47" s="38">
        <v>21.8</v>
      </c>
      <c r="E47" s="38">
        <v>33.9</v>
      </c>
      <c r="F47" s="38">
        <v>0.4</v>
      </c>
      <c r="G47" s="38">
        <v>0.4</v>
      </c>
      <c r="H47" s="38">
        <v>0.3</v>
      </c>
      <c r="I47" s="38">
        <v>0</v>
      </c>
      <c r="J47" s="38">
        <v>0</v>
      </c>
      <c r="K47" s="4">
        <f t="shared" si="1"/>
        <v>8956.6560000000009</v>
      </c>
      <c r="L47" s="4">
        <f t="shared" si="2"/>
        <v>4519.7939999999999</v>
      </c>
      <c r="M47" s="4">
        <f t="shared" si="3"/>
        <v>7028.4869999999992</v>
      </c>
      <c r="N47" s="4">
        <f t="shared" si="4"/>
        <v>82.932000000000002</v>
      </c>
      <c r="O47" s="4">
        <f t="shared" si="5"/>
        <v>82.932000000000002</v>
      </c>
      <c r="P47" s="4">
        <f t="shared" si="6"/>
        <v>62.198999999999998</v>
      </c>
      <c r="Q47" s="4">
        <f t="shared" si="7"/>
        <v>0</v>
      </c>
      <c r="R47" s="4">
        <f t="shared" si="8"/>
        <v>0</v>
      </c>
    </row>
    <row r="48" spans="1:18" s="2" customFormat="1" ht="11">
      <c r="A48" s="2" t="s">
        <v>97</v>
      </c>
      <c r="B48" s="34">
        <v>2305</v>
      </c>
      <c r="C48" s="38">
        <v>15.2</v>
      </c>
      <c r="D48" s="38">
        <v>74.3</v>
      </c>
      <c r="E48" s="38">
        <v>4.5</v>
      </c>
      <c r="F48" s="38">
        <v>3.8</v>
      </c>
      <c r="G48" s="38">
        <v>1.5</v>
      </c>
      <c r="H48" s="38">
        <v>0.7</v>
      </c>
      <c r="I48" s="38">
        <v>0</v>
      </c>
      <c r="J48" s="38">
        <v>0</v>
      </c>
      <c r="K48" s="4">
        <f t="shared" si="1"/>
        <v>350.36</v>
      </c>
      <c r="L48" s="4">
        <f t="shared" si="2"/>
        <v>1712.615</v>
      </c>
      <c r="M48" s="4">
        <f t="shared" si="3"/>
        <v>103.72499999999999</v>
      </c>
      <c r="N48" s="4">
        <f t="shared" si="4"/>
        <v>87.59</v>
      </c>
      <c r="O48" s="4">
        <f t="shared" si="5"/>
        <v>34.574999999999996</v>
      </c>
      <c r="P48" s="4">
        <f t="shared" si="6"/>
        <v>16.134999999999998</v>
      </c>
      <c r="Q48" s="4">
        <f t="shared" si="7"/>
        <v>0</v>
      </c>
      <c r="R48" s="4">
        <f t="shared" si="8"/>
        <v>0</v>
      </c>
    </row>
    <row r="49" spans="1:18" s="2" customFormat="1" ht="11">
      <c r="A49" s="2" t="s">
        <v>96</v>
      </c>
      <c r="B49" s="34">
        <v>3808</v>
      </c>
      <c r="C49" s="38">
        <v>0.7</v>
      </c>
      <c r="D49" s="38">
        <v>95.5</v>
      </c>
      <c r="E49" s="38">
        <v>3.4</v>
      </c>
      <c r="F49" s="38">
        <v>0.1</v>
      </c>
      <c r="G49" s="38">
        <v>0.2</v>
      </c>
      <c r="H49" s="38">
        <v>0</v>
      </c>
      <c r="I49" s="38">
        <v>0</v>
      </c>
      <c r="J49" s="38">
        <v>0</v>
      </c>
      <c r="K49" s="4">
        <f t="shared" si="1"/>
        <v>26.655999999999999</v>
      </c>
      <c r="L49" s="4">
        <f t="shared" si="2"/>
        <v>3636.64</v>
      </c>
      <c r="M49" s="4">
        <f t="shared" si="3"/>
        <v>129.47200000000001</v>
      </c>
      <c r="N49" s="4">
        <f t="shared" si="4"/>
        <v>3.8080000000000003</v>
      </c>
      <c r="O49" s="4">
        <f t="shared" si="5"/>
        <v>7.6160000000000005</v>
      </c>
      <c r="P49" s="4">
        <f t="shared" si="6"/>
        <v>0</v>
      </c>
      <c r="Q49" s="4">
        <f t="shared" si="7"/>
        <v>0</v>
      </c>
      <c r="R49" s="4">
        <f t="shared" si="8"/>
        <v>0</v>
      </c>
    </row>
    <row r="50" spans="1:18" s="2" customFormat="1" ht="11">
      <c r="A50" s="2" t="s">
        <v>95</v>
      </c>
      <c r="B50" s="34">
        <v>18522</v>
      </c>
      <c r="C50" s="38">
        <v>4.3</v>
      </c>
      <c r="D50" s="38">
        <v>34.200000000000003</v>
      </c>
      <c r="E50" s="38">
        <v>60.2</v>
      </c>
      <c r="F50" s="38">
        <v>0.2</v>
      </c>
      <c r="G50" s="38">
        <v>0.7</v>
      </c>
      <c r="H50" s="38">
        <v>0.3</v>
      </c>
      <c r="I50" s="38">
        <v>0</v>
      </c>
      <c r="J50" s="38">
        <v>0.3</v>
      </c>
      <c r="K50" s="4">
        <f t="shared" si="1"/>
        <v>796.44599999999991</v>
      </c>
      <c r="L50" s="4">
        <f t="shared" si="2"/>
        <v>6334.5240000000003</v>
      </c>
      <c r="M50" s="4">
        <f t="shared" si="3"/>
        <v>11150.243999999999</v>
      </c>
      <c r="N50" s="4">
        <f t="shared" si="4"/>
        <v>37.044000000000004</v>
      </c>
      <c r="O50" s="4">
        <f t="shared" si="5"/>
        <v>129.654</v>
      </c>
      <c r="P50" s="4">
        <f t="shared" si="6"/>
        <v>55.566000000000003</v>
      </c>
      <c r="Q50" s="4">
        <f t="shared" si="7"/>
        <v>0</v>
      </c>
      <c r="R50" s="4">
        <f t="shared" si="8"/>
        <v>55.566000000000003</v>
      </c>
    </row>
    <row r="51" spans="1:18" s="2" customFormat="1" ht="11">
      <c r="A51" s="2" t="s">
        <v>94</v>
      </c>
      <c r="B51" s="34">
        <v>34913</v>
      </c>
      <c r="C51" s="38">
        <v>12.3</v>
      </c>
      <c r="D51" s="38">
        <v>60.4</v>
      </c>
      <c r="E51" s="38">
        <v>12.9</v>
      </c>
      <c r="F51" s="38">
        <v>3.7</v>
      </c>
      <c r="G51" s="38">
        <v>1.2</v>
      </c>
      <c r="H51" s="38">
        <v>2.2000000000000002</v>
      </c>
      <c r="I51" s="38">
        <v>0.4</v>
      </c>
      <c r="J51" s="38">
        <v>6.9</v>
      </c>
      <c r="K51" s="4">
        <f t="shared" si="1"/>
        <v>4294.299</v>
      </c>
      <c r="L51" s="4">
        <f t="shared" si="2"/>
        <v>21087.452000000001</v>
      </c>
      <c r="M51" s="4">
        <f t="shared" si="3"/>
        <v>4503.777</v>
      </c>
      <c r="N51" s="4">
        <f t="shared" si="4"/>
        <v>1291.7810000000002</v>
      </c>
      <c r="O51" s="4">
        <f t="shared" si="5"/>
        <v>418.95600000000002</v>
      </c>
      <c r="P51" s="4">
        <f t="shared" si="6"/>
        <v>768.08600000000013</v>
      </c>
      <c r="Q51" s="4">
        <f t="shared" si="7"/>
        <v>139.65200000000002</v>
      </c>
      <c r="R51" s="4">
        <f t="shared" si="8"/>
        <v>2408.9970000000003</v>
      </c>
    </row>
    <row r="52" spans="1:18" s="2" customFormat="1" ht="11">
      <c r="A52" s="2" t="s">
        <v>93</v>
      </c>
      <c r="B52" s="34">
        <v>5467</v>
      </c>
      <c r="C52" s="38">
        <v>0.4</v>
      </c>
      <c r="D52" s="38">
        <v>89.9</v>
      </c>
      <c r="E52" s="38">
        <v>8.6999999999999993</v>
      </c>
      <c r="F52" s="38">
        <v>0.1</v>
      </c>
      <c r="G52" s="38">
        <v>0</v>
      </c>
      <c r="H52" s="38">
        <v>0.1</v>
      </c>
      <c r="I52" s="38">
        <v>0.7</v>
      </c>
      <c r="J52" s="38">
        <v>0</v>
      </c>
      <c r="K52" s="4">
        <f t="shared" si="1"/>
        <v>21.868000000000002</v>
      </c>
      <c r="L52" s="4">
        <f t="shared" si="2"/>
        <v>4914.8330000000005</v>
      </c>
      <c r="M52" s="4">
        <f t="shared" si="3"/>
        <v>475.62899999999996</v>
      </c>
      <c r="N52" s="4">
        <f t="shared" si="4"/>
        <v>5.4670000000000005</v>
      </c>
      <c r="O52" s="4">
        <f t="shared" si="5"/>
        <v>0</v>
      </c>
      <c r="P52" s="4">
        <f t="shared" si="6"/>
        <v>5.4670000000000005</v>
      </c>
      <c r="Q52" s="4">
        <f t="shared" si="7"/>
        <v>38.268999999999998</v>
      </c>
      <c r="R52" s="4">
        <f t="shared" si="8"/>
        <v>0</v>
      </c>
    </row>
    <row r="53" spans="1:18" s="2" customFormat="1" ht="11">
      <c r="A53" s="2" t="s">
        <v>92</v>
      </c>
      <c r="B53" s="34">
        <v>5520</v>
      </c>
      <c r="C53" s="38">
        <v>9.3000000000000007</v>
      </c>
      <c r="D53" s="38">
        <v>19.7</v>
      </c>
      <c r="E53" s="38">
        <v>67.900000000000006</v>
      </c>
      <c r="F53" s="38">
        <v>0.8</v>
      </c>
      <c r="G53" s="38">
        <v>0.4</v>
      </c>
      <c r="H53" s="38">
        <v>0.2</v>
      </c>
      <c r="I53" s="38">
        <v>0.2</v>
      </c>
      <c r="J53" s="38">
        <v>1.5</v>
      </c>
      <c r="K53" s="4">
        <f t="shared" si="1"/>
        <v>513.36000000000013</v>
      </c>
      <c r="L53" s="4">
        <f t="shared" si="2"/>
        <v>1087.4399999999998</v>
      </c>
      <c r="M53" s="4">
        <f t="shared" si="3"/>
        <v>3748.0800000000004</v>
      </c>
      <c r="N53" s="4">
        <f t="shared" si="4"/>
        <v>44.160000000000004</v>
      </c>
      <c r="O53" s="4">
        <f t="shared" si="5"/>
        <v>22.080000000000002</v>
      </c>
      <c r="P53" s="4">
        <f t="shared" si="6"/>
        <v>11.040000000000001</v>
      </c>
      <c r="Q53" s="4">
        <f t="shared" si="7"/>
        <v>11.040000000000001</v>
      </c>
      <c r="R53" s="4">
        <f t="shared" si="8"/>
        <v>82.8</v>
      </c>
    </row>
    <row r="54" spans="1:18" s="2" customFormat="1" ht="11">
      <c r="A54" s="19" t="s">
        <v>91</v>
      </c>
      <c r="B54" s="37">
        <v>59</v>
      </c>
      <c r="C54" s="36">
        <v>8</v>
      </c>
      <c r="D54" s="36">
        <v>81.5</v>
      </c>
      <c r="E54" s="36">
        <v>3</v>
      </c>
      <c r="F54" s="36">
        <v>6.2</v>
      </c>
      <c r="G54" s="36">
        <v>1</v>
      </c>
      <c r="H54" s="36">
        <v>0</v>
      </c>
      <c r="I54" s="36">
        <v>0.3</v>
      </c>
      <c r="J54" s="36">
        <v>0</v>
      </c>
      <c r="K54" s="4">
        <f t="shared" si="1"/>
        <v>4.72</v>
      </c>
      <c r="L54" s="4">
        <f t="shared" si="2"/>
        <v>48.084999999999994</v>
      </c>
      <c r="M54" s="4">
        <f t="shared" si="3"/>
        <v>1.77</v>
      </c>
      <c r="N54" s="4">
        <f t="shared" si="4"/>
        <v>3.6579999999999999</v>
      </c>
      <c r="O54" s="4">
        <f t="shared" si="5"/>
        <v>0.59</v>
      </c>
      <c r="P54" s="4">
        <f t="shared" si="6"/>
        <v>0</v>
      </c>
      <c r="Q54" s="4">
        <f t="shared" si="7"/>
        <v>0.17699999999999999</v>
      </c>
      <c r="R54" s="4">
        <f t="shared" si="8"/>
        <v>0</v>
      </c>
    </row>
    <row r="55" spans="1:18" s="2" customFormat="1" ht="18" customHeight="1">
      <c r="A55" s="17" t="s">
        <v>90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s="2" customFormat="1" ht="15.75" customHeight="1">
      <c r="A56" s="140" t="s">
        <v>89</v>
      </c>
      <c r="B56" s="140"/>
      <c r="C56" s="140"/>
      <c r="D56" s="140"/>
      <c r="E56" s="140"/>
      <c r="F56" s="140"/>
      <c r="G56" s="140"/>
      <c r="H56" s="140"/>
      <c r="I56" s="140"/>
      <c r="J56" s="140"/>
    </row>
  </sheetData>
  <mergeCells count="1">
    <mergeCell ref="A56:J56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56"/>
  <sheetViews>
    <sheetView workbookViewId="0">
      <selection activeCell="A2"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1" width="11.1640625" style="33" customWidth="1"/>
    <col min="12" max="16384" width="20.6640625" style="33"/>
  </cols>
  <sheetData>
    <row r="1" spans="1:18" ht="12" customHeight="1">
      <c r="A1" s="141" t="s">
        <v>179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8" ht="27.75" customHeight="1">
      <c r="A2" s="42" t="s">
        <v>79</v>
      </c>
      <c r="B2" s="41" t="s">
        <v>78</v>
      </c>
      <c r="C2" s="40" t="s">
        <v>77</v>
      </c>
      <c r="D2" s="39" t="s">
        <v>76</v>
      </c>
      <c r="E2" s="40" t="s">
        <v>75</v>
      </c>
      <c r="F2" s="30" t="s">
        <v>74</v>
      </c>
      <c r="G2" s="39" t="s">
        <v>73</v>
      </c>
      <c r="H2" s="40" t="s">
        <v>72</v>
      </c>
      <c r="I2" s="40" t="s">
        <v>71</v>
      </c>
      <c r="J2" s="39" t="s">
        <v>70</v>
      </c>
      <c r="K2" s="40" t="s">
        <v>77</v>
      </c>
      <c r="L2" s="39" t="s">
        <v>76</v>
      </c>
      <c r="M2" s="40" t="s">
        <v>75</v>
      </c>
      <c r="N2" s="30" t="s">
        <v>74</v>
      </c>
      <c r="O2" s="39" t="s">
        <v>73</v>
      </c>
      <c r="P2" s="40" t="s">
        <v>72</v>
      </c>
      <c r="Q2" s="40" t="s">
        <v>71</v>
      </c>
      <c r="R2" s="39" t="s">
        <v>70</v>
      </c>
    </row>
    <row r="3" spans="1:18" s="2" customFormat="1" ht="18" customHeight="1">
      <c r="A3" s="2" t="s">
        <v>142</v>
      </c>
      <c r="B3" s="34">
        <v>996312</v>
      </c>
      <c r="C3" s="3">
        <v>19.899999999999999</v>
      </c>
      <c r="D3" s="3">
        <v>37.9</v>
      </c>
      <c r="E3" s="3">
        <v>37.200000000000003</v>
      </c>
      <c r="F3" s="3">
        <v>1.5</v>
      </c>
      <c r="G3" s="3">
        <v>1.7</v>
      </c>
      <c r="H3" s="3">
        <v>0.5</v>
      </c>
      <c r="I3" s="3">
        <v>0.4</v>
      </c>
      <c r="J3" s="3">
        <v>0.8</v>
      </c>
      <c r="K3" s="2">
        <f>$B3*(C3/100)</f>
        <v>198266.08799999999</v>
      </c>
      <c r="L3" s="2">
        <f t="shared" ref="L3:R3" si="0">$B3*(D3/100)</f>
        <v>377602.24800000002</v>
      </c>
      <c r="M3" s="2">
        <f t="shared" si="0"/>
        <v>370628.06400000007</v>
      </c>
      <c r="N3" s="2">
        <f t="shared" si="0"/>
        <v>14944.68</v>
      </c>
      <c r="O3" s="2">
        <f t="shared" si="0"/>
        <v>16937.304</v>
      </c>
      <c r="P3" s="2">
        <f t="shared" si="0"/>
        <v>4981.5600000000004</v>
      </c>
      <c r="Q3" s="2">
        <f t="shared" si="0"/>
        <v>3985.248</v>
      </c>
      <c r="R3" s="2">
        <f t="shared" si="0"/>
        <v>7970.4960000000001</v>
      </c>
    </row>
    <row r="4" spans="1:18" s="2" customFormat="1" ht="11">
      <c r="A4" s="2" t="s">
        <v>141</v>
      </c>
      <c r="B4" s="34">
        <v>9869</v>
      </c>
      <c r="C4" s="3">
        <v>0.6</v>
      </c>
      <c r="D4" s="3">
        <v>27.1</v>
      </c>
      <c r="E4" s="3">
        <v>71.8</v>
      </c>
      <c r="F4" s="3">
        <v>0.3</v>
      </c>
      <c r="G4" s="3">
        <v>0</v>
      </c>
      <c r="H4" s="3">
        <v>0</v>
      </c>
      <c r="I4" s="3">
        <v>0.2</v>
      </c>
      <c r="J4" s="3">
        <v>0</v>
      </c>
      <c r="K4" s="2">
        <f t="shared" ref="K4:K54" si="1">$B4*(C4/100)</f>
        <v>59.213999999999999</v>
      </c>
      <c r="L4" s="2">
        <f t="shared" ref="L4:L54" si="2">$B4*(D4/100)</f>
        <v>2674.4990000000003</v>
      </c>
      <c r="M4" s="2">
        <f t="shared" ref="M4:M54" si="3">$B4*(E4/100)</f>
        <v>7085.942</v>
      </c>
      <c r="N4" s="2">
        <f t="shared" ref="N4:N54" si="4">$B4*(F4/100)</f>
        <v>29.606999999999999</v>
      </c>
      <c r="O4" s="2">
        <f t="shared" ref="O4:O54" si="5">$B4*(G4/100)</f>
        <v>0</v>
      </c>
      <c r="P4" s="2">
        <f t="shared" ref="P4:P54" si="6">$B4*(H4/100)</f>
        <v>0</v>
      </c>
      <c r="Q4" s="2">
        <f t="shared" ref="Q4:Q54" si="7">$B4*(I4/100)</f>
        <v>19.738</v>
      </c>
      <c r="R4" s="2">
        <f t="shared" ref="R4:R54" si="8">$B4*(J4/100)</f>
        <v>0</v>
      </c>
    </row>
    <row r="5" spans="1:18" s="2" customFormat="1" ht="11">
      <c r="A5" s="2" t="s">
        <v>140</v>
      </c>
      <c r="B5" s="34">
        <v>3011</v>
      </c>
      <c r="C5" s="3">
        <v>3.6</v>
      </c>
      <c r="D5" s="3">
        <v>51.8</v>
      </c>
      <c r="E5" s="3">
        <v>6.9</v>
      </c>
      <c r="F5" s="3">
        <v>28.1</v>
      </c>
      <c r="G5" s="3">
        <v>4.8</v>
      </c>
      <c r="H5" s="3">
        <v>3.1</v>
      </c>
      <c r="I5" s="3">
        <v>1.6</v>
      </c>
      <c r="J5" s="3">
        <v>0</v>
      </c>
      <c r="K5" s="2">
        <f t="shared" si="1"/>
        <v>108.39600000000002</v>
      </c>
      <c r="L5" s="2">
        <f t="shared" si="2"/>
        <v>1559.6980000000001</v>
      </c>
      <c r="M5" s="2">
        <f t="shared" si="3"/>
        <v>207.75900000000001</v>
      </c>
      <c r="N5" s="2">
        <f t="shared" si="4"/>
        <v>846.09100000000012</v>
      </c>
      <c r="O5" s="2">
        <f t="shared" si="5"/>
        <v>144.52799999999999</v>
      </c>
      <c r="P5" s="2">
        <f t="shared" si="6"/>
        <v>93.340999999999994</v>
      </c>
      <c r="Q5" s="2">
        <f t="shared" si="7"/>
        <v>48.176000000000002</v>
      </c>
      <c r="R5" s="2">
        <f t="shared" si="8"/>
        <v>0</v>
      </c>
    </row>
    <row r="6" spans="1:18" s="2" customFormat="1" ht="11">
      <c r="A6" s="2" t="s">
        <v>139</v>
      </c>
      <c r="B6" s="34">
        <v>21424</v>
      </c>
      <c r="C6" s="3">
        <v>41.8</v>
      </c>
      <c r="D6" s="3">
        <v>32.799999999999997</v>
      </c>
      <c r="E6" s="3">
        <v>13.6</v>
      </c>
      <c r="F6" s="3">
        <v>10.9</v>
      </c>
      <c r="G6" s="3">
        <v>0.4</v>
      </c>
      <c r="H6" s="3">
        <v>0.3</v>
      </c>
      <c r="I6" s="3">
        <v>0.2</v>
      </c>
      <c r="J6" s="3">
        <v>0</v>
      </c>
      <c r="K6" s="2">
        <f t="shared" si="1"/>
        <v>8955.232</v>
      </c>
      <c r="L6" s="2">
        <f t="shared" si="2"/>
        <v>7027.0719999999992</v>
      </c>
      <c r="M6" s="2">
        <f t="shared" si="3"/>
        <v>2913.6640000000002</v>
      </c>
      <c r="N6" s="2">
        <f t="shared" si="4"/>
        <v>2335.2159999999999</v>
      </c>
      <c r="O6" s="2">
        <f t="shared" si="5"/>
        <v>85.695999999999998</v>
      </c>
      <c r="P6" s="2">
        <f t="shared" si="6"/>
        <v>64.272000000000006</v>
      </c>
      <c r="Q6" s="2">
        <f t="shared" si="7"/>
        <v>42.847999999999999</v>
      </c>
      <c r="R6" s="2">
        <f t="shared" si="8"/>
        <v>0</v>
      </c>
    </row>
    <row r="7" spans="1:18" s="2" customFormat="1" ht="11">
      <c r="A7" s="2" t="s">
        <v>138</v>
      </c>
      <c r="B7" s="34">
        <v>4191</v>
      </c>
      <c r="C7" s="3">
        <v>1</v>
      </c>
      <c r="D7" s="3">
        <v>37.700000000000003</v>
      </c>
      <c r="E7" s="3">
        <v>60.6</v>
      </c>
      <c r="F7" s="3">
        <v>0.3</v>
      </c>
      <c r="G7" s="3">
        <v>0</v>
      </c>
      <c r="H7" s="3">
        <v>0.1</v>
      </c>
      <c r="I7" s="3">
        <v>0</v>
      </c>
      <c r="J7" s="3">
        <v>0.3</v>
      </c>
      <c r="K7" s="2">
        <f t="shared" si="1"/>
        <v>41.910000000000004</v>
      </c>
      <c r="L7" s="2">
        <f t="shared" si="2"/>
        <v>1580.0070000000001</v>
      </c>
      <c r="M7" s="2">
        <f t="shared" si="3"/>
        <v>2539.7460000000001</v>
      </c>
      <c r="N7" s="2">
        <f t="shared" si="4"/>
        <v>12.573</v>
      </c>
      <c r="O7" s="2">
        <f t="shared" si="5"/>
        <v>0</v>
      </c>
      <c r="P7" s="2">
        <f t="shared" si="6"/>
        <v>4.1909999999999998</v>
      </c>
      <c r="Q7" s="2">
        <f t="shared" si="7"/>
        <v>0</v>
      </c>
      <c r="R7" s="2">
        <f t="shared" si="8"/>
        <v>12.573</v>
      </c>
    </row>
    <row r="8" spans="1:18" s="2" customFormat="1" ht="11">
      <c r="A8" s="2" t="s">
        <v>137</v>
      </c>
      <c r="B8" s="34">
        <v>187313</v>
      </c>
      <c r="C8" s="3">
        <v>39.6</v>
      </c>
      <c r="D8" s="3">
        <v>30.4</v>
      </c>
      <c r="E8" s="3">
        <v>23.2</v>
      </c>
      <c r="F8" s="3">
        <v>0.6</v>
      </c>
      <c r="G8" s="3">
        <v>5</v>
      </c>
      <c r="H8" s="3">
        <v>0.8</v>
      </c>
      <c r="I8" s="3">
        <v>0.4</v>
      </c>
      <c r="J8" s="3">
        <v>0</v>
      </c>
      <c r="K8" s="2">
        <f t="shared" si="1"/>
        <v>74175.948000000004</v>
      </c>
      <c r="L8" s="2">
        <f t="shared" si="2"/>
        <v>56943.152000000002</v>
      </c>
      <c r="M8" s="2">
        <f t="shared" si="3"/>
        <v>43456.615999999995</v>
      </c>
      <c r="N8" s="2">
        <f t="shared" si="4"/>
        <v>1123.8779999999999</v>
      </c>
      <c r="O8" s="2">
        <f t="shared" si="5"/>
        <v>9365.65</v>
      </c>
      <c r="P8" s="2">
        <f t="shared" si="6"/>
        <v>1498.5040000000001</v>
      </c>
      <c r="Q8" s="2">
        <f t="shared" si="7"/>
        <v>749.25200000000007</v>
      </c>
      <c r="R8" s="2">
        <f t="shared" si="8"/>
        <v>0</v>
      </c>
    </row>
    <row r="9" spans="1:18" s="2" customFormat="1" ht="11">
      <c r="A9" s="2" t="s">
        <v>136</v>
      </c>
      <c r="B9" s="34">
        <v>10402</v>
      </c>
      <c r="C9" s="3">
        <v>12</v>
      </c>
      <c r="D9" s="3">
        <v>78.900000000000006</v>
      </c>
      <c r="E9" s="3">
        <v>7.2</v>
      </c>
      <c r="F9" s="3">
        <v>0.8</v>
      </c>
      <c r="G9" s="3">
        <v>0.2</v>
      </c>
      <c r="H9" s="3">
        <v>0.4</v>
      </c>
      <c r="I9" s="3">
        <v>0.5</v>
      </c>
      <c r="J9" s="3">
        <v>0</v>
      </c>
      <c r="K9" s="2">
        <f t="shared" si="1"/>
        <v>1248.24</v>
      </c>
      <c r="L9" s="2">
        <f t="shared" si="2"/>
        <v>8207.1779999999999</v>
      </c>
      <c r="M9" s="2">
        <f t="shared" si="3"/>
        <v>748.94400000000007</v>
      </c>
      <c r="N9" s="2">
        <f t="shared" si="4"/>
        <v>83.216000000000008</v>
      </c>
      <c r="O9" s="2">
        <f t="shared" si="5"/>
        <v>20.804000000000002</v>
      </c>
      <c r="P9" s="2">
        <f t="shared" si="6"/>
        <v>41.608000000000004</v>
      </c>
      <c r="Q9" s="2">
        <f t="shared" si="7"/>
        <v>52.01</v>
      </c>
      <c r="R9" s="2">
        <f t="shared" si="8"/>
        <v>0</v>
      </c>
    </row>
    <row r="10" spans="1:18" s="2" customFormat="1" ht="11">
      <c r="A10" s="2" t="s">
        <v>135</v>
      </c>
      <c r="B10" s="34">
        <v>9886</v>
      </c>
      <c r="C10" s="3">
        <v>37.700000000000003</v>
      </c>
      <c r="D10" s="3">
        <v>29.6</v>
      </c>
      <c r="E10" s="3">
        <v>32</v>
      </c>
      <c r="F10" s="3">
        <v>0.2</v>
      </c>
      <c r="G10" s="3">
        <v>0.6</v>
      </c>
      <c r="H10" s="3">
        <v>0</v>
      </c>
      <c r="I10" s="3">
        <v>0</v>
      </c>
      <c r="J10" s="3">
        <v>0</v>
      </c>
      <c r="K10" s="2">
        <f t="shared" si="1"/>
        <v>3727.0219999999999</v>
      </c>
      <c r="L10" s="2">
        <f t="shared" si="2"/>
        <v>2926.2560000000003</v>
      </c>
      <c r="M10" s="2">
        <f t="shared" si="3"/>
        <v>3163.52</v>
      </c>
      <c r="N10" s="2">
        <f t="shared" si="4"/>
        <v>19.772000000000002</v>
      </c>
      <c r="O10" s="2">
        <f t="shared" si="5"/>
        <v>59.316000000000003</v>
      </c>
      <c r="P10" s="2">
        <f t="shared" si="6"/>
        <v>0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134</v>
      </c>
      <c r="B11" s="34">
        <v>2962</v>
      </c>
      <c r="C11" s="3">
        <v>7.2</v>
      </c>
      <c r="D11" s="3">
        <v>29.2</v>
      </c>
      <c r="E11" s="3">
        <v>63.4</v>
      </c>
      <c r="F11" s="3">
        <v>0</v>
      </c>
      <c r="G11" s="3">
        <v>0.1</v>
      </c>
      <c r="H11" s="3">
        <v>0</v>
      </c>
      <c r="I11" s="3">
        <v>0.1</v>
      </c>
      <c r="J11" s="3">
        <v>0</v>
      </c>
      <c r="K11" s="2">
        <f t="shared" si="1"/>
        <v>213.26400000000004</v>
      </c>
      <c r="L11" s="2">
        <f t="shared" si="2"/>
        <v>864.904</v>
      </c>
      <c r="M11" s="2">
        <f t="shared" si="3"/>
        <v>1877.9080000000001</v>
      </c>
      <c r="N11" s="2">
        <f t="shared" si="4"/>
        <v>0</v>
      </c>
      <c r="O11" s="2">
        <f t="shared" si="5"/>
        <v>2.9620000000000002</v>
      </c>
      <c r="P11" s="2">
        <f t="shared" si="6"/>
        <v>0</v>
      </c>
      <c r="Q11" s="2">
        <f t="shared" si="7"/>
        <v>2.9620000000000002</v>
      </c>
      <c r="R11" s="2">
        <f t="shared" si="8"/>
        <v>0</v>
      </c>
    </row>
    <row r="12" spans="1:18" s="2" customFormat="1" ht="11">
      <c r="A12" s="2" t="s">
        <v>133</v>
      </c>
      <c r="B12" s="34">
        <v>9447</v>
      </c>
      <c r="C12" s="3">
        <v>1.1000000000000001</v>
      </c>
      <c r="D12" s="3">
        <v>0.3</v>
      </c>
      <c r="E12" s="3">
        <v>98.2</v>
      </c>
      <c r="F12" s="3">
        <v>0.1</v>
      </c>
      <c r="G12" s="3">
        <v>0.3</v>
      </c>
      <c r="H12" s="3">
        <v>0</v>
      </c>
      <c r="I12" s="3">
        <v>0</v>
      </c>
      <c r="J12" s="3">
        <v>0</v>
      </c>
      <c r="K12" s="2">
        <f t="shared" si="1"/>
        <v>103.91700000000002</v>
      </c>
      <c r="L12" s="2">
        <f t="shared" si="2"/>
        <v>28.341000000000001</v>
      </c>
      <c r="M12" s="2">
        <f t="shared" si="3"/>
        <v>9276.9539999999997</v>
      </c>
      <c r="N12" s="2">
        <f t="shared" si="4"/>
        <v>9.447000000000001</v>
      </c>
      <c r="O12" s="2">
        <f t="shared" si="5"/>
        <v>28.341000000000001</v>
      </c>
      <c r="P12" s="2">
        <f t="shared" si="6"/>
        <v>0</v>
      </c>
      <c r="Q12" s="2">
        <f t="shared" si="7"/>
        <v>0</v>
      </c>
      <c r="R12" s="2">
        <f t="shared" si="8"/>
        <v>0</v>
      </c>
    </row>
    <row r="13" spans="1:18" s="2" customFormat="1" ht="11">
      <c r="A13" s="2" t="s">
        <v>132</v>
      </c>
      <c r="B13" s="34">
        <v>15654</v>
      </c>
      <c r="C13" s="3">
        <v>25.1</v>
      </c>
      <c r="D13" s="3">
        <v>25.5</v>
      </c>
      <c r="E13" s="3">
        <v>48.6</v>
      </c>
      <c r="F13" s="3">
        <v>0.4</v>
      </c>
      <c r="G13" s="3">
        <v>0</v>
      </c>
      <c r="H13" s="3">
        <v>0.3</v>
      </c>
      <c r="I13" s="3">
        <v>0</v>
      </c>
      <c r="J13" s="3">
        <v>0</v>
      </c>
      <c r="K13" s="2">
        <f t="shared" si="1"/>
        <v>3929.154</v>
      </c>
      <c r="L13" s="2">
        <f t="shared" si="2"/>
        <v>3991.77</v>
      </c>
      <c r="M13" s="2">
        <f t="shared" si="3"/>
        <v>7607.8440000000001</v>
      </c>
      <c r="N13" s="2">
        <f t="shared" si="4"/>
        <v>62.616</v>
      </c>
      <c r="O13" s="2">
        <f t="shared" si="5"/>
        <v>0</v>
      </c>
      <c r="P13" s="2">
        <f t="shared" si="6"/>
        <v>46.962000000000003</v>
      </c>
      <c r="Q13" s="2">
        <f t="shared" si="7"/>
        <v>0</v>
      </c>
      <c r="R13" s="2">
        <f t="shared" si="8"/>
        <v>0</v>
      </c>
    </row>
    <row r="14" spans="1:18" s="2" customFormat="1" ht="11">
      <c r="A14" s="2" t="s">
        <v>131</v>
      </c>
      <c r="B14" s="34">
        <v>7431</v>
      </c>
      <c r="C14" s="3">
        <v>0.7</v>
      </c>
      <c r="D14" s="3">
        <v>11.8</v>
      </c>
      <c r="E14" s="3">
        <v>87.2</v>
      </c>
      <c r="F14" s="3">
        <v>0</v>
      </c>
      <c r="G14" s="3">
        <v>0.3</v>
      </c>
      <c r="H14" s="3">
        <v>0</v>
      </c>
      <c r="I14" s="3">
        <v>0</v>
      </c>
      <c r="J14" s="3">
        <v>0</v>
      </c>
      <c r="K14" s="2">
        <f t="shared" si="1"/>
        <v>52.016999999999996</v>
      </c>
      <c r="L14" s="2">
        <f t="shared" si="2"/>
        <v>876.85800000000006</v>
      </c>
      <c r="M14" s="2">
        <f t="shared" si="3"/>
        <v>6479.8320000000003</v>
      </c>
      <c r="N14" s="2">
        <f t="shared" si="4"/>
        <v>0</v>
      </c>
      <c r="O14" s="2">
        <f t="shared" si="5"/>
        <v>22.292999999999999</v>
      </c>
      <c r="P14" s="2">
        <f t="shared" si="6"/>
        <v>0</v>
      </c>
      <c r="Q14" s="2">
        <f t="shared" si="7"/>
        <v>0</v>
      </c>
      <c r="R14" s="2">
        <f t="shared" si="8"/>
        <v>0</v>
      </c>
    </row>
    <row r="15" spans="1:18" s="2" customFormat="1" ht="11">
      <c r="A15" s="2" t="s">
        <v>130</v>
      </c>
      <c r="B15" s="34">
        <v>4773</v>
      </c>
      <c r="C15" s="3">
        <v>6</v>
      </c>
      <c r="D15" s="3">
        <v>21.7</v>
      </c>
      <c r="E15" s="3">
        <v>1.7</v>
      </c>
      <c r="F15" s="3">
        <v>0.3</v>
      </c>
      <c r="G15" s="3">
        <v>16.8</v>
      </c>
      <c r="H15" s="3">
        <v>39.200000000000003</v>
      </c>
      <c r="I15" s="3">
        <v>14.2</v>
      </c>
      <c r="J15" s="3">
        <v>0</v>
      </c>
      <c r="K15" s="2">
        <f t="shared" si="1"/>
        <v>286.38</v>
      </c>
      <c r="L15" s="2">
        <f t="shared" si="2"/>
        <v>1035.741</v>
      </c>
      <c r="M15" s="2">
        <f t="shared" si="3"/>
        <v>81.141000000000005</v>
      </c>
      <c r="N15" s="2">
        <f t="shared" si="4"/>
        <v>14.319000000000001</v>
      </c>
      <c r="O15" s="2">
        <f t="shared" si="5"/>
        <v>801.86400000000003</v>
      </c>
      <c r="P15" s="2">
        <f t="shared" si="6"/>
        <v>1871.0160000000001</v>
      </c>
      <c r="Q15" s="2">
        <f t="shared" si="7"/>
        <v>677.76599999999996</v>
      </c>
      <c r="R15" s="2">
        <f t="shared" si="8"/>
        <v>0</v>
      </c>
    </row>
    <row r="16" spans="1:18" s="2" customFormat="1" ht="11">
      <c r="A16" s="2" t="s">
        <v>129</v>
      </c>
      <c r="B16" s="34">
        <v>439</v>
      </c>
      <c r="C16" s="3">
        <v>11.5</v>
      </c>
      <c r="D16" s="3">
        <v>83.4</v>
      </c>
      <c r="E16" s="3">
        <v>2.2999999999999998</v>
      </c>
      <c r="F16" s="3">
        <v>1.7</v>
      </c>
      <c r="G16" s="3">
        <v>0.2</v>
      </c>
      <c r="H16" s="3">
        <v>0.1</v>
      </c>
      <c r="I16" s="3">
        <v>0.9</v>
      </c>
      <c r="J16" s="3">
        <v>0</v>
      </c>
      <c r="K16" s="2">
        <f t="shared" si="1"/>
        <v>50.484999999999999</v>
      </c>
      <c r="L16" s="2">
        <f t="shared" si="2"/>
        <v>366.12600000000003</v>
      </c>
      <c r="M16" s="2">
        <f t="shared" si="3"/>
        <v>10.097</v>
      </c>
      <c r="N16" s="2">
        <f t="shared" si="4"/>
        <v>7.463000000000001</v>
      </c>
      <c r="O16" s="2">
        <f t="shared" si="5"/>
        <v>0.878</v>
      </c>
      <c r="P16" s="2">
        <f t="shared" si="6"/>
        <v>0.439</v>
      </c>
      <c r="Q16" s="2">
        <f t="shared" si="7"/>
        <v>3.9510000000000005</v>
      </c>
      <c r="R16" s="2">
        <f t="shared" si="8"/>
        <v>0</v>
      </c>
    </row>
    <row r="17" spans="1:18" s="2" customFormat="1" ht="11">
      <c r="A17" s="2" t="s">
        <v>128</v>
      </c>
      <c r="B17" s="34">
        <v>18409</v>
      </c>
      <c r="C17" s="3">
        <v>6.9</v>
      </c>
      <c r="D17" s="3">
        <v>16.7</v>
      </c>
      <c r="E17" s="3">
        <v>75.7</v>
      </c>
      <c r="F17" s="3">
        <v>0.1</v>
      </c>
      <c r="G17" s="3">
        <v>0.3</v>
      </c>
      <c r="H17" s="3">
        <v>0</v>
      </c>
      <c r="I17" s="3">
        <v>0.2</v>
      </c>
      <c r="J17" s="3">
        <v>0</v>
      </c>
      <c r="K17" s="2">
        <f t="shared" si="1"/>
        <v>1270.221</v>
      </c>
      <c r="L17" s="2">
        <f t="shared" si="2"/>
        <v>3074.3029999999999</v>
      </c>
      <c r="M17" s="2">
        <f t="shared" si="3"/>
        <v>13935.612999999999</v>
      </c>
      <c r="N17" s="2">
        <f t="shared" si="4"/>
        <v>18.408999999999999</v>
      </c>
      <c r="O17" s="2">
        <f t="shared" si="5"/>
        <v>55.227000000000004</v>
      </c>
      <c r="P17" s="2">
        <f t="shared" si="6"/>
        <v>0</v>
      </c>
      <c r="Q17" s="2">
        <f t="shared" si="7"/>
        <v>36.817999999999998</v>
      </c>
      <c r="R17" s="2">
        <f t="shared" si="8"/>
        <v>0</v>
      </c>
    </row>
    <row r="18" spans="1:18" s="2" customFormat="1" ht="11">
      <c r="A18" s="2" t="s">
        <v>127</v>
      </c>
      <c r="B18" s="34">
        <v>24017</v>
      </c>
      <c r="C18" s="3">
        <v>5.3</v>
      </c>
      <c r="D18" s="3">
        <v>57.7</v>
      </c>
      <c r="E18" s="3">
        <v>35.700000000000003</v>
      </c>
      <c r="F18" s="3">
        <v>0.1</v>
      </c>
      <c r="G18" s="3">
        <v>0.1</v>
      </c>
      <c r="H18" s="3">
        <v>0</v>
      </c>
      <c r="I18" s="3">
        <v>1.2</v>
      </c>
      <c r="J18" s="3">
        <v>0</v>
      </c>
      <c r="K18" s="2">
        <f t="shared" si="1"/>
        <v>1272.9010000000001</v>
      </c>
      <c r="L18" s="2">
        <f t="shared" si="2"/>
        <v>13857.809000000001</v>
      </c>
      <c r="M18" s="2">
        <f t="shared" si="3"/>
        <v>8574.0690000000013</v>
      </c>
      <c r="N18" s="2">
        <f t="shared" si="4"/>
        <v>24.016999999999999</v>
      </c>
      <c r="O18" s="2">
        <f t="shared" si="5"/>
        <v>24.016999999999999</v>
      </c>
      <c r="P18" s="2">
        <f t="shared" si="6"/>
        <v>0</v>
      </c>
      <c r="Q18" s="2">
        <f t="shared" si="7"/>
        <v>288.20400000000001</v>
      </c>
      <c r="R18" s="2">
        <f t="shared" si="8"/>
        <v>0</v>
      </c>
    </row>
    <row r="19" spans="1:18" s="2" customFormat="1" ht="11">
      <c r="A19" s="2" t="s">
        <v>126</v>
      </c>
      <c r="B19" s="34">
        <v>11714</v>
      </c>
      <c r="C19" s="3">
        <v>3.2</v>
      </c>
      <c r="D19" s="3">
        <v>63.2</v>
      </c>
      <c r="E19" s="3">
        <v>14.5</v>
      </c>
      <c r="F19" s="3">
        <v>0.9</v>
      </c>
      <c r="G19" s="3">
        <v>0.4</v>
      </c>
      <c r="H19" s="3">
        <v>0</v>
      </c>
      <c r="I19" s="3">
        <v>0.4</v>
      </c>
      <c r="J19" s="3">
        <v>17.3</v>
      </c>
      <c r="K19" s="2">
        <f t="shared" si="1"/>
        <v>374.84800000000001</v>
      </c>
      <c r="L19" s="2">
        <f t="shared" si="2"/>
        <v>7403.2480000000005</v>
      </c>
      <c r="M19" s="2">
        <f t="shared" si="3"/>
        <v>1698.53</v>
      </c>
      <c r="N19" s="2">
        <f t="shared" si="4"/>
        <v>105.42600000000002</v>
      </c>
      <c r="O19" s="2">
        <f t="shared" si="5"/>
        <v>46.856000000000002</v>
      </c>
      <c r="P19" s="2">
        <f t="shared" si="6"/>
        <v>0</v>
      </c>
      <c r="Q19" s="2">
        <f t="shared" si="7"/>
        <v>46.856000000000002</v>
      </c>
      <c r="R19" s="2">
        <f t="shared" si="8"/>
        <v>2026.5220000000002</v>
      </c>
    </row>
    <row r="20" spans="1:18" s="2" customFormat="1" ht="11">
      <c r="A20" s="2" t="s">
        <v>125</v>
      </c>
      <c r="B20" s="34">
        <v>14039</v>
      </c>
      <c r="C20" s="3">
        <v>9</v>
      </c>
      <c r="D20" s="3">
        <v>63</v>
      </c>
      <c r="E20" s="3">
        <v>24.1</v>
      </c>
      <c r="F20" s="3">
        <v>1.7</v>
      </c>
      <c r="G20" s="3">
        <v>0.6</v>
      </c>
      <c r="H20" s="3">
        <v>0.2</v>
      </c>
      <c r="I20" s="3">
        <v>0.2</v>
      </c>
      <c r="J20" s="3">
        <v>1.3</v>
      </c>
      <c r="K20" s="2">
        <f t="shared" si="1"/>
        <v>1263.51</v>
      </c>
      <c r="L20" s="2">
        <f t="shared" si="2"/>
        <v>8844.57</v>
      </c>
      <c r="M20" s="2">
        <f t="shared" si="3"/>
        <v>3383.3990000000003</v>
      </c>
      <c r="N20" s="2">
        <f t="shared" si="4"/>
        <v>238.66300000000001</v>
      </c>
      <c r="O20" s="2">
        <f t="shared" si="5"/>
        <v>84.233999999999995</v>
      </c>
      <c r="P20" s="2">
        <f t="shared" si="6"/>
        <v>28.077999999999999</v>
      </c>
      <c r="Q20" s="2">
        <f t="shared" si="7"/>
        <v>28.077999999999999</v>
      </c>
      <c r="R20" s="2">
        <f t="shared" si="8"/>
        <v>182.50700000000001</v>
      </c>
    </row>
    <row r="21" spans="1:18" s="2" customFormat="1" ht="11">
      <c r="A21" s="2" t="s">
        <v>124</v>
      </c>
      <c r="B21" s="34">
        <v>17441</v>
      </c>
      <c r="C21" s="3">
        <v>1</v>
      </c>
      <c r="D21" s="3">
        <v>70.3</v>
      </c>
      <c r="E21" s="3">
        <v>28.4</v>
      </c>
      <c r="F21" s="3">
        <v>0</v>
      </c>
      <c r="G21" s="3">
        <v>0.2</v>
      </c>
      <c r="H21" s="3">
        <v>0.1</v>
      </c>
      <c r="I21" s="3">
        <v>0</v>
      </c>
      <c r="J21" s="3">
        <v>0</v>
      </c>
      <c r="K21" s="2">
        <f t="shared" si="1"/>
        <v>174.41</v>
      </c>
      <c r="L21" s="2">
        <f t="shared" si="2"/>
        <v>12261.022999999999</v>
      </c>
      <c r="M21" s="2">
        <f t="shared" si="3"/>
        <v>4953.2439999999997</v>
      </c>
      <c r="N21" s="2">
        <f t="shared" si="4"/>
        <v>0</v>
      </c>
      <c r="O21" s="2">
        <f t="shared" si="5"/>
        <v>34.881999999999998</v>
      </c>
      <c r="P21" s="2">
        <f t="shared" si="6"/>
        <v>17.440999999999999</v>
      </c>
      <c r="Q21" s="2">
        <f t="shared" si="7"/>
        <v>0</v>
      </c>
      <c r="R21" s="2">
        <f t="shared" si="8"/>
        <v>0</v>
      </c>
    </row>
    <row r="22" spans="1:18" s="2" customFormat="1" ht="11">
      <c r="A22" s="2" t="s">
        <v>123</v>
      </c>
      <c r="B22" s="34">
        <v>3585</v>
      </c>
      <c r="C22" s="3">
        <v>2.1</v>
      </c>
      <c r="D22" s="3">
        <v>19.8</v>
      </c>
      <c r="E22" s="3">
        <v>77.900000000000006</v>
      </c>
      <c r="F22" s="3">
        <v>0</v>
      </c>
      <c r="G22" s="3">
        <v>0.2</v>
      </c>
      <c r="H22" s="3">
        <v>0</v>
      </c>
      <c r="I22" s="3">
        <v>0</v>
      </c>
      <c r="J22" s="3">
        <v>0</v>
      </c>
      <c r="K22" s="2">
        <f t="shared" si="1"/>
        <v>75.285000000000011</v>
      </c>
      <c r="L22" s="2">
        <f t="shared" si="2"/>
        <v>709.83</v>
      </c>
      <c r="M22" s="2">
        <f t="shared" si="3"/>
        <v>2792.7150000000001</v>
      </c>
      <c r="N22" s="2">
        <f t="shared" si="4"/>
        <v>0</v>
      </c>
      <c r="O22" s="2">
        <f t="shared" si="5"/>
        <v>7.17</v>
      </c>
      <c r="P22" s="2">
        <f t="shared" si="6"/>
        <v>0</v>
      </c>
      <c r="Q22" s="2">
        <f t="shared" si="7"/>
        <v>0</v>
      </c>
      <c r="R22" s="2">
        <f t="shared" si="8"/>
        <v>0</v>
      </c>
    </row>
    <row r="23" spans="1:18" s="2" customFormat="1" ht="11">
      <c r="A23" s="2" t="s">
        <v>122</v>
      </c>
      <c r="B23" s="34">
        <v>7017</v>
      </c>
      <c r="C23" s="3">
        <v>0.7</v>
      </c>
      <c r="D23" s="3">
        <v>92.6</v>
      </c>
      <c r="E23" s="3">
        <v>3.2</v>
      </c>
      <c r="F23" s="3">
        <v>1.8</v>
      </c>
      <c r="G23" s="3">
        <v>1</v>
      </c>
      <c r="H23" s="3">
        <v>0.1</v>
      </c>
      <c r="I23" s="3">
        <v>0.7</v>
      </c>
      <c r="J23" s="3">
        <v>0</v>
      </c>
      <c r="K23" s="2">
        <f t="shared" si="1"/>
        <v>49.118999999999993</v>
      </c>
      <c r="L23" s="2">
        <f t="shared" si="2"/>
        <v>6497.7419999999993</v>
      </c>
      <c r="M23" s="2">
        <f t="shared" si="3"/>
        <v>224.54400000000001</v>
      </c>
      <c r="N23" s="2">
        <f t="shared" si="4"/>
        <v>126.30600000000001</v>
      </c>
      <c r="O23" s="2">
        <f t="shared" si="5"/>
        <v>70.17</v>
      </c>
      <c r="P23" s="2">
        <f t="shared" si="6"/>
        <v>7.0170000000000003</v>
      </c>
      <c r="Q23" s="2">
        <f t="shared" si="7"/>
        <v>49.118999999999993</v>
      </c>
      <c r="R23" s="2">
        <f t="shared" si="8"/>
        <v>0</v>
      </c>
    </row>
    <row r="24" spans="1:18" s="2" customFormat="1" ht="11">
      <c r="A24" s="2" t="s">
        <v>121</v>
      </c>
      <c r="B24" s="34">
        <v>10395</v>
      </c>
      <c r="C24" s="3">
        <v>1.3</v>
      </c>
      <c r="D24" s="3">
        <v>15.8</v>
      </c>
      <c r="E24" s="3">
        <v>82.5</v>
      </c>
      <c r="F24" s="3">
        <v>0.3</v>
      </c>
      <c r="G24" s="3">
        <v>0.1</v>
      </c>
      <c r="H24" s="3">
        <v>0</v>
      </c>
      <c r="I24" s="3">
        <v>0</v>
      </c>
      <c r="J24" s="3">
        <v>0</v>
      </c>
      <c r="K24" s="2">
        <f t="shared" si="1"/>
        <v>135.13500000000002</v>
      </c>
      <c r="L24" s="2">
        <f t="shared" si="2"/>
        <v>1642.41</v>
      </c>
      <c r="M24" s="2">
        <f t="shared" si="3"/>
        <v>8575.875</v>
      </c>
      <c r="N24" s="2">
        <f t="shared" si="4"/>
        <v>31.185000000000002</v>
      </c>
      <c r="O24" s="2">
        <f t="shared" si="5"/>
        <v>10.395</v>
      </c>
      <c r="P24" s="2">
        <f t="shared" si="6"/>
        <v>0</v>
      </c>
      <c r="Q24" s="2">
        <f t="shared" si="7"/>
        <v>0</v>
      </c>
      <c r="R24" s="2">
        <f t="shared" si="8"/>
        <v>0</v>
      </c>
    </row>
    <row r="25" spans="1:18" s="2" customFormat="1" ht="11">
      <c r="A25" s="2" t="s">
        <v>120</v>
      </c>
      <c r="B25" s="34">
        <v>28646</v>
      </c>
      <c r="C25" s="3">
        <v>32.299999999999997</v>
      </c>
      <c r="D25" s="3">
        <v>41.8</v>
      </c>
      <c r="E25" s="3">
        <v>22.2</v>
      </c>
      <c r="F25" s="3">
        <v>0.5</v>
      </c>
      <c r="G25" s="3">
        <v>2</v>
      </c>
      <c r="H25" s="3">
        <v>0.6</v>
      </c>
      <c r="I25" s="3">
        <v>0</v>
      </c>
      <c r="J25" s="3">
        <v>0.6</v>
      </c>
      <c r="K25" s="2">
        <f t="shared" si="1"/>
        <v>9252.6579999999994</v>
      </c>
      <c r="L25" s="2">
        <f t="shared" si="2"/>
        <v>11974.028</v>
      </c>
      <c r="M25" s="2">
        <f t="shared" si="3"/>
        <v>6359.4120000000003</v>
      </c>
      <c r="N25" s="2">
        <f t="shared" si="4"/>
        <v>143.22999999999999</v>
      </c>
      <c r="O25" s="2">
        <f t="shared" si="5"/>
        <v>572.91999999999996</v>
      </c>
      <c r="P25" s="2">
        <f t="shared" si="6"/>
        <v>171.876</v>
      </c>
      <c r="Q25" s="2">
        <f t="shared" si="7"/>
        <v>0</v>
      </c>
      <c r="R25" s="2">
        <f t="shared" si="8"/>
        <v>171.876</v>
      </c>
    </row>
    <row r="26" spans="1:18" s="2" customFormat="1" ht="11">
      <c r="A26" s="2" t="s">
        <v>119</v>
      </c>
      <c r="B26" s="34">
        <v>60657</v>
      </c>
      <c r="C26" s="3">
        <v>3.2</v>
      </c>
      <c r="D26" s="3">
        <v>47.7</v>
      </c>
      <c r="E26" s="3">
        <v>47.5</v>
      </c>
      <c r="F26" s="3">
        <v>0.7</v>
      </c>
      <c r="G26" s="3">
        <v>0.4</v>
      </c>
      <c r="H26" s="3">
        <v>0</v>
      </c>
      <c r="I26" s="3">
        <v>0.4</v>
      </c>
      <c r="J26" s="3">
        <v>0</v>
      </c>
      <c r="K26" s="2">
        <f t="shared" si="1"/>
        <v>1941.0240000000001</v>
      </c>
      <c r="L26" s="2">
        <f t="shared" si="2"/>
        <v>28933.389000000003</v>
      </c>
      <c r="M26" s="2">
        <f t="shared" si="3"/>
        <v>28812.074999999997</v>
      </c>
      <c r="N26" s="2">
        <f t="shared" si="4"/>
        <v>424.59899999999993</v>
      </c>
      <c r="O26" s="2">
        <f t="shared" si="5"/>
        <v>242.62800000000001</v>
      </c>
      <c r="P26" s="2">
        <f t="shared" si="6"/>
        <v>0</v>
      </c>
      <c r="Q26" s="2">
        <f t="shared" si="7"/>
        <v>242.62800000000001</v>
      </c>
      <c r="R26" s="2">
        <f t="shared" si="8"/>
        <v>0</v>
      </c>
    </row>
    <row r="27" spans="1:18" s="2" customFormat="1" ht="11">
      <c r="A27" s="2" t="s">
        <v>118</v>
      </c>
      <c r="B27" s="34">
        <v>18191</v>
      </c>
      <c r="C27" s="3">
        <v>5</v>
      </c>
      <c r="D27" s="3">
        <v>41.2</v>
      </c>
      <c r="E27" s="3">
        <v>38.6</v>
      </c>
      <c r="F27" s="3">
        <v>9</v>
      </c>
      <c r="G27" s="3">
        <v>5.2</v>
      </c>
      <c r="H27" s="3">
        <v>0</v>
      </c>
      <c r="I27" s="3">
        <v>1</v>
      </c>
      <c r="J27" s="3">
        <v>0</v>
      </c>
      <c r="K27" s="2">
        <f t="shared" si="1"/>
        <v>909.55000000000007</v>
      </c>
      <c r="L27" s="2">
        <f t="shared" si="2"/>
        <v>7494.6920000000009</v>
      </c>
      <c r="M27" s="2">
        <f t="shared" si="3"/>
        <v>7021.7260000000006</v>
      </c>
      <c r="N27" s="2">
        <f t="shared" si="4"/>
        <v>1637.1899999999998</v>
      </c>
      <c r="O27" s="2">
        <f t="shared" si="5"/>
        <v>945.93200000000013</v>
      </c>
      <c r="P27" s="2">
        <f t="shared" si="6"/>
        <v>0</v>
      </c>
      <c r="Q27" s="2">
        <f t="shared" si="7"/>
        <v>181.91</v>
      </c>
      <c r="R27" s="2">
        <f t="shared" si="8"/>
        <v>0</v>
      </c>
    </row>
    <row r="28" spans="1:18" s="2" customFormat="1" ht="11">
      <c r="A28" s="2" t="s">
        <v>117</v>
      </c>
      <c r="B28" s="34">
        <v>6546</v>
      </c>
      <c r="C28" s="3">
        <v>0.5</v>
      </c>
      <c r="D28" s="3">
        <v>14.5</v>
      </c>
      <c r="E28" s="3">
        <v>84.9</v>
      </c>
      <c r="F28" s="3">
        <v>0</v>
      </c>
      <c r="G28" s="3">
        <v>0.1</v>
      </c>
      <c r="H28" s="3">
        <v>0</v>
      </c>
      <c r="I28" s="3">
        <v>0</v>
      </c>
      <c r="J28" s="3">
        <v>0</v>
      </c>
      <c r="K28" s="2">
        <f t="shared" si="1"/>
        <v>32.730000000000004</v>
      </c>
      <c r="L28" s="2">
        <f t="shared" si="2"/>
        <v>949.17</v>
      </c>
      <c r="M28" s="2">
        <f t="shared" si="3"/>
        <v>5557.554000000001</v>
      </c>
      <c r="N28" s="2">
        <f t="shared" si="4"/>
        <v>0</v>
      </c>
      <c r="O28" s="2">
        <f t="shared" si="5"/>
        <v>6.5460000000000003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116</v>
      </c>
      <c r="B29" s="34">
        <v>27823</v>
      </c>
      <c r="C29" s="3">
        <v>2.1</v>
      </c>
      <c r="D29" s="3">
        <v>54.1</v>
      </c>
      <c r="E29" s="3">
        <v>42.7</v>
      </c>
      <c r="F29" s="3">
        <v>0.7</v>
      </c>
      <c r="G29" s="3">
        <v>0.4</v>
      </c>
      <c r="H29" s="3">
        <v>0</v>
      </c>
      <c r="I29" s="3">
        <v>0</v>
      </c>
      <c r="J29" s="3">
        <v>0</v>
      </c>
      <c r="K29" s="2">
        <f t="shared" si="1"/>
        <v>584.28300000000002</v>
      </c>
      <c r="L29" s="2">
        <f t="shared" si="2"/>
        <v>15052.243</v>
      </c>
      <c r="M29" s="2">
        <f t="shared" si="3"/>
        <v>11880.421000000002</v>
      </c>
      <c r="N29" s="2">
        <f t="shared" si="4"/>
        <v>194.76099999999997</v>
      </c>
      <c r="O29" s="2">
        <f t="shared" si="5"/>
        <v>111.292</v>
      </c>
      <c r="P29" s="2">
        <f t="shared" si="6"/>
        <v>0</v>
      </c>
      <c r="Q29" s="2">
        <f t="shared" si="7"/>
        <v>0</v>
      </c>
      <c r="R29" s="2">
        <f t="shared" si="8"/>
        <v>0</v>
      </c>
    </row>
    <row r="30" spans="1:18" s="2" customFormat="1" ht="11">
      <c r="A30" s="2" t="s">
        <v>115</v>
      </c>
      <c r="B30" s="34">
        <v>3082</v>
      </c>
      <c r="C30" s="3">
        <v>3.3</v>
      </c>
      <c r="D30" s="3">
        <v>46.8</v>
      </c>
      <c r="E30" s="3">
        <v>0.8</v>
      </c>
      <c r="F30" s="3">
        <v>48.2</v>
      </c>
      <c r="G30" s="3">
        <v>0</v>
      </c>
      <c r="H30" s="3">
        <v>0.1</v>
      </c>
      <c r="I30" s="3">
        <v>0.8</v>
      </c>
      <c r="J30" s="3">
        <v>0</v>
      </c>
      <c r="K30" s="2">
        <f t="shared" si="1"/>
        <v>101.706</v>
      </c>
      <c r="L30" s="2">
        <f t="shared" si="2"/>
        <v>1442.376</v>
      </c>
      <c r="M30" s="2">
        <f t="shared" si="3"/>
        <v>24.655999999999999</v>
      </c>
      <c r="N30" s="2">
        <f t="shared" si="4"/>
        <v>1485.5240000000001</v>
      </c>
      <c r="O30" s="2">
        <f t="shared" si="5"/>
        <v>0</v>
      </c>
      <c r="P30" s="2">
        <f t="shared" si="6"/>
        <v>3.0819999999999999</v>
      </c>
      <c r="Q30" s="2">
        <f t="shared" si="7"/>
        <v>24.655999999999999</v>
      </c>
      <c r="R30" s="2">
        <f t="shared" si="8"/>
        <v>0</v>
      </c>
    </row>
    <row r="31" spans="1:18" s="2" customFormat="1" ht="11">
      <c r="A31" s="2" t="s">
        <v>114</v>
      </c>
      <c r="B31" s="34">
        <v>6555</v>
      </c>
      <c r="C31" s="3">
        <v>8.4</v>
      </c>
      <c r="D31" s="3">
        <v>46.3</v>
      </c>
      <c r="E31" s="3">
        <v>35.799999999999997</v>
      </c>
      <c r="F31" s="3">
        <v>5.3</v>
      </c>
      <c r="G31" s="3">
        <v>0.4</v>
      </c>
      <c r="H31" s="3">
        <v>0.1</v>
      </c>
      <c r="I31" s="3">
        <v>0.9</v>
      </c>
      <c r="J31" s="3">
        <v>2.8</v>
      </c>
      <c r="K31" s="2">
        <f t="shared" si="1"/>
        <v>550.62</v>
      </c>
      <c r="L31" s="2">
        <f t="shared" si="2"/>
        <v>3034.9649999999997</v>
      </c>
      <c r="M31" s="2">
        <f t="shared" si="3"/>
        <v>2346.69</v>
      </c>
      <c r="N31" s="2">
        <f t="shared" si="4"/>
        <v>347.41499999999996</v>
      </c>
      <c r="O31" s="2">
        <f t="shared" si="5"/>
        <v>26.22</v>
      </c>
      <c r="P31" s="2">
        <f t="shared" si="6"/>
        <v>6.5549999999999997</v>
      </c>
      <c r="Q31" s="2">
        <f t="shared" si="7"/>
        <v>58.995000000000005</v>
      </c>
      <c r="R31" s="2">
        <f t="shared" si="8"/>
        <v>183.54</v>
      </c>
    </row>
    <row r="32" spans="1:18" s="2" customFormat="1" ht="11">
      <c r="A32" s="2" t="s">
        <v>113</v>
      </c>
      <c r="B32" s="34">
        <v>2157</v>
      </c>
      <c r="C32" s="3">
        <v>19.5</v>
      </c>
      <c r="D32" s="3">
        <v>34.700000000000003</v>
      </c>
      <c r="E32" s="3">
        <v>40.1</v>
      </c>
      <c r="F32" s="3">
        <v>2.2999999999999998</v>
      </c>
      <c r="G32" s="3">
        <v>2.6</v>
      </c>
      <c r="H32" s="3">
        <v>0</v>
      </c>
      <c r="I32" s="3">
        <v>0.8</v>
      </c>
      <c r="J32" s="3">
        <v>0</v>
      </c>
      <c r="K32" s="2">
        <f t="shared" si="1"/>
        <v>420.61500000000001</v>
      </c>
      <c r="L32" s="2">
        <f t="shared" si="2"/>
        <v>748.47900000000004</v>
      </c>
      <c r="M32" s="2">
        <f t="shared" si="3"/>
        <v>864.95699999999999</v>
      </c>
      <c r="N32" s="2">
        <f t="shared" si="4"/>
        <v>49.610999999999997</v>
      </c>
      <c r="O32" s="2">
        <f t="shared" si="5"/>
        <v>56.082000000000008</v>
      </c>
      <c r="P32" s="2">
        <f t="shared" si="6"/>
        <v>0</v>
      </c>
      <c r="Q32" s="2">
        <f t="shared" si="7"/>
        <v>17.256</v>
      </c>
      <c r="R32" s="2">
        <f t="shared" si="8"/>
        <v>0</v>
      </c>
    </row>
    <row r="33" spans="1:18" s="2" customFormat="1" ht="11">
      <c r="A33" s="2" t="s">
        <v>112</v>
      </c>
      <c r="B33" s="34">
        <v>4238</v>
      </c>
      <c r="C33" s="3">
        <v>5.0999999999999996</v>
      </c>
      <c r="D33" s="3">
        <v>91.7</v>
      </c>
      <c r="E33" s="3">
        <v>2.5</v>
      </c>
      <c r="F33" s="3">
        <v>0.1</v>
      </c>
      <c r="G33" s="3">
        <v>0.4</v>
      </c>
      <c r="H33" s="3">
        <v>0</v>
      </c>
      <c r="I33" s="3">
        <v>0.2</v>
      </c>
      <c r="J33" s="3">
        <v>0</v>
      </c>
      <c r="K33" s="2">
        <f t="shared" si="1"/>
        <v>216.13799999999998</v>
      </c>
      <c r="L33" s="2">
        <f t="shared" si="2"/>
        <v>3886.2460000000001</v>
      </c>
      <c r="M33" s="2">
        <f t="shared" si="3"/>
        <v>105.95</v>
      </c>
      <c r="N33" s="2">
        <f t="shared" si="4"/>
        <v>4.2380000000000004</v>
      </c>
      <c r="O33" s="2">
        <f t="shared" si="5"/>
        <v>16.952000000000002</v>
      </c>
      <c r="P33" s="2">
        <f t="shared" si="6"/>
        <v>0</v>
      </c>
      <c r="Q33" s="2">
        <f t="shared" si="7"/>
        <v>8.4760000000000009</v>
      </c>
      <c r="R33" s="2">
        <f t="shared" si="8"/>
        <v>0</v>
      </c>
    </row>
    <row r="34" spans="1:18" s="2" customFormat="1" ht="11">
      <c r="A34" s="2" t="s">
        <v>111</v>
      </c>
      <c r="B34" s="34">
        <v>29203</v>
      </c>
      <c r="C34" s="3">
        <v>24.1</v>
      </c>
      <c r="D34" s="3">
        <v>16</v>
      </c>
      <c r="E34" s="3">
        <v>58.8</v>
      </c>
      <c r="F34" s="3">
        <v>0.2</v>
      </c>
      <c r="G34" s="3">
        <v>0.6</v>
      </c>
      <c r="H34" s="3">
        <v>0</v>
      </c>
      <c r="I34" s="3">
        <v>0.2</v>
      </c>
      <c r="J34" s="3">
        <v>0</v>
      </c>
      <c r="K34" s="2">
        <f t="shared" si="1"/>
        <v>7037.9230000000007</v>
      </c>
      <c r="L34" s="2">
        <f t="shared" si="2"/>
        <v>4672.4800000000005</v>
      </c>
      <c r="M34" s="2">
        <f t="shared" si="3"/>
        <v>17171.363999999998</v>
      </c>
      <c r="N34" s="2">
        <f t="shared" si="4"/>
        <v>58.405999999999999</v>
      </c>
      <c r="O34" s="2">
        <f t="shared" si="5"/>
        <v>175.21800000000002</v>
      </c>
      <c r="P34" s="2">
        <f t="shared" si="6"/>
        <v>0</v>
      </c>
      <c r="Q34" s="2">
        <f t="shared" si="7"/>
        <v>58.405999999999999</v>
      </c>
      <c r="R34" s="2">
        <f t="shared" si="8"/>
        <v>0</v>
      </c>
    </row>
    <row r="35" spans="1:18" s="2" customFormat="1" ht="11">
      <c r="A35" s="2" t="s">
        <v>110</v>
      </c>
      <c r="B35" s="34">
        <v>12368</v>
      </c>
      <c r="C35" s="3">
        <v>62.8</v>
      </c>
      <c r="D35" s="3">
        <v>25.4</v>
      </c>
      <c r="E35" s="3">
        <v>4.0999999999999996</v>
      </c>
      <c r="F35" s="3">
        <v>7</v>
      </c>
      <c r="G35" s="3">
        <v>0</v>
      </c>
      <c r="H35" s="3">
        <v>0.6</v>
      </c>
      <c r="I35" s="3">
        <v>0</v>
      </c>
      <c r="J35" s="3">
        <v>0</v>
      </c>
      <c r="K35" s="2">
        <f t="shared" si="1"/>
        <v>7767.1040000000003</v>
      </c>
      <c r="L35" s="2">
        <f t="shared" si="2"/>
        <v>3141.4720000000002</v>
      </c>
      <c r="M35" s="2">
        <f t="shared" si="3"/>
        <v>507.08799999999991</v>
      </c>
      <c r="N35" s="2">
        <f t="shared" si="4"/>
        <v>865.7600000000001</v>
      </c>
      <c r="O35" s="2">
        <f t="shared" si="5"/>
        <v>0</v>
      </c>
      <c r="P35" s="2">
        <f t="shared" si="6"/>
        <v>74.207999999999998</v>
      </c>
      <c r="Q35" s="2">
        <f t="shared" si="7"/>
        <v>0</v>
      </c>
      <c r="R35" s="2">
        <f t="shared" si="8"/>
        <v>0</v>
      </c>
    </row>
    <row r="36" spans="1:18" s="2" customFormat="1" ht="11">
      <c r="A36" s="2" t="s">
        <v>109</v>
      </c>
      <c r="B36" s="34">
        <v>87067</v>
      </c>
      <c r="C36" s="3">
        <v>32.299999999999997</v>
      </c>
      <c r="D36" s="3">
        <v>21.9</v>
      </c>
      <c r="E36" s="3">
        <v>42.4</v>
      </c>
      <c r="F36" s="3">
        <v>0.2</v>
      </c>
      <c r="G36" s="3">
        <v>1.7</v>
      </c>
      <c r="H36" s="3">
        <v>0.2</v>
      </c>
      <c r="I36" s="3">
        <v>1.3</v>
      </c>
      <c r="J36" s="3">
        <v>0</v>
      </c>
      <c r="K36" s="2">
        <f t="shared" si="1"/>
        <v>28122.640999999996</v>
      </c>
      <c r="L36" s="2">
        <f t="shared" si="2"/>
        <v>19067.672999999999</v>
      </c>
      <c r="M36" s="2">
        <f t="shared" si="3"/>
        <v>36916.407999999996</v>
      </c>
      <c r="N36" s="2">
        <f t="shared" si="4"/>
        <v>174.13400000000001</v>
      </c>
      <c r="O36" s="2">
        <f t="shared" si="5"/>
        <v>1480.1390000000001</v>
      </c>
      <c r="P36" s="2">
        <f t="shared" si="6"/>
        <v>174.13400000000001</v>
      </c>
      <c r="Q36" s="2">
        <f t="shared" si="7"/>
        <v>1131.8710000000001</v>
      </c>
      <c r="R36" s="2">
        <f t="shared" si="8"/>
        <v>0</v>
      </c>
    </row>
    <row r="37" spans="1:18" s="2" customFormat="1" ht="11">
      <c r="A37" s="2" t="s">
        <v>108</v>
      </c>
      <c r="B37" s="34">
        <v>12121</v>
      </c>
      <c r="C37" s="3">
        <v>1.7</v>
      </c>
      <c r="D37" s="3">
        <v>31.2</v>
      </c>
      <c r="E37" s="3">
        <v>64.099999999999994</v>
      </c>
      <c r="F37" s="3">
        <v>1.8</v>
      </c>
      <c r="G37" s="3">
        <v>0.9</v>
      </c>
      <c r="H37" s="3">
        <v>0.1</v>
      </c>
      <c r="I37" s="3">
        <v>0.2</v>
      </c>
      <c r="J37" s="3">
        <v>0</v>
      </c>
      <c r="K37" s="2">
        <f t="shared" si="1"/>
        <v>206.05700000000002</v>
      </c>
      <c r="L37" s="2">
        <f t="shared" si="2"/>
        <v>3781.752</v>
      </c>
      <c r="M37" s="2">
        <f t="shared" si="3"/>
        <v>7769.5609999999988</v>
      </c>
      <c r="N37" s="2">
        <f t="shared" si="4"/>
        <v>218.17800000000003</v>
      </c>
      <c r="O37" s="2">
        <f t="shared" si="5"/>
        <v>109.08900000000001</v>
      </c>
      <c r="P37" s="2">
        <f t="shared" si="6"/>
        <v>12.121</v>
      </c>
      <c r="Q37" s="2">
        <f t="shared" si="7"/>
        <v>24.242000000000001</v>
      </c>
      <c r="R37" s="2">
        <f t="shared" si="8"/>
        <v>0</v>
      </c>
    </row>
    <row r="38" spans="1:18" s="2" customFormat="1" ht="11">
      <c r="A38" s="2" t="s">
        <v>107</v>
      </c>
      <c r="B38" s="34">
        <v>2008</v>
      </c>
      <c r="C38" s="3">
        <v>2.4</v>
      </c>
      <c r="D38" s="3">
        <v>34.6</v>
      </c>
      <c r="E38" s="3">
        <v>2</v>
      </c>
      <c r="F38" s="3">
        <v>58.3</v>
      </c>
      <c r="G38" s="3">
        <v>0.3</v>
      </c>
      <c r="H38" s="3">
        <v>0</v>
      </c>
      <c r="I38" s="3">
        <v>2.4</v>
      </c>
      <c r="J38" s="3">
        <v>0</v>
      </c>
      <c r="K38" s="2">
        <f t="shared" si="1"/>
        <v>48.192</v>
      </c>
      <c r="L38" s="2">
        <f t="shared" si="2"/>
        <v>694.76800000000003</v>
      </c>
      <c r="M38" s="2">
        <f t="shared" si="3"/>
        <v>40.160000000000004</v>
      </c>
      <c r="N38" s="2">
        <f t="shared" si="4"/>
        <v>1170.664</v>
      </c>
      <c r="O38" s="2">
        <f t="shared" si="5"/>
        <v>6.024</v>
      </c>
      <c r="P38" s="2">
        <f t="shared" si="6"/>
        <v>0</v>
      </c>
      <c r="Q38" s="2">
        <f t="shared" si="7"/>
        <v>48.192</v>
      </c>
      <c r="R38" s="2">
        <f t="shared" si="8"/>
        <v>0</v>
      </c>
    </row>
    <row r="39" spans="1:18" s="2" customFormat="1" ht="11">
      <c r="A39" s="2" t="s">
        <v>106</v>
      </c>
      <c r="B39" s="34">
        <v>40267</v>
      </c>
      <c r="C39" s="3">
        <v>3.2</v>
      </c>
      <c r="D39" s="3">
        <v>52.7</v>
      </c>
      <c r="E39" s="3">
        <v>43.5</v>
      </c>
      <c r="F39" s="3">
        <v>0.1</v>
      </c>
      <c r="G39" s="3">
        <v>0.3</v>
      </c>
      <c r="H39" s="3">
        <v>0</v>
      </c>
      <c r="I39" s="3">
        <v>0.2</v>
      </c>
      <c r="J39" s="3">
        <v>0</v>
      </c>
      <c r="K39" s="2">
        <f t="shared" si="1"/>
        <v>1288.5440000000001</v>
      </c>
      <c r="L39" s="2">
        <f t="shared" si="2"/>
        <v>21220.709000000003</v>
      </c>
      <c r="M39" s="2">
        <f t="shared" si="3"/>
        <v>17516.145</v>
      </c>
      <c r="N39" s="2">
        <f t="shared" si="4"/>
        <v>40.267000000000003</v>
      </c>
      <c r="O39" s="2">
        <f t="shared" si="5"/>
        <v>120.801</v>
      </c>
      <c r="P39" s="2">
        <f t="shared" si="6"/>
        <v>0</v>
      </c>
      <c r="Q39" s="2">
        <f t="shared" si="7"/>
        <v>80.534000000000006</v>
      </c>
      <c r="R39" s="2">
        <f t="shared" si="8"/>
        <v>0</v>
      </c>
    </row>
    <row r="40" spans="1:18" s="2" customFormat="1" ht="11">
      <c r="A40" s="2" t="s">
        <v>105</v>
      </c>
      <c r="B40" s="34">
        <v>3944</v>
      </c>
      <c r="C40" s="3">
        <v>6.5</v>
      </c>
      <c r="D40" s="3">
        <v>45.1</v>
      </c>
      <c r="E40" s="3">
        <v>35.5</v>
      </c>
      <c r="F40" s="3">
        <v>12.4</v>
      </c>
      <c r="G40" s="3">
        <v>0</v>
      </c>
      <c r="H40" s="3">
        <v>0</v>
      </c>
      <c r="I40" s="3">
        <v>0.6</v>
      </c>
      <c r="J40" s="3">
        <v>0</v>
      </c>
      <c r="K40" s="2">
        <f t="shared" si="1"/>
        <v>256.36</v>
      </c>
      <c r="L40" s="2">
        <f t="shared" si="2"/>
        <v>1778.7440000000001</v>
      </c>
      <c r="M40" s="2">
        <f t="shared" si="3"/>
        <v>1400.12</v>
      </c>
      <c r="N40" s="2">
        <f t="shared" si="4"/>
        <v>489.05599999999998</v>
      </c>
      <c r="O40" s="2">
        <f t="shared" si="5"/>
        <v>0</v>
      </c>
      <c r="P40" s="2">
        <f t="shared" si="6"/>
        <v>0</v>
      </c>
      <c r="Q40" s="2">
        <f t="shared" si="7"/>
        <v>23.664000000000001</v>
      </c>
      <c r="R40" s="2">
        <f t="shared" si="8"/>
        <v>0</v>
      </c>
    </row>
    <row r="41" spans="1:18" s="2" customFormat="1" ht="11">
      <c r="A41" s="2" t="s">
        <v>104</v>
      </c>
      <c r="B41" s="34">
        <v>10664</v>
      </c>
      <c r="C41" s="3">
        <v>6.9</v>
      </c>
      <c r="D41" s="3">
        <v>78.2</v>
      </c>
      <c r="E41" s="3">
        <v>10.9</v>
      </c>
      <c r="F41" s="3">
        <v>2.4</v>
      </c>
      <c r="G41" s="3">
        <v>1.6</v>
      </c>
      <c r="H41" s="3">
        <v>0</v>
      </c>
      <c r="I41" s="3">
        <v>0</v>
      </c>
      <c r="J41" s="3">
        <v>0.1</v>
      </c>
      <c r="K41" s="2">
        <f t="shared" si="1"/>
        <v>735.81600000000003</v>
      </c>
      <c r="L41" s="2">
        <f t="shared" si="2"/>
        <v>8339.2479999999996</v>
      </c>
      <c r="M41" s="2">
        <f t="shared" si="3"/>
        <v>1162.376</v>
      </c>
      <c r="N41" s="2">
        <f t="shared" si="4"/>
        <v>255.93600000000001</v>
      </c>
      <c r="O41" s="2">
        <f t="shared" si="5"/>
        <v>170.624</v>
      </c>
      <c r="P41" s="2">
        <f t="shared" si="6"/>
        <v>0</v>
      </c>
      <c r="Q41" s="2">
        <f t="shared" si="7"/>
        <v>0</v>
      </c>
      <c r="R41" s="2">
        <f t="shared" si="8"/>
        <v>10.664</v>
      </c>
    </row>
    <row r="42" spans="1:18" s="2" customFormat="1" ht="11">
      <c r="A42" s="2" t="s">
        <v>103</v>
      </c>
      <c r="B42" s="34">
        <v>72058</v>
      </c>
      <c r="C42" s="3">
        <v>13.6</v>
      </c>
      <c r="D42" s="3">
        <v>37.1</v>
      </c>
      <c r="E42" s="3">
        <v>46.2</v>
      </c>
      <c r="F42" s="3">
        <v>0.1</v>
      </c>
      <c r="G42" s="3">
        <v>1.3</v>
      </c>
      <c r="H42" s="3">
        <v>0</v>
      </c>
      <c r="I42" s="3">
        <v>0</v>
      </c>
      <c r="J42" s="3">
        <v>1.6</v>
      </c>
      <c r="K42" s="2">
        <f t="shared" si="1"/>
        <v>9799.8880000000008</v>
      </c>
      <c r="L42" s="2">
        <f t="shared" si="2"/>
        <v>26733.518</v>
      </c>
      <c r="M42" s="2">
        <f t="shared" si="3"/>
        <v>33290.796000000002</v>
      </c>
      <c r="N42" s="2">
        <f t="shared" si="4"/>
        <v>72.058000000000007</v>
      </c>
      <c r="O42" s="2">
        <f t="shared" si="5"/>
        <v>936.75400000000013</v>
      </c>
      <c r="P42" s="2">
        <f t="shared" si="6"/>
        <v>0</v>
      </c>
      <c r="Q42" s="2">
        <f t="shared" si="7"/>
        <v>0</v>
      </c>
      <c r="R42" s="2">
        <f t="shared" si="8"/>
        <v>1152.9280000000001</v>
      </c>
    </row>
    <row r="43" spans="1:18" s="2" customFormat="1" ht="11">
      <c r="A43" s="2" t="s">
        <v>102</v>
      </c>
      <c r="B43" s="34">
        <v>7430</v>
      </c>
      <c r="C43" s="3">
        <v>24.4</v>
      </c>
      <c r="D43" s="3">
        <v>40.700000000000003</v>
      </c>
      <c r="E43" s="3">
        <v>13</v>
      </c>
      <c r="F43" s="3">
        <v>0.2</v>
      </c>
      <c r="G43" s="3">
        <v>2.6</v>
      </c>
      <c r="H43" s="3">
        <v>0</v>
      </c>
      <c r="I43" s="3">
        <v>0</v>
      </c>
      <c r="J43" s="3">
        <v>19.100000000000001</v>
      </c>
      <c r="K43" s="2">
        <f t="shared" si="1"/>
        <v>1812.92</v>
      </c>
      <c r="L43" s="2">
        <f t="shared" si="2"/>
        <v>3024.01</v>
      </c>
      <c r="M43" s="2">
        <f t="shared" si="3"/>
        <v>965.9</v>
      </c>
      <c r="N43" s="2">
        <f t="shared" si="4"/>
        <v>14.86</v>
      </c>
      <c r="O43" s="2">
        <f t="shared" si="5"/>
        <v>193.18</v>
      </c>
      <c r="P43" s="2">
        <f t="shared" si="6"/>
        <v>0</v>
      </c>
      <c r="Q43" s="2">
        <f t="shared" si="7"/>
        <v>0</v>
      </c>
      <c r="R43" s="2">
        <f t="shared" si="8"/>
        <v>1419.13</v>
      </c>
    </row>
    <row r="44" spans="1:18" s="2" customFormat="1" ht="11">
      <c r="A44" s="2" t="s">
        <v>101</v>
      </c>
      <c r="B44" s="34">
        <v>7622</v>
      </c>
      <c r="C44" s="3">
        <v>0.9</v>
      </c>
      <c r="D44" s="3">
        <v>29.3</v>
      </c>
      <c r="E44" s="3">
        <v>68.599999999999994</v>
      </c>
      <c r="F44" s="3">
        <v>0.2</v>
      </c>
      <c r="G44" s="3">
        <v>0.1</v>
      </c>
      <c r="H44" s="3">
        <v>0</v>
      </c>
      <c r="I44" s="3">
        <v>0.8</v>
      </c>
      <c r="J44" s="3">
        <v>0</v>
      </c>
      <c r="K44" s="2">
        <f t="shared" si="1"/>
        <v>68.598000000000013</v>
      </c>
      <c r="L44" s="2">
        <f t="shared" si="2"/>
        <v>2233.2460000000001</v>
      </c>
      <c r="M44" s="2">
        <f t="shared" si="3"/>
        <v>5228.692</v>
      </c>
      <c r="N44" s="2">
        <f t="shared" si="4"/>
        <v>15.244</v>
      </c>
      <c r="O44" s="2">
        <f t="shared" si="5"/>
        <v>7.6219999999999999</v>
      </c>
      <c r="P44" s="2">
        <f t="shared" si="6"/>
        <v>0</v>
      </c>
      <c r="Q44" s="2">
        <f t="shared" si="7"/>
        <v>60.975999999999999</v>
      </c>
      <c r="R44" s="2">
        <f t="shared" si="8"/>
        <v>0</v>
      </c>
    </row>
    <row r="45" spans="1:18" s="2" customFormat="1" ht="11">
      <c r="A45" s="2" t="s">
        <v>100</v>
      </c>
      <c r="B45" s="34">
        <v>996</v>
      </c>
      <c r="C45" s="3">
        <v>1.6</v>
      </c>
      <c r="D45" s="3">
        <v>24.1</v>
      </c>
      <c r="E45" s="3">
        <v>2.6</v>
      </c>
      <c r="F45" s="3">
        <v>69.599999999999994</v>
      </c>
      <c r="G45" s="3">
        <v>0</v>
      </c>
      <c r="H45" s="3">
        <v>0</v>
      </c>
      <c r="I45" s="3">
        <v>2.1</v>
      </c>
      <c r="J45" s="3">
        <v>0</v>
      </c>
      <c r="K45" s="2">
        <f t="shared" si="1"/>
        <v>15.936</v>
      </c>
      <c r="L45" s="2">
        <f t="shared" si="2"/>
        <v>240.03600000000003</v>
      </c>
      <c r="M45" s="2">
        <f t="shared" si="3"/>
        <v>25.896000000000001</v>
      </c>
      <c r="N45" s="2">
        <f t="shared" si="4"/>
        <v>693.21600000000001</v>
      </c>
      <c r="O45" s="2">
        <f t="shared" si="5"/>
        <v>0</v>
      </c>
      <c r="P45" s="2">
        <f t="shared" si="6"/>
        <v>0</v>
      </c>
      <c r="Q45" s="2">
        <f t="shared" si="7"/>
        <v>20.916</v>
      </c>
      <c r="R45" s="2">
        <f t="shared" si="8"/>
        <v>0</v>
      </c>
    </row>
    <row r="46" spans="1:18" s="2" customFormat="1" ht="11">
      <c r="A46" s="2" t="s">
        <v>99</v>
      </c>
      <c r="B46" s="34">
        <v>51444</v>
      </c>
      <c r="C46" s="3">
        <v>1</v>
      </c>
      <c r="D46" s="3">
        <v>40.200000000000003</v>
      </c>
      <c r="E46" s="3">
        <v>58.4</v>
      </c>
      <c r="F46" s="3">
        <v>0.1</v>
      </c>
      <c r="G46" s="3">
        <v>0.2</v>
      </c>
      <c r="H46" s="3">
        <v>0</v>
      </c>
      <c r="I46" s="3">
        <v>0.1</v>
      </c>
      <c r="J46" s="3">
        <v>0</v>
      </c>
      <c r="K46" s="2">
        <f t="shared" si="1"/>
        <v>514.44000000000005</v>
      </c>
      <c r="L46" s="2">
        <f t="shared" si="2"/>
        <v>20680.488000000001</v>
      </c>
      <c r="M46" s="2">
        <f t="shared" si="3"/>
        <v>30043.295999999998</v>
      </c>
      <c r="N46" s="2">
        <f t="shared" si="4"/>
        <v>51.444000000000003</v>
      </c>
      <c r="O46" s="2">
        <f t="shared" si="5"/>
        <v>102.88800000000001</v>
      </c>
      <c r="P46" s="2">
        <f t="shared" si="6"/>
        <v>0</v>
      </c>
      <c r="Q46" s="2">
        <f t="shared" si="7"/>
        <v>51.444000000000003</v>
      </c>
      <c r="R46" s="2">
        <f t="shared" si="8"/>
        <v>0</v>
      </c>
    </row>
    <row r="47" spans="1:18" s="2" customFormat="1" ht="11">
      <c r="A47" s="2" t="s">
        <v>98</v>
      </c>
      <c r="B47" s="34">
        <v>26049</v>
      </c>
      <c r="C47" s="3">
        <v>40.700000000000003</v>
      </c>
      <c r="D47" s="3">
        <v>23.3</v>
      </c>
      <c r="E47" s="3">
        <v>35.6</v>
      </c>
      <c r="F47" s="3">
        <v>0.1</v>
      </c>
      <c r="G47" s="3">
        <v>0.3</v>
      </c>
      <c r="H47" s="3">
        <v>0</v>
      </c>
      <c r="I47" s="3">
        <v>0</v>
      </c>
      <c r="J47" s="3">
        <v>0</v>
      </c>
      <c r="K47" s="2">
        <f t="shared" si="1"/>
        <v>10601.943000000001</v>
      </c>
      <c r="L47" s="2">
        <f t="shared" si="2"/>
        <v>6069.4170000000004</v>
      </c>
      <c r="M47" s="2">
        <f t="shared" si="3"/>
        <v>9273.4440000000013</v>
      </c>
      <c r="N47" s="2">
        <f t="shared" si="4"/>
        <v>26.048999999999999</v>
      </c>
      <c r="O47" s="2">
        <f t="shared" si="5"/>
        <v>78.147000000000006</v>
      </c>
      <c r="P47" s="2">
        <f t="shared" si="6"/>
        <v>0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97</v>
      </c>
      <c r="B48" s="34">
        <v>4900</v>
      </c>
      <c r="C48" s="3">
        <v>14.9</v>
      </c>
      <c r="D48" s="3">
        <v>74.3</v>
      </c>
      <c r="E48" s="3">
        <v>5.7</v>
      </c>
      <c r="F48" s="3">
        <v>3.7</v>
      </c>
      <c r="G48" s="3">
        <v>1</v>
      </c>
      <c r="H48" s="3">
        <v>0.4</v>
      </c>
      <c r="I48" s="3">
        <v>0</v>
      </c>
      <c r="J48" s="3">
        <v>0</v>
      </c>
      <c r="K48" s="2">
        <f t="shared" si="1"/>
        <v>730.1</v>
      </c>
      <c r="L48" s="2">
        <f t="shared" si="2"/>
        <v>3640.7</v>
      </c>
      <c r="M48" s="2">
        <f t="shared" si="3"/>
        <v>279.3</v>
      </c>
      <c r="N48" s="2">
        <f t="shared" si="4"/>
        <v>181.3</v>
      </c>
      <c r="O48" s="2">
        <f t="shared" si="5"/>
        <v>49</v>
      </c>
      <c r="P48" s="2">
        <f t="shared" si="6"/>
        <v>19.600000000000001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96</v>
      </c>
      <c r="B49" s="34">
        <v>3785</v>
      </c>
      <c r="C49" s="3">
        <v>0.5</v>
      </c>
      <c r="D49" s="3">
        <v>96</v>
      </c>
      <c r="E49" s="3">
        <v>2.9</v>
      </c>
      <c r="F49" s="3">
        <v>0.1</v>
      </c>
      <c r="G49" s="3">
        <v>0.4</v>
      </c>
      <c r="H49" s="3">
        <v>0</v>
      </c>
      <c r="I49" s="3">
        <v>0</v>
      </c>
      <c r="J49" s="3">
        <v>0</v>
      </c>
      <c r="K49" s="2">
        <f t="shared" si="1"/>
        <v>18.925000000000001</v>
      </c>
      <c r="L49" s="2">
        <f t="shared" si="2"/>
        <v>3633.6</v>
      </c>
      <c r="M49" s="2">
        <f t="shared" si="3"/>
        <v>109.76499999999999</v>
      </c>
      <c r="N49" s="2">
        <f t="shared" si="4"/>
        <v>3.7850000000000001</v>
      </c>
      <c r="O49" s="2">
        <f t="shared" si="5"/>
        <v>15.14</v>
      </c>
      <c r="P49" s="2">
        <f t="shared" si="6"/>
        <v>0</v>
      </c>
      <c r="Q49" s="2">
        <f t="shared" si="7"/>
        <v>0</v>
      </c>
      <c r="R49" s="2">
        <f t="shared" si="8"/>
        <v>0</v>
      </c>
    </row>
    <row r="50" spans="1:18" s="2" customFormat="1" ht="11">
      <c r="A50" s="2" t="s">
        <v>95</v>
      </c>
      <c r="B50" s="34">
        <v>9349</v>
      </c>
      <c r="C50" s="3">
        <v>3.1</v>
      </c>
      <c r="D50" s="3">
        <v>29.8</v>
      </c>
      <c r="E50" s="3">
        <v>65.900000000000006</v>
      </c>
      <c r="F50" s="3">
        <v>0.2</v>
      </c>
      <c r="G50" s="3">
        <v>0.5</v>
      </c>
      <c r="H50" s="3">
        <v>0.1</v>
      </c>
      <c r="I50" s="3">
        <v>0.4</v>
      </c>
      <c r="J50" s="3">
        <v>0</v>
      </c>
      <c r="K50" s="2">
        <f t="shared" si="1"/>
        <v>289.81900000000002</v>
      </c>
      <c r="L50" s="2">
        <f t="shared" si="2"/>
        <v>2786.002</v>
      </c>
      <c r="M50" s="2">
        <f t="shared" si="3"/>
        <v>6160.991</v>
      </c>
      <c r="N50" s="2">
        <f t="shared" si="4"/>
        <v>18.698</v>
      </c>
      <c r="O50" s="2">
        <f t="shared" si="5"/>
        <v>46.744999999999997</v>
      </c>
      <c r="P50" s="2">
        <f t="shared" si="6"/>
        <v>9.3490000000000002</v>
      </c>
      <c r="Q50" s="2">
        <f t="shared" si="7"/>
        <v>37.396000000000001</v>
      </c>
      <c r="R50" s="2">
        <f t="shared" si="8"/>
        <v>0</v>
      </c>
    </row>
    <row r="51" spans="1:18" s="2" customFormat="1" ht="11">
      <c r="A51" s="2" t="s">
        <v>94</v>
      </c>
      <c r="B51" s="34">
        <v>38691</v>
      </c>
      <c r="C51" s="3">
        <v>11.7</v>
      </c>
      <c r="D51" s="3">
        <v>61</v>
      </c>
      <c r="E51" s="3">
        <v>12.7</v>
      </c>
      <c r="F51" s="3">
        <v>4</v>
      </c>
      <c r="G51" s="3">
        <v>2.1</v>
      </c>
      <c r="H51" s="3">
        <v>1.4</v>
      </c>
      <c r="I51" s="3">
        <v>0.4</v>
      </c>
      <c r="J51" s="3">
        <v>6.7</v>
      </c>
      <c r="K51" s="2">
        <f t="shared" si="1"/>
        <v>4526.8469999999998</v>
      </c>
      <c r="L51" s="2">
        <f t="shared" si="2"/>
        <v>23601.51</v>
      </c>
      <c r="M51" s="2">
        <f t="shared" si="3"/>
        <v>4913.7570000000005</v>
      </c>
      <c r="N51" s="2">
        <f t="shared" si="4"/>
        <v>1547.64</v>
      </c>
      <c r="O51" s="2">
        <f t="shared" si="5"/>
        <v>812.51100000000008</v>
      </c>
      <c r="P51" s="2">
        <f t="shared" si="6"/>
        <v>541.67399999999998</v>
      </c>
      <c r="Q51" s="2">
        <f t="shared" si="7"/>
        <v>154.76400000000001</v>
      </c>
      <c r="R51" s="2">
        <f t="shared" si="8"/>
        <v>2592.297</v>
      </c>
    </row>
    <row r="52" spans="1:18" s="2" customFormat="1" ht="11">
      <c r="A52" s="2" t="s">
        <v>93</v>
      </c>
      <c r="B52" s="34">
        <v>5978</v>
      </c>
      <c r="C52" s="3">
        <v>0.3</v>
      </c>
      <c r="D52" s="3">
        <v>89.4</v>
      </c>
      <c r="E52" s="3">
        <v>9.6999999999999993</v>
      </c>
      <c r="F52" s="3">
        <v>0</v>
      </c>
      <c r="G52" s="3">
        <v>0</v>
      </c>
      <c r="H52" s="3">
        <v>0</v>
      </c>
      <c r="I52" s="3">
        <v>0.6</v>
      </c>
      <c r="J52" s="3">
        <v>0</v>
      </c>
      <c r="K52" s="2">
        <f t="shared" si="1"/>
        <v>17.934000000000001</v>
      </c>
      <c r="L52" s="2">
        <f t="shared" si="2"/>
        <v>5344.3320000000003</v>
      </c>
      <c r="M52" s="2">
        <f t="shared" si="3"/>
        <v>579.86599999999999</v>
      </c>
      <c r="N52" s="2">
        <f t="shared" si="4"/>
        <v>0</v>
      </c>
      <c r="O52" s="2">
        <f t="shared" si="5"/>
        <v>0</v>
      </c>
      <c r="P52" s="2">
        <f t="shared" si="6"/>
        <v>0</v>
      </c>
      <c r="Q52" s="2">
        <f t="shared" si="7"/>
        <v>35.868000000000002</v>
      </c>
      <c r="R52" s="2">
        <f t="shared" si="8"/>
        <v>0</v>
      </c>
    </row>
    <row r="53" spans="1:18" s="2" customFormat="1" ht="11">
      <c r="A53" s="2" t="s">
        <v>92</v>
      </c>
      <c r="B53" s="34">
        <v>6853</v>
      </c>
      <c r="C53" s="3">
        <v>9.6999999999999993</v>
      </c>
      <c r="D53" s="3">
        <v>18.899999999999999</v>
      </c>
      <c r="E53" s="3">
        <v>68.599999999999994</v>
      </c>
      <c r="F53" s="3">
        <v>0.6</v>
      </c>
      <c r="G53" s="3">
        <v>0.2</v>
      </c>
      <c r="H53" s="3">
        <v>0.2</v>
      </c>
      <c r="I53" s="3">
        <v>0.3</v>
      </c>
      <c r="J53" s="3">
        <v>1.5</v>
      </c>
      <c r="K53" s="2">
        <f t="shared" si="1"/>
        <v>664.74099999999987</v>
      </c>
      <c r="L53" s="2">
        <f t="shared" si="2"/>
        <v>1295.2169999999999</v>
      </c>
      <c r="M53" s="2">
        <f t="shared" si="3"/>
        <v>4701.1579999999994</v>
      </c>
      <c r="N53" s="2">
        <f t="shared" si="4"/>
        <v>41.118000000000002</v>
      </c>
      <c r="O53" s="2">
        <f t="shared" si="5"/>
        <v>13.706</v>
      </c>
      <c r="P53" s="2">
        <f t="shared" si="6"/>
        <v>13.706</v>
      </c>
      <c r="Q53" s="2">
        <f t="shared" si="7"/>
        <v>20.559000000000001</v>
      </c>
      <c r="R53" s="2">
        <f t="shared" si="8"/>
        <v>102.795</v>
      </c>
    </row>
    <row r="54" spans="1:18" s="2" customFormat="1" ht="11">
      <c r="A54" s="19" t="s">
        <v>91</v>
      </c>
      <c r="B54" s="37">
        <v>54</v>
      </c>
      <c r="C54" s="50">
        <v>0</v>
      </c>
      <c r="D54" s="50">
        <v>89.5</v>
      </c>
      <c r="E54" s="50">
        <v>6.5</v>
      </c>
      <c r="F54" s="50">
        <v>2.8</v>
      </c>
      <c r="G54" s="50">
        <v>1.2</v>
      </c>
      <c r="H54" s="50">
        <v>0</v>
      </c>
      <c r="I54" s="50">
        <v>0</v>
      </c>
      <c r="J54" s="50">
        <v>0</v>
      </c>
      <c r="K54" s="2">
        <f t="shared" si="1"/>
        <v>0</v>
      </c>
      <c r="L54" s="2">
        <f t="shared" si="2"/>
        <v>48.33</v>
      </c>
      <c r="M54" s="2">
        <f t="shared" si="3"/>
        <v>3.5100000000000002</v>
      </c>
      <c r="N54" s="2">
        <f t="shared" si="4"/>
        <v>1.5119999999999998</v>
      </c>
      <c r="O54" s="2">
        <f t="shared" si="5"/>
        <v>0.64800000000000002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17" t="s">
        <v>90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s="2" customFormat="1" ht="15.75" customHeight="1">
      <c r="A56" s="140" t="s">
        <v>143</v>
      </c>
      <c r="B56" s="140"/>
      <c r="C56" s="140"/>
      <c r="D56" s="140"/>
      <c r="E56" s="140"/>
      <c r="F56" s="140"/>
      <c r="G56" s="140"/>
      <c r="H56" s="140"/>
      <c r="I56" s="140"/>
      <c r="J56" s="140"/>
    </row>
  </sheetData>
  <mergeCells count="2">
    <mergeCell ref="A56:J56"/>
    <mergeCell ref="A1:J1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6"/>
  <sheetViews>
    <sheetView workbookViewId="0">
      <selection activeCell="A2"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1" width="11.1640625" style="33" customWidth="1"/>
    <col min="12" max="16384" width="20.6640625" style="33"/>
  </cols>
  <sheetData>
    <row r="1" spans="1:18" ht="12" customHeight="1">
      <c r="A1" s="141" t="s">
        <v>180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8" ht="27.75" customHeight="1">
      <c r="A2" s="42" t="s">
        <v>79</v>
      </c>
      <c r="B2" s="41" t="s">
        <v>78</v>
      </c>
      <c r="C2" s="40" t="s">
        <v>77</v>
      </c>
      <c r="D2" s="39" t="s">
        <v>76</v>
      </c>
      <c r="E2" s="40" t="s">
        <v>75</v>
      </c>
      <c r="F2" s="30" t="s">
        <v>74</v>
      </c>
      <c r="G2" s="39" t="s">
        <v>73</v>
      </c>
      <c r="H2" s="40" t="s">
        <v>72</v>
      </c>
      <c r="I2" s="40" t="s">
        <v>71</v>
      </c>
      <c r="J2" s="39" t="s">
        <v>70</v>
      </c>
      <c r="K2" s="40" t="s">
        <v>77</v>
      </c>
      <c r="L2" s="39" t="s">
        <v>76</v>
      </c>
      <c r="M2" s="40" t="s">
        <v>75</v>
      </c>
      <c r="N2" s="30" t="s">
        <v>74</v>
      </c>
      <c r="O2" s="39" t="s">
        <v>73</v>
      </c>
      <c r="P2" s="40" t="s">
        <v>72</v>
      </c>
      <c r="Q2" s="40" t="s">
        <v>71</v>
      </c>
      <c r="R2" s="39" t="s">
        <v>70</v>
      </c>
    </row>
    <row r="3" spans="1:18" s="2" customFormat="1" ht="18" customHeight="1">
      <c r="A3" s="2" t="s">
        <v>142</v>
      </c>
      <c r="B3" s="34">
        <v>1092018</v>
      </c>
      <c r="C3" s="3">
        <v>19.8</v>
      </c>
      <c r="D3" s="3">
        <v>36.299999999999997</v>
      </c>
      <c r="E3" s="3">
        <v>38.6</v>
      </c>
      <c r="F3" s="3">
        <v>1.6</v>
      </c>
      <c r="G3" s="3">
        <v>1.9</v>
      </c>
      <c r="H3" s="3">
        <v>0.5</v>
      </c>
      <c r="I3" s="3">
        <v>0.5</v>
      </c>
      <c r="J3" s="3">
        <v>0.8</v>
      </c>
      <c r="K3" s="2">
        <f>$B3*(C3/100)</f>
        <v>216219.56400000001</v>
      </c>
      <c r="L3" s="2">
        <f t="shared" ref="L3:R3" si="0">$B3*(D3/100)</f>
        <v>396402.53399999999</v>
      </c>
      <c r="M3" s="2">
        <f t="shared" si="0"/>
        <v>421518.94800000003</v>
      </c>
      <c r="N3" s="2">
        <f t="shared" si="0"/>
        <v>17472.288</v>
      </c>
      <c r="O3" s="2">
        <f t="shared" si="0"/>
        <v>20748.342000000001</v>
      </c>
      <c r="P3" s="2">
        <f t="shared" si="0"/>
        <v>5460.09</v>
      </c>
      <c r="Q3" s="2">
        <f t="shared" si="0"/>
        <v>5460.09</v>
      </c>
      <c r="R3" s="2">
        <f t="shared" si="0"/>
        <v>8736.1440000000002</v>
      </c>
    </row>
    <row r="4" spans="1:18" s="2" customFormat="1" ht="11">
      <c r="A4" s="2" t="s">
        <v>141</v>
      </c>
      <c r="B4" s="34">
        <v>10782</v>
      </c>
      <c r="C4" s="3">
        <v>0.8</v>
      </c>
      <c r="D4" s="3">
        <v>27</v>
      </c>
      <c r="E4" s="3">
        <v>71.900000000000006</v>
      </c>
      <c r="F4" s="3">
        <v>0.1</v>
      </c>
      <c r="G4" s="3">
        <v>0</v>
      </c>
      <c r="H4" s="3">
        <v>0</v>
      </c>
      <c r="I4" s="3">
        <v>0.2</v>
      </c>
      <c r="J4" s="3">
        <v>0</v>
      </c>
      <c r="K4" s="2">
        <f t="shared" ref="K4:K54" si="1">$B4*(C4/100)</f>
        <v>86.256</v>
      </c>
      <c r="L4" s="2">
        <f t="shared" ref="L4:L54" si="2">$B4*(D4/100)</f>
        <v>2911.1400000000003</v>
      </c>
      <c r="M4" s="2">
        <f t="shared" ref="M4:M54" si="3">$B4*(E4/100)</f>
        <v>7752.2580000000007</v>
      </c>
      <c r="N4" s="2">
        <f t="shared" ref="N4:N54" si="4">$B4*(F4/100)</f>
        <v>10.782</v>
      </c>
      <c r="O4" s="2">
        <f t="shared" ref="O4:O54" si="5">$B4*(G4/100)</f>
        <v>0</v>
      </c>
      <c r="P4" s="2">
        <f t="shared" ref="P4:P54" si="6">$B4*(H4/100)</f>
        <v>0</v>
      </c>
      <c r="Q4" s="2">
        <f t="shared" ref="Q4:Q54" si="7">$B4*(I4/100)</f>
        <v>21.564</v>
      </c>
      <c r="R4" s="2">
        <f t="shared" ref="R4:R54" si="8">$B4*(J4/100)</f>
        <v>0</v>
      </c>
    </row>
    <row r="5" spans="1:18" s="2" customFormat="1" ht="11">
      <c r="A5" s="2" t="s">
        <v>140</v>
      </c>
      <c r="B5" s="34">
        <v>3895</v>
      </c>
      <c r="C5" s="3">
        <v>3.9</v>
      </c>
      <c r="D5" s="3">
        <v>48.8</v>
      </c>
      <c r="E5" s="3">
        <v>7</v>
      </c>
      <c r="F5" s="3">
        <v>32.299999999999997</v>
      </c>
      <c r="G5" s="3">
        <v>3.7</v>
      </c>
      <c r="H5" s="3">
        <v>2.6</v>
      </c>
      <c r="I5" s="3">
        <v>1.7</v>
      </c>
      <c r="J5" s="3">
        <v>0</v>
      </c>
      <c r="K5" s="2">
        <f t="shared" si="1"/>
        <v>151.905</v>
      </c>
      <c r="L5" s="2">
        <f t="shared" si="2"/>
        <v>1900.76</v>
      </c>
      <c r="M5" s="2">
        <f t="shared" si="3"/>
        <v>272.65000000000003</v>
      </c>
      <c r="N5" s="2">
        <f t="shared" si="4"/>
        <v>1258.0849999999998</v>
      </c>
      <c r="O5" s="2">
        <f t="shared" si="5"/>
        <v>144.11500000000001</v>
      </c>
      <c r="P5" s="2">
        <f t="shared" si="6"/>
        <v>101.27000000000001</v>
      </c>
      <c r="Q5" s="2">
        <f t="shared" si="7"/>
        <v>66.215000000000003</v>
      </c>
      <c r="R5" s="2">
        <f t="shared" si="8"/>
        <v>0</v>
      </c>
    </row>
    <row r="6" spans="1:18" s="2" customFormat="1" ht="11">
      <c r="A6" s="2" t="s">
        <v>139</v>
      </c>
      <c r="B6" s="34">
        <v>25307</v>
      </c>
      <c r="C6" s="3">
        <v>39.4</v>
      </c>
      <c r="D6" s="3">
        <v>35.6</v>
      </c>
      <c r="E6" s="3">
        <v>12.8</v>
      </c>
      <c r="F6" s="3">
        <v>11.2</v>
      </c>
      <c r="G6" s="3">
        <v>0.3</v>
      </c>
      <c r="H6" s="3">
        <v>0.4</v>
      </c>
      <c r="I6" s="3">
        <v>0.2</v>
      </c>
      <c r="J6" s="3">
        <v>0</v>
      </c>
      <c r="K6" s="2">
        <f t="shared" si="1"/>
        <v>9970.9579999999987</v>
      </c>
      <c r="L6" s="2">
        <f t="shared" si="2"/>
        <v>9009.2920000000013</v>
      </c>
      <c r="M6" s="2">
        <f t="shared" si="3"/>
        <v>3239.2960000000003</v>
      </c>
      <c r="N6" s="2">
        <f t="shared" si="4"/>
        <v>2834.3839999999996</v>
      </c>
      <c r="O6" s="2">
        <f t="shared" si="5"/>
        <v>75.921000000000006</v>
      </c>
      <c r="P6" s="2">
        <f t="shared" si="6"/>
        <v>101.22800000000001</v>
      </c>
      <c r="Q6" s="2">
        <f t="shared" si="7"/>
        <v>50.614000000000004</v>
      </c>
      <c r="R6" s="2">
        <f t="shared" si="8"/>
        <v>0</v>
      </c>
    </row>
    <row r="7" spans="1:18" s="2" customFormat="1" ht="11">
      <c r="A7" s="2" t="s">
        <v>138</v>
      </c>
      <c r="B7" s="34">
        <v>4290</v>
      </c>
      <c r="C7" s="3">
        <v>1</v>
      </c>
      <c r="D7" s="3">
        <v>33.700000000000003</v>
      </c>
      <c r="E7" s="3">
        <v>64.5</v>
      </c>
      <c r="F7" s="3">
        <v>0.3</v>
      </c>
      <c r="G7" s="3">
        <v>0.3</v>
      </c>
      <c r="H7" s="3">
        <v>0</v>
      </c>
      <c r="I7" s="3">
        <v>0</v>
      </c>
      <c r="J7" s="3">
        <v>0</v>
      </c>
      <c r="K7" s="2">
        <f t="shared" si="1"/>
        <v>42.9</v>
      </c>
      <c r="L7" s="2">
        <f t="shared" si="2"/>
        <v>1445.73</v>
      </c>
      <c r="M7" s="2">
        <f t="shared" si="3"/>
        <v>2767.05</v>
      </c>
      <c r="N7" s="2">
        <f t="shared" si="4"/>
        <v>12.870000000000001</v>
      </c>
      <c r="O7" s="2">
        <f t="shared" si="5"/>
        <v>12.870000000000001</v>
      </c>
      <c r="P7" s="2">
        <f t="shared" si="6"/>
        <v>0</v>
      </c>
      <c r="Q7" s="2">
        <f t="shared" si="7"/>
        <v>0</v>
      </c>
      <c r="R7" s="2">
        <f t="shared" si="8"/>
        <v>0</v>
      </c>
    </row>
    <row r="8" spans="1:18" s="2" customFormat="1" ht="11">
      <c r="A8" s="2" t="s">
        <v>137</v>
      </c>
      <c r="B8" s="34">
        <v>201293</v>
      </c>
      <c r="C8" s="3">
        <v>39.4</v>
      </c>
      <c r="D8" s="3">
        <v>27.1</v>
      </c>
      <c r="E8" s="3">
        <v>25.8</v>
      </c>
      <c r="F8" s="3">
        <v>0.4</v>
      </c>
      <c r="G8" s="3">
        <v>5.8</v>
      </c>
      <c r="H8" s="3">
        <v>0.6</v>
      </c>
      <c r="I8" s="3">
        <v>1</v>
      </c>
      <c r="J8" s="3">
        <v>0</v>
      </c>
      <c r="K8" s="2">
        <f t="shared" si="1"/>
        <v>79309.441999999995</v>
      </c>
      <c r="L8" s="2">
        <f t="shared" si="2"/>
        <v>54550.403000000006</v>
      </c>
      <c r="M8" s="2">
        <f t="shared" si="3"/>
        <v>51933.594000000005</v>
      </c>
      <c r="N8" s="2">
        <f t="shared" si="4"/>
        <v>805.17200000000003</v>
      </c>
      <c r="O8" s="2">
        <f t="shared" si="5"/>
        <v>11674.993999999999</v>
      </c>
      <c r="P8" s="2">
        <f t="shared" si="6"/>
        <v>1207.758</v>
      </c>
      <c r="Q8" s="2">
        <f t="shared" si="7"/>
        <v>2012.93</v>
      </c>
      <c r="R8" s="2">
        <f t="shared" si="8"/>
        <v>0</v>
      </c>
    </row>
    <row r="9" spans="1:18" s="2" customFormat="1" ht="11">
      <c r="A9" s="2" t="s">
        <v>136</v>
      </c>
      <c r="B9" s="34">
        <v>11507</v>
      </c>
      <c r="C9" s="3">
        <v>17.8</v>
      </c>
      <c r="D9" s="3">
        <v>67.599999999999994</v>
      </c>
      <c r="E9" s="3">
        <v>12.1</v>
      </c>
      <c r="F9" s="3">
        <v>1</v>
      </c>
      <c r="G9" s="3">
        <v>0.2</v>
      </c>
      <c r="H9" s="3">
        <v>0.4</v>
      </c>
      <c r="I9" s="3">
        <v>0.8</v>
      </c>
      <c r="J9" s="3">
        <v>0</v>
      </c>
      <c r="K9" s="2">
        <f t="shared" si="1"/>
        <v>2048.2460000000001</v>
      </c>
      <c r="L9" s="2">
        <f t="shared" si="2"/>
        <v>7778.7319999999991</v>
      </c>
      <c r="M9" s="2">
        <f t="shared" si="3"/>
        <v>1392.347</v>
      </c>
      <c r="N9" s="2">
        <f t="shared" si="4"/>
        <v>115.07000000000001</v>
      </c>
      <c r="O9" s="2">
        <f t="shared" si="5"/>
        <v>23.013999999999999</v>
      </c>
      <c r="P9" s="2">
        <f t="shared" si="6"/>
        <v>46.027999999999999</v>
      </c>
      <c r="Q9" s="2">
        <f t="shared" si="7"/>
        <v>92.055999999999997</v>
      </c>
      <c r="R9" s="2">
        <f t="shared" si="8"/>
        <v>0</v>
      </c>
    </row>
    <row r="10" spans="1:18" s="2" customFormat="1" ht="11">
      <c r="A10" s="2" t="s">
        <v>135</v>
      </c>
      <c r="B10" s="34">
        <v>11719</v>
      </c>
      <c r="C10" s="3">
        <v>37.799999999999997</v>
      </c>
      <c r="D10" s="3">
        <v>30.4</v>
      </c>
      <c r="E10" s="3">
        <v>31.2</v>
      </c>
      <c r="F10" s="3">
        <v>0</v>
      </c>
      <c r="G10" s="3">
        <v>0.5</v>
      </c>
      <c r="H10" s="3">
        <v>0</v>
      </c>
      <c r="I10" s="3">
        <v>0</v>
      </c>
      <c r="J10" s="3">
        <v>0</v>
      </c>
      <c r="K10" s="2">
        <f t="shared" si="1"/>
        <v>4429.7819999999992</v>
      </c>
      <c r="L10" s="2">
        <f t="shared" si="2"/>
        <v>3562.576</v>
      </c>
      <c r="M10" s="2">
        <f t="shared" si="3"/>
        <v>3656.328</v>
      </c>
      <c r="N10" s="2">
        <f t="shared" si="4"/>
        <v>0</v>
      </c>
      <c r="O10" s="2">
        <f t="shared" si="5"/>
        <v>58.594999999999999</v>
      </c>
      <c r="P10" s="2">
        <f t="shared" si="6"/>
        <v>0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134</v>
      </c>
      <c r="B11" s="34">
        <v>2980</v>
      </c>
      <c r="C11" s="3">
        <v>6.9</v>
      </c>
      <c r="D11" s="3">
        <v>27.7</v>
      </c>
      <c r="E11" s="3">
        <v>65.2</v>
      </c>
      <c r="F11" s="3">
        <v>0.1</v>
      </c>
      <c r="G11" s="3">
        <v>0.2</v>
      </c>
      <c r="H11" s="3">
        <v>0</v>
      </c>
      <c r="I11" s="3">
        <v>0</v>
      </c>
      <c r="J11" s="3">
        <v>0</v>
      </c>
      <c r="K11" s="2">
        <f t="shared" si="1"/>
        <v>205.62</v>
      </c>
      <c r="L11" s="2">
        <f t="shared" si="2"/>
        <v>825.45999999999992</v>
      </c>
      <c r="M11" s="2">
        <f t="shared" si="3"/>
        <v>1942.96</v>
      </c>
      <c r="N11" s="2">
        <f t="shared" si="4"/>
        <v>2.98</v>
      </c>
      <c r="O11" s="2">
        <f t="shared" si="5"/>
        <v>5.96</v>
      </c>
      <c r="P11" s="2">
        <f t="shared" si="6"/>
        <v>0</v>
      </c>
      <c r="Q11" s="2">
        <f t="shared" si="7"/>
        <v>0</v>
      </c>
      <c r="R11" s="2">
        <f t="shared" si="8"/>
        <v>0</v>
      </c>
    </row>
    <row r="12" spans="1:18" s="2" customFormat="1" ht="11">
      <c r="A12" s="2" t="s">
        <v>133</v>
      </c>
      <c r="B12" s="34">
        <v>10393</v>
      </c>
      <c r="C12" s="3">
        <v>1.4</v>
      </c>
      <c r="D12" s="3">
        <v>0.5</v>
      </c>
      <c r="E12" s="3">
        <v>97.2</v>
      </c>
      <c r="F12" s="3">
        <v>0</v>
      </c>
      <c r="G12" s="3">
        <v>0.6</v>
      </c>
      <c r="H12" s="3">
        <v>0.2</v>
      </c>
      <c r="I12" s="3">
        <v>0</v>
      </c>
      <c r="J12" s="3">
        <v>0.1</v>
      </c>
      <c r="K12" s="2">
        <f t="shared" si="1"/>
        <v>145.50199999999998</v>
      </c>
      <c r="L12" s="2">
        <f t="shared" si="2"/>
        <v>51.965000000000003</v>
      </c>
      <c r="M12" s="2">
        <f t="shared" si="3"/>
        <v>10101.995999999999</v>
      </c>
      <c r="N12" s="2">
        <f t="shared" si="4"/>
        <v>0</v>
      </c>
      <c r="O12" s="2">
        <f t="shared" si="5"/>
        <v>62.358000000000004</v>
      </c>
      <c r="P12" s="2">
        <f t="shared" si="6"/>
        <v>20.786000000000001</v>
      </c>
      <c r="Q12" s="2">
        <f t="shared" si="7"/>
        <v>0</v>
      </c>
      <c r="R12" s="2">
        <f t="shared" si="8"/>
        <v>10.393000000000001</v>
      </c>
    </row>
    <row r="13" spans="1:18" s="2" customFormat="1" ht="11">
      <c r="A13" s="2" t="s">
        <v>132</v>
      </c>
      <c r="B13" s="34">
        <v>20746</v>
      </c>
      <c r="C13" s="3">
        <v>23.2</v>
      </c>
      <c r="D13" s="3">
        <v>25.8</v>
      </c>
      <c r="E13" s="3">
        <v>50.4</v>
      </c>
      <c r="F13" s="3">
        <v>0</v>
      </c>
      <c r="G13" s="3">
        <v>0.2</v>
      </c>
      <c r="H13" s="3">
        <v>0.5</v>
      </c>
      <c r="I13" s="3">
        <v>0</v>
      </c>
      <c r="J13" s="3">
        <v>0</v>
      </c>
      <c r="K13" s="2">
        <f t="shared" si="1"/>
        <v>4813.0720000000001</v>
      </c>
      <c r="L13" s="2">
        <f t="shared" si="2"/>
        <v>5352.4679999999998</v>
      </c>
      <c r="M13" s="2">
        <f t="shared" si="3"/>
        <v>10455.984</v>
      </c>
      <c r="N13" s="2">
        <f t="shared" si="4"/>
        <v>0</v>
      </c>
      <c r="O13" s="2">
        <f t="shared" si="5"/>
        <v>41.491999999999997</v>
      </c>
      <c r="P13" s="2">
        <f t="shared" si="6"/>
        <v>103.73</v>
      </c>
      <c r="Q13" s="2">
        <f t="shared" si="7"/>
        <v>0</v>
      </c>
      <c r="R13" s="2">
        <f t="shared" si="8"/>
        <v>0</v>
      </c>
    </row>
    <row r="14" spans="1:18" s="2" customFormat="1" ht="11">
      <c r="A14" s="2" t="s">
        <v>131</v>
      </c>
      <c r="B14" s="34">
        <v>16588</v>
      </c>
      <c r="C14" s="3">
        <v>1.5</v>
      </c>
      <c r="D14" s="3">
        <v>16.3</v>
      </c>
      <c r="E14" s="3">
        <v>81.900000000000006</v>
      </c>
      <c r="F14" s="3">
        <v>0</v>
      </c>
      <c r="G14" s="3">
        <v>0.1</v>
      </c>
      <c r="H14" s="3">
        <v>0.1</v>
      </c>
      <c r="I14" s="3">
        <v>0.1</v>
      </c>
      <c r="J14" s="3">
        <v>0</v>
      </c>
      <c r="K14" s="2">
        <f t="shared" si="1"/>
        <v>248.82</v>
      </c>
      <c r="L14" s="2">
        <f t="shared" si="2"/>
        <v>2703.8440000000001</v>
      </c>
      <c r="M14" s="2">
        <f t="shared" si="3"/>
        <v>13585.572</v>
      </c>
      <c r="N14" s="2">
        <f t="shared" si="4"/>
        <v>0</v>
      </c>
      <c r="O14" s="2">
        <f t="shared" si="5"/>
        <v>16.588000000000001</v>
      </c>
      <c r="P14" s="2">
        <f t="shared" si="6"/>
        <v>16.588000000000001</v>
      </c>
      <c r="Q14" s="2">
        <f t="shared" si="7"/>
        <v>16.588000000000001</v>
      </c>
      <c r="R14" s="2">
        <f t="shared" si="8"/>
        <v>0</v>
      </c>
    </row>
    <row r="15" spans="1:18" s="2" customFormat="1" ht="11">
      <c r="A15" s="2" t="s">
        <v>130</v>
      </c>
      <c r="B15" s="34">
        <v>5890</v>
      </c>
      <c r="C15" s="3">
        <v>5.2</v>
      </c>
      <c r="D15" s="3">
        <v>22.1</v>
      </c>
      <c r="E15" s="3">
        <v>2</v>
      </c>
      <c r="F15" s="3">
        <v>0.4</v>
      </c>
      <c r="G15" s="3">
        <v>18.3</v>
      </c>
      <c r="H15" s="3">
        <v>39.5</v>
      </c>
      <c r="I15" s="3">
        <v>12.3</v>
      </c>
      <c r="J15" s="3">
        <v>0.1</v>
      </c>
      <c r="K15" s="2">
        <f t="shared" si="1"/>
        <v>306.28000000000003</v>
      </c>
      <c r="L15" s="2">
        <f t="shared" si="2"/>
        <v>1301.69</v>
      </c>
      <c r="M15" s="2">
        <f t="shared" si="3"/>
        <v>117.8</v>
      </c>
      <c r="N15" s="2">
        <f t="shared" si="4"/>
        <v>23.56</v>
      </c>
      <c r="O15" s="2">
        <f t="shared" si="5"/>
        <v>1077.8699999999999</v>
      </c>
      <c r="P15" s="2">
        <f t="shared" si="6"/>
        <v>2326.5500000000002</v>
      </c>
      <c r="Q15" s="2">
        <f t="shared" si="7"/>
        <v>724.47</v>
      </c>
      <c r="R15" s="2">
        <f t="shared" si="8"/>
        <v>5.89</v>
      </c>
    </row>
    <row r="16" spans="1:18" s="2" customFormat="1" ht="11">
      <c r="A16" s="2" t="s">
        <v>129</v>
      </c>
      <c r="B16" s="34">
        <v>556</v>
      </c>
      <c r="C16" s="3">
        <v>9.1999999999999993</v>
      </c>
      <c r="D16" s="3">
        <v>86.2</v>
      </c>
      <c r="E16" s="3">
        <v>1</v>
      </c>
      <c r="F16" s="3">
        <v>1.9</v>
      </c>
      <c r="G16" s="3">
        <v>0.8</v>
      </c>
      <c r="H16" s="3">
        <v>0.1</v>
      </c>
      <c r="I16" s="3">
        <v>0.9</v>
      </c>
      <c r="J16" s="3">
        <v>0</v>
      </c>
      <c r="K16" s="2">
        <f t="shared" si="1"/>
        <v>51.152000000000001</v>
      </c>
      <c r="L16" s="2">
        <f t="shared" si="2"/>
        <v>479.27199999999999</v>
      </c>
      <c r="M16" s="2">
        <f t="shared" si="3"/>
        <v>5.5600000000000005</v>
      </c>
      <c r="N16" s="2">
        <f t="shared" si="4"/>
        <v>10.564</v>
      </c>
      <c r="O16" s="2">
        <f t="shared" si="5"/>
        <v>4.4480000000000004</v>
      </c>
      <c r="P16" s="2">
        <f t="shared" si="6"/>
        <v>0.55600000000000005</v>
      </c>
      <c r="Q16" s="2">
        <f t="shared" si="7"/>
        <v>5.0040000000000004</v>
      </c>
      <c r="R16" s="2">
        <f t="shared" si="8"/>
        <v>0</v>
      </c>
    </row>
    <row r="17" spans="1:18" s="2" customFormat="1" ht="11">
      <c r="A17" s="2" t="s">
        <v>128</v>
      </c>
      <c r="B17" s="34">
        <v>19415</v>
      </c>
      <c r="C17" s="3">
        <v>5.0999999999999996</v>
      </c>
      <c r="D17" s="3">
        <v>16.7</v>
      </c>
      <c r="E17" s="3">
        <v>77.599999999999994</v>
      </c>
      <c r="F17" s="3">
        <v>0</v>
      </c>
      <c r="G17" s="3">
        <v>0.2</v>
      </c>
      <c r="H17" s="3">
        <v>0</v>
      </c>
      <c r="I17" s="3">
        <v>0.4</v>
      </c>
      <c r="J17" s="3">
        <v>0</v>
      </c>
      <c r="K17" s="2">
        <f t="shared" si="1"/>
        <v>990.16499999999996</v>
      </c>
      <c r="L17" s="2">
        <f t="shared" si="2"/>
        <v>3242.3049999999998</v>
      </c>
      <c r="M17" s="2">
        <f t="shared" si="3"/>
        <v>15066.039999999999</v>
      </c>
      <c r="N17" s="2">
        <f t="shared" si="4"/>
        <v>0</v>
      </c>
      <c r="O17" s="2">
        <f t="shared" si="5"/>
        <v>38.83</v>
      </c>
      <c r="P17" s="2">
        <f t="shared" si="6"/>
        <v>0</v>
      </c>
      <c r="Q17" s="2">
        <f t="shared" si="7"/>
        <v>77.66</v>
      </c>
      <c r="R17" s="2">
        <f t="shared" si="8"/>
        <v>0</v>
      </c>
    </row>
    <row r="18" spans="1:18" s="2" customFormat="1" ht="11">
      <c r="A18" s="2" t="s">
        <v>127</v>
      </c>
      <c r="B18" s="34">
        <v>25753</v>
      </c>
      <c r="C18" s="3">
        <v>4.3</v>
      </c>
      <c r="D18" s="3">
        <v>57.8</v>
      </c>
      <c r="E18" s="3">
        <v>36.799999999999997</v>
      </c>
      <c r="F18" s="3">
        <v>0</v>
      </c>
      <c r="G18" s="3">
        <v>0.1</v>
      </c>
      <c r="H18" s="3">
        <v>0.1</v>
      </c>
      <c r="I18" s="3">
        <v>0.9</v>
      </c>
      <c r="J18" s="3">
        <v>0</v>
      </c>
      <c r="K18" s="2">
        <f t="shared" si="1"/>
        <v>1107.3789999999999</v>
      </c>
      <c r="L18" s="2">
        <f t="shared" si="2"/>
        <v>14885.233999999999</v>
      </c>
      <c r="M18" s="2">
        <f t="shared" si="3"/>
        <v>9477.1039999999994</v>
      </c>
      <c r="N18" s="2">
        <f t="shared" si="4"/>
        <v>0</v>
      </c>
      <c r="O18" s="2">
        <f t="shared" si="5"/>
        <v>25.753</v>
      </c>
      <c r="P18" s="2">
        <f t="shared" si="6"/>
        <v>25.753</v>
      </c>
      <c r="Q18" s="2">
        <f t="shared" si="7"/>
        <v>231.77700000000002</v>
      </c>
      <c r="R18" s="2">
        <f t="shared" si="8"/>
        <v>0</v>
      </c>
    </row>
    <row r="19" spans="1:18" s="2" customFormat="1" ht="11">
      <c r="A19" s="2" t="s">
        <v>126</v>
      </c>
      <c r="B19" s="34">
        <v>12880</v>
      </c>
      <c r="C19" s="3">
        <v>3.9</v>
      </c>
      <c r="D19" s="3">
        <v>65.8</v>
      </c>
      <c r="E19" s="3">
        <v>13.5</v>
      </c>
      <c r="F19" s="3">
        <v>0.6</v>
      </c>
      <c r="G19" s="3">
        <v>0.5</v>
      </c>
      <c r="H19" s="3">
        <v>0</v>
      </c>
      <c r="I19" s="3">
        <v>0.4</v>
      </c>
      <c r="J19" s="3">
        <v>15.4</v>
      </c>
      <c r="K19" s="2">
        <f t="shared" si="1"/>
        <v>502.32</v>
      </c>
      <c r="L19" s="2">
        <f t="shared" si="2"/>
        <v>8475.0399999999991</v>
      </c>
      <c r="M19" s="2">
        <f t="shared" si="3"/>
        <v>1738.8000000000002</v>
      </c>
      <c r="N19" s="2">
        <f t="shared" si="4"/>
        <v>77.28</v>
      </c>
      <c r="O19" s="2">
        <f t="shared" si="5"/>
        <v>64.400000000000006</v>
      </c>
      <c r="P19" s="2">
        <f t="shared" si="6"/>
        <v>0</v>
      </c>
      <c r="Q19" s="2">
        <f t="shared" si="7"/>
        <v>51.52</v>
      </c>
      <c r="R19" s="2">
        <f t="shared" si="8"/>
        <v>1983.52</v>
      </c>
    </row>
    <row r="20" spans="1:18" s="2" customFormat="1" ht="11">
      <c r="A20" s="2" t="s">
        <v>125</v>
      </c>
      <c r="B20" s="34">
        <v>14400</v>
      </c>
      <c r="C20" s="3">
        <v>8.3000000000000007</v>
      </c>
      <c r="D20" s="3">
        <v>62.7</v>
      </c>
      <c r="E20" s="3">
        <v>25.1</v>
      </c>
      <c r="F20" s="3">
        <v>1.4</v>
      </c>
      <c r="G20" s="3">
        <v>1</v>
      </c>
      <c r="H20" s="3">
        <v>0.2</v>
      </c>
      <c r="I20" s="3">
        <v>0.3</v>
      </c>
      <c r="J20" s="3">
        <v>1</v>
      </c>
      <c r="K20" s="2">
        <f t="shared" si="1"/>
        <v>1195.2</v>
      </c>
      <c r="L20" s="2">
        <f t="shared" si="2"/>
        <v>9028.7999999999993</v>
      </c>
      <c r="M20" s="2">
        <f t="shared" si="3"/>
        <v>3614.4</v>
      </c>
      <c r="N20" s="2">
        <f t="shared" si="4"/>
        <v>201.59999999999997</v>
      </c>
      <c r="O20" s="2">
        <f t="shared" si="5"/>
        <v>144</v>
      </c>
      <c r="P20" s="2">
        <f t="shared" si="6"/>
        <v>28.8</v>
      </c>
      <c r="Q20" s="2">
        <f t="shared" si="7"/>
        <v>43.2</v>
      </c>
      <c r="R20" s="2">
        <f t="shared" si="8"/>
        <v>144</v>
      </c>
    </row>
    <row r="21" spans="1:18" s="2" customFormat="1" ht="11">
      <c r="A21" s="2" t="s">
        <v>124</v>
      </c>
      <c r="B21" s="34">
        <v>19279</v>
      </c>
      <c r="C21" s="3">
        <v>1.7</v>
      </c>
      <c r="D21" s="3">
        <v>73.2</v>
      </c>
      <c r="E21" s="3">
        <v>24.7</v>
      </c>
      <c r="F21" s="3">
        <v>0</v>
      </c>
      <c r="G21" s="3">
        <v>0.3</v>
      </c>
      <c r="H21" s="3">
        <v>0</v>
      </c>
      <c r="I21" s="3">
        <v>0</v>
      </c>
      <c r="J21" s="3">
        <v>0.1</v>
      </c>
      <c r="K21" s="2">
        <f t="shared" si="1"/>
        <v>327.74300000000005</v>
      </c>
      <c r="L21" s="2">
        <f t="shared" si="2"/>
        <v>14112.227999999999</v>
      </c>
      <c r="M21" s="2">
        <f t="shared" si="3"/>
        <v>4761.9129999999996</v>
      </c>
      <c r="N21" s="2">
        <f t="shared" si="4"/>
        <v>0</v>
      </c>
      <c r="O21" s="2">
        <f t="shared" si="5"/>
        <v>57.837000000000003</v>
      </c>
      <c r="P21" s="2">
        <f t="shared" si="6"/>
        <v>0</v>
      </c>
      <c r="Q21" s="2">
        <f t="shared" si="7"/>
        <v>0</v>
      </c>
      <c r="R21" s="2">
        <f t="shared" si="8"/>
        <v>19.279</v>
      </c>
    </row>
    <row r="22" spans="1:18" s="2" customFormat="1" ht="11">
      <c r="A22" s="2" t="s">
        <v>123</v>
      </c>
      <c r="B22" s="34">
        <v>5855</v>
      </c>
      <c r="C22" s="3">
        <v>2.8</v>
      </c>
      <c r="D22" s="3">
        <v>16.399999999999999</v>
      </c>
      <c r="E22" s="3">
        <v>80.2</v>
      </c>
      <c r="F22" s="3">
        <v>0.1</v>
      </c>
      <c r="G22" s="3">
        <v>0.3</v>
      </c>
      <c r="H22" s="3">
        <v>0.2</v>
      </c>
      <c r="I22" s="3">
        <v>0</v>
      </c>
      <c r="J22" s="3">
        <v>0</v>
      </c>
      <c r="K22" s="2">
        <f t="shared" si="1"/>
        <v>163.93999999999997</v>
      </c>
      <c r="L22" s="2">
        <f t="shared" si="2"/>
        <v>960.21999999999991</v>
      </c>
      <c r="M22" s="2">
        <f t="shared" si="3"/>
        <v>4695.71</v>
      </c>
      <c r="N22" s="2">
        <f t="shared" si="4"/>
        <v>5.8550000000000004</v>
      </c>
      <c r="O22" s="2">
        <f t="shared" si="5"/>
        <v>17.565000000000001</v>
      </c>
      <c r="P22" s="2">
        <f t="shared" si="6"/>
        <v>11.71</v>
      </c>
      <c r="Q22" s="2">
        <f t="shared" si="7"/>
        <v>0</v>
      </c>
      <c r="R22" s="2">
        <f t="shared" si="8"/>
        <v>0</v>
      </c>
    </row>
    <row r="23" spans="1:18" s="2" customFormat="1" ht="11">
      <c r="A23" s="2" t="s">
        <v>122</v>
      </c>
      <c r="B23" s="34">
        <v>7207</v>
      </c>
      <c r="C23" s="3">
        <v>0.7</v>
      </c>
      <c r="D23" s="3">
        <v>93</v>
      </c>
      <c r="E23" s="3">
        <v>3.4</v>
      </c>
      <c r="F23" s="3">
        <v>1.3</v>
      </c>
      <c r="G23" s="3">
        <v>0.8</v>
      </c>
      <c r="H23" s="3">
        <v>0.1</v>
      </c>
      <c r="I23" s="3">
        <v>0.6</v>
      </c>
      <c r="J23" s="3">
        <v>0</v>
      </c>
      <c r="K23" s="2">
        <f t="shared" si="1"/>
        <v>50.448999999999998</v>
      </c>
      <c r="L23" s="2">
        <f t="shared" si="2"/>
        <v>6702.51</v>
      </c>
      <c r="M23" s="2">
        <f t="shared" si="3"/>
        <v>245.03800000000001</v>
      </c>
      <c r="N23" s="2">
        <f t="shared" si="4"/>
        <v>93.691000000000003</v>
      </c>
      <c r="O23" s="2">
        <f t="shared" si="5"/>
        <v>57.655999999999999</v>
      </c>
      <c r="P23" s="2">
        <f t="shared" si="6"/>
        <v>7.2069999999999999</v>
      </c>
      <c r="Q23" s="2">
        <f t="shared" si="7"/>
        <v>43.242000000000004</v>
      </c>
      <c r="R23" s="2">
        <f t="shared" si="8"/>
        <v>0</v>
      </c>
    </row>
    <row r="24" spans="1:18" s="2" customFormat="1" ht="11">
      <c r="A24" s="2" t="s">
        <v>121</v>
      </c>
      <c r="B24" s="34">
        <v>13420</v>
      </c>
      <c r="C24" s="3">
        <v>1</v>
      </c>
      <c r="D24" s="3">
        <v>15.3</v>
      </c>
      <c r="E24" s="3">
        <v>83.2</v>
      </c>
      <c r="F24" s="3">
        <v>0.1</v>
      </c>
      <c r="G24" s="3">
        <v>0.3</v>
      </c>
      <c r="H24" s="3">
        <v>0</v>
      </c>
      <c r="I24" s="3">
        <v>0</v>
      </c>
      <c r="J24" s="3">
        <v>0</v>
      </c>
      <c r="K24" s="2">
        <f t="shared" si="1"/>
        <v>134.19999999999999</v>
      </c>
      <c r="L24" s="2">
        <f t="shared" si="2"/>
        <v>2053.2599999999998</v>
      </c>
      <c r="M24" s="2">
        <f t="shared" si="3"/>
        <v>11165.44</v>
      </c>
      <c r="N24" s="2">
        <f t="shared" si="4"/>
        <v>13.42</v>
      </c>
      <c r="O24" s="2">
        <f t="shared" si="5"/>
        <v>40.26</v>
      </c>
      <c r="P24" s="2">
        <f t="shared" si="6"/>
        <v>0</v>
      </c>
      <c r="Q24" s="2">
        <f t="shared" si="7"/>
        <v>0</v>
      </c>
      <c r="R24" s="2">
        <f t="shared" si="8"/>
        <v>0</v>
      </c>
    </row>
    <row r="25" spans="1:18" s="2" customFormat="1" ht="11">
      <c r="A25" s="2" t="s">
        <v>120</v>
      </c>
      <c r="B25" s="34">
        <v>31943</v>
      </c>
      <c r="C25" s="3">
        <v>32.299999999999997</v>
      </c>
      <c r="D25" s="3">
        <v>43.7</v>
      </c>
      <c r="E25" s="3">
        <v>20.100000000000001</v>
      </c>
      <c r="F25" s="3">
        <v>0.3</v>
      </c>
      <c r="G25" s="3">
        <v>3.5</v>
      </c>
      <c r="H25" s="3">
        <v>0</v>
      </c>
      <c r="I25" s="3">
        <v>0</v>
      </c>
      <c r="J25" s="3">
        <v>0</v>
      </c>
      <c r="K25" s="2">
        <f t="shared" si="1"/>
        <v>10317.588999999998</v>
      </c>
      <c r="L25" s="2">
        <f t="shared" si="2"/>
        <v>13959.091000000002</v>
      </c>
      <c r="M25" s="2">
        <f t="shared" si="3"/>
        <v>6420.5430000000006</v>
      </c>
      <c r="N25" s="2">
        <f t="shared" si="4"/>
        <v>95.829000000000008</v>
      </c>
      <c r="O25" s="2">
        <f t="shared" si="5"/>
        <v>1118.0050000000001</v>
      </c>
      <c r="P25" s="2">
        <f t="shared" si="6"/>
        <v>0</v>
      </c>
      <c r="Q25" s="2">
        <f t="shared" si="7"/>
        <v>0</v>
      </c>
      <c r="R25" s="2">
        <f t="shared" si="8"/>
        <v>0</v>
      </c>
    </row>
    <row r="26" spans="1:18" s="2" customFormat="1" ht="11">
      <c r="A26" s="2" t="s">
        <v>119</v>
      </c>
      <c r="B26" s="34">
        <v>56963</v>
      </c>
      <c r="C26" s="3">
        <v>3.3</v>
      </c>
      <c r="D26" s="3">
        <v>45</v>
      </c>
      <c r="E26" s="3">
        <v>49.7</v>
      </c>
      <c r="F26" s="3">
        <v>0.6</v>
      </c>
      <c r="G26" s="3">
        <v>0.7</v>
      </c>
      <c r="H26" s="3">
        <v>0.2</v>
      </c>
      <c r="I26" s="3">
        <v>0.6</v>
      </c>
      <c r="J26" s="3">
        <v>0</v>
      </c>
      <c r="K26" s="2">
        <f t="shared" si="1"/>
        <v>1879.779</v>
      </c>
      <c r="L26" s="2">
        <f t="shared" si="2"/>
        <v>25633.350000000002</v>
      </c>
      <c r="M26" s="2">
        <f t="shared" si="3"/>
        <v>28310.611000000004</v>
      </c>
      <c r="N26" s="2">
        <f t="shared" si="4"/>
        <v>341.77800000000002</v>
      </c>
      <c r="O26" s="2">
        <f t="shared" si="5"/>
        <v>398.74099999999999</v>
      </c>
      <c r="P26" s="2">
        <f t="shared" si="6"/>
        <v>113.926</v>
      </c>
      <c r="Q26" s="2">
        <f t="shared" si="7"/>
        <v>341.77800000000002</v>
      </c>
      <c r="R26" s="2">
        <f t="shared" si="8"/>
        <v>0</v>
      </c>
    </row>
    <row r="27" spans="1:18" s="2" customFormat="1" ht="11">
      <c r="A27" s="2" t="s">
        <v>118</v>
      </c>
      <c r="B27" s="34">
        <v>19920</v>
      </c>
      <c r="C27" s="3">
        <v>5.5</v>
      </c>
      <c r="D27" s="3">
        <v>39.299999999999997</v>
      </c>
      <c r="E27" s="3">
        <v>38.799999999999997</v>
      </c>
      <c r="F27" s="3">
        <v>9.6</v>
      </c>
      <c r="G27" s="3">
        <v>5.7</v>
      </c>
      <c r="H27" s="3">
        <v>0.1</v>
      </c>
      <c r="I27" s="3">
        <v>1.1000000000000001</v>
      </c>
      <c r="J27" s="3">
        <v>0</v>
      </c>
      <c r="K27" s="2">
        <f t="shared" si="1"/>
        <v>1095.5999999999999</v>
      </c>
      <c r="L27" s="2">
        <f t="shared" si="2"/>
        <v>7828.5599999999995</v>
      </c>
      <c r="M27" s="2">
        <f t="shared" si="3"/>
        <v>7728.9599999999991</v>
      </c>
      <c r="N27" s="2">
        <f t="shared" si="4"/>
        <v>1912.32</v>
      </c>
      <c r="O27" s="2">
        <f t="shared" si="5"/>
        <v>1135.44</v>
      </c>
      <c r="P27" s="2">
        <f t="shared" si="6"/>
        <v>19.920000000000002</v>
      </c>
      <c r="Q27" s="2">
        <f t="shared" si="7"/>
        <v>219.12000000000003</v>
      </c>
      <c r="R27" s="2">
        <f t="shared" si="8"/>
        <v>0</v>
      </c>
    </row>
    <row r="28" spans="1:18" s="2" customFormat="1" ht="11">
      <c r="A28" s="2" t="s">
        <v>117</v>
      </c>
      <c r="B28" s="34">
        <v>8607</v>
      </c>
      <c r="C28" s="3">
        <v>0.5</v>
      </c>
      <c r="D28" s="3">
        <v>14.2</v>
      </c>
      <c r="E28" s="3">
        <v>84.9</v>
      </c>
      <c r="F28" s="3">
        <v>0.3</v>
      </c>
      <c r="G28" s="3">
        <v>0.1</v>
      </c>
      <c r="H28" s="3">
        <v>0</v>
      </c>
      <c r="I28" s="3">
        <v>0</v>
      </c>
      <c r="J28" s="3">
        <v>0</v>
      </c>
      <c r="K28" s="2">
        <f t="shared" si="1"/>
        <v>43.035000000000004</v>
      </c>
      <c r="L28" s="2">
        <f t="shared" si="2"/>
        <v>1222.194</v>
      </c>
      <c r="M28" s="2">
        <f t="shared" si="3"/>
        <v>7307.3430000000008</v>
      </c>
      <c r="N28" s="2">
        <f t="shared" si="4"/>
        <v>25.821000000000002</v>
      </c>
      <c r="O28" s="2">
        <f t="shared" si="5"/>
        <v>8.6069999999999993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116</v>
      </c>
      <c r="B29" s="34">
        <v>28610</v>
      </c>
      <c r="C29" s="3">
        <v>1.6</v>
      </c>
      <c r="D29" s="3">
        <v>54.5</v>
      </c>
      <c r="E29" s="3">
        <v>43.1</v>
      </c>
      <c r="F29" s="3">
        <v>0.5</v>
      </c>
      <c r="G29" s="3">
        <v>0.2</v>
      </c>
      <c r="H29" s="3">
        <v>0.1</v>
      </c>
      <c r="I29" s="3">
        <v>0.1</v>
      </c>
      <c r="J29" s="3">
        <v>0</v>
      </c>
      <c r="K29" s="2">
        <f t="shared" si="1"/>
        <v>457.76</v>
      </c>
      <c r="L29" s="2">
        <f t="shared" si="2"/>
        <v>15592.45</v>
      </c>
      <c r="M29" s="2">
        <f t="shared" si="3"/>
        <v>12330.91</v>
      </c>
      <c r="N29" s="2">
        <f t="shared" si="4"/>
        <v>143.05000000000001</v>
      </c>
      <c r="O29" s="2">
        <f t="shared" si="5"/>
        <v>57.22</v>
      </c>
      <c r="P29" s="2">
        <f t="shared" si="6"/>
        <v>28.61</v>
      </c>
      <c r="Q29" s="2">
        <f t="shared" si="7"/>
        <v>28.61</v>
      </c>
      <c r="R29" s="2">
        <f t="shared" si="8"/>
        <v>0</v>
      </c>
    </row>
    <row r="30" spans="1:18" s="2" customFormat="1" ht="11">
      <c r="A30" s="2" t="s">
        <v>115</v>
      </c>
      <c r="B30" s="34">
        <v>3888</v>
      </c>
      <c r="C30" s="3">
        <v>2.4</v>
      </c>
      <c r="D30" s="3">
        <v>38.5</v>
      </c>
      <c r="E30" s="3">
        <v>0.6</v>
      </c>
      <c r="F30" s="3">
        <v>58.1</v>
      </c>
      <c r="G30" s="3">
        <v>0.1</v>
      </c>
      <c r="H30" s="3">
        <v>0</v>
      </c>
      <c r="I30" s="3">
        <v>0.3</v>
      </c>
      <c r="J30" s="3">
        <v>0</v>
      </c>
      <c r="K30" s="2">
        <f t="shared" si="1"/>
        <v>93.311999999999998</v>
      </c>
      <c r="L30" s="2">
        <f t="shared" si="2"/>
        <v>1496.88</v>
      </c>
      <c r="M30" s="2">
        <f t="shared" si="3"/>
        <v>23.327999999999999</v>
      </c>
      <c r="N30" s="2">
        <f t="shared" si="4"/>
        <v>2258.9279999999999</v>
      </c>
      <c r="O30" s="2">
        <f t="shared" si="5"/>
        <v>3.8879999999999999</v>
      </c>
      <c r="P30" s="2">
        <f t="shared" si="6"/>
        <v>0</v>
      </c>
      <c r="Q30" s="2">
        <f t="shared" si="7"/>
        <v>11.664</v>
      </c>
      <c r="R30" s="2">
        <f t="shared" si="8"/>
        <v>0</v>
      </c>
    </row>
    <row r="31" spans="1:18" s="2" customFormat="1" ht="11">
      <c r="A31" s="2" t="s">
        <v>114</v>
      </c>
      <c r="B31" s="34">
        <v>4136</v>
      </c>
      <c r="C31" s="3">
        <v>9.4</v>
      </c>
      <c r="D31" s="3">
        <v>37.799999999999997</v>
      </c>
      <c r="E31" s="3">
        <v>28.6</v>
      </c>
      <c r="F31" s="3">
        <v>3.9</v>
      </c>
      <c r="G31" s="3">
        <v>0.3</v>
      </c>
      <c r="H31" s="3">
        <v>0</v>
      </c>
      <c r="I31" s="3">
        <v>0.1</v>
      </c>
      <c r="J31" s="3">
        <v>19.8</v>
      </c>
      <c r="K31" s="2">
        <f t="shared" si="1"/>
        <v>388.78399999999999</v>
      </c>
      <c r="L31" s="2">
        <f t="shared" si="2"/>
        <v>1563.4079999999997</v>
      </c>
      <c r="M31" s="2">
        <f t="shared" si="3"/>
        <v>1182.8960000000002</v>
      </c>
      <c r="N31" s="2">
        <f t="shared" si="4"/>
        <v>161.304</v>
      </c>
      <c r="O31" s="2">
        <f t="shared" si="5"/>
        <v>12.407999999999999</v>
      </c>
      <c r="P31" s="2">
        <f t="shared" si="6"/>
        <v>0</v>
      </c>
      <c r="Q31" s="2">
        <f t="shared" si="7"/>
        <v>4.1360000000000001</v>
      </c>
      <c r="R31" s="2">
        <f t="shared" si="8"/>
        <v>818.928</v>
      </c>
    </row>
    <row r="32" spans="1:18" s="2" customFormat="1" ht="11">
      <c r="A32" s="2" t="s">
        <v>113</v>
      </c>
      <c r="B32" s="34">
        <v>3092</v>
      </c>
      <c r="C32" s="3">
        <v>17.3</v>
      </c>
      <c r="D32" s="3">
        <v>39.6</v>
      </c>
      <c r="E32" s="3">
        <v>37.6</v>
      </c>
      <c r="F32" s="3">
        <v>2.1</v>
      </c>
      <c r="G32" s="3">
        <v>2.2999999999999998</v>
      </c>
      <c r="H32" s="3">
        <v>0.3</v>
      </c>
      <c r="I32" s="3">
        <v>0.8</v>
      </c>
      <c r="J32" s="3">
        <v>0</v>
      </c>
      <c r="K32" s="2">
        <f t="shared" si="1"/>
        <v>534.91600000000005</v>
      </c>
      <c r="L32" s="2">
        <f t="shared" si="2"/>
        <v>1224.432</v>
      </c>
      <c r="M32" s="2">
        <f t="shared" si="3"/>
        <v>1162.5920000000001</v>
      </c>
      <c r="N32" s="2">
        <f t="shared" si="4"/>
        <v>64.932000000000002</v>
      </c>
      <c r="O32" s="2">
        <f t="shared" si="5"/>
        <v>71.116</v>
      </c>
      <c r="P32" s="2">
        <f t="shared" si="6"/>
        <v>9.2759999999999998</v>
      </c>
      <c r="Q32" s="2">
        <f t="shared" si="7"/>
        <v>24.736000000000001</v>
      </c>
      <c r="R32" s="2">
        <f t="shared" si="8"/>
        <v>0</v>
      </c>
    </row>
    <row r="33" spans="1:18" s="2" customFormat="1" ht="11">
      <c r="A33" s="2" t="s">
        <v>112</v>
      </c>
      <c r="B33" s="34">
        <v>4339</v>
      </c>
      <c r="C33" s="3">
        <v>4.5999999999999996</v>
      </c>
      <c r="D33" s="3">
        <v>91.3</v>
      </c>
      <c r="E33" s="3">
        <v>3.4</v>
      </c>
      <c r="F33" s="3">
        <v>0</v>
      </c>
      <c r="G33" s="3">
        <v>0.2</v>
      </c>
      <c r="H33" s="3">
        <v>0.1</v>
      </c>
      <c r="I33" s="3">
        <v>0.3</v>
      </c>
      <c r="J33" s="3">
        <v>0</v>
      </c>
      <c r="K33" s="2">
        <f t="shared" si="1"/>
        <v>199.59399999999999</v>
      </c>
      <c r="L33" s="2">
        <f t="shared" si="2"/>
        <v>3961.5069999999996</v>
      </c>
      <c r="M33" s="2">
        <f t="shared" si="3"/>
        <v>147.52600000000001</v>
      </c>
      <c r="N33" s="2">
        <f t="shared" si="4"/>
        <v>0</v>
      </c>
      <c r="O33" s="2">
        <f t="shared" si="5"/>
        <v>8.6780000000000008</v>
      </c>
      <c r="P33" s="2">
        <f t="shared" si="6"/>
        <v>4.3390000000000004</v>
      </c>
      <c r="Q33" s="2">
        <f t="shared" si="7"/>
        <v>13.016999999999999</v>
      </c>
      <c r="R33" s="2">
        <f t="shared" si="8"/>
        <v>0</v>
      </c>
    </row>
    <row r="34" spans="1:18" s="2" customFormat="1" ht="11">
      <c r="A34" s="2" t="s">
        <v>111</v>
      </c>
      <c r="B34" s="34">
        <v>28657</v>
      </c>
      <c r="C34" s="3">
        <v>25</v>
      </c>
      <c r="D34" s="3">
        <v>15.4</v>
      </c>
      <c r="E34" s="3">
        <v>59.1</v>
      </c>
      <c r="F34" s="3">
        <v>0.1</v>
      </c>
      <c r="G34" s="3">
        <v>0.4</v>
      </c>
      <c r="H34" s="3">
        <v>0</v>
      </c>
      <c r="I34" s="3">
        <v>0.2</v>
      </c>
      <c r="J34" s="3">
        <v>0</v>
      </c>
      <c r="K34" s="2">
        <f t="shared" si="1"/>
        <v>7164.25</v>
      </c>
      <c r="L34" s="2">
        <f t="shared" si="2"/>
        <v>4413.1779999999999</v>
      </c>
      <c r="M34" s="2">
        <f t="shared" si="3"/>
        <v>16936.287</v>
      </c>
      <c r="N34" s="2">
        <f t="shared" si="4"/>
        <v>28.657</v>
      </c>
      <c r="O34" s="2">
        <f t="shared" si="5"/>
        <v>114.628</v>
      </c>
      <c r="P34" s="2">
        <f t="shared" si="6"/>
        <v>0</v>
      </c>
      <c r="Q34" s="2">
        <f t="shared" si="7"/>
        <v>57.314</v>
      </c>
      <c r="R34" s="2">
        <f t="shared" si="8"/>
        <v>0</v>
      </c>
    </row>
    <row r="35" spans="1:18" s="2" customFormat="1" ht="11">
      <c r="A35" s="2" t="s">
        <v>110</v>
      </c>
      <c r="B35" s="34">
        <v>13362</v>
      </c>
      <c r="C35" s="3">
        <v>65.5</v>
      </c>
      <c r="D35" s="3">
        <v>23.1</v>
      </c>
      <c r="E35" s="3">
        <v>3.7</v>
      </c>
      <c r="F35" s="3">
        <v>7.3</v>
      </c>
      <c r="G35" s="3">
        <v>0</v>
      </c>
      <c r="H35" s="3">
        <v>0.5</v>
      </c>
      <c r="I35" s="3">
        <v>0</v>
      </c>
      <c r="J35" s="3">
        <v>0</v>
      </c>
      <c r="K35" s="2">
        <f t="shared" si="1"/>
        <v>8752.11</v>
      </c>
      <c r="L35" s="2">
        <f t="shared" si="2"/>
        <v>3086.6220000000003</v>
      </c>
      <c r="M35" s="2">
        <f t="shared" si="3"/>
        <v>494.39400000000006</v>
      </c>
      <c r="N35" s="2">
        <f t="shared" si="4"/>
        <v>975.42599999999993</v>
      </c>
      <c r="O35" s="2">
        <f t="shared" si="5"/>
        <v>0</v>
      </c>
      <c r="P35" s="2">
        <f t="shared" si="6"/>
        <v>66.81</v>
      </c>
      <c r="Q35" s="2">
        <f t="shared" si="7"/>
        <v>0</v>
      </c>
      <c r="R35" s="2">
        <f t="shared" si="8"/>
        <v>0</v>
      </c>
    </row>
    <row r="36" spans="1:18" s="2" customFormat="1" ht="11">
      <c r="A36" s="2" t="s">
        <v>109</v>
      </c>
      <c r="B36" s="34">
        <v>93476</v>
      </c>
      <c r="C36" s="3">
        <v>31.4</v>
      </c>
      <c r="D36" s="3">
        <v>21.2</v>
      </c>
      <c r="E36" s="3">
        <v>44.5</v>
      </c>
      <c r="F36" s="3">
        <v>0.7</v>
      </c>
      <c r="G36" s="3">
        <v>1.4</v>
      </c>
      <c r="H36" s="3">
        <v>0.3</v>
      </c>
      <c r="I36" s="3">
        <v>0.6</v>
      </c>
      <c r="J36" s="3">
        <v>0</v>
      </c>
      <c r="K36" s="2">
        <f t="shared" si="1"/>
        <v>29351.464</v>
      </c>
      <c r="L36" s="2">
        <f t="shared" si="2"/>
        <v>19816.912</v>
      </c>
      <c r="M36" s="2">
        <f t="shared" si="3"/>
        <v>41596.82</v>
      </c>
      <c r="N36" s="2">
        <f t="shared" si="4"/>
        <v>654.33199999999988</v>
      </c>
      <c r="O36" s="2">
        <f t="shared" si="5"/>
        <v>1308.6639999999998</v>
      </c>
      <c r="P36" s="2">
        <f t="shared" si="6"/>
        <v>280.428</v>
      </c>
      <c r="Q36" s="2">
        <f t="shared" si="7"/>
        <v>560.85599999999999</v>
      </c>
      <c r="R36" s="2">
        <f t="shared" si="8"/>
        <v>0</v>
      </c>
    </row>
    <row r="37" spans="1:18" s="2" customFormat="1" ht="11">
      <c r="A37" s="2" t="s">
        <v>108</v>
      </c>
      <c r="B37" s="34">
        <v>14818</v>
      </c>
      <c r="C37" s="3">
        <v>0.9</v>
      </c>
      <c r="D37" s="3">
        <v>29</v>
      </c>
      <c r="E37" s="3">
        <v>67</v>
      </c>
      <c r="F37" s="3">
        <v>2.6</v>
      </c>
      <c r="G37" s="3">
        <v>0.5</v>
      </c>
      <c r="H37" s="3">
        <v>0</v>
      </c>
      <c r="I37" s="3">
        <v>0.1</v>
      </c>
      <c r="J37" s="3">
        <v>0</v>
      </c>
      <c r="K37" s="2">
        <f t="shared" si="1"/>
        <v>133.36200000000002</v>
      </c>
      <c r="L37" s="2">
        <f t="shared" si="2"/>
        <v>4297.2199999999993</v>
      </c>
      <c r="M37" s="2">
        <f t="shared" si="3"/>
        <v>9928.0600000000013</v>
      </c>
      <c r="N37" s="2">
        <f t="shared" si="4"/>
        <v>385.26800000000003</v>
      </c>
      <c r="O37" s="2">
        <f t="shared" si="5"/>
        <v>74.09</v>
      </c>
      <c r="P37" s="2">
        <f t="shared" si="6"/>
        <v>0</v>
      </c>
      <c r="Q37" s="2">
        <f t="shared" si="7"/>
        <v>14.818</v>
      </c>
      <c r="R37" s="2">
        <f t="shared" si="8"/>
        <v>0</v>
      </c>
    </row>
    <row r="38" spans="1:18" s="2" customFormat="1" ht="11">
      <c r="A38" s="2" t="s">
        <v>107</v>
      </c>
      <c r="B38" s="34">
        <v>2160</v>
      </c>
      <c r="C38" s="3">
        <v>2.6</v>
      </c>
      <c r="D38" s="3">
        <v>38.1</v>
      </c>
      <c r="E38" s="3">
        <v>1.5</v>
      </c>
      <c r="F38" s="3">
        <v>54.8</v>
      </c>
      <c r="G38" s="3">
        <v>0.5</v>
      </c>
      <c r="H38" s="3">
        <v>0</v>
      </c>
      <c r="I38" s="3">
        <v>2.6</v>
      </c>
      <c r="J38" s="3">
        <v>0</v>
      </c>
      <c r="K38" s="2">
        <f t="shared" si="1"/>
        <v>56.160000000000004</v>
      </c>
      <c r="L38" s="2">
        <f t="shared" si="2"/>
        <v>822.96</v>
      </c>
      <c r="M38" s="2">
        <f t="shared" si="3"/>
        <v>32.4</v>
      </c>
      <c r="N38" s="2">
        <f t="shared" si="4"/>
        <v>1183.6799999999998</v>
      </c>
      <c r="O38" s="2">
        <f t="shared" si="5"/>
        <v>10.8</v>
      </c>
      <c r="P38" s="2">
        <f t="shared" si="6"/>
        <v>0</v>
      </c>
      <c r="Q38" s="2">
        <f t="shared" si="7"/>
        <v>56.160000000000004</v>
      </c>
      <c r="R38" s="2">
        <f t="shared" si="8"/>
        <v>0</v>
      </c>
    </row>
    <row r="39" spans="1:18" s="2" customFormat="1" ht="11">
      <c r="A39" s="2" t="s">
        <v>106</v>
      </c>
      <c r="B39" s="34">
        <v>43299</v>
      </c>
      <c r="C39" s="3">
        <v>3.4</v>
      </c>
      <c r="D39" s="3">
        <v>52.1</v>
      </c>
      <c r="E39" s="3">
        <v>43.9</v>
      </c>
      <c r="F39" s="3">
        <v>0.1</v>
      </c>
      <c r="G39" s="3">
        <v>0.4</v>
      </c>
      <c r="H39" s="3">
        <v>0</v>
      </c>
      <c r="I39" s="3">
        <v>0.1</v>
      </c>
      <c r="J39" s="3">
        <v>0</v>
      </c>
      <c r="K39" s="2">
        <f t="shared" si="1"/>
        <v>1472.1660000000002</v>
      </c>
      <c r="L39" s="2">
        <f t="shared" si="2"/>
        <v>22558.779000000002</v>
      </c>
      <c r="M39" s="2">
        <f t="shared" si="3"/>
        <v>19008.260999999999</v>
      </c>
      <c r="N39" s="2">
        <f t="shared" si="4"/>
        <v>43.298999999999999</v>
      </c>
      <c r="O39" s="2">
        <f t="shared" si="5"/>
        <v>173.196</v>
      </c>
      <c r="P39" s="2">
        <f t="shared" si="6"/>
        <v>0</v>
      </c>
      <c r="Q39" s="2">
        <f t="shared" si="7"/>
        <v>43.298999999999999</v>
      </c>
      <c r="R39" s="2">
        <f t="shared" si="8"/>
        <v>0</v>
      </c>
    </row>
    <row r="40" spans="1:18" s="2" customFormat="1" ht="11">
      <c r="A40" s="2" t="s">
        <v>105</v>
      </c>
      <c r="B40" s="34">
        <v>5450</v>
      </c>
      <c r="C40" s="3">
        <v>4</v>
      </c>
      <c r="D40" s="3">
        <v>44.1</v>
      </c>
      <c r="E40" s="3">
        <v>38.9</v>
      </c>
      <c r="F40" s="3">
        <v>12.8</v>
      </c>
      <c r="G40" s="3">
        <v>0</v>
      </c>
      <c r="H40" s="3">
        <v>0</v>
      </c>
      <c r="I40" s="3">
        <v>0.2</v>
      </c>
      <c r="J40" s="3">
        <v>0</v>
      </c>
      <c r="K40" s="2">
        <f t="shared" si="1"/>
        <v>218</v>
      </c>
      <c r="L40" s="2">
        <f t="shared" si="2"/>
        <v>2403.4499999999998</v>
      </c>
      <c r="M40" s="2">
        <f t="shared" si="3"/>
        <v>2120.0500000000002</v>
      </c>
      <c r="N40" s="2">
        <f t="shared" si="4"/>
        <v>697.6</v>
      </c>
      <c r="O40" s="2">
        <f t="shared" si="5"/>
        <v>0</v>
      </c>
      <c r="P40" s="2">
        <f t="shared" si="6"/>
        <v>0</v>
      </c>
      <c r="Q40" s="2">
        <f t="shared" si="7"/>
        <v>10.9</v>
      </c>
      <c r="R40" s="2">
        <f t="shared" si="8"/>
        <v>0</v>
      </c>
    </row>
    <row r="41" spans="1:18" s="2" customFormat="1" ht="11">
      <c r="A41" s="2" t="s">
        <v>104</v>
      </c>
      <c r="B41" s="34">
        <v>11425</v>
      </c>
      <c r="C41" s="3">
        <v>8.6999999999999993</v>
      </c>
      <c r="D41" s="3">
        <v>75.2</v>
      </c>
      <c r="E41" s="3">
        <v>11.1</v>
      </c>
      <c r="F41" s="3">
        <v>3.1</v>
      </c>
      <c r="G41" s="3">
        <v>1.2</v>
      </c>
      <c r="H41" s="3">
        <v>0.2</v>
      </c>
      <c r="I41" s="3">
        <v>0</v>
      </c>
      <c r="J41" s="3">
        <v>0.5</v>
      </c>
      <c r="K41" s="2">
        <f t="shared" si="1"/>
        <v>993.97499999999991</v>
      </c>
      <c r="L41" s="2">
        <f t="shared" si="2"/>
        <v>8591.6</v>
      </c>
      <c r="M41" s="2">
        <f t="shared" si="3"/>
        <v>1268.175</v>
      </c>
      <c r="N41" s="2">
        <f t="shared" si="4"/>
        <v>354.17500000000001</v>
      </c>
      <c r="O41" s="2">
        <f t="shared" si="5"/>
        <v>137.1</v>
      </c>
      <c r="P41" s="2">
        <f t="shared" si="6"/>
        <v>22.85</v>
      </c>
      <c r="Q41" s="2">
        <f t="shared" si="7"/>
        <v>0</v>
      </c>
      <c r="R41" s="2">
        <f t="shared" si="8"/>
        <v>57.125</v>
      </c>
    </row>
    <row r="42" spans="1:18" s="2" customFormat="1" ht="11">
      <c r="A42" s="2" t="s">
        <v>103</v>
      </c>
      <c r="B42" s="34">
        <v>74234</v>
      </c>
      <c r="C42" s="3">
        <v>12.6</v>
      </c>
      <c r="D42" s="3">
        <v>36.700000000000003</v>
      </c>
      <c r="E42" s="3">
        <v>46.5</v>
      </c>
      <c r="F42" s="3">
        <v>0.2</v>
      </c>
      <c r="G42" s="3">
        <v>1.8</v>
      </c>
      <c r="H42" s="3">
        <v>0</v>
      </c>
      <c r="I42" s="3">
        <v>0</v>
      </c>
      <c r="J42" s="3">
        <v>2.1</v>
      </c>
      <c r="K42" s="2">
        <f t="shared" si="1"/>
        <v>9353.4840000000004</v>
      </c>
      <c r="L42" s="2">
        <f t="shared" si="2"/>
        <v>27243.878000000004</v>
      </c>
      <c r="M42" s="2">
        <f t="shared" si="3"/>
        <v>34518.810000000005</v>
      </c>
      <c r="N42" s="2">
        <f t="shared" si="4"/>
        <v>148.46799999999999</v>
      </c>
      <c r="O42" s="2">
        <f t="shared" si="5"/>
        <v>1336.2120000000002</v>
      </c>
      <c r="P42" s="2">
        <f t="shared" si="6"/>
        <v>0</v>
      </c>
      <c r="Q42" s="2">
        <f t="shared" si="7"/>
        <v>0</v>
      </c>
      <c r="R42" s="2">
        <f t="shared" si="8"/>
        <v>1558.914</v>
      </c>
    </row>
    <row r="43" spans="1:18" s="2" customFormat="1" ht="11">
      <c r="A43" s="2" t="s">
        <v>102</v>
      </c>
      <c r="B43" s="34">
        <v>8226</v>
      </c>
      <c r="C43" s="3">
        <v>26.4</v>
      </c>
      <c r="D43" s="3">
        <v>41.7</v>
      </c>
      <c r="E43" s="3">
        <v>13.6</v>
      </c>
      <c r="F43" s="3">
        <v>0.4</v>
      </c>
      <c r="G43" s="3">
        <v>2.5</v>
      </c>
      <c r="H43" s="3">
        <v>0</v>
      </c>
      <c r="I43" s="3">
        <v>0</v>
      </c>
      <c r="J43" s="3">
        <v>15.4</v>
      </c>
      <c r="K43" s="2">
        <f t="shared" si="1"/>
        <v>2171.6640000000002</v>
      </c>
      <c r="L43" s="2">
        <f t="shared" si="2"/>
        <v>3430.2420000000002</v>
      </c>
      <c r="M43" s="2">
        <f t="shared" si="3"/>
        <v>1118.7360000000001</v>
      </c>
      <c r="N43" s="2">
        <f t="shared" si="4"/>
        <v>32.904000000000003</v>
      </c>
      <c r="O43" s="2">
        <f t="shared" si="5"/>
        <v>205.65</v>
      </c>
      <c r="P43" s="2">
        <f t="shared" si="6"/>
        <v>0</v>
      </c>
      <c r="Q43" s="2">
        <f t="shared" si="7"/>
        <v>0</v>
      </c>
      <c r="R43" s="2">
        <f t="shared" si="8"/>
        <v>1266.8040000000001</v>
      </c>
    </row>
    <row r="44" spans="1:18" s="2" customFormat="1" ht="11">
      <c r="A44" s="2" t="s">
        <v>101</v>
      </c>
      <c r="B44" s="34">
        <v>8103</v>
      </c>
      <c r="C44" s="3">
        <v>0.8</v>
      </c>
      <c r="D44" s="3">
        <v>26.5</v>
      </c>
      <c r="E44" s="3">
        <v>72.400000000000006</v>
      </c>
      <c r="F44" s="3">
        <v>0</v>
      </c>
      <c r="G44" s="3">
        <v>0.2</v>
      </c>
      <c r="H44" s="3">
        <v>0</v>
      </c>
      <c r="I44" s="3">
        <v>0</v>
      </c>
      <c r="J44" s="3">
        <v>0</v>
      </c>
      <c r="K44" s="2">
        <f t="shared" si="1"/>
        <v>64.823999999999998</v>
      </c>
      <c r="L44" s="2">
        <f t="shared" si="2"/>
        <v>2147.2950000000001</v>
      </c>
      <c r="M44" s="2">
        <f t="shared" si="3"/>
        <v>5866.572000000001</v>
      </c>
      <c r="N44" s="2">
        <f t="shared" si="4"/>
        <v>0</v>
      </c>
      <c r="O44" s="2">
        <f t="shared" si="5"/>
        <v>16.206</v>
      </c>
      <c r="P44" s="2">
        <f t="shared" si="6"/>
        <v>0</v>
      </c>
      <c r="Q44" s="2">
        <f t="shared" si="7"/>
        <v>0</v>
      </c>
      <c r="R44" s="2">
        <f t="shared" si="8"/>
        <v>0</v>
      </c>
    </row>
    <row r="45" spans="1:18" s="2" customFormat="1" ht="11">
      <c r="A45" s="2" t="s">
        <v>100</v>
      </c>
      <c r="B45" s="34">
        <v>1002</v>
      </c>
      <c r="C45" s="3">
        <v>1.9</v>
      </c>
      <c r="D45" s="3">
        <v>26.7</v>
      </c>
      <c r="E45" s="3">
        <v>2.2000000000000002</v>
      </c>
      <c r="F45" s="3">
        <v>66.8</v>
      </c>
      <c r="G45" s="3">
        <v>0.3</v>
      </c>
      <c r="H45" s="3">
        <v>0</v>
      </c>
      <c r="I45" s="3">
        <v>2.2000000000000002</v>
      </c>
      <c r="J45" s="3">
        <v>0</v>
      </c>
      <c r="K45" s="2">
        <f t="shared" si="1"/>
        <v>19.038</v>
      </c>
      <c r="L45" s="2">
        <f t="shared" si="2"/>
        <v>267.53399999999999</v>
      </c>
      <c r="M45" s="2">
        <f t="shared" si="3"/>
        <v>22.044</v>
      </c>
      <c r="N45" s="2">
        <f t="shared" si="4"/>
        <v>669.3359999999999</v>
      </c>
      <c r="O45" s="2">
        <f t="shared" si="5"/>
        <v>3.0060000000000002</v>
      </c>
      <c r="P45" s="2">
        <f t="shared" si="6"/>
        <v>0</v>
      </c>
      <c r="Q45" s="2">
        <f t="shared" si="7"/>
        <v>22.044</v>
      </c>
      <c r="R45" s="2">
        <f t="shared" si="8"/>
        <v>0</v>
      </c>
    </row>
    <row r="46" spans="1:18" s="2" customFormat="1" ht="11">
      <c r="A46" s="2" t="s">
        <v>99</v>
      </c>
      <c r="B46" s="34">
        <v>52975</v>
      </c>
      <c r="C46" s="3">
        <v>0.6</v>
      </c>
      <c r="D46" s="3">
        <v>37.200000000000003</v>
      </c>
      <c r="E46" s="3">
        <v>61.8</v>
      </c>
      <c r="F46" s="3">
        <v>0.1</v>
      </c>
      <c r="G46" s="3">
        <v>0.2</v>
      </c>
      <c r="H46" s="3">
        <v>0</v>
      </c>
      <c r="I46" s="3">
        <v>0.1</v>
      </c>
      <c r="J46" s="3">
        <v>0</v>
      </c>
      <c r="K46" s="2">
        <f t="shared" si="1"/>
        <v>317.85000000000002</v>
      </c>
      <c r="L46" s="2">
        <f t="shared" si="2"/>
        <v>19706.700000000004</v>
      </c>
      <c r="M46" s="2">
        <f t="shared" si="3"/>
        <v>32738.55</v>
      </c>
      <c r="N46" s="2">
        <f t="shared" si="4"/>
        <v>52.975000000000001</v>
      </c>
      <c r="O46" s="2">
        <f t="shared" si="5"/>
        <v>105.95</v>
      </c>
      <c r="P46" s="2">
        <f t="shared" si="6"/>
        <v>0</v>
      </c>
      <c r="Q46" s="2">
        <f t="shared" si="7"/>
        <v>52.975000000000001</v>
      </c>
      <c r="R46" s="2">
        <f t="shared" si="8"/>
        <v>0</v>
      </c>
    </row>
    <row r="47" spans="1:18" s="2" customFormat="1" ht="11">
      <c r="A47" s="2" t="s">
        <v>98</v>
      </c>
      <c r="B47" s="34">
        <v>38426</v>
      </c>
      <c r="C47" s="3">
        <v>40.299999999999997</v>
      </c>
      <c r="D47" s="3">
        <v>22.6</v>
      </c>
      <c r="E47" s="3">
        <v>35.5</v>
      </c>
      <c r="F47" s="3">
        <v>0.3</v>
      </c>
      <c r="G47" s="3">
        <v>0.4</v>
      </c>
      <c r="H47" s="3">
        <v>0.3</v>
      </c>
      <c r="I47" s="3">
        <v>0.5</v>
      </c>
      <c r="J47" s="3">
        <v>0</v>
      </c>
      <c r="K47" s="2">
        <f t="shared" si="1"/>
        <v>15485.677999999998</v>
      </c>
      <c r="L47" s="2">
        <f t="shared" si="2"/>
        <v>8684.2759999999998</v>
      </c>
      <c r="M47" s="2">
        <f t="shared" si="3"/>
        <v>13641.23</v>
      </c>
      <c r="N47" s="2">
        <f t="shared" si="4"/>
        <v>115.27800000000001</v>
      </c>
      <c r="O47" s="2">
        <f t="shared" si="5"/>
        <v>153.70400000000001</v>
      </c>
      <c r="P47" s="2">
        <f t="shared" si="6"/>
        <v>115.27800000000001</v>
      </c>
      <c r="Q47" s="2">
        <f t="shared" si="7"/>
        <v>192.13</v>
      </c>
      <c r="R47" s="2">
        <f t="shared" si="8"/>
        <v>0</v>
      </c>
    </row>
    <row r="48" spans="1:18" s="2" customFormat="1" ht="11">
      <c r="A48" s="2" t="s">
        <v>97</v>
      </c>
      <c r="B48" s="34">
        <v>6248</v>
      </c>
      <c r="C48" s="3">
        <v>14.4</v>
      </c>
      <c r="D48" s="3">
        <v>76.400000000000006</v>
      </c>
      <c r="E48" s="3">
        <v>4</v>
      </c>
      <c r="F48" s="3">
        <v>3.5</v>
      </c>
      <c r="G48" s="3">
        <v>1.6</v>
      </c>
      <c r="H48" s="3">
        <v>0.2</v>
      </c>
      <c r="I48" s="3">
        <v>0</v>
      </c>
      <c r="J48" s="3">
        <v>0</v>
      </c>
      <c r="K48" s="2">
        <f t="shared" si="1"/>
        <v>899.7120000000001</v>
      </c>
      <c r="L48" s="2">
        <f t="shared" si="2"/>
        <v>4773.4719999999998</v>
      </c>
      <c r="M48" s="2">
        <f t="shared" si="3"/>
        <v>249.92000000000002</v>
      </c>
      <c r="N48" s="2">
        <f t="shared" si="4"/>
        <v>218.68</v>
      </c>
      <c r="O48" s="2">
        <f t="shared" si="5"/>
        <v>99.968000000000004</v>
      </c>
      <c r="P48" s="2">
        <f t="shared" si="6"/>
        <v>12.496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96</v>
      </c>
      <c r="B49" s="34">
        <v>4055</v>
      </c>
      <c r="C49" s="3">
        <v>0.5</v>
      </c>
      <c r="D49" s="3">
        <v>96.2</v>
      </c>
      <c r="E49" s="3">
        <v>2.5</v>
      </c>
      <c r="F49" s="3">
        <v>0.3</v>
      </c>
      <c r="G49" s="3">
        <v>0.5</v>
      </c>
      <c r="H49" s="3">
        <v>0</v>
      </c>
      <c r="I49" s="3">
        <v>0</v>
      </c>
      <c r="J49" s="3">
        <v>0</v>
      </c>
      <c r="K49" s="2">
        <f t="shared" si="1"/>
        <v>20.275000000000002</v>
      </c>
      <c r="L49" s="2">
        <f t="shared" si="2"/>
        <v>3900.9100000000003</v>
      </c>
      <c r="M49" s="2">
        <f t="shared" si="3"/>
        <v>101.375</v>
      </c>
      <c r="N49" s="2">
        <f t="shared" si="4"/>
        <v>12.165000000000001</v>
      </c>
      <c r="O49" s="2">
        <f t="shared" si="5"/>
        <v>20.275000000000002</v>
      </c>
      <c r="P49" s="2">
        <f t="shared" si="6"/>
        <v>0</v>
      </c>
      <c r="Q49" s="2">
        <f t="shared" si="7"/>
        <v>0</v>
      </c>
      <c r="R49" s="2">
        <f t="shared" si="8"/>
        <v>0</v>
      </c>
    </row>
    <row r="50" spans="1:18" s="2" customFormat="1" ht="11">
      <c r="A50" s="2" t="s">
        <v>95</v>
      </c>
      <c r="B50" s="34">
        <v>10179</v>
      </c>
      <c r="C50" s="3">
        <v>2.7</v>
      </c>
      <c r="D50" s="3">
        <v>27.7</v>
      </c>
      <c r="E50" s="3">
        <v>68.5</v>
      </c>
      <c r="F50" s="3">
        <v>0.2</v>
      </c>
      <c r="G50" s="3">
        <v>0.7</v>
      </c>
      <c r="H50" s="3">
        <v>0.3</v>
      </c>
      <c r="I50" s="3">
        <v>0</v>
      </c>
      <c r="J50" s="3">
        <v>0</v>
      </c>
      <c r="K50" s="2">
        <f t="shared" si="1"/>
        <v>274.83300000000003</v>
      </c>
      <c r="L50" s="2">
        <f t="shared" si="2"/>
        <v>2819.5829999999996</v>
      </c>
      <c r="M50" s="2">
        <f t="shared" si="3"/>
        <v>6972.6150000000007</v>
      </c>
      <c r="N50" s="2">
        <f t="shared" si="4"/>
        <v>20.358000000000001</v>
      </c>
      <c r="O50" s="2">
        <f t="shared" si="5"/>
        <v>71.252999999999986</v>
      </c>
      <c r="P50" s="2">
        <f t="shared" si="6"/>
        <v>30.536999999999999</v>
      </c>
      <c r="Q50" s="2">
        <f t="shared" si="7"/>
        <v>0</v>
      </c>
      <c r="R50" s="2">
        <f t="shared" si="8"/>
        <v>0</v>
      </c>
    </row>
    <row r="51" spans="1:18" s="2" customFormat="1" ht="11">
      <c r="A51" s="2" t="s">
        <v>94</v>
      </c>
      <c r="B51" s="34">
        <v>40652</v>
      </c>
      <c r="C51" s="3">
        <v>10.3</v>
      </c>
      <c r="D51" s="3">
        <v>62.2</v>
      </c>
      <c r="E51" s="3">
        <v>12.9</v>
      </c>
      <c r="F51" s="3">
        <v>4.3</v>
      </c>
      <c r="G51" s="3">
        <v>2.1</v>
      </c>
      <c r="H51" s="3">
        <v>1.2</v>
      </c>
      <c r="I51" s="3">
        <v>0.4</v>
      </c>
      <c r="J51" s="3">
        <v>6.6</v>
      </c>
      <c r="K51" s="2">
        <f t="shared" si="1"/>
        <v>4187.1559999999999</v>
      </c>
      <c r="L51" s="2">
        <f t="shared" si="2"/>
        <v>25285.544000000002</v>
      </c>
      <c r="M51" s="2">
        <f t="shared" si="3"/>
        <v>5244.1080000000002</v>
      </c>
      <c r="N51" s="2">
        <f t="shared" si="4"/>
        <v>1748.0359999999998</v>
      </c>
      <c r="O51" s="2">
        <f t="shared" si="5"/>
        <v>853.69200000000001</v>
      </c>
      <c r="P51" s="2">
        <f t="shared" si="6"/>
        <v>487.82400000000001</v>
      </c>
      <c r="Q51" s="2">
        <f t="shared" si="7"/>
        <v>162.608</v>
      </c>
      <c r="R51" s="2">
        <f t="shared" si="8"/>
        <v>2683.0320000000002</v>
      </c>
    </row>
    <row r="52" spans="1:18" s="2" customFormat="1" ht="11">
      <c r="A52" s="2" t="s">
        <v>93</v>
      </c>
      <c r="B52" s="34">
        <v>7165</v>
      </c>
      <c r="C52" s="3">
        <v>0.3</v>
      </c>
      <c r="D52" s="3">
        <v>88.6</v>
      </c>
      <c r="E52" s="3">
        <v>10.8</v>
      </c>
      <c r="F52" s="3">
        <v>0</v>
      </c>
      <c r="G52" s="3">
        <v>0</v>
      </c>
      <c r="H52" s="3">
        <v>0</v>
      </c>
      <c r="I52" s="3">
        <v>0.2</v>
      </c>
      <c r="J52" s="3">
        <v>0</v>
      </c>
      <c r="K52" s="2">
        <f t="shared" si="1"/>
        <v>21.495000000000001</v>
      </c>
      <c r="L52" s="2">
        <f t="shared" si="2"/>
        <v>6348.19</v>
      </c>
      <c r="M52" s="2">
        <f t="shared" si="3"/>
        <v>773.82</v>
      </c>
      <c r="N52" s="2">
        <f t="shared" si="4"/>
        <v>0</v>
      </c>
      <c r="O52" s="2">
        <f t="shared" si="5"/>
        <v>0</v>
      </c>
      <c r="P52" s="2">
        <f t="shared" si="6"/>
        <v>0</v>
      </c>
      <c r="Q52" s="2">
        <f t="shared" si="7"/>
        <v>14.33</v>
      </c>
      <c r="R52" s="2">
        <f t="shared" si="8"/>
        <v>0</v>
      </c>
    </row>
    <row r="53" spans="1:18" s="2" customFormat="1" ht="11">
      <c r="A53" s="2" t="s">
        <v>92</v>
      </c>
      <c r="B53" s="34">
        <v>9249</v>
      </c>
      <c r="C53" s="3">
        <v>8.5</v>
      </c>
      <c r="D53" s="3">
        <v>19.899999999999999</v>
      </c>
      <c r="E53" s="3">
        <v>68.900000000000006</v>
      </c>
      <c r="F53" s="3">
        <v>0.8</v>
      </c>
      <c r="G53" s="3">
        <v>0.1</v>
      </c>
      <c r="H53" s="3">
        <v>0</v>
      </c>
      <c r="I53" s="3">
        <v>0.6</v>
      </c>
      <c r="J53" s="3">
        <v>1.1000000000000001</v>
      </c>
      <c r="K53" s="2">
        <f t="shared" si="1"/>
        <v>786.16500000000008</v>
      </c>
      <c r="L53" s="2">
        <f t="shared" si="2"/>
        <v>1840.5509999999999</v>
      </c>
      <c r="M53" s="2">
        <f t="shared" si="3"/>
        <v>6372.5610000000006</v>
      </c>
      <c r="N53" s="2">
        <f t="shared" si="4"/>
        <v>73.992000000000004</v>
      </c>
      <c r="O53" s="2">
        <f t="shared" si="5"/>
        <v>9.2490000000000006</v>
      </c>
      <c r="P53" s="2">
        <f t="shared" si="6"/>
        <v>0</v>
      </c>
      <c r="Q53" s="2">
        <f t="shared" si="7"/>
        <v>55.494</v>
      </c>
      <c r="R53" s="2">
        <f t="shared" si="8"/>
        <v>101.739</v>
      </c>
    </row>
    <row r="54" spans="1:18" s="2" customFormat="1" ht="11">
      <c r="A54" s="19" t="s">
        <v>91</v>
      </c>
      <c r="B54" s="37">
        <v>65</v>
      </c>
      <c r="C54" s="50">
        <v>0</v>
      </c>
      <c r="D54" s="50">
        <v>89</v>
      </c>
      <c r="E54" s="50">
        <v>6.1</v>
      </c>
      <c r="F54" s="50">
        <v>4.7</v>
      </c>
      <c r="G54" s="50">
        <v>0</v>
      </c>
      <c r="H54" s="50">
        <v>0</v>
      </c>
      <c r="I54" s="50">
        <v>0</v>
      </c>
      <c r="J54" s="50">
        <v>0.2</v>
      </c>
      <c r="K54" s="2">
        <f t="shared" si="1"/>
        <v>0</v>
      </c>
      <c r="L54" s="2">
        <f t="shared" si="2"/>
        <v>57.85</v>
      </c>
      <c r="M54" s="2">
        <f t="shared" si="3"/>
        <v>3.9649999999999999</v>
      </c>
      <c r="N54" s="2">
        <f t="shared" si="4"/>
        <v>3.0550000000000002</v>
      </c>
      <c r="O54" s="2">
        <f t="shared" si="5"/>
        <v>0</v>
      </c>
      <c r="P54" s="2">
        <f t="shared" si="6"/>
        <v>0</v>
      </c>
      <c r="Q54" s="2">
        <f t="shared" si="7"/>
        <v>0</v>
      </c>
      <c r="R54" s="2">
        <f t="shared" si="8"/>
        <v>0.13</v>
      </c>
    </row>
    <row r="55" spans="1:18" s="2" customFormat="1" ht="18" customHeight="1">
      <c r="A55" s="17" t="s">
        <v>90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s="2" customFormat="1" ht="15.75" customHeight="1">
      <c r="A56" s="140" t="s">
        <v>144</v>
      </c>
      <c r="B56" s="140"/>
      <c r="C56" s="140"/>
      <c r="D56" s="140"/>
      <c r="E56" s="140"/>
      <c r="F56" s="140"/>
      <c r="G56" s="140"/>
      <c r="H56" s="140"/>
      <c r="I56" s="140"/>
      <c r="J56" s="140"/>
    </row>
  </sheetData>
  <mergeCells count="2">
    <mergeCell ref="A56:J56"/>
    <mergeCell ref="A1:J1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tabSelected="1" workbookViewId="0"/>
  </sheetViews>
  <sheetFormatPr baseColWidth="10" defaultColWidth="8.83203125" defaultRowHeight="15"/>
  <cols>
    <col min="1" max="1" width="20.1640625" customWidth="1"/>
  </cols>
  <sheetData>
    <row r="1" spans="1:19">
      <c r="A1" t="s">
        <v>193</v>
      </c>
      <c r="B1" s="138" t="s">
        <v>211</v>
      </c>
      <c r="C1" s="138" t="s">
        <v>212</v>
      </c>
      <c r="D1" s="138" t="s">
        <v>213</v>
      </c>
      <c r="E1" s="138" t="s">
        <v>214</v>
      </c>
      <c r="F1" s="138" t="s">
        <v>215</v>
      </c>
      <c r="G1" s="138" t="s">
        <v>216</v>
      </c>
      <c r="H1" s="138" t="s">
        <v>217</v>
      </c>
      <c r="I1" s="138" t="s">
        <v>218</v>
      </c>
      <c r="J1" s="138" t="s">
        <v>219</v>
      </c>
      <c r="K1" s="138" t="s">
        <v>220</v>
      </c>
      <c r="L1" s="138" t="s">
        <v>221</v>
      </c>
      <c r="M1" s="138" t="s">
        <v>222</v>
      </c>
      <c r="N1" s="138" t="s">
        <v>223</v>
      </c>
      <c r="O1" s="138" t="s">
        <v>224</v>
      </c>
      <c r="P1" s="138" t="s">
        <v>225</v>
      </c>
      <c r="Q1" s="138" t="s">
        <v>226</v>
      </c>
      <c r="R1" s="138" t="s">
        <v>227</v>
      </c>
      <c r="S1" s="138"/>
    </row>
    <row r="2" spans="1:19">
      <c r="A2" t="s">
        <v>50</v>
      </c>
      <c r="B2">
        <f>'1997'!D4</f>
        <v>75.2</v>
      </c>
      <c r="C2">
        <f>'1998'!D4</f>
        <v>74.3</v>
      </c>
      <c r="D2">
        <f>'1999'!D4</f>
        <v>74.099999999999994</v>
      </c>
      <c r="E2">
        <f>'2000'!E4</f>
        <v>74.400000000000006</v>
      </c>
      <c r="F2">
        <f>'2001'!E4</f>
        <v>74.2</v>
      </c>
      <c r="G2">
        <f>'2002'!E4</f>
        <v>75.099999999999994</v>
      </c>
      <c r="H2">
        <f>'2003'!E4</f>
        <v>73.2</v>
      </c>
      <c r="I2">
        <f>'2004'!E4</f>
        <v>70.7</v>
      </c>
      <c r="J2">
        <f>'2005'!E4</f>
        <v>71.900000000000006</v>
      </c>
      <c r="K2">
        <f>'2006'!E4</f>
        <v>71.8</v>
      </c>
      <c r="L2">
        <f>'2007'!E4</f>
        <v>69.5</v>
      </c>
      <c r="M2">
        <f>'2008'!E4</f>
        <v>70.3</v>
      </c>
      <c r="N2">
        <f>'2009'!E4</f>
        <v>68.3</v>
      </c>
      <c r="O2">
        <f>'2010'!E4</f>
        <v>68.099999999999994</v>
      </c>
      <c r="P2">
        <f>'2011'!E4</f>
        <v>71.3</v>
      </c>
      <c r="Q2">
        <f>'2012'!E4</f>
        <v>72</v>
      </c>
      <c r="R2">
        <f>'2013'!D4</f>
        <v>72.2</v>
      </c>
    </row>
    <row r="3" spans="1:19">
      <c r="A3" t="s">
        <v>49</v>
      </c>
      <c r="B3" t="str">
        <f>'1997'!D5</f>
        <v>NA</v>
      </c>
      <c r="C3">
        <f>'1998'!D5</f>
        <v>6.8</v>
      </c>
      <c r="D3">
        <f>'1999'!D5</f>
        <v>5.8</v>
      </c>
      <c r="E3">
        <f>'2000'!E5</f>
        <v>7.5</v>
      </c>
      <c r="F3">
        <f>'2001'!E5</f>
        <v>9.1</v>
      </c>
      <c r="G3">
        <f>'2002'!E5</f>
        <v>7.4</v>
      </c>
      <c r="H3">
        <f>'2003'!E5</f>
        <v>8.1</v>
      </c>
      <c r="I3">
        <f>'2004'!E5</f>
        <v>7.3</v>
      </c>
      <c r="J3">
        <f>'2005'!E5</f>
        <v>7</v>
      </c>
      <c r="K3">
        <f>'2006'!E5</f>
        <v>6.9</v>
      </c>
      <c r="L3">
        <f>'2007'!E5</f>
        <v>7.8</v>
      </c>
      <c r="M3">
        <f>'2008'!E5</f>
        <v>9.5</v>
      </c>
      <c r="N3">
        <f>'2009'!E5</f>
        <v>9.6</v>
      </c>
      <c r="O3">
        <f>'2010'!E5</f>
        <v>10.9</v>
      </c>
      <c r="P3">
        <f>'2011'!E5</f>
        <v>11.3</v>
      </c>
      <c r="Q3">
        <f>'2012'!E5</f>
        <v>10.3</v>
      </c>
      <c r="R3">
        <f>'2013'!D5</f>
        <v>9.6999999999999993</v>
      </c>
    </row>
    <row r="4" spans="1:19">
      <c r="A4" t="s">
        <v>48</v>
      </c>
      <c r="B4">
        <f>'1997'!D6</f>
        <v>7.6</v>
      </c>
      <c r="C4">
        <f>'1998'!D6</f>
        <v>9.1999999999999993</v>
      </c>
      <c r="D4">
        <f>'1999'!D6</f>
        <v>8.6</v>
      </c>
      <c r="E4">
        <f>'2000'!E6</f>
        <v>9.5</v>
      </c>
      <c r="F4" t="str">
        <f>'2001'!E6</f>
        <v>NA</v>
      </c>
      <c r="G4">
        <f>'2002'!E6</f>
        <v>11</v>
      </c>
      <c r="H4">
        <f>'2003'!E6</f>
        <v>11.1</v>
      </c>
      <c r="I4">
        <f>'2004'!E6</f>
        <v>12.2</v>
      </c>
      <c r="J4">
        <f>'2005'!E6</f>
        <v>12.8</v>
      </c>
      <c r="K4">
        <f>'2006'!E6</f>
        <v>13.6</v>
      </c>
      <c r="L4">
        <f>'2007'!E6</f>
        <v>15.2</v>
      </c>
      <c r="M4">
        <f>'2008'!E6</f>
        <v>15.1</v>
      </c>
      <c r="N4">
        <f>'2009'!E6</f>
        <v>14.9</v>
      </c>
      <c r="O4">
        <f>'2010'!E6</f>
        <v>15.8</v>
      </c>
      <c r="P4">
        <f>'2011'!E6</f>
        <v>17.5</v>
      </c>
      <c r="Q4">
        <f>'2012'!E6</f>
        <v>17.3</v>
      </c>
      <c r="R4">
        <f>'2013'!D6</f>
        <v>17.8</v>
      </c>
    </row>
    <row r="5" spans="1:19">
      <c r="A5" t="s">
        <v>47</v>
      </c>
      <c r="B5" t="str">
        <f>'1997'!D7</f>
        <v>NA</v>
      </c>
      <c r="C5">
        <f>'1998'!D7</f>
        <v>68.2</v>
      </c>
      <c r="D5">
        <f>'1999'!D7</f>
        <v>65.900000000000006</v>
      </c>
      <c r="E5">
        <f>'2000'!E7</f>
        <v>65.8</v>
      </c>
      <c r="F5">
        <f>'2001'!E7</f>
        <v>65.3</v>
      </c>
      <c r="G5">
        <f>'2002'!E7</f>
        <v>64.3</v>
      </c>
      <c r="H5">
        <f>'2003'!E7</f>
        <v>63.6</v>
      </c>
      <c r="I5">
        <f>'2004'!E7</f>
        <v>59.5</v>
      </c>
      <c r="J5">
        <f>'2005'!E7</f>
        <v>64.5</v>
      </c>
      <c r="K5">
        <f>'2006'!E7</f>
        <v>60.6</v>
      </c>
      <c r="L5">
        <f>'2007'!E7</f>
        <v>60.6</v>
      </c>
      <c r="M5">
        <f>'2008'!E7</f>
        <v>60.9</v>
      </c>
      <c r="N5">
        <f>'2009'!E7</f>
        <v>60.3</v>
      </c>
      <c r="O5">
        <f>'2010'!E7</f>
        <v>53.1</v>
      </c>
      <c r="P5">
        <f>'2011'!E7</f>
        <v>55.3</v>
      </c>
      <c r="Q5">
        <f>'2012'!E7</f>
        <v>52.4</v>
      </c>
      <c r="R5">
        <f>'2013'!D7</f>
        <v>55.8</v>
      </c>
    </row>
    <row r="6" spans="1:19">
      <c r="A6" t="s">
        <v>46</v>
      </c>
      <c r="B6">
        <f>'1997'!D8</f>
        <v>19.7</v>
      </c>
      <c r="C6">
        <f>'1998'!D8</f>
        <v>20.399999999999999</v>
      </c>
      <c r="D6">
        <f>'1999'!D8</f>
        <v>18.7</v>
      </c>
      <c r="E6">
        <f>'2000'!E8</f>
        <v>27.1</v>
      </c>
      <c r="F6">
        <f>'2001'!E8</f>
        <v>26.7</v>
      </c>
      <c r="G6">
        <f>'2002'!E8</f>
        <v>26.4</v>
      </c>
      <c r="H6">
        <f>'2003'!E8</f>
        <v>27.2</v>
      </c>
      <c r="I6">
        <f>'2004'!E8</f>
        <v>27</v>
      </c>
      <c r="J6">
        <f>'2005'!E8</f>
        <v>25.8</v>
      </c>
      <c r="K6">
        <f>'2006'!E8</f>
        <v>23.2</v>
      </c>
      <c r="L6">
        <f>'2007'!E8</f>
        <v>23.9</v>
      </c>
      <c r="M6">
        <f>'2008'!E8</f>
        <v>20.3</v>
      </c>
      <c r="N6">
        <f>'2009'!E8</f>
        <v>20.8</v>
      </c>
      <c r="O6">
        <f>'2010'!E8</f>
        <v>18.399999999999999</v>
      </c>
      <c r="P6">
        <f>'2011'!E8</f>
        <v>20.8</v>
      </c>
      <c r="Q6">
        <f>'2012'!E8</f>
        <v>18.7</v>
      </c>
      <c r="R6">
        <f>'2013'!D8</f>
        <v>18.600000000000001</v>
      </c>
    </row>
    <row r="7" spans="1:19">
      <c r="A7" t="s">
        <v>45</v>
      </c>
      <c r="B7">
        <f>'1997'!D9</f>
        <v>0</v>
      </c>
      <c r="C7">
        <f>'1998'!D9</f>
        <v>16.2</v>
      </c>
      <c r="D7">
        <f>'1999'!D9</f>
        <v>15.3</v>
      </c>
      <c r="E7">
        <f>'2000'!E9</f>
        <v>14.3</v>
      </c>
      <c r="F7">
        <f>'2001'!E9</f>
        <v>16.3</v>
      </c>
      <c r="G7">
        <f>'2002'!E9</f>
        <v>16.5</v>
      </c>
      <c r="H7">
        <f>'2003'!E9</f>
        <v>18.899999999999999</v>
      </c>
      <c r="I7">
        <f>'2004'!E9</f>
        <v>16.600000000000001</v>
      </c>
      <c r="J7">
        <f>'2005'!E9</f>
        <v>12.1</v>
      </c>
      <c r="K7">
        <f>'2006'!E9</f>
        <v>7.2</v>
      </c>
      <c r="L7">
        <f>'2007'!E9</f>
        <v>4.8</v>
      </c>
      <c r="M7">
        <f>'2008'!E9</f>
        <v>6</v>
      </c>
      <c r="N7">
        <f>'2009'!E9</f>
        <v>5.4</v>
      </c>
      <c r="O7">
        <f>'2010'!E9</f>
        <v>7.8</v>
      </c>
      <c r="P7">
        <f>'2011'!E9</f>
        <v>12.2</v>
      </c>
      <c r="Q7">
        <f>'2012'!E9</f>
        <v>12.4</v>
      </c>
      <c r="R7">
        <f>'2013'!D9</f>
        <v>13.6</v>
      </c>
    </row>
    <row r="8" spans="1:19">
      <c r="A8" t="s">
        <v>44</v>
      </c>
      <c r="B8">
        <f>'1997'!D10</f>
        <v>30.2</v>
      </c>
      <c r="C8">
        <f>'1998'!D10</f>
        <v>29.7</v>
      </c>
      <c r="D8">
        <f>'1999'!D10</f>
        <v>33.299999999999997</v>
      </c>
      <c r="E8">
        <f>'2000'!E10</f>
        <v>32.1</v>
      </c>
      <c r="F8">
        <f>'2001'!E10</f>
        <v>32.1</v>
      </c>
      <c r="G8">
        <f>'2002'!E10</f>
        <v>31.2</v>
      </c>
      <c r="H8">
        <f>'2003'!E10</f>
        <v>31.4</v>
      </c>
      <c r="I8">
        <f>'2004'!E10</f>
        <v>32.5</v>
      </c>
      <c r="J8">
        <f>'2005'!E10</f>
        <v>31.2</v>
      </c>
      <c r="K8">
        <f>'2006'!E10</f>
        <v>32</v>
      </c>
      <c r="L8">
        <f>'2007'!E10</f>
        <v>32.799999999999997</v>
      </c>
      <c r="M8">
        <f>'2008'!E10</f>
        <v>30.9</v>
      </c>
      <c r="N8">
        <f>'2009'!E10</f>
        <v>31.9</v>
      </c>
      <c r="O8">
        <f>'2010'!E10</f>
        <v>31.7</v>
      </c>
      <c r="P8">
        <f>'2011'!E10</f>
        <v>32.299999999999997</v>
      </c>
      <c r="Q8">
        <f>'2012'!E10</f>
        <v>33.299999999999997</v>
      </c>
      <c r="R8">
        <f>'2013'!D10</f>
        <v>31.4</v>
      </c>
    </row>
    <row r="9" spans="1:19">
      <c r="A9" t="s">
        <v>43</v>
      </c>
      <c r="B9" t="str">
        <f>'1997'!D11</f>
        <v>NA</v>
      </c>
      <c r="C9">
        <f>'1998'!D11</f>
        <v>62.4</v>
      </c>
      <c r="D9">
        <f>'1999'!D11</f>
        <v>62.4</v>
      </c>
      <c r="E9">
        <f>'2000'!E11</f>
        <v>62.7</v>
      </c>
      <c r="F9">
        <f>'2001'!E11</f>
        <v>62.4</v>
      </c>
      <c r="G9">
        <f>'2002'!E11</f>
        <v>64.400000000000006</v>
      </c>
      <c r="H9">
        <f>'2003'!E11</f>
        <v>63.5</v>
      </c>
      <c r="I9">
        <f>'2004'!E11</f>
        <v>65.3</v>
      </c>
      <c r="J9">
        <f>'2005'!E11</f>
        <v>65.2</v>
      </c>
      <c r="K9">
        <f>'2006'!E11</f>
        <v>63.4</v>
      </c>
      <c r="L9">
        <f>'2007'!E11</f>
        <v>67.8</v>
      </c>
      <c r="M9">
        <f>'2008'!E11</f>
        <v>66.099999999999994</v>
      </c>
      <c r="N9">
        <f>'2009'!E11</f>
        <v>64.2</v>
      </c>
      <c r="O9">
        <f>'2010'!E11</f>
        <v>65.599999999999994</v>
      </c>
      <c r="P9">
        <f>'2011'!E11</f>
        <v>67.5</v>
      </c>
      <c r="Q9">
        <f>'2012'!E11</f>
        <v>66.099999999999994</v>
      </c>
      <c r="R9">
        <f>'2013'!D11</f>
        <v>64.099999999999994</v>
      </c>
    </row>
    <row r="10" spans="1:19">
      <c r="A10" t="s">
        <v>42</v>
      </c>
      <c r="B10">
        <f>'1997'!D12</f>
        <v>99.5</v>
      </c>
      <c r="C10">
        <f>'1998'!D12</f>
        <v>98.7</v>
      </c>
      <c r="D10">
        <f>'1999'!D12</f>
        <v>98</v>
      </c>
      <c r="E10">
        <f>'2000'!E12</f>
        <v>98.2</v>
      </c>
      <c r="F10">
        <f>'2001'!E12</f>
        <v>97.8</v>
      </c>
      <c r="G10">
        <f>'2002'!E12</f>
        <v>97.9</v>
      </c>
      <c r="H10">
        <f>'2003'!E12</f>
        <v>99.3</v>
      </c>
      <c r="I10">
        <f>'2004'!E12</f>
        <v>98.6</v>
      </c>
      <c r="J10">
        <f>'2005'!E12</f>
        <v>97.2</v>
      </c>
      <c r="K10">
        <f>'2006'!E12</f>
        <v>98.2</v>
      </c>
      <c r="L10">
        <f>'2007'!E12</f>
        <v>98.8</v>
      </c>
      <c r="M10">
        <f>'2008'!E12</f>
        <v>99.1</v>
      </c>
      <c r="N10">
        <f>'2009'!E12</f>
        <v>99.4</v>
      </c>
      <c r="O10">
        <f>'2010'!E12</f>
        <v>97.2</v>
      </c>
      <c r="P10">
        <f>'2011'!E12</f>
        <v>96.7</v>
      </c>
      <c r="Q10">
        <f>'2012'!E12</f>
        <v>97.3</v>
      </c>
      <c r="R10">
        <f>'2013'!D12</f>
        <v>97.4</v>
      </c>
    </row>
    <row r="11" spans="1:19">
      <c r="A11" t="s">
        <v>41</v>
      </c>
      <c r="B11">
        <f>'1997'!D13</f>
        <v>50.9</v>
      </c>
      <c r="C11">
        <f>'1998'!D13</f>
        <v>51.6</v>
      </c>
      <c r="D11">
        <f>'1999'!D13</f>
        <v>49.4</v>
      </c>
      <c r="E11">
        <f>'2000'!E13</f>
        <v>48.6</v>
      </c>
      <c r="F11">
        <f>'2001'!E13</f>
        <v>47.6</v>
      </c>
      <c r="G11">
        <f>'2002'!E13</f>
        <v>50.3</v>
      </c>
      <c r="H11">
        <f>'2003'!E13</f>
        <v>50</v>
      </c>
      <c r="I11">
        <f>'2004'!E13</f>
        <v>50.4</v>
      </c>
      <c r="J11">
        <f>'2005'!E13</f>
        <v>50.4</v>
      </c>
      <c r="K11">
        <f>'2006'!E13</f>
        <v>48.6</v>
      </c>
      <c r="L11">
        <f>'2007'!E13</f>
        <v>24.7</v>
      </c>
      <c r="M11">
        <f>'2008'!E13</f>
        <v>39.700000000000003</v>
      </c>
      <c r="N11">
        <f>'2009'!E13</f>
        <v>44.4</v>
      </c>
      <c r="O11">
        <f>'2010'!E13</f>
        <v>48.5</v>
      </c>
      <c r="P11">
        <f>'2011'!E13</f>
        <v>55</v>
      </c>
      <c r="Q11">
        <f>'2012'!E13</f>
        <v>51.6</v>
      </c>
      <c r="R11">
        <f>'2013'!D13</f>
        <v>51.9</v>
      </c>
    </row>
    <row r="12" spans="1:19">
      <c r="A12" t="s">
        <v>40</v>
      </c>
      <c r="B12">
        <f>'1997'!D14</f>
        <v>79.3</v>
      </c>
      <c r="C12">
        <f>'1998'!D14</f>
        <v>80.3</v>
      </c>
      <c r="D12">
        <f>'1999'!D14</f>
        <v>81.5</v>
      </c>
      <c r="E12">
        <f>'2000'!E14</f>
        <v>79.7</v>
      </c>
      <c r="F12">
        <f>'2001'!E14</f>
        <v>80.3</v>
      </c>
      <c r="G12">
        <f>'2002'!E14</f>
        <v>79</v>
      </c>
      <c r="H12">
        <f>'2003'!E14</f>
        <v>78.8</v>
      </c>
      <c r="I12">
        <f>'2004'!E14</f>
        <v>78.400000000000006</v>
      </c>
      <c r="J12">
        <f>'2005'!E14</f>
        <v>81.900000000000006</v>
      </c>
      <c r="K12">
        <f>'2006'!E14</f>
        <v>87.2</v>
      </c>
      <c r="L12">
        <f>'2007'!E14</f>
        <v>84</v>
      </c>
      <c r="M12">
        <f>'2008'!E14</f>
        <v>81.2</v>
      </c>
      <c r="N12">
        <f>'2009'!E14</f>
        <v>82.1</v>
      </c>
      <c r="O12">
        <f>'2010'!E14</f>
        <v>84</v>
      </c>
      <c r="P12">
        <f>'2011'!E14</f>
        <v>83.8</v>
      </c>
      <c r="Q12">
        <f>'2012'!E14</f>
        <v>86.1</v>
      </c>
      <c r="R12">
        <f>'2013'!D14</f>
        <v>85.9</v>
      </c>
    </row>
    <row r="13" spans="1:19">
      <c r="A13" t="s">
        <v>39</v>
      </c>
      <c r="B13" t="str">
        <f>'1997'!D15</f>
        <v>NA</v>
      </c>
      <c r="C13">
        <f>'1998'!D15</f>
        <v>1.3</v>
      </c>
      <c r="D13">
        <f>'1999'!D15</f>
        <v>1.6</v>
      </c>
      <c r="E13">
        <f>'2000'!E15</f>
        <v>1.6</v>
      </c>
      <c r="F13">
        <f>'2001'!E15</f>
        <v>1.5</v>
      </c>
      <c r="G13">
        <f>'2002'!E15</f>
        <v>1.4</v>
      </c>
      <c r="H13">
        <f>'2003'!E15</f>
        <v>2.2999999999999998</v>
      </c>
      <c r="I13">
        <f>'2004'!E15</f>
        <v>2</v>
      </c>
      <c r="J13">
        <f>'2005'!E15</f>
        <v>2</v>
      </c>
      <c r="K13">
        <f>'2006'!E15</f>
        <v>1.7</v>
      </c>
      <c r="L13">
        <f>'2007'!E15</f>
        <v>1.9</v>
      </c>
      <c r="M13">
        <f>'2008'!E15</f>
        <v>1.9</v>
      </c>
      <c r="N13">
        <f>'2009'!E15</f>
        <v>1.6</v>
      </c>
      <c r="O13">
        <f>'2010'!E15</f>
        <v>1.6</v>
      </c>
      <c r="P13">
        <f>'2011'!E15</f>
        <v>1.1000000000000001</v>
      </c>
      <c r="Q13">
        <f>'2012'!E15</f>
        <v>1.3</v>
      </c>
      <c r="R13">
        <f>'2013'!D15</f>
        <v>1.4</v>
      </c>
    </row>
    <row r="14" spans="1:19">
      <c r="A14" t="s">
        <v>38</v>
      </c>
      <c r="B14" t="str">
        <f>'1997'!D16</f>
        <v>NA</v>
      </c>
      <c r="C14">
        <f>'1998'!D16</f>
        <v>0.6</v>
      </c>
      <c r="D14">
        <f>'1999'!D16</f>
        <v>0.5</v>
      </c>
      <c r="E14">
        <f>'2000'!E16</f>
        <v>1.5</v>
      </c>
      <c r="F14">
        <f>'2001'!E16</f>
        <v>1.5</v>
      </c>
      <c r="G14">
        <f>'2002'!E16</f>
        <v>0.8</v>
      </c>
      <c r="H14">
        <f>'2003'!E16</f>
        <v>0.8</v>
      </c>
      <c r="I14">
        <f>'2004'!E16</f>
        <v>0.9</v>
      </c>
      <c r="J14">
        <f>'2005'!E16</f>
        <v>1</v>
      </c>
      <c r="K14">
        <f>'2006'!E16</f>
        <v>2.2999999999999998</v>
      </c>
      <c r="L14">
        <f>'2007'!E16</f>
        <v>3.5</v>
      </c>
      <c r="M14">
        <f>'2008'!E16</f>
        <v>2.4</v>
      </c>
      <c r="N14">
        <f>'2009'!E16</f>
        <v>3.4</v>
      </c>
      <c r="O14">
        <f>'2010'!E16</f>
        <v>3.6</v>
      </c>
      <c r="P14">
        <f>'2011'!E16</f>
        <v>4.5999999999999996</v>
      </c>
      <c r="Q14">
        <f>'2012'!E16</f>
        <v>2.9</v>
      </c>
      <c r="R14">
        <f>'2013'!D16</f>
        <v>2.8</v>
      </c>
    </row>
    <row r="15" spans="1:19">
      <c r="A15" t="s">
        <v>37</v>
      </c>
      <c r="B15" t="str">
        <f>'1997'!D17</f>
        <v>NA</v>
      </c>
      <c r="C15">
        <f>'1998'!D17</f>
        <v>63.1</v>
      </c>
      <c r="D15">
        <f>'1999'!D17</f>
        <v>73</v>
      </c>
      <c r="E15">
        <f>'2000'!E17</f>
        <v>77.5</v>
      </c>
      <c r="F15">
        <f>'2001'!E17</f>
        <v>82.7</v>
      </c>
      <c r="G15">
        <f>'2002'!E17</f>
        <v>83.8</v>
      </c>
      <c r="H15">
        <f>'2003'!E17</f>
        <v>81.5</v>
      </c>
      <c r="I15">
        <f>'2004'!E17</f>
        <v>78.8</v>
      </c>
      <c r="J15">
        <f>'2005'!E17</f>
        <v>77.599999999999994</v>
      </c>
      <c r="K15">
        <f>'2006'!E17</f>
        <v>75.7</v>
      </c>
      <c r="L15">
        <f>'2007'!E17</f>
        <v>77.900000000000006</v>
      </c>
      <c r="M15">
        <f>'2008'!E17</f>
        <v>79.2</v>
      </c>
      <c r="N15">
        <f>'2009'!E17</f>
        <v>76.599999999999994</v>
      </c>
      <c r="O15">
        <f>'2010'!E17</f>
        <v>80.400000000000006</v>
      </c>
      <c r="P15">
        <f>'2011'!E17</f>
        <v>74.400000000000006</v>
      </c>
      <c r="Q15">
        <f>'2012'!E17</f>
        <v>78.3</v>
      </c>
      <c r="R15">
        <f>'2013'!D17</f>
        <v>75.7</v>
      </c>
    </row>
    <row r="16" spans="1:19">
      <c r="A16" t="s">
        <v>36</v>
      </c>
      <c r="B16">
        <f>'1997'!D18</f>
        <v>40.299999999999997</v>
      </c>
      <c r="C16">
        <f>'1998'!D18</f>
        <v>37.4</v>
      </c>
      <c r="D16">
        <f>'1999'!D18</f>
        <v>45.2</v>
      </c>
      <c r="E16">
        <f>'2000'!E18</f>
        <v>46.7</v>
      </c>
      <c r="F16">
        <f>'2001'!E18</f>
        <v>46.6</v>
      </c>
      <c r="G16">
        <f>'2002'!E18</f>
        <v>44.2</v>
      </c>
      <c r="H16">
        <f>'2003'!E18</f>
        <v>39</v>
      </c>
      <c r="I16">
        <f>'2004'!E18</f>
        <v>39.1</v>
      </c>
      <c r="J16">
        <f>'2005'!E18</f>
        <v>36.799999999999997</v>
      </c>
      <c r="K16">
        <f>'2006'!E18</f>
        <v>35.700000000000003</v>
      </c>
      <c r="L16">
        <f>'2007'!E18</f>
        <v>33.5</v>
      </c>
      <c r="M16">
        <f>'2008'!E18</f>
        <v>34</v>
      </c>
      <c r="N16">
        <f>'2009'!E18</f>
        <v>27.9</v>
      </c>
      <c r="O16">
        <f>'2010'!E18</f>
        <v>26.1</v>
      </c>
      <c r="P16">
        <f>'2011'!E18</f>
        <v>31.4</v>
      </c>
      <c r="Q16">
        <f>'2012'!E18</f>
        <v>39.1</v>
      </c>
      <c r="R16">
        <f>'2013'!D18</f>
        <v>38.9</v>
      </c>
    </row>
    <row r="17" spans="1:18">
      <c r="A17" t="s">
        <v>35</v>
      </c>
      <c r="B17">
        <f>'1997'!D19</f>
        <v>10.8</v>
      </c>
      <c r="C17">
        <f>'1998'!D19</f>
        <v>11.5</v>
      </c>
      <c r="D17">
        <f>'1999'!D19</f>
        <v>12.7</v>
      </c>
      <c r="E17">
        <f>'2000'!E19</f>
        <v>14.4</v>
      </c>
      <c r="F17">
        <f>'2001'!E19</f>
        <v>14.6</v>
      </c>
      <c r="G17">
        <f>'2002'!E19</f>
        <v>13</v>
      </c>
      <c r="H17">
        <f>'2003'!E19</f>
        <v>11.7</v>
      </c>
      <c r="I17">
        <f>'2004'!E19</f>
        <v>12.5</v>
      </c>
      <c r="J17">
        <f>'2005'!E19</f>
        <v>13.5</v>
      </c>
      <c r="K17">
        <f>'2006'!E19</f>
        <v>14.5</v>
      </c>
      <c r="L17">
        <f>'2007'!E19</f>
        <v>14.4</v>
      </c>
      <c r="M17">
        <f>'2008'!E19</f>
        <v>15.4</v>
      </c>
      <c r="N17">
        <f>'2009'!E19</f>
        <v>14.2</v>
      </c>
      <c r="O17">
        <f>'2010'!E19</f>
        <v>13.5</v>
      </c>
      <c r="P17">
        <f>'2011'!E19</f>
        <v>13.3</v>
      </c>
      <c r="Q17">
        <f>'2012'!E19</f>
        <v>13.7</v>
      </c>
      <c r="R17">
        <f>'2013'!D19</f>
        <v>19.5</v>
      </c>
    </row>
    <row r="18" spans="1:18">
      <c r="A18" t="s">
        <v>34</v>
      </c>
      <c r="B18">
        <f>'1997'!D20</f>
        <v>26.4</v>
      </c>
      <c r="C18">
        <f>'1998'!D20</f>
        <v>28.2</v>
      </c>
      <c r="D18">
        <f>'1999'!D20</f>
        <v>28.4</v>
      </c>
      <c r="E18">
        <f>'2000'!E20</f>
        <v>26.7</v>
      </c>
      <c r="F18">
        <f>'2001'!E20</f>
        <v>27</v>
      </c>
      <c r="G18">
        <f>'2002'!E20</f>
        <v>26.7</v>
      </c>
      <c r="H18">
        <f>'2003'!E20</f>
        <v>26.4</v>
      </c>
      <c r="I18">
        <f>'2004'!E20</f>
        <v>26</v>
      </c>
      <c r="J18">
        <f>'2005'!E20</f>
        <v>25.1</v>
      </c>
      <c r="K18">
        <f>'2006'!E20</f>
        <v>24.1</v>
      </c>
      <c r="L18">
        <f>'2007'!E20</f>
        <v>25.1</v>
      </c>
      <c r="M18">
        <f>'2008'!E20</f>
        <v>24.8</v>
      </c>
      <c r="N18">
        <f>'2009'!E20</f>
        <v>23.9</v>
      </c>
      <c r="O18">
        <f>'2010'!E20</f>
        <v>22.5</v>
      </c>
      <c r="P18">
        <f>'2011'!E20</f>
        <v>22.2</v>
      </c>
      <c r="Q18">
        <f>'2012'!E20</f>
        <v>25.2</v>
      </c>
      <c r="R18">
        <f>'2013'!D20</f>
        <v>25.4</v>
      </c>
    </row>
    <row r="19" spans="1:18">
      <c r="A19" t="s">
        <v>33</v>
      </c>
      <c r="B19">
        <f>'1997'!D21</f>
        <v>18.7</v>
      </c>
      <c r="C19">
        <f>'1998'!D21</f>
        <v>20</v>
      </c>
      <c r="D19">
        <f>'1999'!D21</f>
        <v>20.399999999999999</v>
      </c>
      <c r="E19">
        <f>'2000'!E21</f>
        <v>23.8</v>
      </c>
      <c r="F19">
        <f>'2001'!E21</f>
        <v>24.4</v>
      </c>
      <c r="G19">
        <f>'2002'!E21</f>
        <v>25.3</v>
      </c>
      <c r="H19">
        <f>'2003'!E21</f>
        <v>28.5</v>
      </c>
      <c r="I19">
        <f>'2004'!E21</f>
        <v>25.2</v>
      </c>
      <c r="J19">
        <f>'2005'!E21</f>
        <v>24.7</v>
      </c>
      <c r="K19">
        <f>'2006'!E21</f>
        <v>28.4</v>
      </c>
      <c r="L19">
        <f>'2007'!E21</f>
        <v>30.2</v>
      </c>
      <c r="M19">
        <f>'2008'!E21</f>
        <v>29.9</v>
      </c>
      <c r="N19">
        <f>'2009'!E21</f>
        <v>27.5</v>
      </c>
      <c r="O19">
        <f>'2010'!E21</f>
        <v>28.4</v>
      </c>
      <c r="P19">
        <f>'2011'!E21</f>
        <v>29.2</v>
      </c>
      <c r="Q19">
        <f>'2012'!E21</f>
        <v>27.4</v>
      </c>
      <c r="R19">
        <f>'2013'!D21</f>
        <v>26.7</v>
      </c>
    </row>
    <row r="20" spans="1:18">
      <c r="A20" t="s">
        <v>32</v>
      </c>
      <c r="B20">
        <f>'1997'!D22</f>
        <v>82.8</v>
      </c>
      <c r="C20">
        <f>'1998'!D22</f>
        <v>82.9</v>
      </c>
      <c r="D20">
        <f>'1999'!D22</f>
        <v>83.9</v>
      </c>
      <c r="E20" t="str">
        <f>'2000'!E22</f>
        <v>NA</v>
      </c>
      <c r="F20">
        <f>'2001'!E22</f>
        <v>81</v>
      </c>
      <c r="G20">
        <f>'2002'!E22</f>
        <v>81.099999999999994</v>
      </c>
      <c r="H20">
        <f>'2003'!E22</f>
        <v>81.7</v>
      </c>
      <c r="I20">
        <f>'2004'!E22</f>
        <v>81.900000000000006</v>
      </c>
      <c r="J20">
        <f>'2005'!E22</f>
        <v>80.2</v>
      </c>
      <c r="K20">
        <f>'2006'!E22</f>
        <v>77.900000000000006</v>
      </c>
      <c r="L20">
        <f>'2007'!E22</f>
        <v>80.900000000000006</v>
      </c>
      <c r="M20">
        <f>'2008'!E22</f>
        <v>78</v>
      </c>
      <c r="N20">
        <f>'2009'!E22</f>
        <v>78.2</v>
      </c>
      <c r="O20">
        <f>'2010'!E22</f>
        <v>80.900000000000006</v>
      </c>
      <c r="P20">
        <f>'2011'!E22</f>
        <v>80.2</v>
      </c>
      <c r="Q20">
        <f>'2012'!E22</f>
        <v>83</v>
      </c>
      <c r="R20">
        <f>'2013'!D22</f>
        <v>83.2</v>
      </c>
    </row>
    <row r="21" spans="1:18">
      <c r="A21" t="s">
        <v>31</v>
      </c>
      <c r="B21">
        <f>'1997'!D23</f>
        <v>1.3</v>
      </c>
      <c r="C21">
        <f>'1998'!D23</f>
        <v>1.1000000000000001</v>
      </c>
      <c r="D21">
        <f>'1999'!D23</f>
        <v>0.9</v>
      </c>
      <c r="E21">
        <f>'2000'!E23</f>
        <v>2.4</v>
      </c>
      <c r="F21">
        <f>'2001'!E23</f>
        <v>3.2</v>
      </c>
      <c r="G21">
        <f>'2002'!E23</f>
        <v>3.3</v>
      </c>
      <c r="H21">
        <f>'2003'!E23</f>
        <v>3.9</v>
      </c>
      <c r="I21">
        <f>'2004'!E23</f>
        <v>3.5</v>
      </c>
      <c r="J21">
        <f>'2005'!E23</f>
        <v>3.4</v>
      </c>
      <c r="K21">
        <f>'2006'!E23</f>
        <v>3.2</v>
      </c>
      <c r="L21">
        <f>'2007'!E23</f>
        <v>3.5</v>
      </c>
      <c r="M21">
        <f>'2008'!E23</f>
        <v>4.2</v>
      </c>
      <c r="N21">
        <f>'2009'!E23</f>
        <v>5.2</v>
      </c>
      <c r="O21">
        <f>'2010'!E23</f>
        <v>4.4000000000000004</v>
      </c>
      <c r="P21">
        <f>'2011'!E23</f>
        <v>3.9</v>
      </c>
      <c r="Q21">
        <f>'2012'!E23</f>
        <v>4.9000000000000004</v>
      </c>
      <c r="R21">
        <f>'2013'!D23</f>
        <v>5.5</v>
      </c>
    </row>
    <row r="22" spans="1:18">
      <c r="A22" t="s">
        <v>30</v>
      </c>
      <c r="B22">
        <f>'1997'!D24</f>
        <v>75.900000000000006</v>
      </c>
      <c r="C22">
        <f>'1998'!D24</f>
        <v>76.2</v>
      </c>
      <c r="D22">
        <f>'1999'!D24</f>
        <v>67.2</v>
      </c>
      <c r="E22">
        <f>'2000'!E24</f>
        <v>69.599999999999994</v>
      </c>
      <c r="F22">
        <f>'2001'!E24</f>
        <v>80.3</v>
      </c>
      <c r="G22">
        <f>'2002'!E24</f>
        <v>81.599999999999994</v>
      </c>
      <c r="H22">
        <f>'2003'!E24</f>
        <v>82.5</v>
      </c>
      <c r="I22">
        <f>'2004'!E24</f>
        <v>82.5</v>
      </c>
      <c r="J22">
        <f>'2005'!E24</f>
        <v>83.2</v>
      </c>
      <c r="K22">
        <f>'2006'!E24</f>
        <v>82.5</v>
      </c>
      <c r="L22">
        <f>'2007'!E24</f>
        <v>82.3</v>
      </c>
      <c r="M22">
        <f>'2008'!E24</f>
        <v>81.400000000000006</v>
      </c>
      <c r="N22">
        <f>'2009'!E24</f>
        <v>80.3</v>
      </c>
      <c r="O22">
        <f>'2010'!E24</f>
        <v>80.7</v>
      </c>
      <c r="P22">
        <f>'2011'!E24</f>
        <v>79.5</v>
      </c>
      <c r="Q22">
        <f>'2012'!E24</f>
        <v>80.400000000000006</v>
      </c>
      <c r="R22">
        <f>'2013'!D24</f>
        <v>78.7</v>
      </c>
    </row>
    <row r="23" spans="1:18">
      <c r="A23" t="s">
        <v>29</v>
      </c>
      <c r="B23">
        <f>'1997'!D25</f>
        <v>19.5</v>
      </c>
      <c r="C23">
        <f>'1998'!D25</f>
        <v>16</v>
      </c>
      <c r="D23">
        <f>'1999'!D25</f>
        <v>18.2</v>
      </c>
      <c r="E23">
        <f>'2000'!E25</f>
        <v>15.8</v>
      </c>
      <c r="F23">
        <f>'2001'!E25</f>
        <v>15.1</v>
      </c>
      <c r="G23">
        <f>'2002'!E25</f>
        <v>18.100000000000001</v>
      </c>
      <c r="H23">
        <f>'2003'!E25</f>
        <v>19.5</v>
      </c>
      <c r="I23">
        <f>'2004'!E25</f>
        <v>20.6</v>
      </c>
      <c r="J23">
        <f>'2005'!E25</f>
        <v>20.100000000000001</v>
      </c>
      <c r="K23">
        <f>'2006'!E25</f>
        <v>22.2</v>
      </c>
      <c r="L23">
        <f>'2007'!E25</f>
        <v>19.2</v>
      </c>
      <c r="M23">
        <f>'2008'!E25</f>
        <v>21.2</v>
      </c>
      <c r="N23">
        <f>'2009'!E25</f>
        <v>21.6</v>
      </c>
      <c r="O23">
        <f>'2010'!E25</f>
        <v>21.1</v>
      </c>
      <c r="P23">
        <f>'2011'!E25</f>
        <v>21.8</v>
      </c>
      <c r="Q23">
        <f>'2012'!E25</f>
        <v>20.6</v>
      </c>
      <c r="R23">
        <f>'2013'!D25</f>
        <v>21.1</v>
      </c>
    </row>
    <row r="24" spans="1:18">
      <c r="A24" t="s">
        <v>28</v>
      </c>
      <c r="B24">
        <f>'1997'!D26</f>
        <v>45.6</v>
      </c>
      <c r="C24">
        <f>'1998'!D26</f>
        <v>48.7</v>
      </c>
      <c r="D24">
        <f>'1999'!D26</f>
        <v>53.8</v>
      </c>
      <c r="E24">
        <f>'2000'!E26</f>
        <v>46.9</v>
      </c>
      <c r="F24">
        <f>'2001'!E26</f>
        <v>47.6</v>
      </c>
      <c r="G24">
        <f>'2002'!E26</f>
        <v>48</v>
      </c>
      <c r="H24">
        <f>'2003'!E26</f>
        <v>48.8</v>
      </c>
      <c r="I24">
        <f>'2004'!E26</f>
        <v>49.1</v>
      </c>
      <c r="J24">
        <f>'2005'!E26</f>
        <v>49.7</v>
      </c>
      <c r="K24">
        <f>'2006'!E26</f>
        <v>47.5</v>
      </c>
      <c r="L24">
        <f>'2007'!E26</f>
        <v>63.3</v>
      </c>
      <c r="M24">
        <f>'2008'!E26</f>
        <v>66.2</v>
      </c>
      <c r="N24">
        <f>'2009'!E26</f>
        <v>62.8</v>
      </c>
      <c r="O24">
        <f>'2010'!E26</f>
        <v>61.2</v>
      </c>
      <c r="P24">
        <f>'2011'!E26</f>
        <v>62.1</v>
      </c>
      <c r="Q24">
        <f>'2012'!E26</f>
        <v>60.9</v>
      </c>
      <c r="R24">
        <f>'2013'!D26</f>
        <v>60.7</v>
      </c>
    </row>
    <row r="25" spans="1:18">
      <c r="A25" t="s">
        <v>27</v>
      </c>
      <c r="B25" t="str">
        <f>'1997'!D27</f>
        <v>NA</v>
      </c>
      <c r="C25">
        <f>'1998'!D27</f>
        <v>25.6</v>
      </c>
      <c r="D25">
        <f>'1999'!D27</f>
        <v>31.5</v>
      </c>
      <c r="E25">
        <f>'2000'!E27</f>
        <v>30.4</v>
      </c>
      <c r="F25">
        <f>'2001'!E27</f>
        <v>32.9</v>
      </c>
      <c r="G25">
        <f>'2002'!E27</f>
        <v>36.200000000000003</v>
      </c>
      <c r="H25">
        <f>'2003'!E27</f>
        <v>34.5</v>
      </c>
      <c r="I25">
        <f>'2004'!E27</f>
        <v>34.799999999999997</v>
      </c>
      <c r="J25">
        <f>'2005'!E27</f>
        <v>38.799999999999997</v>
      </c>
      <c r="K25">
        <f>'2006'!E27</f>
        <v>38.6</v>
      </c>
      <c r="L25">
        <f>'2007'!E27</f>
        <v>40.200000000000003</v>
      </c>
      <c r="M25">
        <f>'2008'!E27</f>
        <v>40.5</v>
      </c>
      <c r="N25">
        <f>'2009'!E27</f>
        <v>40.700000000000003</v>
      </c>
      <c r="O25">
        <f>'2010'!E27</f>
        <v>36.200000000000003</v>
      </c>
      <c r="P25">
        <f>'2011'!E27</f>
        <v>41.1</v>
      </c>
      <c r="Q25">
        <f>'2012'!E27</f>
        <v>39</v>
      </c>
      <c r="R25">
        <f>'2013'!D27</f>
        <v>40.6</v>
      </c>
    </row>
    <row r="26" spans="1:18">
      <c r="A26" t="s">
        <v>26</v>
      </c>
      <c r="B26">
        <f>'1997'!D28</f>
        <v>84.5</v>
      </c>
      <c r="C26">
        <f>'1998'!D28</f>
        <v>86</v>
      </c>
      <c r="D26">
        <f>'1999'!D28</f>
        <v>86</v>
      </c>
      <c r="E26">
        <f>'2000'!E28</f>
        <v>83.7</v>
      </c>
      <c r="F26">
        <f>'2001'!E28</f>
        <v>82.8</v>
      </c>
      <c r="G26">
        <f>'2002'!E28</f>
        <v>83.6</v>
      </c>
      <c r="H26">
        <f>'2003'!E28</f>
        <v>84.1</v>
      </c>
      <c r="I26">
        <f>'2004'!E28</f>
        <v>85</v>
      </c>
      <c r="J26">
        <f>'2005'!E28</f>
        <v>84.9</v>
      </c>
      <c r="K26">
        <f>'2006'!E28</f>
        <v>84.9</v>
      </c>
      <c r="L26">
        <f>'2007'!E28</f>
        <v>86.5</v>
      </c>
      <c r="M26">
        <f>'2008'!E28</f>
        <v>87.1</v>
      </c>
      <c r="N26">
        <f>'2009'!E28</f>
        <v>87.5</v>
      </c>
      <c r="O26">
        <f>'2010'!E28</f>
        <v>88.6</v>
      </c>
      <c r="P26">
        <f>'2011'!E28</f>
        <v>89.5</v>
      </c>
      <c r="Q26">
        <f>'2012'!E28</f>
        <v>89.6</v>
      </c>
      <c r="R26">
        <f>'2013'!D28</f>
        <v>87.8</v>
      </c>
    </row>
    <row r="27" spans="1:18">
      <c r="A27" t="s">
        <v>25</v>
      </c>
      <c r="B27">
        <f>'1997'!D29</f>
        <v>49.5</v>
      </c>
      <c r="C27">
        <f>'1998'!D29</f>
        <v>50.8</v>
      </c>
      <c r="D27">
        <f>'1999'!D29</f>
        <v>54.7</v>
      </c>
      <c r="E27">
        <f>'2000'!E29</f>
        <v>51.7</v>
      </c>
      <c r="F27">
        <f>'2001'!E29</f>
        <v>54</v>
      </c>
      <c r="G27">
        <f>'2002'!E29</f>
        <v>50.8</v>
      </c>
      <c r="H27">
        <f>'2003'!E29</f>
        <v>50.7</v>
      </c>
      <c r="I27">
        <f>'2004'!E29</f>
        <v>46.7</v>
      </c>
      <c r="J27">
        <f>'2005'!E29</f>
        <v>43.1</v>
      </c>
      <c r="K27">
        <f>'2006'!E29</f>
        <v>42.7</v>
      </c>
      <c r="L27">
        <f>'2007'!E29</f>
        <v>40.299999999999997</v>
      </c>
      <c r="M27">
        <f>'2008'!E29</f>
        <v>41.5</v>
      </c>
      <c r="N27">
        <f>'2009'!E29</f>
        <v>44.3</v>
      </c>
      <c r="O27">
        <f>'2010'!E29</f>
        <v>42.4</v>
      </c>
      <c r="P27">
        <f>'2011'!E29</f>
        <v>39.9</v>
      </c>
      <c r="Q27">
        <f>'2012'!E29</f>
        <v>41.1</v>
      </c>
      <c r="R27">
        <f>'2013'!D29</f>
        <v>41.2</v>
      </c>
    </row>
    <row r="28" spans="1:18">
      <c r="A28" t="s">
        <v>24</v>
      </c>
      <c r="B28">
        <f>'1997'!D30</f>
        <v>1.8</v>
      </c>
      <c r="C28">
        <f>'1998'!D30</f>
        <v>2.2000000000000002</v>
      </c>
      <c r="D28">
        <f>'1999'!D30</f>
        <v>1.9</v>
      </c>
      <c r="E28">
        <f>'2000'!E30</f>
        <v>0.8</v>
      </c>
      <c r="F28">
        <f>'2001'!E30</f>
        <v>0.5</v>
      </c>
      <c r="G28">
        <f>'2002'!E30</f>
        <v>0.5</v>
      </c>
      <c r="H28">
        <f>'2003'!E30</f>
        <v>0.4</v>
      </c>
      <c r="I28">
        <f>'2004'!E30</f>
        <v>0.7</v>
      </c>
      <c r="J28">
        <f>'2005'!E30</f>
        <v>0.6</v>
      </c>
      <c r="K28">
        <f>'2006'!E30</f>
        <v>0.8</v>
      </c>
      <c r="L28">
        <f>'2007'!E30</f>
        <v>0.7</v>
      </c>
      <c r="M28">
        <f>'2008'!E30</f>
        <v>0.6</v>
      </c>
      <c r="N28">
        <f>'2009'!E30</f>
        <v>0.8</v>
      </c>
      <c r="O28">
        <f>'2010'!E30</f>
        <v>1</v>
      </c>
      <c r="P28">
        <f>'2011'!E30</f>
        <v>0.8</v>
      </c>
      <c r="Q28">
        <f>'2012'!E30</f>
        <v>0.8</v>
      </c>
      <c r="R28">
        <f>'2013'!D30</f>
        <v>1.1000000000000001</v>
      </c>
    </row>
    <row r="29" spans="1:18">
      <c r="A29" t="s">
        <v>23</v>
      </c>
      <c r="B29">
        <f>'1997'!D31</f>
        <v>22</v>
      </c>
      <c r="C29">
        <f>'1998'!D31</f>
        <v>27.5</v>
      </c>
      <c r="D29">
        <f>'1999'!D31</f>
        <v>34.6</v>
      </c>
      <c r="E29">
        <f>'2000'!E31</f>
        <v>31.4</v>
      </c>
      <c r="F29">
        <f>'2001'!E31</f>
        <v>30.1</v>
      </c>
      <c r="G29">
        <f>'2002'!E31</f>
        <v>28</v>
      </c>
      <c r="H29">
        <f>'2003'!E31</f>
        <v>27</v>
      </c>
      <c r="I29">
        <f>'2004'!E31</f>
        <v>27.6</v>
      </c>
      <c r="J29">
        <f>'2005'!E31</f>
        <v>28.6</v>
      </c>
      <c r="K29">
        <f>'2006'!E31</f>
        <v>35.799999999999997</v>
      </c>
      <c r="L29">
        <f>'2007'!E31</f>
        <v>39.6</v>
      </c>
      <c r="M29">
        <f>'2008'!E31</f>
        <v>39.799999999999997</v>
      </c>
      <c r="N29">
        <f>'2009'!E31</f>
        <v>37.6</v>
      </c>
      <c r="O29">
        <f>'2010'!E31</f>
        <v>36.4</v>
      </c>
      <c r="P29">
        <f>'2011'!E31</f>
        <v>33.9</v>
      </c>
      <c r="Q29">
        <f>'2012'!E31</f>
        <v>34.299999999999997</v>
      </c>
      <c r="R29">
        <f>'2013'!D31</f>
        <v>34.200000000000003</v>
      </c>
    </row>
    <row r="30" spans="1:18">
      <c r="A30" t="s">
        <v>22</v>
      </c>
      <c r="B30">
        <f>'1997'!D32</f>
        <v>36.200000000000003</v>
      </c>
      <c r="C30">
        <f>'1998'!D32</f>
        <v>30.5</v>
      </c>
      <c r="D30">
        <f>'1999'!D32</f>
        <v>34.1</v>
      </c>
      <c r="E30">
        <f>'2000'!E32</f>
        <v>29.8</v>
      </c>
      <c r="F30">
        <f>'2001'!E32</f>
        <v>30.9</v>
      </c>
      <c r="G30">
        <f>'2002'!E32</f>
        <v>32.200000000000003</v>
      </c>
      <c r="H30">
        <f>'2003'!E32</f>
        <v>36.200000000000003</v>
      </c>
      <c r="I30">
        <f>'2004'!E32</f>
        <v>35</v>
      </c>
      <c r="J30">
        <f>'2005'!E32</f>
        <v>37.6</v>
      </c>
      <c r="K30">
        <f>'2006'!E32</f>
        <v>40.1</v>
      </c>
      <c r="L30">
        <f>'2007'!E32</f>
        <v>31</v>
      </c>
      <c r="M30">
        <f>'2008'!E32</f>
        <v>34.4</v>
      </c>
      <c r="N30">
        <f>'2009'!E32</f>
        <v>30.9</v>
      </c>
      <c r="O30">
        <f>'2010'!E32</f>
        <v>26.8</v>
      </c>
      <c r="P30">
        <f>'2011'!E32</f>
        <v>29.2</v>
      </c>
      <c r="Q30">
        <f>'2012'!E32</f>
        <v>30.3</v>
      </c>
      <c r="R30">
        <f>'2013'!D32</f>
        <v>30.1</v>
      </c>
    </row>
    <row r="31" spans="1:18">
      <c r="A31" t="s">
        <v>21</v>
      </c>
      <c r="B31">
        <f>'1997'!D33</f>
        <v>2</v>
      </c>
      <c r="C31">
        <f>'1998'!D33</f>
        <v>1.7</v>
      </c>
      <c r="D31">
        <f>'1999'!D33</f>
        <v>2.2000000000000002</v>
      </c>
      <c r="E31">
        <f>'2000'!E33</f>
        <v>2.7</v>
      </c>
      <c r="F31">
        <f>'2001'!E33</f>
        <v>2.1</v>
      </c>
      <c r="G31">
        <f>'2002'!E33</f>
        <v>2.5</v>
      </c>
      <c r="H31">
        <f>'2003'!E33</f>
        <v>2.7</v>
      </c>
      <c r="I31">
        <f>'2004'!E33</f>
        <v>2.7</v>
      </c>
      <c r="J31">
        <f>'2005'!E33</f>
        <v>3.4</v>
      </c>
      <c r="K31">
        <f>'2006'!E33</f>
        <v>2.5</v>
      </c>
      <c r="L31">
        <f>'2007'!E33</f>
        <v>3.1</v>
      </c>
      <c r="M31">
        <f>'2008'!E33</f>
        <v>3.1</v>
      </c>
      <c r="N31">
        <f>'2009'!E33</f>
        <v>3.6</v>
      </c>
      <c r="O31">
        <f>'2010'!E33</f>
        <v>3.7</v>
      </c>
      <c r="P31">
        <f>'2011'!E33</f>
        <v>3.3</v>
      </c>
      <c r="Q31">
        <f>'2012'!E33</f>
        <v>3.1</v>
      </c>
      <c r="R31">
        <f>'2013'!D33</f>
        <v>2.8</v>
      </c>
    </row>
    <row r="32" spans="1:18">
      <c r="A32" t="s">
        <v>20</v>
      </c>
      <c r="B32">
        <f>'1997'!D34</f>
        <v>50.5</v>
      </c>
      <c r="C32">
        <f>'1998'!D34</f>
        <v>56.3</v>
      </c>
      <c r="D32">
        <f>'1999'!D34</f>
        <v>58.9</v>
      </c>
      <c r="E32">
        <f>'2000'!E34</f>
        <v>58.9</v>
      </c>
      <c r="F32">
        <f>'2001'!E34</f>
        <v>59.5</v>
      </c>
      <c r="G32">
        <f>'2002'!E34</f>
        <v>60.5</v>
      </c>
      <c r="H32">
        <f>'2003'!E34</f>
        <v>59.5</v>
      </c>
      <c r="I32">
        <f>'2004'!E34</f>
        <v>59.5</v>
      </c>
      <c r="J32">
        <f>'2005'!E34</f>
        <v>59.1</v>
      </c>
      <c r="K32">
        <f>'2006'!E34</f>
        <v>58.8</v>
      </c>
      <c r="L32">
        <f>'2007'!E34</f>
        <v>58.4</v>
      </c>
      <c r="M32">
        <f>'2008'!E34</f>
        <v>57.3</v>
      </c>
      <c r="N32">
        <f>'2009'!E34</f>
        <v>57.1</v>
      </c>
      <c r="O32">
        <f>'2010'!E34</f>
        <v>55.1</v>
      </c>
      <c r="P32">
        <f>'2011'!E34</f>
        <v>57.2</v>
      </c>
      <c r="Q32">
        <f>'2012'!E34</f>
        <v>54.9</v>
      </c>
      <c r="R32">
        <f>'2013'!D34</f>
        <v>53.9</v>
      </c>
    </row>
    <row r="33" spans="1:18">
      <c r="A33" t="s">
        <v>19</v>
      </c>
      <c r="B33" t="str">
        <f>'1997'!D35</f>
        <v>NA</v>
      </c>
      <c r="C33">
        <f>'1998'!D35</f>
        <v>3.5</v>
      </c>
      <c r="D33">
        <f>'1999'!D35</f>
        <v>3.6</v>
      </c>
      <c r="E33">
        <f>'2000'!E35</f>
        <v>3.6</v>
      </c>
      <c r="F33">
        <f>'2001'!E35</f>
        <v>3.4</v>
      </c>
      <c r="G33">
        <f>'2002'!E35</f>
        <v>4.8</v>
      </c>
      <c r="H33">
        <f>'2003'!E35</f>
        <v>3.8</v>
      </c>
      <c r="I33">
        <f>'2004'!E35</f>
        <v>3.4</v>
      </c>
      <c r="J33">
        <f>'2005'!E35</f>
        <v>3.7</v>
      </c>
      <c r="K33">
        <f>'2006'!E35</f>
        <v>4.0999999999999996</v>
      </c>
      <c r="L33">
        <f>'2007'!E35</f>
        <v>4.0999999999999996</v>
      </c>
      <c r="M33">
        <f>'2008'!E35</f>
        <v>3.4</v>
      </c>
      <c r="N33">
        <f>'2009'!E35</f>
        <v>3.7</v>
      </c>
      <c r="O33">
        <f>'2010'!E35</f>
        <v>3.2</v>
      </c>
      <c r="P33">
        <f>'2011'!E35</f>
        <v>4</v>
      </c>
      <c r="Q33">
        <f>'2012'!E35</f>
        <v>3.6</v>
      </c>
      <c r="R33">
        <f>'2013'!D35</f>
        <v>3.4</v>
      </c>
    </row>
    <row r="34" spans="1:18">
      <c r="A34" t="s">
        <v>18</v>
      </c>
      <c r="B34">
        <f>'1997'!D36</f>
        <v>34.1</v>
      </c>
      <c r="C34">
        <f>'1998'!D36</f>
        <v>38.5</v>
      </c>
      <c r="D34">
        <f>'1999'!D36</f>
        <v>41.3</v>
      </c>
      <c r="E34">
        <f>'2000'!E36</f>
        <v>40.200000000000003</v>
      </c>
      <c r="F34">
        <f>'2001'!E36</f>
        <v>41.3</v>
      </c>
      <c r="G34">
        <f>'2002'!E36</f>
        <v>42.6</v>
      </c>
      <c r="H34">
        <f>'2003'!E36</f>
        <v>43.6</v>
      </c>
      <c r="I34">
        <f>'2004'!E36</f>
        <v>42.2</v>
      </c>
      <c r="J34">
        <f>'2005'!E36</f>
        <v>44.5</v>
      </c>
      <c r="K34">
        <f>'2006'!E36</f>
        <v>42.4</v>
      </c>
      <c r="L34">
        <f>'2007'!E36</f>
        <v>41.2</v>
      </c>
      <c r="M34">
        <f>'2008'!E36</f>
        <v>44.3</v>
      </c>
      <c r="N34">
        <f>'2009'!E36</f>
        <v>43.9</v>
      </c>
      <c r="O34">
        <f>'2010'!E36</f>
        <v>44</v>
      </c>
      <c r="P34">
        <f>'2011'!E36</f>
        <v>43.7</v>
      </c>
      <c r="Q34">
        <f>'2012'!E36</f>
        <v>39.9</v>
      </c>
      <c r="R34">
        <f>'2013'!D36</f>
        <v>39.799999999999997</v>
      </c>
    </row>
    <row r="35" spans="1:18">
      <c r="A35" t="s">
        <v>17</v>
      </c>
      <c r="B35">
        <f>'1997'!D37</f>
        <v>49.2</v>
      </c>
      <c r="C35">
        <f>'1998'!D37</f>
        <v>64.400000000000006</v>
      </c>
      <c r="D35">
        <f>'1999'!D37</f>
        <v>47.4</v>
      </c>
      <c r="E35">
        <f>'2000'!E37</f>
        <v>64.3</v>
      </c>
      <c r="F35">
        <f>'2001'!E37</f>
        <v>68.900000000000006</v>
      </c>
      <c r="G35">
        <f>'2002'!E37</f>
        <v>68.8</v>
      </c>
      <c r="H35">
        <f>'2003'!E37</f>
        <v>70.099999999999994</v>
      </c>
      <c r="I35">
        <f>'2004'!E37</f>
        <v>69.599999999999994</v>
      </c>
      <c r="J35">
        <f>'2005'!E37</f>
        <v>67</v>
      </c>
      <c r="K35">
        <f>'2006'!E37</f>
        <v>64.099999999999994</v>
      </c>
      <c r="L35">
        <f>'2007'!E37</f>
        <v>62.1</v>
      </c>
      <c r="M35">
        <f>'2008'!E37</f>
        <v>63.9</v>
      </c>
      <c r="N35">
        <f>'2009'!E37</f>
        <v>66</v>
      </c>
      <c r="O35">
        <f>'2010'!E37</f>
        <v>69.2</v>
      </c>
      <c r="P35">
        <f>'2011'!E37</f>
        <v>68.3</v>
      </c>
      <c r="Q35">
        <f>'2012'!E37</f>
        <v>69.8</v>
      </c>
      <c r="R35">
        <f>'2013'!D37</f>
        <v>68.900000000000006</v>
      </c>
    </row>
    <row r="36" spans="1:18">
      <c r="A36" t="s">
        <v>16</v>
      </c>
      <c r="B36" t="str">
        <f>'1997'!D38</f>
        <v>NA</v>
      </c>
      <c r="C36">
        <f>'1998'!D38</f>
        <v>1.5</v>
      </c>
      <c r="D36">
        <f>'1999'!D38</f>
        <v>1.8</v>
      </c>
      <c r="E36">
        <f>'2000'!E38</f>
        <v>2.2999999999999998</v>
      </c>
      <c r="F36">
        <f>'2001'!E38</f>
        <v>1.6</v>
      </c>
      <c r="G36">
        <f>'2002'!E38</f>
        <v>1.9</v>
      </c>
      <c r="H36">
        <f>'2003'!E38</f>
        <v>1.2</v>
      </c>
      <c r="I36">
        <f>'2004'!E38</f>
        <v>0.9</v>
      </c>
      <c r="J36">
        <f>'2005'!E38</f>
        <v>1.5</v>
      </c>
      <c r="K36">
        <f>'2006'!E38</f>
        <v>2</v>
      </c>
      <c r="L36">
        <f>'2007'!E38</f>
        <v>2.6</v>
      </c>
      <c r="M36">
        <f>'2008'!E38</f>
        <v>3.8</v>
      </c>
      <c r="N36">
        <f>'2009'!E38</f>
        <v>4</v>
      </c>
      <c r="O36">
        <f>'2010'!E38</f>
        <v>5.6</v>
      </c>
      <c r="P36">
        <f>'2011'!E38</f>
        <v>5.2</v>
      </c>
      <c r="Q36">
        <f>'2012'!E38</f>
        <v>6.8</v>
      </c>
      <c r="R36">
        <f>'2013'!D38</f>
        <v>9.8000000000000007</v>
      </c>
    </row>
    <row r="37" spans="1:18">
      <c r="A37" t="s">
        <v>15</v>
      </c>
      <c r="B37">
        <f>'1997'!D39</f>
        <v>42.2</v>
      </c>
      <c r="C37">
        <f>'1998'!D39</f>
        <v>45.6</v>
      </c>
      <c r="D37">
        <f>'1999'!D39</f>
        <v>49.7</v>
      </c>
      <c r="E37">
        <f>'2000'!E39</f>
        <v>51</v>
      </c>
      <c r="F37">
        <f>'2001'!E39</f>
        <v>48.9</v>
      </c>
      <c r="G37">
        <f>'2002'!E39</f>
        <v>46.9</v>
      </c>
      <c r="H37">
        <f>'2003'!E39</f>
        <v>45</v>
      </c>
      <c r="I37">
        <f>'2004'!E39</f>
        <v>44.4</v>
      </c>
      <c r="J37">
        <f>'2005'!E39</f>
        <v>43.9</v>
      </c>
      <c r="K37">
        <f>'2006'!E39</f>
        <v>43.5</v>
      </c>
      <c r="L37">
        <f>'2007'!E39</f>
        <v>45.1</v>
      </c>
      <c r="M37">
        <f>'2008'!E39</f>
        <v>43.6</v>
      </c>
      <c r="N37">
        <f>'2009'!E39</f>
        <v>39.200000000000003</v>
      </c>
      <c r="O37">
        <f>'2010'!E39</f>
        <v>37.299999999999997</v>
      </c>
      <c r="P37">
        <f>'2011'!E39</f>
        <v>36.799999999999997</v>
      </c>
      <c r="Q37">
        <f>'2012'!E39</f>
        <v>37.799999999999997</v>
      </c>
      <c r="R37">
        <f>'2013'!D39</f>
        <v>43.5</v>
      </c>
    </row>
    <row r="38" spans="1:18">
      <c r="A38" t="s">
        <v>14</v>
      </c>
      <c r="B38">
        <f>'1997'!D40</f>
        <v>25.6</v>
      </c>
      <c r="C38">
        <f>'1998'!D40</f>
        <v>32.5</v>
      </c>
      <c r="D38">
        <f>'1999'!D40</f>
        <v>37.9</v>
      </c>
      <c r="E38">
        <f>'2000'!E40</f>
        <v>44.8</v>
      </c>
      <c r="F38">
        <f>'2001'!E40</f>
        <v>39</v>
      </c>
      <c r="G38">
        <f>'2002'!E40</f>
        <v>36.799999999999997</v>
      </c>
      <c r="H38">
        <f>'2003'!E40</f>
        <v>39.6</v>
      </c>
      <c r="I38">
        <f>'2004'!E40</f>
        <v>38.700000000000003</v>
      </c>
      <c r="J38">
        <f>'2005'!E40</f>
        <v>38.9</v>
      </c>
      <c r="K38">
        <f>'2006'!E40</f>
        <v>35.5</v>
      </c>
      <c r="L38">
        <f>'2007'!E40</f>
        <v>36.9</v>
      </c>
      <c r="M38">
        <f>'2008'!E40</f>
        <v>31.4</v>
      </c>
      <c r="N38">
        <f>'2009'!E40</f>
        <v>36.299999999999997</v>
      </c>
      <c r="O38">
        <f>'2010'!E40</f>
        <v>33</v>
      </c>
      <c r="P38">
        <f>'2011'!E40</f>
        <v>33.200000000000003</v>
      </c>
      <c r="Q38">
        <f>'2012'!E40</f>
        <v>32.4</v>
      </c>
      <c r="R38">
        <f>'2013'!D40</f>
        <v>30.1</v>
      </c>
    </row>
    <row r="39" spans="1:18">
      <c r="A39" t="s">
        <v>13</v>
      </c>
      <c r="B39">
        <f>'1997'!D41</f>
        <v>8.6</v>
      </c>
      <c r="C39">
        <f>'1998'!D41</f>
        <v>7.4</v>
      </c>
      <c r="D39">
        <f>'1999'!D41</f>
        <v>7.8</v>
      </c>
      <c r="E39">
        <f>'2000'!E41</f>
        <v>7.8</v>
      </c>
      <c r="F39">
        <f>'2001'!E41</f>
        <v>8.1999999999999993</v>
      </c>
      <c r="G39">
        <f>'2002'!E41</f>
        <v>10.5</v>
      </c>
      <c r="H39">
        <f>'2003'!E41</f>
        <v>10.7</v>
      </c>
      <c r="I39">
        <f>'2004'!E41</f>
        <v>11.2</v>
      </c>
      <c r="J39">
        <f>'2005'!E41</f>
        <v>11.1</v>
      </c>
      <c r="K39">
        <f>'2006'!E41</f>
        <v>10.9</v>
      </c>
      <c r="L39">
        <f>'2007'!E41</f>
        <v>11.3</v>
      </c>
      <c r="M39">
        <f>'2008'!E41</f>
        <v>10.4</v>
      </c>
      <c r="N39">
        <f>'2009'!E41</f>
        <v>10.199999999999999</v>
      </c>
      <c r="O39">
        <f>'2010'!E41</f>
        <v>9.1</v>
      </c>
      <c r="P39">
        <f>'2011'!E41</f>
        <v>8.1999999999999993</v>
      </c>
      <c r="Q39">
        <f>'2012'!E41</f>
        <v>8.5</v>
      </c>
      <c r="R39">
        <f>'2013'!D41</f>
        <v>7.5</v>
      </c>
    </row>
    <row r="40" spans="1:18">
      <c r="A40" t="s">
        <v>12</v>
      </c>
      <c r="B40" t="str">
        <f>'1997'!D42</f>
        <v>NA</v>
      </c>
      <c r="C40">
        <f>'1998'!D42</f>
        <v>46.2</v>
      </c>
      <c r="D40">
        <f>'1999'!D42</f>
        <v>49.7</v>
      </c>
      <c r="E40">
        <f>'2000'!E42</f>
        <v>49.9</v>
      </c>
      <c r="F40">
        <f>'2001'!E42</f>
        <v>50.4</v>
      </c>
      <c r="G40">
        <f>'2002'!E42</f>
        <v>49</v>
      </c>
      <c r="H40">
        <f>'2003'!E42</f>
        <v>46.8</v>
      </c>
      <c r="I40">
        <f>'2004'!E42</f>
        <v>48.1</v>
      </c>
      <c r="J40">
        <f>'2005'!E42</f>
        <v>46.5</v>
      </c>
      <c r="K40">
        <f>'2006'!E42</f>
        <v>46.2</v>
      </c>
      <c r="L40">
        <f>'2007'!E42</f>
        <v>58.8</v>
      </c>
      <c r="M40">
        <f>'2008'!E42</f>
        <v>61</v>
      </c>
      <c r="N40">
        <f>'2009'!E42</f>
        <v>58.4</v>
      </c>
      <c r="O40">
        <f>'2010'!E42</f>
        <v>56.2</v>
      </c>
      <c r="P40">
        <f>'2011'!E42</f>
        <v>58</v>
      </c>
      <c r="Q40">
        <f>'2012'!E42</f>
        <v>50.3</v>
      </c>
      <c r="R40">
        <f>'2013'!D42</f>
        <v>52.2</v>
      </c>
    </row>
    <row r="41" spans="1:18">
      <c r="A41" t="s">
        <v>11</v>
      </c>
      <c r="B41" t="str">
        <f>'1997'!D43</f>
        <v>NA</v>
      </c>
      <c r="C41">
        <f>'1998'!D43</f>
        <v>12.5</v>
      </c>
      <c r="D41">
        <f>'1999'!D43</f>
        <v>14</v>
      </c>
      <c r="E41">
        <f>'2000'!E43</f>
        <v>13.3</v>
      </c>
      <c r="F41">
        <f>'2001'!E43</f>
        <v>13.4</v>
      </c>
      <c r="G41">
        <f>'2002'!E43</f>
        <v>14.1</v>
      </c>
      <c r="H41">
        <f>'2003'!E43</f>
        <v>15.4</v>
      </c>
      <c r="I41">
        <f>'2004'!E43</f>
        <v>14.9</v>
      </c>
      <c r="J41">
        <f>'2005'!E43</f>
        <v>13.6</v>
      </c>
      <c r="K41">
        <f>'2006'!E43</f>
        <v>13</v>
      </c>
      <c r="L41">
        <f>'2007'!E43</f>
        <v>13.1</v>
      </c>
      <c r="M41">
        <f>'2008'!E43</f>
        <v>13.3</v>
      </c>
      <c r="N41">
        <f>'2009'!E43</f>
        <v>12.1</v>
      </c>
      <c r="O41">
        <f>'2010'!E43</f>
        <v>14.1</v>
      </c>
      <c r="P41">
        <f>'2011'!E43</f>
        <v>13.9</v>
      </c>
      <c r="Q41">
        <f>'2012'!E43</f>
        <v>13.6</v>
      </c>
      <c r="R41">
        <f>'2013'!D43</f>
        <v>19.2</v>
      </c>
    </row>
    <row r="42" spans="1:18">
      <c r="A42" t="s">
        <v>10</v>
      </c>
      <c r="B42">
        <f>'1997'!D44</f>
        <v>68.5</v>
      </c>
      <c r="C42">
        <f>'1998'!D44</f>
        <v>73.8</v>
      </c>
      <c r="D42">
        <f>'1999'!D44</f>
        <v>71.900000000000006</v>
      </c>
      <c r="E42">
        <f>'2000'!E44</f>
        <v>69.3</v>
      </c>
      <c r="F42">
        <f>'2001'!E44</f>
        <v>66.8</v>
      </c>
      <c r="G42">
        <f>'2002'!E44</f>
        <v>66.400000000000006</v>
      </c>
      <c r="H42">
        <f>'2003'!E44</f>
        <v>65.099999999999994</v>
      </c>
      <c r="I42">
        <f>'2004'!E44</f>
        <v>68.3</v>
      </c>
      <c r="J42">
        <f>'2005'!E44</f>
        <v>72.400000000000006</v>
      </c>
      <c r="K42">
        <f>'2006'!E44</f>
        <v>68.599999999999994</v>
      </c>
      <c r="L42">
        <f>'2007'!E44</f>
        <v>69.5</v>
      </c>
      <c r="M42">
        <f>'2008'!E44</f>
        <v>71.7</v>
      </c>
      <c r="N42">
        <f>'2009'!E44</f>
        <v>71.2</v>
      </c>
      <c r="O42">
        <f>'2010'!E44</f>
        <v>73.2</v>
      </c>
      <c r="P42">
        <f>'2011'!E44</f>
        <v>73.400000000000006</v>
      </c>
      <c r="Q42">
        <f>'2012'!E44</f>
        <v>72.5</v>
      </c>
      <c r="R42">
        <f>'2013'!D44</f>
        <v>71.2</v>
      </c>
    </row>
    <row r="43" spans="1:18">
      <c r="A43" t="s">
        <v>9</v>
      </c>
      <c r="B43">
        <f>'1997'!D45</f>
        <v>0</v>
      </c>
      <c r="C43">
        <f>'1998'!D45</f>
        <v>0</v>
      </c>
      <c r="D43">
        <f>'1999'!D45</f>
        <v>0</v>
      </c>
      <c r="E43">
        <f>'2000'!E45</f>
        <v>1.5</v>
      </c>
      <c r="F43">
        <f>'2001'!E45</f>
        <v>1.6</v>
      </c>
      <c r="G43">
        <f>'2002'!E45</f>
        <v>2.1</v>
      </c>
      <c r="H43">
        <f>'2003'!E45</f>
        <v>3</v>
      </c>
      <c r="I43">
        <f>'2004'!E45</f>
        <v>3.3</v>
      </c>
      <c r="J43">
        <f>'2005'!E45</f>
        <v>2.2000000000000002</v>
      </c>
      <c r="K43">
        <f>'2006'!E45</f>
        <v>2.6</v>
      </c>
      <c r="L43">
        <f>'2007'!E45</f>
        <v>4.8</v>
      </c>
      <c r="M43">
        <f>'2008'!E45</f>
        <v>4.0999999999999996</v>
      </c>
      <c r="N43">
        <f>'2009'!E45</f>
        <v>3.8</v>
      </c>
      <c r="O43">
        <f>'2010'!E45</f>
        <v>4.0999999999999996</v>
      </c>
      <c r="P43">
        <f>'2011'!E45</f>
        <v>6.7</v>
      </c>
      <c r="Q43">
        <f>'2012'!E45</f>
        <v>7.3</v>
      </c>
      <c r="R43">
        <f>'2013'!D45</f>
        <v>7.5</v>
      </c>
    </row>
    <row r="44" spans="1:18">
      <c r="A44" t="s">
        <v>8</v>
      </c>
      <c r="B44">
        <f>'1997'!D46</f>
        <v>64.900000000000006</v>
      </c>
      <c r="C44">
        <f>'1998'!D46</f>
        <v>65.7</v>
      </c>
      <c r="D44">
        <f>'1999'!D46</f>
        <v>63.5</v>
      </c>
      <c r="E44">
        <f>'2000'!E46</f>
        <v>64.2</v>
      </c>
      <c r="F44">
        <f>'2001'!E46</f>
        <v>63.5</v>
      </c>
      <c r="G44">
        <f>'2002'!E46</f>
        <v>61.8</v>
      </c>
      <c r="H44">
        <f>'2003'!E46</f>
        <v>60.9</v>
      </c>
      <c r="I44">
        <f>'2004'!E46</f>
        <v>61.9</v>
      </c>
      <c r="J44">
        <f>'2005'!E46</f>
        <v>61.8</v>
      </c>
      <c r="K44">
        <f>'2006'!E46</f>
        <v>58.4</v>
      </c>
      <c r="L44">
        <f>'2007'!E46</f>
        <v>58.9</v>
      </c>
      <c r="M44">
        <f>'2008'!E46</f>
        <v>58.2</v>
      </c>
      <c r="N44">
        <f>'2009'!E46</f>
        <v>57</v>
      </c>
      <c r="O44">
        <f>'2010'!E46</f>
        <v>56.4</v>
      </c>
      <c r="P44">
        <f>'2011'!E46</f>
        <v>57.1</v>
      </c>
      <c r="Q44">
        <f>'2012'!E46</f>
        <v>56.8</v>
      </c>
      <c r="R44">
        <f>'2013'!D46</f>
        <v>55</v>
      </c>
    </row>
    <row r="45" spans="1:18">
      <c r="A45" t="s">
        <v>7</v>
      </c>
      <c r="B45">
        <f>'1997'!D47</f>
        <v>32.1</v>
      </c>
      <c r="C45">
        <f>'1998'!D47</f>
        <v>30</v>
      </c>
      <c r="D45">
        <f>'1999'!D47</f>
        <v>26.8</v>
      </c>
      <c r="E45">
        <f>'2000'!E47</f>
        <v>27.4</v>
      </c>
      <c r="F45">
        <f>'2001'!E47</f>
        <v>29.5</v>
      </c>
      <c r="G45">
        <f>'2002'!E47</f>
        <v>35.1</v>
      </c>
      <c r="H45">
        <f>'2003'!E47</f>
        <v>32.1</v>
      </c>
      <c r="I45">
        <f>'2004'!E47</f>
        <v>36.299999999999997</v>
      </c>
      <c r="J45">
        <f>'2005'!E47</f>
        <v>35.5</v>
      </c>
      <c r="K45">
        <f>'2006'!E47</f>
        <v>35.6</v>
      </c>
      <c r="L45">
        <f>'2007'!E47</f>
        <v>33.9</v>
      </c>
      <c r="M45">
        <f>'2008'!E47</f>
        <v>35.6</v>
      </c>
      <c r="N45">
        <f>'2009'!E47</f>
        <v>35.700000000000003</v>
      </c>
      <c r="O45">
        <f>'2010'!E47</f>
        <v>36.299999999999997</v>
      </c>
      <c r="P45">
        <f>'2011'!E47</f>
        <v>38.1</v>
      </c>
      <c r="Q45">
        <f>'2012'!E47</f>
        <v>36.9</v>
      </c>
      <c r="R45">
        <f>'2013'!D47</f>
        <v>39.4</v>
      </c>
    </row>
    <row r="46" spans="1:18">
      <c r="A46" t="s">
        <v>6</v>
      </c>
      <c r="B46">
        <f>'1997'!D48</f>
        <v>3.2</v>
      </c>
      <c r="C46">
        <f>'1998'!D48</f>
        <v>3.3</v>
      </c>
      <c r="D46">
        <f>'1999'!D48</f>
        <v>3.6</v>
      </c>
      <c r="E46">
        <f>'2000'!E48</f>
        <v>3.3</v>
      </c>
      <c r="F46">
        <f>'2001'!E48</f>
        <v>3.4</v>
      </c>
      <c r="G46">
        <f>'2002'!E48</f>
        <v>4.2</v>
      </c>
      <c r="H46">
        <f>'2003'!E48</f>
        <v>3.9</v>
      </c>
      <c r="I46">
        <f>'2004'!E48</f>
        <v>3.6</v>
      </c>
      <c r="J46">
        <f>'2005'!E48</f>
        <v>4</v>
      </c>
      <c r="K46">
        <f>'2006'!E48</f>
        <v>5.7</v>
      </c>
      <c r="L46">
        <f>'2007'!E48</f>
        <v>4.5</v>
      </c>
      <c r="M46">
        <f>'2008'!E48</f>
        <v>5.7</v>
      </c>
      <c r="N46">
        <f>'2009'!E48</f>
        <v>4.8</v>
      </c>
      <c r="O46">
        <f>'2010'!E48</f>
        <v>5.7</v>
      </c>
      <c r="P46">
        <f>'2011'!E48</f>
        <v>6.6</v>
      </c>
      <c r="Q46">
        <f>'2012'!E48</f>
        <v>5.5</v>
      </c>
      <c r="R46">
        <f>'2013'!D48</f>
        <v>6.2</v>
      </c>
    </row>
    <row r="47" spans="1:18">
      <c r="A47" t="s">
        <v>5</v>
      </c>
      <c r="B47">
        <f>'1997'!D49</f>
        <v>0.8</v>
      </c>
      <c r="C47">
        <f>'1998'!D49</f>
        <v>1.4</v>
      </c>
      <c r="D47">
        <f>'1999'!D49</f>
        <v>1.4</v>
      </c>
      <c r="E47">
        <f>'2000'!E49</f>
        <v>1.8</v>
      </c>
      <c r="F47">
        <f>'2001'!E49</f>
        <v>1.7</v>
      </c>
      <c r="G47">
        <f>'2002'!E49</f>
        <v>2</v>
      </c>
      <c r="H47">
        <f>'2003'!E49</f>
        <v>1.5</v>
      </c>
      <c r="I47">
        <f>'2004'!E49</f>
        <v>2.1</v>
      </c>
      <c r="J47">
        <f>'2005'!E49</f>
        <v>2.5</v>
      </c>
      <c r="K47">
        <f>'2006'!E49</f>
        <v>2.9</v>
      </c>
      <c r="L47">
        <f>'2007'!E49</f>
        <v>3.4</v>
      </c>
      <c r="M47">
        <f>'2008'!E49</f>
        <v>2.5</v>
      </c>
      <c r="N47">
        <f>'2009'!E49</f>
        <v>3.5</v>
      </c>
      <c r="O47">
        <f>'2010'!E49</f>
        <v>3.4</v>
      </c>
      <c r="P47">
        <f>'2011'!E49</f>
        <v>3</v>
      </c>
      <c r="Q47">
        <f>'2012'!E49</f>
        <v>4.0999999999999996</v>
      </c>
      <c r="R47">
        <f>'2013'!D49</f>
        <v>3.9</v>
      </c>
    </row>
    <row r="48" spans="1:18">
      <c r="A48" t="s">
        <v>4</v>
      </c>
      <c r="B48">
        <f>'1997'!D50</f>
        <v>62</v>
      </c>
      <c r="C48">
        <f>'1998'!D50</f>
        <v>58.3</v>
      </c>
      <c r="D48">
        <f>'1999'!D50</f>
        <v>62.8</v>
      </c>
      <c r="E48">
        <f>'2000'!E50</f>
        <v>64.900000000000006</v>
      </c>
      <c r="F48">
        <f>'2001'!E50</f>
        <v>64.900000000000006</v>
      </c>
      <c r="G48">
        <f>'2002'!E50</f>
        <v>63.4</v>
      </c>
      <c r="H48">
        <f>'2003'!E50</f>
        <v>66.5</v>
      </c>
      <c r="I48">
        <f>'2004'!E50</f>
        <v>67.400000000000006</v>
      </c>
      <c r="J48">
        <f>'2005'!E50</f>
        <v>68.5</v>
      </c>
      <c r="K48">
        <f>'2006'!E50</f>
        <v>65.900000000000006</v>
      </c>
      <c r="L48">
        <f>'2007'!E50</f>
        <v>60.2</v>
      </c>
      <c r="M48">
        <f>'2008'!E50</f>
        <v>61.1</v>
      </c>
      <c r="N48">
        <f>'2009'!E50</f>
        <v>62.9</v>
      </c>
      <c r="O48">
        <f>'2010'!E50</f>
        <v>61</v>
      </c>
      <c r="P48">
        <f>'2011'!E50</f>
        <v>62.8</v>
      </c>
      <c r="Q48">
        <f>'2012'!E50</f>
        <v>61.8</v>
      </c>
      <c r="R48">
        <f>'2013'!D50</f>
        <v>63.4</v>
      </c>
    </row>
    <row r="49" spans="1:18">
      <c r="A49" t="s">
        <v>3</v>
      </c>
      <c r="B49">
        <f>'1997'!D51</f>
        <v>9.8000000000000007</v>
      </c>
      <c r="C49">
        <f>'1998'!D51</f>
        <v>9.3000000000000007</v>
      </c>
      <c r="D49">
        <f>'1999'!D51</f>
        <v>10.6</v>
      </c>
      <c r="E49">
        <f>'2000'!E51</f>
        <v>11.1</v>
      </c>
      <c r="F49">
        <f>'2001'!E51</f>
        <v>13</v>
      </c>
      <c r="G49">
        <f>'2002'!E51</f>
        <v>12.7</v>
      </c>
      <c r="H49">
        <f>'2003'!E51</f>
        <v>11.7</v>
      </c>
      <c r="I49">
        <f>'2004'!E51</f>
        <v>12</v>
      </c>
      <c r="J49">
        <f>'2005'!E51</f>
        <v>12.9</v>
      </c>
      <c r="K49">
        <f>'2006'!E51</f>
        <v>12.7</v>
      </c>
      <c r="L49">
        <f>'2007'!E51</f>
        <v>12.9</v>
      </c>
      <c r="M49">
        <f>'2008'!E51</f>
        <v>12.2</v>
      </c>
      <c r="N49">
        <f>'2009'!E51</f>
        <v>13.6</v>
      </c>
      <c r="O49">
        <f>'2010'!E51</f>
        <v>11.6</v>
      </c>
      <c r="P49">
        <f>'2011'!E51</f>
        <v>11.9</v>
      </c>
      <c r="Q49">
        <f>'2012'!E51</f>
        <v>11.2</v>
      </c>
      <c r="R49">
        <f>'2013'!D51</f>
        <v>12.9</v>
      </c>
    </row>
    <row r="50" spans="1:18">
      <c r="A50" t="s">
        <v>2</v>
      </c>
      <c r="B50">
        <f>'1997'!D52</f>
        <v>9.5</v>
      </c>
      <c r="C50">
        <f>'1998'!D52</f>
        <v>6.1</v>
      </c>
      <c r="D50">
        <f>'1999'!D52</f>
        <v>7.4</v>
      </c>
      <c r="E50">
        <f>'2000'!E52</f>
        <v>8.4</v>
      </c>
      <c r="F50">
        <f>'2001'!E52</f>
        <v>7.5</v>
      </c>
      <c r="G50">
        <f>'2002'!E52</f>
        <v>7.5</v>
      </c>
      <c r="H50">
        <f>'2003'!E52</f>
        <v>8.5</v>
      </c>
      <c r="I50">
        <f>'2004'!E52</f>
        <v>9.6</v>
      </c>
      <c r="J50">
        <f>'2005'!E52</f>
        <v>10.8</v>
      </c>
      <c r="K50">
        <f>'2006'!E52</f>
        <v>9.6999999999999993</v>
      </c>
      <c r="L50">
        <f>'2007'!E52</f>
        <v>8.6999999999999993</v>
      </c>
      <c r="M50">
        <f>'2008'!E52</f>
        <v>10.4</v>
      </c>
      <c r="N50">
        <f>'2009'!E52</f>
        <v>10.8</v>
      </c>
      <c r="O50">
        <f>'2010'!E52</f>
        <v>11.7</v>
      </c>
      <c r="P50">
        <f>'2011'!E52</f>
        <v>11.9</v>
      </c>
      <c r="Q50">
        <f>'2012'!E52</f>
        <v>12.7</v>
      </c>
      <c r="R50">
        <f>'2013'!D52</f>
        <v>12</v>
      </c>
    </row>
    <row r="51" spans="1:18">
      <c r="A51" t="s">
        <v>1</v>
      </c>
      <c r="B51">
        <f>'1997'!D53</f>
        <v>54.8</v>
      </c>
      <c r="C51">
        <f>'1998'!D53</f>
        <v>66.7</v>
      </c>
      <c r="D51">
        <f>'1999'!D53</f>
        <v>67.2</v>
      </c>
      <c r="E51">
        <f>'2000'!E53</f>
        <v>61.7</v>
      </c>
      <c r="F51">
        <f>'2001'!E53</f>
        <v>58.3</v>
      </c>
      <c r="G51">
        <f>'2002'!E53</f>
        <v>63</v>
      </c>
      <c r="H51">
        <f>'2003'!E53</f>
        <v>62.1</v>
      </c>
      <c r="I51">
        <f>'2004'!E53</f>
        <v>69.7</v>
      </c>
      <c r="J51">
        <f>'2005'!E53</f>
        <v>68.900000000000006</v>
      </c>
      <c r="K51">
        <f>'2006'!E53</f>
        <v>68.599999999999994</v>
      </c>
      <c r="L51">
        <f>'2007'!E53</f>
        <v>67.900000000000006</v>
      </c>
      <c r="M51">
        <f>'2008'!E53</f>
        <v>64.099999999999994</v>
      </c>
      <c r="N51">
        <f>'2009'!E53</f>
        <v>60.7</v>
      </c>
      <c r="O51">
        <f>'2010'!E53</f>
        <v>61.2</v>
      </c>
      <c r="P51">
        <f>'2011'!E53</f>
        <v>61.4</v>
      </c>
      <c r="Q51">
        <f>'2012'!E53</f>
        <v>59.6</v>
      </c>
      <c r="R51">
        <f>'2013'!D53</f>
        <v>56.2</v>
      </c>
    </row>
    <row r="52" spans="1:18">
      <c r="A52" t="s">
        <v>0</v>
      </c>
      <c r="B52">
        <f>'1997'!D54</f>
        <v>1.6</v>
      </c>
      <c r="C52">
        <f>'1998'!D54</f>
        <v>2.2999999999999998</v>
      </c>
      <c r="D52">
        <f>'1999'!D54</f>
        <v>2.9</v>
      </c>
      <c r="E52">
        <f>'2000'!E54</f>
        <v>2</v>
      </c>
      <c r="F52">
        <f>'2001'!E54</f>
        <v>3.7</v>
      </c>
      <c r="G52">
        <f>'2002'!E54</f>
        <v>4.7</v>
      </c>
      <c r="H52">
        <f>'2003'!E54</f>
        <v>3</v>
      </c>
      <c r="I52">
        <f>'2004'!E54</f>
        <v>4.4000000000000004</v>
      </c>
      <c r="J52">
        <f>'2005'!E54</f>
        <v>6.1</v>
      </c>
      <c r="K52">
        <f>'2006'!E54</f>
        <v>6.5</v>
      </c>
      <c r="L52">
        <f>'2007'!E54</f>
        <v>3</v>
      </c>
      <c r="M52">
        <f>'2008'!E54</f>
        <v>3.7</v>
      </c>
      <c r="N52">
        <f>'2009'!E54</f>
        <v>3.8</v>
      </c>
      <c r="O52">
        <f>'2010'!E54</f>
        <v>6</v>
      </c>
      <c r="P52">
        <f>'2011'!E54</f>
        <v>6.3</v>
      </c>
      <c r="Q52">
        <f>'2012'!E54</f>
        <v>5.5</v>
      </c>
      <c r="R52">
        <f>'2013'!D54</f>
        <v>10.3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6"/>
  <sheetViews>
    <sheetView workbookViewId="0">
      <selection activeCell="A2"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1" width="11.1640625" style="33" customWidth="1"/>
    <col min="12" max="16384" width="20.6640625" style="33"/>
  </cols>
  <sheetData>
    <row r="1" spans="1:18" ht="12" customHeight="1">
      <c r="A1" s="141" t="s">
        <v>181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8" ht="27.75" customHeight="1">
      <c r="A2" s="42" t="s">
        <v>79</v>
      </c>
      <c r="B2" s="41" t="s">
        <v>78</v>
      </c>
      <c r="C2" s="40" t="s">
        <v>77</v>
      </c>
      <c r="D2" s="39" t="s">
        <v>76</v>
      </c>
      <c r="E2" s="40" t="s">
        <v>75</v>
      </c>
      <c r="F2" s="30" t="s">
        <v>74</v>
      </c>
      <c r="G2" s="39" t="s">
        <v>73</v>
      </c>
      <c r="H2" s="40" t="s">
        <v>72</v>
      </c>
      <c r="I2" s="40" t="s">
        <v>71</v>
      </c>
      <c r="J2" s="39" t="s">
        <v>70</v>
      </c>
      <c r="K2" s="40" t="s">
        <v>77</v>
      </c>
      <c r="L2" s="39" t="s">
        <v>76</v>
      </c>
      <c r="M2" s="40" t="s">
        <v>75</v>
      </c>
      <c r="N2" s="30" t="s">
        <v>74</v>
      </c>
      <c r="O2" s="39" t="s">
        <v>73</v>
      </c>
      <c r="P2" s="40" t="s">
        <v>72</v>
      </c>
      <c r="Q2" s="40" t="s">
        <v>71</v>
      </c>
      <c r="R2" s="39" t="s">
        <v>70</v>
      </c>
    </row>
    <row r="3" spans="1:18" s="2" customFormat="1" ht="18" customHeight="1">
      <c r="A3" s="2" t="s">
        <v>142</v>
      </c>
      <c r="B3" s="34">
        <v>1168539</v>
      </c>
      <c r="C3" s="3">
        <v>19.100000000000001</v>
      </c>
      <c r="D3" s="3">
        <v>36.700000000000003</v>
      </c>
      <c r="E3" s="3">
        <v>38.9</v>
      </c>
      <c r="F3" s="3">
        <v>1.7</v>
      </c>
      <c r="G3" s="3">
        <v>1.5</v>
      </c>
      <c r="H3" s="3">
        <v>0.6</v>
      </c>
      <c r="I3" s="3">
        <v>0.3</v>
      </c>
      <c r="J3" s="3">
        <v>1.3</v>
      </c>
      <c r="K3" s="2">
        <f>$B3*(C3/100)</f>
        <v>223190.94899999999</v>
      </c>
      <c r="L3" s="2">
        <f t="shared" ref="L3:R3" si="0">$B3*(D3/100)</f>
        <v>428853.81300000008</v>
      </c>
      <c r="M3" s="2">
        <f t="shared" si="0"/>
        <v>454561.67100000003</v>
      </c>
      <c r="N3" s="2">
        <f t="shared" si="0"/>
        <v>19865.163</v>
      </c>
      <c r="O3" s="2">
        <f t="shared" si="0"/>
        <v>17528.084999999999</v>
      </c>
      <c r="P3" s="2">
        <f t="shared" si="0"/>
        <v>7011.2340000000004</v>
      </c>
      <c r="Q3" s="2">
        <f t="shared" si="0"/>
        <v>3505.6170000000002</v>
      </c>
      <c r="R3" s="2">
        <f t="shared" si="0"/>
        <v>15191.007000000001</v>
      </c>
    </row>
    <row r="4" spans="1:18" s="2" customFormat="1" ht="11">
      <c r="A4" s="2" t="s">
        <v>141</v>
      </c>
      <c r="B4" s="34">
        <v>10272</v>
      </c>
      <c r="C4" s="3">
        <v>1.5</v>
      </c>
      <c r="D4" s="3">
        <v>27.6</v>
      </c>
      <c r="E4" s="3">
        <v>70.7</v>
      </c>
      <c r="F4" s="3">
        <v>0.1</v>
      </c>
      <c r="G4" s="3">
        <v>0</v>
      </c>
      <c r="H4" s="3">
        <v>0</v>
      </c>
      <c r="I4" s="3">
        <v>0</v>
      </c>
      <c r="J4" s="3">
        <v>0</v>
      </c>
      <c r="K4" s="2">
        <f t="shared" ref="K4:K54" si="1">$B4*(C4/100)</f>
        <v>154.07999999999998</v>
      </c>
      <c r="L4" s="2">
        <f t="shared" ref="L4:L54" si="2">$B4*(D4/100)</f>
        <v>2835.0720000000001</v>
      </c>
      <c r="M4" s="2">
        <f t="shared" ref="M4:M54" si="3">$B4*(E4/100)</f>
        <v>7262.304000000001</v>
      </c>
      <c r="N4" s="2">
        <f t="shared" ref="N4:N54" si="4">$B4*(F4/100)</f>
        <v>10.272</v>
      </c>
      <c r="O4" s="2">
        <f t="shared" ref="O4:O54" si="5">$B4*(G4/100)</f>
        <v>0</v>
      </c>
      <c r="P4" s="2">
        <f t="shared" ref="P4:P54" si="6">$B4*(H4/100)</f>
        <v>0</v>
      </c>
      <c r="Q4" s="2">
        <f t="shared" ref="Q4:Q54" si="7">$B4*(I4/100)</f>
        <v>0</v>
      </c>
      <c r="R4" s="2">
        <f t="shared" ref="R4:R54" si="8">$B4*(J4/100)</f>
        <v>0</v>
      </c>
    </row>
    <row r="5" spans="1:18" s="2" customFormat="1" ht="11">
      <c r="A5" s="2" t="s">
        <v>140</v>
      </c>
      <c r="B5" s="34">
        <v>4366</v>
      </c>
      <c r="C5" s="3">
        <v>3.3</v>
      </c>
      <c r="D5" s="3">
        <v>48.5</v>
      </c>
      <c r="E5" s="3">
        <v>7.3</v>
      </c>
      <c r="F5" s="3">
        <v>34.4</v>
      </c>
      <c r="G5" s="3">
        <v>3.4</v>
      </c>
      <c r="H5" s="3">
        <v>2.2000000000000002</v>
      </c>
      <c r="I5" s="3">
        <v>0.8</v>
      </c>
      <c r="J5" s="3">
        <v>0</v>
      </c>
      <c r="K5" s="2">
        <f t="shared" si="1"/>
        <v>144.078</v>
      </c>
      <c r="L5" s="2">
        <f t="shared" si="2"/>
        <v>2117.5099999999998</v>
      </c>
      <c r="M5" s="2">
        <f t="shared" si="3"/>
        <v>318.71799999999996</v>
      </c>
      <c r="N5" s="2">
        <f t="shared" si="4"/>
        <v>1501.9039999999998</v>
      </c>
      <c r="O5" s="2">
        <f t="shared" si="5"/>
        <v>148.44400000000002</v>
      </c>
      <c r="P5" s="2">
        <f t="shared" si="6"/>
        <v>96.052000000000007</v>
      </c>
      <c r="Q5" s="2">
        <f t="shared" si="7"/>
        <v>34.927999999999997</v>
      </c>
      <c r="R5" s="2">
        <f t="shared" si="8"/>
        <v>0</v>
      </c>
    </row>
    <row r="6" spans="1:18" s="2" customFormat="1" ht="11">
      <c r="A6" s="2" t="s">
        <v>139</v>
      </c>
      <c r="B6" s="34">
        <v>30895</v>
      </c>
      <c r="C6" s="3">
        <v>39</v>
      </c>
      <c r="D6" s="3">
        <v>37.799999999999997</v>
      </c>
      <c r="E6" s="3">
        <v>12.2</v>
      </c>
      <c r="F6" s="3">
        <v>9.8000000000000007</v>
      </c>
      <c r="G6" s="3">
        <v>0.3</v>
      </c>
      <c r="H6" s="3">
        <v>0.6</v>
      </c>
      <c r="I6" s="3">
        <v>0.2</v>
      </c>
      <c r="J6" s="3">
        <v>0</v>
      </c>
      <c r="K6" s="2">
        <f t="shared" si="1"/>
        <v>12049.050000000001</v>
      </c>
      <c r="L6" s="2">
        <f t="shared" si="2"/>
        <v>11678.309999999998</v>
      </c>
      <c r="M6" s="2">
        <f t="shared" si="3"/>
        <v>3769.19</v>
      </c>
      <c r="N6" s="2">
        <f t="shared" si="4"/>
        <v>3027.71</v>
      </c>
      <c r="O6" s="2">
        <f t="shared" si="5"/>
        <v>92.685000000000002</v>
      </c>
      <c r="P6" s="2">
        <f t="shared" si="6"/>
        <v>185.37</v>
      </c>
      <c r="Q6" s="2">
        <f t="shared" si="7"/>
        <v>61.79</v>
      </c>
      <c r="R6" s="2">
        <f t="shared" si="8"/>
        <v>0</v>
      </c>
    </row>
    <row r="7" spans="1:18" s="2" customFormat="1" ht="11">
      <c r="A7" s="2" t="s">
        <v>138</v>
      </c>
      <c r="B7" s="34">
        <v>5591</v>
      </c>
      <c r="C7" s="3">
        <v>1.7</v>
      </c>
      <c r="D7" s="3">
        <v>38.299999999999997</v>
      </c>
      <c r="E7" s="3">
        <v>59.5</v>
      </c>
      <c r="F7" s="3">
        <v>0.2</v>
      </c>
      <c r="G7" s="3">
        <v>0.1</v>
      </c>
      <c r="H7" s="3">
        <v>0</v>
      </c>
      <c r="I7" s="3">
        <v>0</v>
      </c>
      <c r="J7" s="3">
        <v>0.1</v>
      </c>
      <c r="K7" s="2">
        <f t="shared" si="1"/>
        <v>95.047000000000011</v>
      </c>
      <c r="L7" s="2">
        <f t="shared" si="2"/>
        <v>2141.3529999999996</v>
      </c>
      <c r="M7" s="2">
        <f t="shared" si="3"/>
        <v>3326.645</v>
      </c>
      <c r="N7" s="2">
        <f t="shared" si="4"/>
        <v>11.182</v>
      </c>
      <c r="O7" s="2">
        <f t="shared" si="5"/>
        <v>5.5910000000000002</v>
      </c>
      <c r="P7" s="2">
        <f t="shared" si="6"/>
        <v>0</v>
      </c>
      <c r="Q7" s="2">
        <f t="shared" si="7"/>
        <v>0</v>
      </c>
      <c r="R7" s="2">
        <f t="shared" si="8"/>
        <v>5.5910000000000002</v>
      </c>
    </row>
    <row r="8" spans="1:18" s="2" customFormat="1" ht="11">
      <c r="A8" s="2" t="s">
        <v>137</v>
      </c>
      <c r="B8" s="34">
        <v>212948</v>
      </c>
      <c r="C8" s="3">
        <v>38.6</v>
      </c>
      <c r="D8" s="3">
        <v>28</v>
      </c>
      <c r="E8" s="3">
        <v>27</v>
      </c>
      <c r="F8" s="3">
        <v>0.8</v>
      </c>
      <c r="G8" s="3">
        <v>4.0999999999999996</v>
      </c>
      <c r="H8" s="3">
        <v>1.2</v>
      </c>
      <c r="I8" s="3">
        <v>0.4</v>
      </c>
      <c r="J8" s="3">
        <v>0</v>
      </c>
      <c r="K8" s="2">
        <f t="shared" si="1"/>
        <v>82197.928</v>
      </c>
      <c r="L8" s="2">
        <f t="shared" si="2"/>
        <v>59625.440000000002</v>
      </c>
      <c r="M8" s="2">
        <f t="shared" si="3"/>
        <v>57495.960000000006</v>
      </c>
      <c r="N8" s="2">
        <f t="shared" si="4"/>
        <v>1703.5840000000001</v>
      </c>
      <c r="O8" s="2">
        <f t="shared" si="5"/>
        <v>8730.8679999999986</v>
      </c>
      <c r="P8" s="2">
        <f t="shared" si="6"/>
        <v>2555.3760000000002</v>
      </c>
      <c r="Q8" s="2">
        <f t="shared" si="7"/>
        <v>851.79200000000003</v>
      </c>
      <c r="R8" s="2">
        <f t="shared" si="8"/>
        <v>0</v>
      </c>
    </row>
    <row r="9" spans="1:18" s="2" customFormat="1" ht="11">
      <c r="A9" s="2" t="s">
        <v>136</v>
      </c>
      <c r="B9" s="34">
        <v>10597</v>
      </c>
      <c r="C9" s="3">
        <v>29.5</v>
      </c>
      <c r="D9" s="3">
        <v>47.3</v>
      </c>
      <c r="E9" s="3">
        <v>16.600000000000001</v>
      </c>
      <c r="F9" s="3">
        <v>1.1000000000000001</v>
      </c>
      <c r="G9" s="3">
        <v>0.6</v>
      </c>
      <c r="H9" s="3">
        <v>0.1</v>
      </c>
      <c r="I9" s="3">
        <v>0.4</v>
      </c>
      <c r="J9" s="3">
        <v>4.4000000000000004</v>
      </c>
      <c r="K9" s="2">
        <f t="shared" si="1"/>
        <v>3126.1149999999998</v>
      </c>
      <c r="L9" s="2">
        <f t="shared" si="2"/>
        <v>5012.3809999999994</v>
      </c>
      <c r="M9" s="2">
        <f t="shared" si="3"/>
        <v>1759.1020000000001</v>
      </c>
      <c r="N9" s="2">
        <f t="shared" si="4"/>
        <v>116.56700000000001</v>
      </c>
      <c r="O9" s="2">
        <f t="shared" si="5"/>
        <v>63.582000000000001</v>
      </c>
      <c r="P9" s="2">
        <f t="shared" si="6"/>
        <v>10.597</v>
      </c>
      <c r="Q9" s="2">
        <f t="shared" si="7"/>
        <v>42.387999999999998</v>
      </c>
      <c r="R9" s="2">
        <f t="shared" si="8"/>
        <v>466.26800000000003</v>
      </c>
    </row>
    <row r="10" spans="1:18" s="2" customFormat="1" ht="11">
      <c r="A10" s="2" t="s">
        <v>135</v>
      </c>
      <c r="B10" s="34">
        <v>12182</v>
      </c>
      <c r="C10" s="3">
        <v>38</v>
      </c>
      <c r="D10" s="3">
        <v>29</v>
      </c>
      <c r="E10" s="3">
        <v>32.5</v>
      </c>
      <c r="F10" s="3">
        <v>0.1</v>
      </c>
      <c r="G10" s="3">
        <v>0.4</v>
      </c>
      <c r="H10" s="3">
        <v>0</v>
      </c>
      <c r="I10" s="3">
        <v>0</v>
      </c>
      <c r="J10" s="3">
        <v>0</v>
      </c>
      <c r="K10" s="2">
        <f t="shared" si="1"/>
        <v>4629.16</v>
      </c>
      <c r="L10" s="2">
        <f t="shared" si="2"/>
        <v>3532.7799999999997</v>
      </c>
      <c r="M10" s="2">
        <f t="shared" si="3"/>
        <v>3959.15</v>
      </c>
      <c r="N10" s="2">
        <f t="shared" si="4"/>
        <v>12.182</v>
      </c>
      <c r="O10" s="2">
        <f t="shared" si="5"/>
        <v>48.728000000000002</v>
      </c>
      <c r="P10" s="2">
        <f t="shared" si="6"/>
        <v>0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134</v>
      </c>
      <c r="B11" s="34">
        <v>3021</v>
      </c>
      <c r="C11" s="3">
        <v>7</v>
      </c>
      <c r="D11" s="3">
        <v>27.4</v>
      </c>
      <c r="E11" s="3">
        <v>65.3</v>
      </c>
      <c r="F11" s="3">
        <v>0.1</v>
      </c>
      <c r="G11" s="3">
        <v>0.2</v>
      </c>
      <c r="H11" s="3">
        <v>0</v>
      </c>
      <c r="I11" s="3">
        <v>0</v>
      </c>
      <c r="J11" s="3">
        <v>0</v>
      </c>
      <c r="K11" s="2">
        <f t="shared" si="1"/>
        <v>211.47000000000003</v>
      </c>
      <c r="L11" s="2">
        <f t="shared" si="2"/>
        <v>827.75399999999991</v>
      </c>
      <c r="M11" s="2">
        <f t="shared" si="3"/>
        <v>1972.713</v>
      </c>
      <c r="N11" s="2">
        <f t="shared" si="4"/>
        <v>3.0209999999999999</v>
      </c>
      <c r="O11" s="2">
        <f t="shared" si="5"/>
        <v>6.0419999999999998</v>
      </c>
      <c r="P11" s="2">
        <f t="shared" si="6"/>
        <v>0</v>
      </c>
      <c r="Q11" s="2">
        <f t="shared" si="7"/>
        <v>0</v>
      </c>
      <c r="R11" s="2">
        <f t="shared" si="8"/>
        <v>0</v>
      </c>
    </row>
    <row r="12" spans="1:18" s="2" customFormat="1" ht="11">
      <c r="A12" s="2" t="s">
        <v>133</v>
      </c>
      <c r="B12" s="34">
        <v>11388</v>
      </c>
      <c r="C12" s="3">
        <v>0.8</v>
      </c>
      <c r="D12" s="3">
        <v>0.2</v>
      </c>
      <c r="E12" s="3">
        <v>98.6</v>
      </c>
      <c r="F12" s="3">
        <v>0</v>
      </c>
      <c r="G12" s="3">
        <v>0.3</v>
      </c>
      <c r="H12" s="3">
        <v>0.1</v>
      </c>
      <c r="I12" s="3">
        <v>0.1</v>
      </c>
      <c r="J12" s="3">
        <v>0</v>
      </c>
      <c r="K12" s="2">
        <f t="shared" si="1"/>
        <v>91.103999999999999</v>
      </c>
      <c r="L12" s="2">
        <f t="shared" si="2"/>
        <v>22.776</v>
      </c>
      <c r="M12" s="2">
        <f t="shared" si="3"/>
        <v>11228.567999999999</v>
      </c>
      <c r="N12" s="2">
        <f t="shared" si="4"/>
        <v>0</v>
      </c>
      <c r="O12" s="2">
        <f t="shared" si="5"/>
        <v>34.164000000000001</v>
      </c>
      <c r="P12" s="2">
        <f t="shared" si="6"/>
        <v>11.388</v>
      </c>
      <c r="Q12" s="2">
        <f t="shared" si="7"/>
        <v>11.388</v>
      </c>
      <c r="R12" s="2">
        <f t="shared" si="8"/>
        <v>0</v>
      </c>
    </row>
    <row r="13" spans="1:18" s="2" customFormat="1" ht="11">
      <c r="A13" s="2" t="s">
        <v>132</v>
      </c>
      <c r="B13" s="34">
        <v>22750</v>
      </c>
      <c r="C13" s="3">
        <v>23.8</v>
      </c>
      <c r="D13" s="3">
        <v>25.3</v>
      </c>
      <c r="E13" s="3">
        <v>50.4</v>
      </c>
      <c r="F13" s="3">
        <v>0.2</v>
      </c>
      <c r="G13" s="3">
        <v>0</v>
      </c>
      <c r="H13" s="3">
        <v>0.3</v>
      </c>
      <c r="I13" s="3">
        <v>0</v>
      </c>
      <c r="J13" s="3">
        <v>0</v>
      </c>
      <c r="K13" s="2">
        <f t="shared" si="1"/>
        <v>5414.5</v>
      </c>
      <c r="L13" s="2">
        <f t="shared" si="2"/>
        <v>5755.75</v>
      </c>
      <c r="M13" s="2">
        <f t="shared" si="3"/>
        <v>11466</v>
      </c>
      <c r="N13" s="2">
        <f t="shared" si="4"/>
        <v>45.5</v>
      </c>
      <c r="O13" s="2">
        <f t="shared" si="5"/>
        <v>0</v>
      </c>
      <c r="P13" s="2">
        <f t="shared" si="6"/>
        <v>68.25</v>
      </c>
      <c r="Q13" s="2">
        <f t="shared" si="7"/>
        <v>0</v>
      </c>
      <c r="R13" s="2">
        <f t="shared" si="8"/>
        <v>0</v>
      </c>
    </row>
    <row r="14" spans="1:18" s="2" customFormat="1" ht="11">
      <c r="A14" s="2" t="s">
        <v>131</v>
      </c>
      <c r="B14" s="34">
        <v>28289</v>
      </c>
      <c r="C14" s="3">
        <v>1.3</v>
      </c>
      <c r="D14" s="3">
        <v>19.7</v>
      </c>
      <c r="E14" s="3">
        <v>78.400000000000006</v>
      </c>
      <c r="F14" s="3">
        <v>0.3</v>
      </c>
      <c r="G14" s="3">
        <v>0.1</v>
      </c>
      <c r="H14" s="3">
        <v>0</v>
      </c>
      <c r="I14" s="3">
        <v>0.2</v>
      </c>
      <c r="J14" s="3">
        <v>0</v>
      </c>
      <c r="K14" s="2">
        <f t="shared" si="1"/>
        <v>367.75700000000001</v>
      </c>
      <c r="L14" s="2">
        <f t="shared" si="2"/>
        <v>5572.9329999999991</v>
      </c>
      <c r="M14" s="2">
        <f t="shared" si="3"/>
        <v>22178.576000000001</v>
      </c>
      <c r="N14" s="2">
        <f t="shared" si="4"/>
        <v>84.867000000000004</v>
      </c>
      <c r="O14" s="2">
        <f t="shared" si="5"/>
        <v>28.289000000000001</v>
      </c>
      <c r="P14" s="2">
        <f t="shared" si="6"/>
        <v>0</v>
      </c>
      <c r="Q14" s="2">
        <f t="shared" si="7"/>
        <v>56.578000000000003</v>
      </c>
      <c r="R14" s="2">
        <f t="shared" si="8"/>
        <v>0</v>
      </c>
    </row>
    <row r="15" spans="1:18" s="2" customFormat="1" ht="11">
      <c r="A15" s="2" t="s">
        <v>130</v>
      </c>
      <c r="B15" s="34">
        <v>6701</v>
      </c>
      <c r="C15" s="3">
        <v>4.8</v>
      </c>
      <c r="D15" s="3">
        <v>23.4</v>
      </c>
      <c r="E15" s="3">
        <v>2</v>
      </c>
      <c r="F15" s="3">
        <v>0.3</v>
      </c>
      <c r="G15" s="3">
        <v>20.5</v>
      </c>
      <c r="H15" s="3">
        <v>39.6</v>
      </c>
      <c r="I15" s="3">
        <v>8.8000000000000007</v>
      </c>
      <c r="J15" s="3">
        <v>0.5</v>
      </c>
      <c r="K15" s="2">
        <f t="shared" si="1"/>
        <v>321.64800000000002</v>
      </c>
      <c r="L15" s="2">
        <f t="shared" si="2"/>
        <v>1568.0339999999999</v>
      </c>
      <c r="M15" s="2">
        <f t="shared" si="3"/>
        <v>134.02000000000001</v>
      </c>
      <c r="N15" s="2">
        <f t="shared" si="4"/>
        <v>20.103000000000002</v>
      </c>
      <c r="O15" s="2">
        <f t="shared" si="5"/>
        <v>1373.7049999999999</v>
      </c>
      <c r="P15" s="2">
        <f t="shared" si="6"/>
        <v>2653.596</v>
      </c>
      <c r="Q15" s="2">
        <f t="shared" si="7"/>
        <v>589.6880000000001</v>
      </c>
      <c r="R15" s="2">
        <f t="shared" si="8"/>
        <v>33.505000000000003</v>
      </c>
    </row>
    <row r="16" spans="1:18" s="2" customFormat="1" ht="11">
      <c r="A16" s="2" t="s">
        <v>129</v>
      </c>
      <c r="B16" s="34">
        <v>679</v>
      </c>
      <c r="C16" s="3">
        <v>11.2</v>
      </c>
      <c r="D16" s="3">
        <v>85.1</v>
      </c>
      <c r="E16" s="3">
        <v>0.9</v>
      </c>
      <c r="F16" s="3">
        <v>2</v>
      </c>
      <c r="G16" s="3">
        <v>0.3</v>
      </c>
      <c r="H16" s="3">
        <v>0</v>
      </c>
      <c r="I16" s="3">
        <v>0.4</v>
      </c>
      <c r="J16" s="3">
        <v>0</v>
      </c>
      <c r="K16" s="2">
        <f t="shared" si="1"/>
        <v>76.047999999999988</v>
      </c>
      <c r="L16" s="2">
        <f t="shared" si="2"/>
        <v>577.82899999999995</v>
      </c>
      <c r="M16" s="2">
        <f t="shared" si="3"/>
        <v>6.1110000000000007</v>
      </c>
      <c r="N16" s="2">
        <f t="shared" si="4"/>
        <v>13.58</v>
      </c>
      <c r="O16" s="2">
        <f t="shared" si="5"/>
        <v>2.0369999999999999</v>
      </c>
      <c r="P16" s="2">
        <f t="shared" si="6"/>
        <v>0</v>
      </c>
      <c r="Q16" s="2">
        <f t="shared" si="7"/>
        <v>2.7160000000000002</v>
      </c>
      <c r="R16" s="2">
        <f t="shared" si="8"/>
        <v>0</v>
      </c>
    </row>
    <row r="17" spans="1:18" s="2" customFormat="1" ht="11">
      <c r="A17" s="2" t="s">
        <v>128</v>
      </c>
      <c r="B17" s="34">
        <v>16468</v>
      </c>
      <c r="C17" s="3">
        <v>4.5</v>
      </c>
      <c r="D17" s="3">
        <v>16.399999999999999</v>
      </c>
      <c r="E17" s="3">
        <v>78.8</v>
      </c>
      <c r="F17" s="3">
        <v>0</v>
      </c>
      <c r="G17" s="3">
        <v>0.1</v>
      </c>
      <c r="H17" s="3">
        <v>0</v>
      </c>
      <c r="I17" s="3">
        <v>0.2</v>
      </c>
      <c r="J17" s="3">
        <v>0</v>
      </c>
      <c r="K17" s="2">
        <f t="shared" si="1"/>
        <v>741.06</v>
      </c>
      <c r="L17" s="2">
        <f t="shared" si="2"/>
        <v>2700.7519999999995</v>
      </c>
      <c r="M17" s="2">
        <f t="shared" si="3"/>
        <v>12976.783999999998</v>
      </c>
      <c r="N17" s="2">
        <f t="shared" si="4"/>
        <v>0</v>
      </c>
      <c r="O17" s="2">
        <f t="shared" si="5"/>
        <v>16.468</v>
      </c>
      <c r="P17" s="2">
        <f t="shared" si="6"/>
        <v>0</v>
      </c>
      <c r="Q17" s="2">
        <f t="shared" si="7"/>
        <v>32.936</v>
      </c>
      <c r="R17" s="2">
        <f t="shared" si="8"/>
        <v>0</v>
      </c>
    </row>
    <row r="18" spans="1:18" s="2" customFormat="1" ht="11">
      <c r="A18" s="2" t="s">
        <v>127</v>
      </c>
      <c r="B18" s="34">
        <v>30307</v>
      </c>
      <c r="C18" s="3">
        <v>4.5999999999999996</v>
      </c>
      <c r="D18" s="3">
        <v>54.7</v>
      </c>
      <c r="E18" s="3">
        <v>39.1</v>
      </c>
      <c r="F18" s="3">
        <v>0.1</v>
      </c>
      <c r="G18" s="3">
        <v>0.2</v>
      </c>
      <c r="H18" s="3">
        <v>0.1</v>
      </c>
      <c r="I18" s="3">
        <v>1.3</v>
      </c>
      <c r="J18" s="3">
        <v>0</v>
      </c>
      <c r="K18" s="2">
        <f t="shared" si="1"/>
        <v>1394.1220000000001</v>
      </c>
      <c r="L18" s="2">
        <f t="shared" si="2"/>
        <v>16577.929</v>
      </c>
      <c r="M18" s="2">
        <f t="shared" si="3"/>
        <v>11850.037</v>
      </c>
      <c r="N18" s="2">
        <f t="shared" si="4"/>
        <v>30.307000000000002</v>
      </c>
      <c r="O18" s="2">
        <f t="shared" si="5"/>
        <v>60.614000000000004</v>
      </c>
      <c r="P18" s="2">
        <f t="shared" si="6"/>
        <v>30.307000000000002</v>
      </c>
      <c r="Q18" s="2">
        <f t="shared" si="7"/>
        <v>393.99100000000004</v>
      </c>
      <c r="R18" s="2">
        <f t="shared" si="8"/>
        <v>0</v>
      </c>
    </row>
    <row r="19" spans="1:18" s="2" customFormat="1" ht="11">
      <c r="A19" s="2" t="s">
        <v>126</v>
      </c>
      <c r="B19" s="34">
        <v>13491</v>
      </c>
      <c r="C19" s="3">
        <v>2.9</v>
      </c>
      <c r="D19" s="3">
        <v>69.5</v>
      </c>
      <c r="E19" s="3">
        <v>12.5</v>
      </c>
      <c r="F19" s="3">
        <v>0.5</v>
      </c>
      <c r="G19" s="3">
        <v>0.6</v>
      </c>
      <c r="H19" s="3">
        <v>0</v>
      </c>
      <c r="I19" s="3">
        <v>0.8</v>
      </c>
      <c r="J19" s="3">
        <v>13.2</v>
      </c>
      <c r="K19" s="2">
        <f t="shared" si="1"/>
        <v>391.23899999999998</v>
      </c>
      <c r="L19" s="2">
        <f t="shared" si="2"/>
        <v>9376.244999999999</v>
      </c>
      <c r="M19" s="2">
        <f t="shared" si="3"/>
        <v>1686.375</v>
      </c>
      <c r="N19" s="2">
        <f t="shared" si="4"/>
        <v>67.454999999999998</v>
      </c>
      <c r="O19" s="2">
        <f t="shared" si="5"/>
        <v>80.945999999999998</v>
      </c>
      <c r="P19" s="2">
        <f t="shared" si="6"/>
        <v>0</v>
      </c>
      <c r="Q19" s="2">
        <f t="shared" si="7"/>
        <v>107.928</v>
      </c>
      <c r="R19" s="2">
        <f t="shared" si="8"/>
        <v>1780.8120000000001</v>
      </c>
    </row>
    <row r="20" spans="1:18" s="2" customFormat="1" ht="11">
      <c r="A20" s="2" t="s">
        <v>125</v>
      </c>
      <c r="B20" s="34">
        <v>13852</v>
      </c>
      <c r="C20" s="3">
        <v>9.4</v>
      </c>
      <c r="D20" s="3">
        <v>60.9</v>
      </c>
      <c r="E20" s="3">
        <v>26</v>
      </c>
      <c r="F20" s="3">
        <v>1.7</v>
      </c>
      <c r="G20" s="3">
        <v>1</v>
      </c>
      <c r="H20" s="3">
        <v>0</v>
      </c>
      <c r="I20" s="3">
        <v>0.4</v>
      </c>
      <c r="J20" s="3">
        <v>0.7</v>
      </c>
      <c r="K20" s="2">
        <f t="shared" si="1"/>
        <v>1302.088</v>
      </c>
      <c r="L20" s="2">
        <f t="shared" si="2"/>
        <v>8435.8680000000004</v>
      </c>
      <c r="M20" s="2">
        <f t="shared" si="3"/>
        <v>3601.52</v>
      </c>
      <c r="N20" s="2">
        <f t="shared" si="4"/>
        <v>235.48400000000001</v>
      </c>
      <c r="O20" s="2">
        <f t="shared" si="5"/>
        <v>138.52000000000001</v>
      </c>
      <c r="P20" s="2">
        <f t="shared" si="6"/>
        <v>0</v>
      </c>
      <c r="Q20" s="2">
        <f t="shared" si="7"/>
        <v>55.408000000000001</v>
      </c>
      <c r="R20" s="2">
        <f t="shared" si="8"/>
        <v>96.963999999999984</v>
      </c>
    </row>
    <row r="21" spans="1:18" s="2" customFormat="1" ht="11">
      <c r="A21" s="2" t="s">
        <v>124</v>
      </c>
      <c r="B21" s="34">
        <v>20407</v>
      </c>
      <c r="C21" s="3">
        <v>1.4</v>
      </c>
      <c r="D21" s="3">
        <v>72.900000000000006</v>
      </c>
      <c r="E21" s="3">
        <v>25.2</v>
      </c>
      <c r="F21" s="3">
        <v>0.1</v>
      </c>
      <c r="G21" s="3">
        <v>0.1</v>
      </c>
      <c r="H21" s="3">
        <v>0</v>
      </c>
      <c r="I21" s="3">
        <v>0</v>
      </c>
      <c r="J21" s="3">
        <v>0.2</v>
      </c>
      <c r="K21" s="2">
        <f t="shared" si="1"/>
        <v>285.69799999999998</v>
      </c>
      <c r="L21" s="2">
        <f t="shared" si="2"/>
        <v>14876.703000000001</v>
      </c>
      <c r="M21" s="2">
        <f t="shared" si="3"/>
        <v>5142.5640000000003</v>
      </c>
      <c r="N21" s="2">
        <f t="shared" si="4"/>
        <v>20.407</v>
      </c>
      <c r="O21" s="2">
        <f t="shared" si="5"/>
        <v>20.407</v>
      </c>
      <c r="P21" s="2">
        <f t="shared" si="6"/>
        <v>0</v>
      </c>
      <c r="Q21" s="2">
        <f t="shared" si="7"/>
        <v>0</v>
      </c>
      <c r="R21" s="2">
        <f t="shared" si="8"/>
        <v>40.814</v>
      </c>
    </row>
    <row r="22" spans="1:18" s="2" customFormat="1" ht="11">
      <c r="A22" s="2" t="s">
        <v>123</v>
      </c>
      <c r="B22" s="34">
        <v>8568</v>
      </c>
      <c r="C22" s="3">
        <v>2.8</v>
      </c>
      <c r="D22" s="3">
        <v>15.1</v>
      </c>
      <c r="E22" s="3">
        <v>81.900000000000006</v>
      </c>
      <c r="F22" s="3">
        <v>0</v>
      </c>
      <c r="G22" s="3">
        <v>0.1</v>
      </c>
      <c r="H22" s="3">
        <v>0.1</v>
      </c>
      <c r="I22" s="3">
        <v>0</v>
      </c>
      <c r="J22" s="3">
        <v>0</v>
      </c>
      <c r="K22" s="2">
        <f t="shared" si="1"/>
        <v>239.90399999999997</v>
      </c>
      <c r="L22" s="2">
        <f t="shared" si="2"/>
        <v>1293.768</v>
      </c>
      <c r="M22" s="2">
        <f t="shared" si="3"/>
        <v>7017.1920000000009</v>
      </c>
      <c r="N22" s="2">
        <f t="shared" si="4"/>
        <v>0</v>
      </c>
      <c r="O22" s="2">
        <f t="shared" si="5"/>
        <v>8.5679999999999996</v>
      </c>
      <c r="P22" s="2">
        <f t="shared" si="6"/>
        <v>8.5679999999999996</v>
      </c>
      <c r="Q22" s="2">
        <f t="shared" si="7"/>
        <v>0</v>
      </c>
      <c r="R22" s="2">
        <f t="shared" si="8"/>
        <v>0</v>
      </c>
    </row>
    <row r="23" spans="1:18" s="2" customFormat="1" ht="11">
      <c r="A23" s="2" t="s">
        <v>122</v>
      </c>
      <c r="B23" s="34">
        <v>7498</v>
      </c>
      <c r="C23" s="3">
        <v>0.7</v>
      </c>
      <c r="D23" s="3">
        <v>86.7</v>
      </c>
      <c r="E23" s="3">
        <v>3.5</v>
      </c>
      <c r="F23" s="3">
        <v>1.5</v>
      </c>
      <c r="G23" s="3">
        <v>0.7</v>
      </c>
      <c r="H23" s="3">
        <v>0.1</v>
      </c>
      <c r="I23" s="3">
        <v>0.4</v>
      </c>
      <c r="J23" s="3">
        <v>6.3</v>
      </c>
      <c r="K23" s="2">
        <f t="shared" si="1"/>
        <v>52.485999999999997</v>
      </c>
      <c r="L23" s="2">
        <f t="shared" si="2"/>
        <v>6500.7659999999996</v>
      </c>
      <c r="M23" s="2">
        <f t="shared" si="3"/>
        <v>262.43</v>
      </c>
      <c r="N23" s="2">
        <f t="shared" si="4"/>
        <v>112.47</v>
      </c>
      <c r="O23" s="2">
        <f t="shared" si="5"/>
        <v>52.485999999999997</v>
      </c>
      <c r="P23" s="2">
        <f t="shared" si="6"/>
        <v>7.4980000000000002</v>
      </c>
      <c r="Q23" s="2">
        <f t="shared" si="7"/>
        <v>29.992000000000001</v>
      </c>
      <c r="R23" s="2">
        <f t="shared" si="8"/>
        <v>472.37400000000002</v>
      </c>
    </row>
    <row r="24" spans="1:18" s="2" customFormat="1" ht="11">
      <c r="A24" s="2" t="s">
        <v>121</v>
      </c>
      <c r="B24" s="34">
        <v>15507</v>
      </c>
      <c r="C24" s="3">
        <v>1.3</v>
      </c>
      <c r="D24" s="3">
        <v>15.8</v>
      </c>
      <c r="E24" s="3">
        <v>82.5</v>
      </c>
      <c r="F24" s="3">
        <v>0.2</v>
      </c>
      <c r="G24" s="3">
        <v>0.3</v>
      </c>
      <c r="H24" s="3">
        <v>0</v>
      </c>
      <c r="I24" s="3">
        <v>0</v>
      </c>
      <c r="J24" s="3">
        <v>0</v>
      </c>
      <c r="K24" s="2">
        <f t="shared" si="1"/>
        <v>201.59100000000001</v>
      </c>
      <c r="L24" s="2">
        <f t="shared" si="2"/>
        <v>2450.1060000000002</v>
      </c>
      <c r="M24" s="2">
        <f t="shared" si="3"/>
        <v>12793.275</v>
      </c>
      <c r="N24" s="2">
        <f t="shared" si="4"/>
        <v>31.013999999999999</v>
      </c>
      <c r="O24" s="2">
        <f t="shared" si="5"/>
        <v>46.521000000000001</v>
      </c>
      <c r="P24" s="2">
        <f t="shared" si="6"/>
        <v>0</v>
      </c>
      <c r="Q24" s="2">
        <f t="shared" si="7"/>
        <v>0</v>
      </c>
      <c r="R24" s="2">
        <f t="shared" si="8"/>
        <v>0</v>
      </c>
    </row>
    <row r="25" spans="1:18" s="2" customFormat="1" ht="11">
      <c r="A25" s="2" t="s">
        <v>120</v>
      </c>
      <c r="B25" s="34">
        <v>32035</v>
      </c>
      <c r="C25" s="3">
        <v>31</v>
      </c>
      <c r="D25" s="3">
        <v>45.6</v>
      </c>
      <c r="E25" s="3">
        <v>20.6</v>
      </c>
      <c r="F25" s="3">
        <v>0.3</v>
      </c>
      <c r="G25" s="3">
        <v>2.5</v>
      </c>
      <c r="H25" s="3">
        <v>0</v>
      </c>
      <c r="I25" s="3">
        <v>0</v>
      </c>
      <c r="J25" s="3">
        <v>0</v>
      </c>
      <c r="K25" s="2">
        <f t="shared" si="1"/>
        <v>9930.85</v>
      </c>
      <c r="L25" s="2">
        <f t="shared" si="2"/>
        <v>14607.960000000001</v>
      </c>
      <c r="M25" s="2">
        <f t="shared" si="3"/>
        <v>6599.2100000000009</v>
      </c>
      <c r="N25" s="2">
        <f t="shared" si="4"/>
        <v>96.105000000000004</v>
      </c>
      <c r="O25" s="2">
        <f t="shared" si="5"/>
        <v>800.875</v>
      </c>
      <c r="P25" s="2">
        <f t="shared" si="6"/>
        <v>0</v>
      </c>
      <c r="Q25" s="2">
        <f t="shared" si="7"/>
        <v>0</v>
      </c>
      <c r="R25" s="2">
        <f t="shared" si="8"/>
        <v>0</v>
      </c>
    </row>
    <row r="26" spans="1:18" s="2" customFormat="1" ht="11">
      <c r="A26" s="2" t="s">
        <v>119</v>
      </c>
      <c r="B26" s="34">
        <v>57909</v>
      </c>
      <c r="C26" s="3">
        <v>2.4</v>
      </c>
      <c r="D26" s="3">
        <v>46.2</v>
      </c>
      <c r="E26" s="3">
        <v>49.1</v>
      </c>
      <c r="F26" s="3">
        <v>1.5</v>
      </c>
      <c r="G26" s="3">
        <v>0.6</v>
      </c>
      <c r="H26" s="3">
        <v>0.1</v>
      </c>
      <c r="I26" s="3">
        <v>0.1</v>
      </c>
      <c r="J26" s="3">
        <v>0</v>
      </c>
      <c r="K26" s="2">
        <f t="shared" si="1"/>
        <v>1389.816</v>
      </c>
      <c r="L26" s="2">
        <f t="shared" si="2"/>
        <v>26753.958000000002</v>
      </c>
      <c r="M26" s="2">
        <f t="shared" si="3"/>
        <v>28433.319</v>
      </c>
      <c r="N26" s="2">
        <f t="shared" si="4"/>
        <v>868.63499999999999</v>
      </c>
      <c r="O26" s="2">
        <f t="shared" si="5"/>
        <v>347.45400000000001</v>
      </c>
      <c r="P26" s="2">
        <f t="shared" si="6"/>
        <v>57.908999999999999</v>
      </c>
      <c r="Q26" s="2">
        <f t="shared" si="7"/>
        <v>57.908999999999999</v>
      </c>
      <c r="R26" s="2">
        <f t="shared" si="8"/>
        <v>0</v>
      </c>
    </row>
    <row r="27" spans="1:18" s="2" customFormat="1" ht="11">
      <c r="A27" s="2" t="s">
        <v>118</v>
      </c>
      <c r="B27" s="34">
        <v>25110</v>
      </c>
      <c r="C27" s="3">
        <v>5.4</v>
      </c>
      <c r="D27" s="3">
        <v>47.3</v>
      </c>
      <c r="E27" s="3">
        <v>34.799999999999997</v>
      </c>
      <c r="F27" s="3">
        <v>7.5</v>
      </c>
      <c r="G27" s="3">
        <v>3.9</v>
      </c>
      <c r="H27" s="3">
        <v>0.1</v>
      </c>
      <c r="I27" s="3">
        <v>1</v>
      </c>
      <c r="J27" s="3">
        <v>0</v>
      </c>
      <c r="K27" s="2">
        <f t="shared" si="1"/>
        <v>1355.94</v>
      </c>
      <c r="L27" s="2">
        <f t="shared" si="2"/>
        <v>11877.029999999999</v>
      </c>
      <c r="M27" s="2">
        <f t="shared" si="3"/>
        <v>8738.2799999999988</v>
      </c>
      <c r="N27" s="2">
        <f t="shared" si="4"/>
        <v>1883.25</v>
      </c>
      <c r="O27" s="2">
        <f t="shared" si="5"/>
        <v>979.29</v>
      </c>
      <c r="P27" s="2">
        <f t="shared" si="6"/>
        <v>25.11</v>
      </c>
      <c r="Q27" s="2">
        <f t="shared" si="7"/>
        <v>251.1</v>
      </c>
      <c r="R27" s="2">
        <f t="shared" si="8"/>
        <v>0</v>
      </c>
    </row>
    <row r="28" spans="1:18" s="2" customFormat="1" ht="11">
      <c r="A28" s="2" t="s">
        <v>117</v>
      </c>
      <c r="B28" s="34">
        <v>10970</v>
      </c>
      <c r="C28" s="3">
        <v>0.2</v>
      </c>
      <c r="D28" s="3">
        <v>14.6</v>
      </c>
      <c r="E28" s="3">
        <v>85</v>
      </c>
      <c r="F28" s="3">
        <v>0.2</v>
      </c>
      <c r="G28" s="3">
        <v>0</v>
      </c>
      <c r="H28" s="3">
        <v>0</v>
      </c>
      <c r="I28" s="3">
        <v>0</v>
      </c>
      <c r="J28" s="3">
        <v>0</v>
      </c>
      <c r="K28" s="2">
        <f t="shared" si="1"/>
        <v>21.94</v>
      </c>
      <c r="L28" s="2">
        <f t="shared" si="2"/>
        <v>1601.62</v>
      </c>
      <c r="M28" s="2">
        <f t="shared" si="3"/>
        <v>9324.5</v>
      </c>
      <c r="N28" s="2">
        <f t="shared" si="4"/>
        <v>21.94</v>
      </c>
      <c r="O28" s="2">
        <f t="shared" si="5"/>
        <v>0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116</v>
      </c>
      <c r="B29" s="34">
        <v>29421</v>
      </c>
      <c r="C29" s="3">
        <v>1.9</v>
      </c>
      <c r="D29" s="3">
        <v>50.5</v>
      </c>
      <c r="E29" s="3">
        <v>46.7</v>
      </c>
      <c r="F29" s="3">
        <v>0.6</v>
      </c>
      <c r="G29" s="3">
        <v>0.3</v>
      </c>
      <c r="H29" s="3">
        <v>0</v>
      </c>
      <c r="I29" s="3">
        <v>0</v>
      </c>
      <c r="J29" s="3">
        <v>0</v>
      </c>
      <c r="K29" s="2">
        <f t="shared" si="1"/>
        <v>558.99900000000002</v>
      </c>
      <c r="L29" s="2">
        <f t="shared" si="2"/>
        <v>14857.605</v>
      </c>
      <c r="M29" s="2">
        <f t="shared" si="3"/>
        <v>13739.607</v>
      </c>
      <c r="N29" s="2">
        <f t="shared" si="4"/>
        <v>176.52600000000001</v>
      </c>
      <c r="O29" s="2">
        <f t="shared" si="5"/>
        <v>88.263000000000005</v>
      </c>
      <c r="P29" s="2">
        <f t="shared" si="6"/>
        <v>0</v>
      </c>
      <c r="Q29" s="2">
        <f t="shared" si="7"/>
        <v>0</v>
      </c>
      <c r="R29" s="2">
        <f t="shared" si="8"/>
        <v>0</v>
      </c>
    </row>
    <row r="30" spans="1:18" s="2" customFormat="1" ht="11">
      <c r="A30" s="2" t="s">
        <v>115</v>
      </c>
      <c r="B30" s="34">
        <v>4663</v>
      </c>
      <c r="C30" s="3">
        <v>2.4</v>
      </c>
      <c r="D30" s="3">
        <v>42.2</v>
      </c>
      <c r="E30" s="3">
        <v>0.7</v>
      </c>
      <c r="F30" s="3">
        <v>54.4</v>
      </c>
      <c r="G30" s="3">
        <v>0.1</v>
      </c>
      <c r="H30" s="3">
        <v>0</v>
      </c>
      <c r="I30" s="3">
        <v>0.2</v>
      </c>
      <c r="J30" s="3">
        <v>0</v>
      </c>
      <c r="K30" s="2">
        <f t="shared" si="1"/>
        <v>111.91200000000001</v>
      </c>
      <c r="L30" s="2">
        <f t="shared" si="2"/>
        <v>1967.7860000000003</v>
      </c>
      <c r="M30" s="2">
        <f t="shared" si="3"/>
        <v>32.640999999999998</v>
      </c>
      <c r="N30" s="2">
        <f t="shared" si="4"/>
        <v>2536.672</v>
      </c>
      <c r="O30" s="2">
        <f t="shared" si="5"/>
        <v>4.6630000000000003</v>
      </c>
      <c r="P30" s="2">
        <f t="shared" si="6"/>
        <v>0</v>
      </c>
      <c r="Q30" s="2">
        <f t="shared" si="7"/>
        <v>9.3260000000000005</v>
      </c>
      <c r="R30" s="2">
        <f t="shared" si="8"/>
        <v>0</v>
      </c>
    </row>
    <row r="31" spans="1:18" s="2" customFormat="1" ht="11">
      <c r="A31" s="2" t="s">
        <v>114</v>
      </c>
      <c r="B31" s="34">
        <v>7154</v>
      </c>
      <c r="C31" s="3">
        <v>6.8</v>
      </c>
      <c r="D31" s="3">
        <v>39.9</v>
      </c>
      <c r="E31" s="3">
        <v>27.6</v>
      </c>
      <c r="F31" s="3">
        <v>3.9</v>
      </c>
      <c r="G31" s="3">
        <v>0.5</v>
      </c>
      <c r="H31" s="3">
        <v>0</v>
      </c>
      <c r="I31" s="3">
        <v>0</v>
      </c>
      <c r="J31" s="3">
        <v>21.3</v>
      </c>
      <c r="K31" s="2">
        <f t="shared" si="1"/>
        <v>486.47200000000004</v>
      </c>
      <c r="L31" s="2">
        <f t="shared" si="2"/>
        <v>2854.4459999999999</v>
      </c>
      <c r="M31" s="2">
        <f t="shared" si="3"/>
        <v>1974.5040000000001</v>
      </c>
      <c r="N31" s="2">
        <f t="shared" si="4"/>
        <v>279.00599999999997</v>
      </c>
      <c r="O31" s="2">
        <f t="shared" si="5"/>
        <v>35.770000000000003</v>
      </c>
      <c r="P31" s="2">
        <f t="shared" si="6"/>
        <v>0</v>
      </c>
      <c r="Q31" s="2">
        <f t="shared" si="7"/>
        <v>0</v>
      </c>
      <c r="R31" s="2">
        <f t="shared" si="8"/>
        <v>1523.8019999999999</v>
      </c>
    </row>
    <row r="32" spans="1:18" s="2" customFormat="1" ht="11">
      <c r="A32" s="2" t="s">
        <v>113</v>
      </c>
      <c r="B32" s="34">
        <v>4746</v>
      </c>
      <c r="C32" s="3">
        <v>16.5</v>
      </c>
      <c r="D32" s="3">
        <v>43.1</v>
      </c>
      <c r="E32" s="3">
        <v>35</v>
      </c>
      <c r="F32" s="3">
        <v>2.2999999999999998</v>
      </c>
      <c r="G32" s="3">
        <v>2.6</v>
      </c>
      <c r="H32" s="3">
        <v>0.1</v>
      </c>
      <c r="I32" s="3">
        <v>0.4</v>
      </c>
      <c r="J32" s="3">
        <v>0</v>
      </c>
      <c r="K32" s="2">
        <f t="shared" si="1"/>
        <v>783.09</v>
      </c>
      <c r="L32" s="2">
        <f t="shared" si="2"/>
        <v>2045.5260000000001</v>
      </c>
      <c r="M32" s="2">
        <f t="shared" si="3"/>
        <v>1661.1</v>
      </c>
      <c r="N32" s="2">
        <f t="shared" si="4"/>
        <v>109.158</v>
      </c>
      <c r="O32" s="2">
        <f t="shared" si="5"/>
        <v>123.39600000000002</v>
      </c>
      <c r="P32" s="2">
        <f t="shared" si="6"/>
        <v>4.7460000000000004</v>
      </c>
      <c r="Q32" s="2">
        <f t="shared" si="7"/>
        <v>18.984000000000002</v>
      </c>
      <c r="R32" s="2">
        <f t="shared" si="8"/>
        <v>0</v>
      </c>
    </row>
    <row r="33" spans="1:18" s="2" customFormat="1" ht="11">
      <c r="A33" s="2" t="s">
        <v>112</v>
      </c>
      <c r="B33" s="34">
        <v>4436</v>
      </c>
      <c r="C33" s="3">
        <v>5</v>
      </c>
      <c r="D33" s="3">
        <v>92</v>
      </c>
      <c r="E33" s="3">
        <v>2.7</v>
      </c>
      <c r="F33" s="3">
        <v>0.1</v>
      </c>
      <c r="G33" s="3">
        <v>0.2</v>
      </c>
      <c r="H33" s="3">
        <v>0</v>
      </c>
      <c r="I33" s="3">
        <v>0</v>
      </c>
      <c r="J33" s="3">
        <v>0</v>
      </c>
      <c r="K33" s="2">
        <f t="shared" si="1"/>
        <v>221.8</v>
      </c>
      <c r="L33" s="2">
        <f t="shared" si="2"/>
        <v>4081.1200000000003</v>
      </c>
      <c r="M33" s="2">
        <f t="shared" si="3"/>
        <v>119.77200000000002</v>
      </c>
      <c r="N33" s="2">
        <f t="shared" si="4"/>
        <v>4.4359999999999999</v>
      </c>
      <c r="O33" s="2">
        <f t="shared" si="5"/>
        <v>8.8719999999999999</v>
      </c>
      <c r="P33" s="2">
        <f t="shared" si="6"/>
        <v>0</v>
      </c>
      <c r="Q33" s="2">
        <f t="shared" si="7"/>
        <v>0</v>
      </c>
      <c r="R33" s="2">
        <f t="shared" si="8"/>
        <v>0</v>
      </c>
    </row>
    <row r="34" spans="1:18" s="2" customFormat="1" ht="11">
      <c r="A34" s="2" t="s">
        <v>111</v>
      </c>
      <c r="B34" s="34">
        <v>27068</v>
      </c>
      <c r="C34" s="3">
        <v>24.3</v>
      </c>
      <c r="D34" s="3">
        <v>15.2</v>
      </c>
      <c r="E34" s="3">
        <v>59.5</v>
      </c>
      <c r="F34" s="3">
        <v>0.1</v>
      </c>
      <c r="G34" s="3">
        <v>0.4</v>
      </c>
      <c r="H34" s="3">
        <v>0.1</v>
      </c>
      <c r="I34" s="3">
        <v>0.4</v>
      </c>
      <c r="J34" s="3">
        <v>0.1</v>
      </c>
      <c r="K34" s="2">
        <f t="shared" si="1"/>
        <v>6577.5239999999994</v>
      </c>
      <c r="L34" s="2">
        <f t="shared" si="2"/>
        <v>4114.3360000000002</v>
      </c>
      <c r="M34" s="2">
        <f t="shared" si="3"/>
        <v>16105.46</v>
      </c>
      <c r="N34" s="2">
        <f t="shared" si="4"/>
        <v>27.068000000000001</v>
      </c>
      <c r="O34" s="2">
        <f t="shared" si="5"/>
        <v>108.27200000000001</v>
      </c>
      <c r="P34" s="2">
        <f t="shared" si="6"/>
        <v>27.068000000000001</v>
      </c>
      <c r="Q34" s="2">
        <f t="shared" si="7"/>
        <v>108.27200000000001</v>
      </c>
      <c r="R34" s="2">
        <f t="shared" si="8"/>
        <v>27.068000000000001</v>
      </c>
    </row>
    <row r="35" spans="1:18" s="2" customFormat="1" ht="11">
      <c r="A35" s="2" t="s">
        <v>110</v>
      </c>
      <c r="B35" s="34">
        <v>14070</v>
      </c>
      <c r="C35" s="3">
        <v>65.900000000000006</v>
      </c>
      <c r="D35" s="3">
        <v>23.9</v>
      </c>
      <c r="E35" s="3">
        <v>3.4</v>
      </c>
      <c r="F35" s="3">
        <v>6.4</v>
      </c>
      <c r="G35" s="3">
        <v>0</v>
      </c>
      <c r="H35" s="3">
        <v>0.4</v>
      </c>
      <c r="I35" s="3">
        <v>0</v>
      </c>
      <c r="J35" s="3">
        <v>0</v>
      </c>
      <c r="K35" s="2">
        <f t="shared" si="1"/>
        <v>9272.130000000001</v>
      </c>
      <c r="L35" s="2">
        <f t="shared" si="2"/>
        <v>3362.73</v>
      </c>
      <c r="M35" s="2">
        <f t="shared" si="3"/>
        <v>478.38000000000005</v>
      </c>
      <c r="N35" s="2">
        <f t="shared" si="4"/>
        <v>900.48</v>
      </c>
      <c r="O35" s="2">
        <f t="shared" si="5"/>
        <v>0</v>
      </c>
      <c r="P35" s="2">
        <f t="shared" si="6"/>
        <v>56.28</v>
      </c>
      <c r="Q35" s="2">
        <f t="shared" si="7"/>
        <v>0</v>
      </c>
      <c r="R35" s="2">
        <f t="shared" si="8"/>
        <v>0</v>
      </c>
    </row>
    <row r="36" spans="1:18" s="2" customFormat="1" ht="11">
      <c r="A36" s="2" t="s">
        <v>109</v>
      </c>
      <c r="B36" s="34">
        <v>93291</v>
      </c>
      <c r="C36" s="3">
        <v>32.5</v>
      </c>
      <c r="D36" s="3">
        <v>23.3</v>
      </c>
      <c r="E36" s="3">
        <v>42.2</v>
      </c>
      <c r="F36" s="3">
        <v>0.3</v>
      </c>
      <c r="G36" s="3">
        <v>0.9</v>
      </c>
      <c r="H36" s="3">
        <v>0.1</v>
      </c>
      <c r="I36" s="3">
        <v>0.7</v>
      </c>
      <c r="J36" s="3">
        <v>0</v>
      </c>
      <c r="K36" s="2">
        <f t="shared" si="1"/>
        <v>30319.575000000001</v>
      </c>
      <c r="L36" s="2">
        <f t="shared" si="2"/>
        <v>21736.803</v>
      </c>
      <c r="M36" s="2">
        <f t="shared" si="3"/>
        <v>39368.802000000003</v>
      </c>
      <c r="N36" s="2">
        <f t="shared" si="4"/>
        <v>279.87299999999999</v>
      </c>
      <c r="O36" s="2">
        <f t="shared" si="5"/>
        <v>839.61900000000014</v>
      </c>
      <c r="P36" s="2">
        <f t="shared" si="6"/>
        <v>93.290999999999997</v>
      </c>
      <c r="Q36" s="2">
        <f t="shared" si="7"/>
        <v>653.03699999999992</v>
      </c>
      <c r="R36" s="2">
        <f t="shared" si="8"/>
        <v>0</v>
      </c>
    </row>
    <row r="37" spans="1:18" s="2" customFormat="1" ht="11">
      <c r="A37" s="2" t="s">
        <v>108</v>
      </c>
      <c r="B37" s="34">
        <v>17571</v>
      </c>
      <c r="C37" s="3">
        <v>1.2</v>
      </c>
      <c r="D37" s="3">
        <v>27.3</v>
      </c>
      <c r="E37" s="3">
        <v>69.599999999999994</v>
      </c>
      <c r="F37" s="3">
        <v>1.8</v>
      </c>
      <c r="G37" s="3">
        <v>0.2</v>
      </c>
      <c r="H37" s="3">
        <v>0</v>
      </c>
      <c r="I37" s="3">
        <v>0</v>
      </c>
      <c r="J37" s="3">
        <v>0</v>
      </c>
      <c r="K37" s="2">
        <f t="shared" si="1"/>
        <v>210.852</v>
      </c>
      <c r="L37" s="2">
        <f t="shared" si="2"/>
        <v>4796.8830000000007</v>
      </c>
      <c r="M37" s="2">
        <f t="shared" si="3"/>
        <v>12229.415999999999</v>
      </c>
      <c r="N37" s="2">
        <f t="shared" si="4"/>
        <v>316.27800000000002</v>
      </c>
      <c r="O37" s="2">
        <f t="shared" si="5"/>
        <v>35.142000000000003</v>
      </c>
      <c r="P37" s="2">
        <f t="shared" si="6"/>
        <v>0</v>
      </c>
      <c r="Q37" s="2">
        <f t="shared" si="7"/>
        <v>0</v>
      </c>
      <c r="R37" s="2">
        <f t="shared" si="8"/>
        <v>0</v>
      </c>
    </row>
    <row r="38" spans="1:18" s="2" customFormat="1" ht="11">
      <c r="A38" s="2" t="s">
        <v>107</v>
      </c>
      <c r="B38" s="34">
        <v>2407</v>
      </c>
      <c r="C38" s="3">
        <v>2.6</v>
      </c>
      <c r="D38" s="3">
        <v>41.3</v>
      </c>
      <c r="E38" s="3">
        <v>0.9</v>
      </c>
      <c r="F38" s="3">
        <v>53.2</v>
      </c>
      <c r="G38" s="3">
        <v>0.2</v>
      </c>
      <c r="H38" s="3">
        <v>0.1</v>
      </c>
      <c r="I38" s="3">
        <v>1.7</v>
      </c>
      <c r="J38" s="3">
        <v>0</v>
      </c>
      <c r="K38" s="2">
        <f t="shared" si="1"/>
        <v>62.582000000000008</v>
      </c>
      <c r="L38" s="2">
        <f t="shared" si="2"/>
        <v>994.09099999999989</v>
      </c>
      <c r="M38" s="2">
        <f t="shared" si="3"/>
        <v>21.663000000000004</v>
      </c>
      <c r="N38" s="2">
        <f t="shared" si="4"/>
        <v>1280.5240000000001</v>
      </c>
      <c r="O38" s="2">
        <f t="shared" si="5"/>
        <v>4.8140000000000001</v>
      </c>
      <c r="P38" s="2">
        <f t="shared" si="6"/>
        <v>2.407</v>
      </c>
      <c r="Q38" s="2">
        <f t="shared" si="7"/>
        <v>40.919000000000004</v>
      </c>
      <c r="R38" s="2">
        <f t="shared" si="8"/>
        <v>0</v>
      </c>
    </row>
    <row r="39" spans="1:18" s="2" customFormat="1" ht="11">
      <c r="A39" s="2" t="s">
        <v>106</v>
      </c>
      <c r="B39" s="34">
        <v>46359</v>
      </c>
      <c r="C39" s="3">
        <v>3.5</v>
      </c>
      <c r="D39" s="3">
        <v>51.7</v>
      </c>
      <c r="E39" s="3">
        <v>44.4</v>
      </c>
      <c r="F39" s="3">
        <v>0.1</v>
      </c>
      <c r="G39" s="3">
        <v>0.2</v>
      </c>
      <c r="H39" s="3">
        <v>0</v>
      </c>
      <c r="I39" s="3">
        <v>0.1</v>
      </c>
      <c r="J39" s="3">
        <v>0</v>
      </c>
      <c r="K39" s="2">
        <f t="shared" si="1"/>
        <v>1622.5650000000001</v>
      </c>
      <c r="L39" s="2">
        <f t="shared" si="2"/>
        <v>23967.602999999999</v>
      </c>
      <c r="M39" s="2">
        <f t="shared" si="3"/>
        <v>20583.396000000001</v>
      </c>
      <c r="N39" s="2">
        <f t="shared" si="4"/>
        <v>46.359000000000002</v>
      </c>
      <c r="O39" s="2">
        <f t="shared" si="5"/>
        <v>92.718000000000004</v>
      </c>
      <c r="P39" s="2">
        <f t="shared" si="6"/>
        <v>0</v>
      </c>
      <c r="Q39" s="2">
        <f t="shared" si="7"/>
        <v>46.359000000000002</v>
      </c>
      <c r="R39" s="2">
        <f t="shared" si="8"/>
        <v>0</v>
      </c>
    </row>
    <row r="40" spans="1:18" s="2" customFormat="1" ht="11">
      <c r="A40" s="2" t="s">
        <v>105</v>
      </c>
      <c r="B40" s="34">
        <v>7640</v>
      </c>
      <c r="C40" s="3">
        <v>4.4000000000000004</v>
      </c>
      <c r="D40" s="3">
        <v>46.3</v>
      </c>
      <c r="E40" s="3">
        <v>38.700000000000003</v>
      </c>
      <c r="F40" s="3">
        <v>10.3</v>
      </c>
      <c r="G40" s="3">
        <v>0</v>
      </c>
      <c r="H40" s="3">
        <v>0</v>
      </c>
      <c r="I40" s="3">
        <v>0.3</v>
      </c>
      <c r="J40" s="3">
        <v>0</v>
      </c>
      <c r="K40" s="2">
        <f t="shared" si="1"/>
        <v>336.16</v>
      </c>
      <c r="L40" s="2">
        <f t="shared" si="2"/>
        <v>3537.3199999999997</v>
      </c>
      <c r="M40" s="2">
        <f t="shared" si="3"/>
        <v>2956.6800000000003</v>
      </c>
      <c r="N40" s="2">
        <f t="shared" si="4"/>
        <v>786.92000000000007</v>
      </c>
      <c r="O40" s="2">
        <f t="shared" si="5"/>
        <v>0</v>
      </c>
      <c r="P40" s="2">
        <f t="shared" si="6"/>
        <v>0</v>
      </c>
      <c r="Q40" s="2">
        <f t="shared" si="7"/>
        <v>22.92</v>
      </c>
      <c r="R40" s="2">
        <f t="shared" si="8"/>
        <v>0</v>
      </c>
    </row>
    <row r="41" spans="1:18" s="2" customFormat="1" ht="11">
      <c r="A41" s="2" t="s">
        <v>104</v>
      </c>
      <c r="B41" s="34">
        <v>10797</v>
      </c>
      <c r="C41" s="3">
        <v>7</v>
      </c>
      <c r="D41" s="3">
        <v>76.2</v>
      </c>
      <c r="E41" s="3">
        <v>11.2</v>
      </c>
      <c r="F41" s="3">
        <v>3.4</v>
      </c>
      <c r="G41" s="3">
        <v>1.7</v>
      </c>
      <c r="H41" s="3">
        <v>0.1</v>
      </c>
      <c r="I41" s="3">
        <v>0</v>
      </c>
      <c r="J41" s="3">
        <v>0.4</v>
      </c>
      <c r="K41" s="2">
        <f t="shared" si="1"/>
        <v>755.79000000000008</v>
      </c>
      <c r="L41" s="2">
        <f t="shared" si="2"/>
        <v>8227.3140000000003</v>
      </c>
      <c r="M41" s="2">
        <f t="shared" si="3"/>
        <v>1209.2639999999999</v>
      </c>
      <c r="N41" s="2">
        <f t="shared" si="4"/>
        <v>367.09800000000001</v>
      </c>
      <c r="O41" s="2">
        <f t="shared" si="5"/>
        <v>183.54900000000001</v>
      </c>
      <c r="P41" s="2">
        <f t="shared" si="6"/>
        <v>10.797000000000001</v>
      </c>
      <c r="Q41" s="2">
        <f t="shared" si="7"/>
        <v>0</v>
      </c>
      <c r="R41" s="2">
        <f t="shared" si="8"/>
        <v>43.188000000000002</v>
      </c>
    </row>
    <row r="42" spans="1:18" s="2" customFormat="1" ht="11">
      <c r="A42" s="2" t="s">
        <v>103</v>
      </c>
      <c r="B42" s="34">
        <v>66050</v>
      </c>
      <c r="C42" s="3">
        <v>0.8</v>
      </c>
      <c r="D42" s="3">
        <v>39.700000000000003</v>
      </c>
      <c r="E42" s="3">
        <v>48.1</v>
      </c>
      <c r="F42" s="3">
        <v>0.1</v>
      </c>
      <c r="G42" s="3">
        <v>1.2</v>
      </c>
      <c r="H42" s="3">
        <v>0.1</v>
      </c>
      <c r="I42" s="3">
        <v>0</v>
      </c>
      <c r="J42" s="3">
        <v>9.9</v>
      </c>
      <c r="K42" s="2">
        <f t="shared" si="1"/>
        <v>528.4</v>
      </c>
      <c r="L42" s="2">
        <f t="shared" si="2"/>
        <v>26221.850000000002</v>
      </c>
      <c r="M42" s="2">
        <f t="shared" si="3"/>
        <v>31770.050000000003</v>
      </c>
      <c r="N42" s="2">
        <f t="shared" si="4"/>
        <v>66.05</v>
      </c>
      <c r="O42" s="2">
        <f t="shared" si="5"/>
        <v>792.6</v>
      </c>
      <c r="P42" s="2">
        <f t="shared" si="6"/>
        <v>66.05</v>
      </c>
      <c r="Q42" s="2">
        <f t="shared" si="7"/>
        <v>0</v>
      </c>
      <c r="R42" s="2">
        <f t="shared" si="8"/>
        <v>6538.9500000000007</v>
      </c>
    </row>
    <row r="43" spans="1:18" s="2" customFormat="1" ht="11">
      <c r="A43" s="2" t="s">
        <v>102</v>
      </c>
      <c r="B43" s="34">
        <v>9633</v>
      </c>
      <c r="C43" s="3">
        <v>26.8</v>
      </c>
      <c r="D43" s="3">
        <v>43.8</v>
      </c>
      <c r="E43" s="3">
        <v>14.9</v>
      </c>
      <c r="F43" s="3">
        <v>0.3</v>
      </c>
      <c r="G43" s="3">
        <v>3.1</v>
      </c>
      <c r="H43" s="3">
        <v>0</v>
      </c>
      <c r="I43" s="3">
        <v>0</v>
      </c>
      <c r="J43" s="3">
        <v>11.1</v>
      </c>
      <c r="K43" s="2">
        <f t="shared" si="1"/>
        <v>2581.6440000000002</v>
      </c>
      <c r="L43" s="2">
        <f t="shared" si="2"/>
        <v>4219.2539999999999</v>
      </c>
      <c r="M43" s="2">
        <f t="shared" si="3"/>
        <v>1435.317</v>
      </c>
      <c r="N43" s="2">
        <f t="shared" si="4"/>
        <v>28.899000000000001</v>
      </c>
      <c r="O43" s="2">
        <f t="shared" si="5"/>
        <v>298.62299999999999</v>
      </c>
      <c r="P43" s="2">
        <f t="shared" si="6"/>
        <v>0</v>
      </c>
      <c r="Q43" s="2">
        <f t="shared" si="7"/>
        <v>0</v>
      </c>
      <c r="R43" s="2">
        <f t="shared" si="8"/>
        <v>1069.2629999999999</v>
      </c>
    </row>
    <row r="44" spans="1:18" s="2" customFormat="1" ht="11">
      <c r="A44" s="2" t="s">
        <v>101</v>
      </c>
      <c r="B44" s="34">
        <v>8030</v>
      </c>
      <c r="C44" s="3">
        <v>1.5</v>
      </c>
      <c r="D44" s="3">
        <v>29.2</v>
      </c>
      <c r="E44" s="3">
        <v>68.3</v>
      </c>
      <c r="F44" s="3">
        <v>0.4</v>
      </c>
      <c r="G44" s="3">
        <v>0.2</v>
      </c>
      <c r="H44" s="3">
        <v>0</v>
      </c>
      <c r="I44" s="3">
        <v>0.1</v>
      </c>
      <c r="J44" s="3">
        <v>0.2</v>
      </c>
      <c r="K44" s="2">
        <f t="shared" si="1"/>
        <v>120.44999999999999</v>
      </c>
      <c r="L44" s="2">
        <f t="shared" si="2"/>
        <v>2344.7599999999998</v>
      </c>
      <c r="M44" s="2">
        <f t="shared" si="3"/>
        <v>5484.49</v>
      </c>
      <c r="N44" s="2">
        <f t="shared" si="4"/>
        <v>32.119999999999997</v>
      </c>
      <c r="O44" s="2">
        <f t="shared" si="5"/>
        <v>16.059999999999999</v>
      </c>
      <c r="P44" s="2">
        <f t="shared" si="6"/>
        <v>0</v>
      </c>
      <c r="Q44" s="2">
        <f t="shared" si="7"/>
        <v>8.0299999999999994</v>
      </c>
      <c r="R44" s="2">
        <f t="shared" si="8"/>
        <v>16.059999999999999</v>
      </c>
    </row>
    <row r="45" spans="1:18" s="2" customFormat="1" ht="11">
      <c r="A45" s="2" t="s">
        <v>100</v>
      </c>
      <c r="B45" s="34">
        <v>977</v>
      </c>
      <c r="C45" s="3">
        <v>1.9</v>
      </c>
      <c r="D45" s="3">
        <v>30.7</v>
      </c>
      <c r="E45" s="3">
        <v>3.3</v>
      </c>
      <c r="F45" s="3">
        <v>61</v>
      </c>
      <c r="G45" s="3">
        <v>0.3</v>
      </c>
      <c r="H45" s="3">
        <v>0</v>
      </c>
      <c r="I45" s="3">
        <v>2.8</v>
      </c>
      <c r="J45" s="3">
        <v>0</v>
      </c>
      <c r="K45" s="2">
        <f t="shared" si="1"/>
        <v>18.562999999999999</v>
      </c>
      <c r="L45" s="2">
        <f t="shared" si="2"/>
        <v>299.93900000000002</v>
      </c>
      <c r="M45" s="2">
        <f t="shared" si="3"/>
        <v>32.241</v>
      </c>
      <c r="N45" s="2">
        <f t="shared" si="4"/>
        <v>595.97</v>
      </c>
      <c r="O45" s="2">
        <f t="shared" si="5"/>
        <v>2.931</v>
      </c>
      <c r="P45" s="2">
        <f t="shared" si="6"/>
        <v>0</v>
      </c>
      <c r="Q45" s="2">
        <f t="shared" si="7"/>
        <v>27.355999999999998</v>
      </c>
      <c r="R45" s="2">
        <f t="shared" si="8"/>
        <v>0</v>
      </c>
    </row>
    <row r="46" spans="1:18" s="2" customFormat="1" ht="11">
      <c r="A46" s="2" t="s">
        <v>99</v>
      </c>
      <c r="B46" s="34">
        <v>54614</v>
      </c>
      <c r="C46" s="3">
        <v>0.5</v>
      </c>
      <c r="D46" s="3">
        <v>37.299999999999997</v>
      </c>
      <c r="E46" s="3">
        <v>61.9</v>
      </c>
      <c r="F46" s="3">
        <v>0.1</v>
      </c>
      <c r="G46" s="3">
        <v>0.2</v>
      </c>
      <c r="H46" s="3">
        <v>0</v>
      </c>
      <c r="I46" s="3">
        <v>0</v>
      </c>
      <c r="J46" s="3">
        <v>0</v>
      </c>
      <c r="K46" s="2">
        <f t="shared" si="1"/>
        <v>273.07</v>
      </c>
      <c r="L46" s="2">
        <f t="shared" si="2"/>
        <v>20371.022000000001</v>
      </c>
      <c r="M46" s="2">
        <f t="shared" si="3"/>
        <v>33806.065999999999</v>
      </c>
      <c r="N46" s="2">
        <f t="shared" si="4"/>
        <v>54.614000000000004</v>
      </c>
      <c r="O46" s="2">
        <f t="shared" si="5"/>
        <v>109.22800000000001</v>
      </c>
      <c r="P46" s="2">
        <f t="shared" si="6"/>
        <v>0</v>
      </c>
      <c r="Q46" s="2">
        <f t="shared" si="7"/>
        <v>0</v>
      </c>
      <c r="R46" s="2">
        <f t="shared" si="8"/>
        <v>0</v>
      </c>
    </row>
    <row r="47" spans="1:18" s="2" customFormat="1" ht="11">
      <c r="A47" s="2" t="s">
        <v>98</v>
      </c>
      <c r="B47" s="34">
        <v>49394</v>
      </c>
      <c r="C47" s="3">
        <v>41.3</v>
      </c>
      <c r="D47" s="3">
        <v>21.7</v>
      </c>
      <c r="E47" s="3">
        <v>36.299999999999997</v>
      </c>
      <c r="F47" s="3">
        <v>0.1</v>
      </c>
      <c r="G47" s="3">
        <v>0.5</v>
      </c>
      <c r="H47" s="3">
        <v>0</v>
      </c>
      <c r="I47" s="3">
        <v>0</v>
      </c>
      <c r="J47" s="3">
        <v>0</v>
      </c>
      <c r="K47" s="2">
        <f t="shared" si="1"/>
        <v>20399.721999999998</v>
      </c>
      <c r="L47" s="2">
        <f t="shared" si="2"/>
        <v>10718.498</v>
      </c>
      <c r="M47" s="2">
        <f t="shared" si="3"/>
        <v>17930.022000000001</v>
      </c>
      <c r="N47" s="2">
        <f t="shared" si="4"/>
        <v>49.393999999999998</v>
      </c>
      <c r="O47" s="2">
        <f t="shared" si="5"/>
        <v>246.97</v>
      </c>
      <c r="P47" s="2">
        <f t="shared" si="6"/>
        <v>0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97</v>
      </c>
      <c r="B48" s="34">
        <v>6574</v>
      </c>
      <c r="C48" s="3">
        <v>14</v>
      </c>
      <c r="D48" s="3">
        <v>76.7</v>
      </c>
      <c r="E48" s="3">
        <v>3.6</v>
      </c>
      <c r="F48" s="3">
        <v>3.9</v>
      </c>
      <c r="G48" s="3">
        <v>1.5</v>
      </c>
      <c r="H48" s="3">
        <v>0.2</v>
      </c>
      <c r="I48" s="3">
        <v>0</v>
      </c>
      <c r="J48" s="3">
        <v>0</v>
      </c>
      <c r="K48" s="2">
        <f t="shared" si="1"/>
        <v>920.36000000000013</v>
      </c>
      <c r="L48" s="2">
        <f t="shared" si="2"/>
        <v>5042.2579999999998</v>
      </c>
      <c r="M48" s="2">
        <f t="shared" si="3"/>
        <v>236.66400000000002</v>
      </c>
      <c r="N48" s="2">
        <f t="shared" si="4"/>
        <v>256.38600000000002</v>
      </c>
      <c r="O48" s="2">
        <f t="shared" si="5"/>
        <v>98.61</v>
      </c>
      <c r="P48" s="2">
        <f t="shared" si="6"/>
        <v>13.148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96</v>
      </c>
      <c r="B49" s="34">
        <v>4382</v>
      </c>
      <c r="C49" s="3">
        <v>0.5</v>
      </c>
      <c r="D49" s="3">
        <v>96.6</v>
      </c>
      <c r="E49" s="3">
        <v>2.1</v>
      </c>
      <c r="F49" s="3">
        <v>0.2</v>
      </c>
      <c r="G49" s="3">
        <v>0.6</v>
      </c>
      <c r="H49" s="3">
        <v>0</v>
      </c>
      <c r="I49" s="3">
        <v>0</v>
      </c>
      <c r="J49" s="3">
        <v>0</v>
      </c>
      <c r="K49" s="2">
        <f t="shared" si="1"/>
        <v>21.91</v>
      </c>
      <c r="L49" s="2">
        <f t="shared" si="2"/>
        <v>4233.0119999999997</v>
      </c>
      <c r="M49" s="2">
        <f t="shared" si="3"/>
        <v>92.022000000000006</v>
      </c>
      <c r="N49" s="2">
        <f t="shared" si="4"/>
        <v>8.7639999999999993</v>
      </c>
      <c r="O49" s="2">
        <f t="shared" si="5"/>
        <v>26.292000000000002</v>
      </c>
      <c r="P49" s="2">
        <f t="shared" si="6"/>
        <v>0</v>
      </c>
      <c r="Q49" s="2">
        <f t="shared" si="7"/>
        <v>0</v>
      </c>
      <c r="R49" s="2">
        <f t="shared" si="8"/>
        <v>0</v>
      </c>
    </row>
    <row r="50" spans="1:18" s="2" customFormat="1" ht="11">
      <c r="A50" s="2" t="s">
        <v>95</v>
      </c>
      <c r="B50" s="34">
        <v>9611</v>
      </c>
      <c r="C50" s="3">
        <v>2.4</v>
      </c>
      <c r="D50" s="3">
        <v>28.7</v>
      </c>
      <c r="E50" s="3">
        <v>67.400000000000006</v>
      </c>
      <c r="F50" s="3">
        <v>0.3</v>
      </c>
      <c r="G50" s="3">
        <v>1</v>
      </c>
      <c r="H50" s="3">
        <v>0.2</v>
      </c>
      <c r="I50" s="3">
        <v>0</v>
      </c>
      <c r="J50" s="3">
        <v>0</v>
      </c>
      <c r="K50" s="2">
        <f t="shared" si="1"/>
        <v>230.66400000000002</v>
      </c>
      <c r="L50" s="2">
        <f t="shared" si="2"/>
        <v>2758.357</v>
      </c>
      <c r="M50" s="2">
        <f t="shared" si="3"/>
        <v>6477.8140000000003</v>
      </c>
      <c r="N50" s="2">
        <f t="shared" si="4"/>
        <v>28.833000000000002</v>
      </c>
      <c r="O50" s="2">
        <f t="shared" si="5"/>
        <v>96.11</v>
      </c>
      <c r="P50" s="2">
        <f t="shared" si="6"/>
        <v>19.222000000000001</v>
      </c>
      <c r="Q50" s="2">
        <f t="shared" si="7"/>
        <v>0</v>
      </c>
      <c r="R50" s="2">
        <f t="shared" si="8"/>
        <v>0</v>
      </c>
    </row>
    <row r="51" spans="1:18" s="2" customFormat="1" ht="11">
      <c r="A51" s="2" t="s">
        <v>94</v>
      </c>
      <c r="B51" s="34">
        <v>40883</v>
      </c>
      <c r="C51" s="3">
        <v>9.6</v>
      </c>
      <c r="D51" s="3">
        <v>64.400000000000006</v>
      </c>
      <c r="E51" s="3">
        <v>12</v>
      </c>
      <c r="F51" s="3">
        <v>4.2</v>
      </c>
      <c r="G51" s="3">
        <v>1.5</v>
      </c>
      <c r="H51" s="3">
        <v>1.9</v>
      </c>
      <c r="I51" s="3">
        <v>0.3</v>
      </c>
      <c r="J51" s="3">
        <v>6.1</v>
      </c>
      <c r="K51" s="2">
        <f t="shared" si="1"/>
        <v>3924.768</v>
      </c>
      <c r="L51" s="2">
        <f t="shared" si="2"/>
        <v>26328.652000000002</v>
      </c>
      <c r="M51" s="2">
        <f t="shared" si="3"/>
        <v>4905.96</v>
      </c>
      <c r="N51" s="2">
        <f t="shared" si="4"/>
        <v>1717.086</v>
      </c>
      <c r="O51" s="2">
        <f t="shared" si="5"/>
        <v>613.245</v>
      </c>
      <c r="P51" s="2">
        <f t="shared" si="6"/>
        <v>776.77699999999993</v>
      </c>
      <c r="Q51" s="2">
        <f t="shared" si="7"/>
        <v>122.649</v>
      </c>
      <c r="R51" s="2">
        <f t="shared" si="8"/>
        <v>2493.8629999999998</v>
      </c>
    </row>
    <row r="52" spans="1:18" s="2" customFormat="1" ht="11">
      <c r="A52" s="2" t="s">
        <v>93</v>
      </c>
      <c r="B52" s="34">
        <v>9998</v>
      </c>
      <c r="C52" s="3">
        <v>0.2</v>
      </c>
      <c r="D52" s="3">
        <v>90.1</v>
      </c>
      <c r="E52" s="3">
        <v>9.6</v>
      </c>
      <c r="F52" s="3">
        <v>0</v>
      </c>
      <c r="G52" s="3">
        <v>0</v>
      </c>
      <c r="H52" s="3">
        <v>0</v>
      </c>
      <c r="I52" s="3">
        <v>0.1</v>
      </c>
      <c r="J52" s="3">
        <v>0</v>
      </c>
      <c r="K52" s="2">
        <f t="shared" si="1"/>
        <v>19.995999999999999</v>
      </c>
      <c r="L52" s="2">
        <f t="shared" si="2"/>
        <v>9008.1979999999985</v>
      </c>
      <c r="M52" s="2">
        <f t="shared" si="3"/>
        <v>959.80799999999999</v>
      </c>
      <c r="N52" s="2">
        <f t="shared" si="4"/>
        <v>0</v>
      </c>
      <c r="O52" s="2">
        <f t="shared" si="5"/>
        <v>0</v>
      </c>
      <c r="P52" s="2">
        <f t="shared" si="6"/>
        <v>0</v>
      </c>
      <c r="Q52" s="2">
        <f t="shared" si="7"/>
        <v>9.9979999999999993</v>
      </c>
      <c r="R52" s="2">
        <f t="shared" si="8"/>
        <v>0</v>
      </c>
    </row>
    <row r="53" spans="1:18" s="2" customFormat="1" ht="11">
      <c r="A53" s="2" t="s">
        <v>92</v>
      </c>
      <c r="B53" s="34">
        <v>11456</v>
      </c>
      <c r="C53" s="3">
        <v>8.6</v>
      </c>
      <c r="D53" s="3">
        <v>18.399999999999999</v>
      </c>
      <c r="E53" s="3">
        <v>69.7</v>
      </c>
      <c r="F53" s="3">
        <v>0.7</v>
      </c>
      <c r="G53" s="3">
        <v>0.4</v>
      </c>
      <c r="H53" s="3">
        <v>0.1</v>
      </c>
      <c r="I53" s="3">
        <v>0.4</v>
      </c>
      <c r="J53" s="3">
        <v>1.8</v>
      </c>
      <c r="K53" s="2">
        <f t="shared" si="1"/>
        <v>985.21599999999989</v>
      </c>
      <c r="L53" s="2">
        <f t="shared" si="2"/>
        <v>2107.904</v>
      </c>
      <c r="M53" s="2">
        <f t="shared" si="3"/>
        <v>7984.8320000000003</v>
      </c>
      <c r="N53" s="2">
        <f t="shared" si="4"/>
        <v>80.191999999999993</v>
      </c>
      <c r="O53" s="2">
        <f t="shared" si="5"/>
        <v>45.823999999999998</v>
      </c>
      <c r="P53" s="2">
        <f t="shared" si="6"/>
        <v>11.456</v>
      </c>
      <c r="Q53" s="2">
        <f t="shared" si="7"/>
        <v>45.823999999999998</v>
      </c>
      <c r="R53" s="2">
        <f t="shared" si="8"/>
        <v>206.20800000000003</v>
      </c>
    </row>
    <row r="54" spans="1:18" s="2" customFormat="1" ht="11">
      <c r="A54" s="19" t="s">
        <v>91</v>
      </c>
      <c r="B54" s="37">
        <v>76</v>
      </c>
      <c r="C54" s="50">
        <v>0.1</v>
      </c>
      <c r="D54" s="50">
        <v>86.6</v>
      </c>
      <c r="E54" s="50">
        <v>4.4000000000000004</v>
      </c>
      <c r="F54" s="50">
        <v>7.5</v>
      </c>
      <c r="G54" s="50">
        <v>1.4</v>
      </c>
      <c r="H54" s="50">
        <v>0</v>
      </c>
      <c r="I54" s="50">
        <v>0</v>
      </c>
      <c r="J54" s="50">
        <v>0</v>
      </c>
      <c r="K54" s="2">
        <f t="shared" si="1"/>
        <v>7.5999999999999998E-2</v>
      </c>
      <c r="L54" s="2">
        <f t="shared" si="2"/>
        <v>65.816000000000003</v>
      </c>
      <c r="M54" s="2">
        <f t="shared" si="3"/>
        <v>3.3440000000000003</v>
      </c>
      <c r="N54" s="2">
        <f t="shared" si="4"/>
        <v>5.7</v>
      </c>
      <c r="O54" s="2">
        <f t="shared" si="5"/>
        <v>1.0639999999999998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17" t="s">
        <v>90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s="2" customFormat="1" ht="15.75" customHeight="1">
      <c r="A56" s="140" t="s">
        <v>145</v>
      </c>
      <c r="B56" s="140"/>
      <c r="C56" s="140"/>
      <c r="D56" s="140"/>
      <c r="E56" s="140"/>
      <c r="F56" s="140"/>
      <c r="G56" s="140"/>
      <c r="H56" s="140"/>
      <c r="I56" s="140"/>
      <c r="J56" s="140"/>
    </row>
  </sheetData>
  <mergeCells count="2">
    <mergeCell ref="A56:J56"/>
    <mergeCell ref="A1:J1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57"/>
  <sheetViews>
    <sheetView showGridLines="0" zoomScaleNormal="100" workbookViewId="0">
      <selection activeCell="K4" sqref="K4"/>
    </sheetView>
  </sheetViews>
  <sheetFormatPr baseColWidth="10" defaultColWidth="18.5" defaultRowHeight="12"/>
  <cols>
    <col min="1" max="1" width="17.6640625" style="51" customWidth="1"/>
    <col min="2" max="2" width="13.5" style="52" customWidth="1"/>
    <col min="3" max="10" width="13.5" style="51" customWidth="1"/>
    <col min="11" max="11" width="10.5" style="51" customWidth="1"/>
    <col min="12" max="16384" width="18.5" style="51"/>
  </cols>
  <sheetData>
    <row r="1" spans="1:18" ht="16">
      <c r="A1" s="129" t="s">
        <v>182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8" ht="26">
      <c r="A2" s="63" t="s">
        <v>79</v>
      </c>
      <c r="B2" s="66" t="s">
        <v>78</v>
      </c>
      <c r="C2" s="64" t="s">
        <v>77</v>
      </c>
      <c r="D2" s="63" t="s">
        <v>76</v>
      </c>
      <c r="E2" s="64" t="s">
        <v>75</v>
      </c>
      <c r="F2" s="65" t="s">
        <v>74</v>
      </c>
      <c r="G2" s="63" t="s">
        <v>73</v>
      </c>
      <c r="H2" s="64" t="s">
        <v>72</v>
      </c>
      <c r="I2" s="64" t="s">
        <v>71</v>
      </c>
      <c r="J2" s="63" t="s">
        <v>70</v>
      </c>
      <c r="K2" s="64" t="s">
        <v>77</v>
      </c>
      <c r="L2" s="63" t="s">
        <v>76</v>
      </c>
      <c r="M2" s="64" t="s">
        <v>75</v>
      </c>
      <c r="N2" s="65" t="s">
        <v>74</v>
      </c>
      <c r="O2" s="63" t="s">
        <v>73</v>
      </c>
      <c r="P2" s="64" t="s">
        <v>72</v>
      </c>
      <c r="Q2" s="64" t="s">
        <v>71</v>
      </c>
      <c r="R2" s="63" t="s">
        <v>70</v>
      </c>
    </row>
    <row r="3" spans="1:18" s="53" customFormat="1">
      <c r="A3" s="62" t="s">
        <v>142</v>
      </c>
      <c r="B3" s="61">
        <v>1248570</v>
      </c>
      <c r="C3" s="60">
        <v>20.5</v>
      </c>
      <c r="D3" s="60">
        <v>35.1</v>
      </c>
      <c r="E3" s="60">
        <v>38.6</v>
      </c>
      <c r="F3" s="60">
        <v>1.7</v>
      </c>
      <c r="G3" s="60">
        <v>2</v>
      </c>
      <c r="H3" s="60">
        <v>0.6</v>
      </c>
      <c r="I3" s="60">
        <v>0.3</v>
      </c>
      <c r="J3" s="60">
        <v>1.1000000000000001</v>
      </c>
      <c r="K3" s="53">
        <f>$B3*(C3/100)</f>
        <v>255956.84999999998</v>
      </c>
      <c r="L3" s="53">
        <f t="shared" ref="L3:R3" si="0">$B3*(D3/100)</f>
        <v>438248.07000000007</v>
      </c>
      <c r="M3" s="53">
        <f t="shared" si="0"/>
        <v>481948.02</v>
      </c>
      <c r="N3" s="53">
        <f t="shared" si="0"/>
        <v>21225.690000000002</v>
      </c>
      <c r="O3" s="53">
        <f t="shared" si="0"/>
        <v>24971.4</v>
      </c>
      <c r="P3" s="53">
        <f t="shared" si="0"/>
        <v>7491.42</v>
      </c>
      <c r="Q3" s="53">
        <f t="shared" si="0"/>
        <v>3745.71</v>
      </c>
      <c r="R3" s="53">
        <f t="shared" si="0"/>
        <v>13734.270000000002</v>
      </c>
    </row>
    <row r="4" spans="1:18" s="53" customFormat="1">
      <c r="A4" s="62" t="s">
        <v>141</v>
      </c>
      <c r="B4" s="61">
        <v>9786</v>
      </c>
      <c r="C4" s="60">
        <v>1.6</v>
      </c>
      <c r="D4" s="60">
        <v>24.5</v>
      </c>
      <c r="E4" s="60">
        <v>73.2</v>
      </c>
      <c r="F4" s="60">
        <v>0.2</v>
      </c>
      <c r="G4" s="60">
        <v>0.3</v>
      </c>
      <c r="H4" s="60">
        <v>0</v>
      </c>
      <c r="I4" s="60">
        <v>0.1</v>
      </c>
      <c r="J4" s="60">
        <v>0</v>
      </c>
      <c r="K4" s="53">
        <f t="shared" ref="K4:K54" si="1">$B4*(C4/100)</f>
        <v>156.57599999999999</v>
      </c>
      <c r="L4" s="53">
        <f t="shared" ref="L4:L54" si="2">$B4*(D4/100)</f>
        <v>2397.5700000000002</v>
      </c>
      <c r="M4" s="53">
        <f t="shared" ref="M4:M54" si="3">$B4*(E4/100)</f>
        <v>7163.3519999999999</v>
      </c>
      <c r="N4" s="53">
        <f t="shared" ref="N4:N54" si="4">$B4*(F4/100)</f>
        <v>19.571999999999999</v>
      </c>
      <c r="O4" s="53">
        <f t="shared" ref="O4:O54" si="5">$B4*(G4/100)</f>
        <v>29.358000000000001</v>
      </c>
      <c r="P4" s="53">
        <f t="shared" ref="P4:P54" si="6">$B4*(H4/100)</f>
        <v>0</v>
      </c>
      <c r="Q4" s="53">
        <f t="shared" ref="Q4:Q54" si="7">$B4*(I4/100)</f>
        <v>9.7859999999999996</v>
      </c>
      <c r="R4" s="53">
        <f t="shared" ref="R4:R54" si="8">$B4*(J4/100)</f>
        <v>0</v>
      </c>
    </row>
    <row r="5" spans="1:18" s="53" customFormat="1">
      <c r="A5" s="62" t="s">
        <v>140</v>
      </c>
      <c r="B5" s="61">
        <v>4845</v>
      </c>
      <c r="C5" s="60">
        <v>3.6</v>
      </c>
      <c r="D5" s="60">
        <v>47.3</v>
      </c>
      <c r="E5" s="60">
        <v>8.1</v>
      </c>
      <c r="F5" s="60">
        <v>33.6</v>
      </c>
      <c r="G5" s="60">
        <v>4.9000000000000004</v>
      </c>
      <c r="H5" s="60">
        <v>2.2000000000000002</v>
      </c>
      <c r="I5" s="60">
        <v>0.3</v>
      </c>
      <c r="J5" s="60">
        <v>0</v>
      </c>
      <c r="K5" s="53">
        <f t="shared" si="1"/>
        <v>174.42000000000002</v>
      </c>
      <c r="L5" s="53">
        <f t="shared" si="2"/>
        <v>2291.6849999999999</v>
      </c>
      <c r="M5" s="53">
        <f t="shared" si="3"/>
        <v>392.44499999999999</v>
      </c>
      <c r="N5" s="53">
        <f t="shared" si="4"/>
        <v>1627.92</v>
      </c>
      <c r="O5" s="53">
        <f t="shared" si="5"/>
        <v>237.405</v>
      </c>
      <c r="P5" s="53">
        <f t="shared" si="6"/>
        <v>106.59000000000002</v>
      </c>
      <c r="Q5" s="53">
        <f t="shared" si="7"/>
        <v>14.535</v>
      </c>
      <c r="R5" s="53">
        <f t="shared" si="8"/>
        <v>0</v>
      </c>
    </row>
    <row r="6" spans="1:18" s="53" customFormat="1">
      <c r="A6" s="62" t="s">
        <v>149</v>
      </c>
      <c r="B6" s="61">
        <v>30481</v>
      </c>
      <c r="C6" s="60">
        <v>38.4</v>
      </c>
      <c r="D6" s="60">
        <v>39.299999999999997</v>
      </c>
      <c r="E6" s="60">
        <v>11.1</v>
      </c>
      <c r="F6" s="60">
        <v>10.5</v>
      </c>
      <c r="G6" s="60">
        <v>0.3</v>
      </c>
      <c r="H6" s="60">
        <v>0.2</v>
      </c>
      <c r="I6" s="60">
        <v>0.2</v>
      </c>
      <c r="J6" s="60">
        <v>0</v>
      </c>
      <c r="K6" s="53">
        <f t="shared" si="1"/>
        <v>11704.704</v>
      </c>
      <c r="L6" s="53">
        <f t="shared" si="2"/>
        <v>11979.032999999999</v>
      </c>
      <c r="M6" s="53">
        <f t="shared" si="3"/>
        <v>3383.3910000000001</v>
      </c>
      <c r="N6" s="53">
        <f t="shared" si="4"/>
        <v>3200.5049999999997</v>
      </c>
      <c r="O6" s="53">
        <f t="shared" si="5"/>
        <v>91.442999999999998</v>
      </c>
      <c r="P6" s="53">
        <f t="shared" si="6"/>
        <v>60.962000000000003</v>
      </c>
      <c r="Q6" s="53">
        <f t="shared" si="7"/>
        <v>60.962000000000003</v>
      </c>
      <c r="R6" s="53">
        <f t="shared" si="8"/>
        <v>0</v>
      </c>
    </row>
    <row r="7" spans="1:18" s="53" customFormat="1">
      <c r="A7" s="62" t="s">
        <v>138</v>
      </c>
      <c r="B7" s="61">
        <v>6829</v>
      </c>
      <c r="C7" s="60">
        <v>1.1000000000000001</v>
      </c>
      <c r="D7" s="60">
        <v>35</v>
      </c>
      <c r="E7" s="60">
        <v>63.6</v>
      </c>
      <c r="F7" s="60">
        <v>0</v>
      </c>
      <c r="G7" s="60">
        <v>0</v>
      </c>
      <c r="H7" s="60">
        <v>0</v>
      </c>
      <c r="I7" s="60">
        <v>0.1</v>
      </c>
      <c r="J7" s="60">
        <v>0.2</v>
      </c>
      <c r="K7" s="53">
        <f t="shared" si="1"/>
        <v>75.119000000000014</v>
      </c>
      <c r="L7" s="53">
        <f t="shared" si="2"/>
        <v>2390.1499999999996</v>
      </c>
      <c r="M7" s="53">
        <f t="shared" si="3"/>
        <v>4343.2439999999997</v>
      </c>
      <c r="N7" s="53">
        <f t="shared" si="4"/>
        <v>0</v>
      </c>
      <c r="O7" s="53">
        <f t="shared" si="5"/>
        <v>0</v>
      </c>
      <c r="P7" s="53">
        <f t="shared" si="6"/>
        <v>0</v>
      </c>
      <c r="Q7" s="53">
        <f t="shared" si="7"/>
        <v>6.8289999999999997</v>
      </c>
      <c r="R7" s="53">
        <f t="shared" si="8"/>
        <v>13.657999999999999</v>
      </c>
    </row>
    <row r="8" spans="1:18" s="53" customFormat="1">
      <c r="A8" s="62" t="s">
        <v>137</v>
      </c>
      <c r="B8" s="61">
        <v>244124</v>
      </c>
      <c r="C8" s="60">
        <v>40.200000000000003</v>
      </c>
      <c r="D8" s="60">
        <v>23.9</v>
      </c>
      <c r="E8" s="60">
        <v>27.2</v>
      </c>
      <c r="F8" s="60">
        <v>0.8</v>
      </c>
      <c r="G8" s="60">
        <v>6.2</v>
      </c>
      <c r="H8" s="60">
        <v>1</v>
      </c>
      <c r="I8" s="60">
        <v>0.7</v>
      </c>
      <c r="J8" s="60">
        <v>0</v>
      </c>
      <c r="K8" s="53">
        <f t="shared" si="1"/>
        <v>98137.848000000013</v>
      </c>
      <c r="L8" s="53">
        <f t="shared" si="2"/>
        <v>58345.635999999999</v>
      </c>
      <c r="M8" s="53">
        <f t="shared" si="3"/>
        <v>66401.728000000003</v>
      </c>
      <c r="N8" s="53">
        <f t="shared" si="4"/>
        <v>1952.992</v>
      </c>
      <c r="O8" s="53">
        <f t="shared" si="5"/>
        <v>15135.688</v>
      </c>
      <c r="P8" s="53">
        <f t="shared" si="6"/>
        <v>2441.2400000000002</v>
      </c>
      <c r="Q8" s="53">
        <f t="shared" si="7"/>
        <v>1708.8679999999997</v>
      </c>
      <c r="R8" s="53">
        <f t="shared" si="8"/>
        <v>0</v>
      </c>
    </row>
    <row r="9" spans="1:18" s="53" customFormat="1">
      <c r="A9" s="62" t="s">
        <v>136</v>
      </c>
      <c r="B9" s="61">
        <v>9593</v>
      </c>
      <c r="C9" s="60">
        <v>29.4</v>
      </c>
      <c r="D9" s="60">
        <v>45.7</v>
      </c>
      <c r="E9" s="60">
        <v>18.899999999999999</v>
      </c>
      <c r="F9" s="60">
        <v>0.5</v>
      </c>
      <c r="G9" s="60">
        <v>0.5</v>
      </c>
      <c r="H9" s="60">
        <v>0.1</v>
      </c>
      <c r="I9" s="60">
        <v>0.4</v>
      </c>
      <c r="J9" s="60">
        <v>4.5999999999999996</v>
      </c>
      <c r="K9" s="53">
        <f t="shared" si="1"/>
        <v>2820.3419999999996</v>
      </c>
      <c r="L9" s="53">
        <f t="shared" si="2"/>
        <v>4384.0010000000002</v>
      </c>
      <c r="M9" s="53">
        <f t="shared" si="3"/>
        <v>1813.0769999999998</v>
      </c>
      <c r="N9" s="53">
        <f t="shared" si="4"/>
        <v>47.965000000000003</v>
      </c>
      <c r="O9" s="53">
        <f t="shared" si="5"/>
        <v>47.965000000000003</v>
      </c>
      <c r="P9" s="53">
        <f t="shared" si="6"/>
        <v>9.593</v>
      </c>
      <c r="Q9" s="53">
        <f t="shared" si="7"/>
        <v>38.372</v>
      </c>
      <c r="R9" s="53">
        <f t="shared" si="8"/>
        <v>441.27800000000002</v>
      </c>
    </row>
    <row r="10" spans="1:18" s="53" customFormat="1">
      <c r="A10" s="62" t="s">
        <v>135</v>
      </c>
      <c r="B10" s="61">
        <v>12819</v>
      </c>
      <c r="C10" s="60">
        <v>37.700000000000003</v>
      </c>
      <c r="D10" s="60">
        <v>29.9</v>
      </c>
      <c r="E10" s="60">
        <v>31.4</v>
      </c>
      <c r="F10" s="60">
        <v>0.1</v>
      </c>
      <c r="G10" s="60">
        <v>0.9</v>
      </c>
      <c r="H10" s="60">
        <v>0</v>
      </c>
      <c r="I10" s="60">
        <v>0</v>
      </c>
      <c r="J10" s="60">
        <v>0</v>
      </c>
      <c r="K10" s="53">
        <f t="shared" si="1"/>
        <v>4832.7629999999999</v>
      </c>
      <c r="L10" s="53">
        <f t="shared" si="2"/>
        <v>3832.8809999999999</v>
      </c>
      <c r="M10" s="53">
        <f t="shared" si="3"/>
        <v>4025.1660000000002</v>
      </c>
      <c r="N10" s="53">
        <f t="shared" si="4"/>
        <v>12.819000000000001</v>
      </c>
      <c r="O10" s="53">
        <f t="shared" si="5"/>
        <v>115.37100000000001</v>
      </c>
      <c r="P10" s="53">
        <f t="shared" si="6"/>
        <v>0</v>
      </c>
      <c r="Q10" s="53">
        <f t="shared" si="7"/>
        <v>0</v>
      </c>
      <c r="R10" s="53">
        <f t="shared" si="8"/>
        <v>0</v>
      </c>
    </row>
    <row r="11" spans="1:18" s="53" customFormat="1">
      <c r="A11" s="62" t="s">
        <v>134</v>
      </c>
      <c r="B11" s="61">
        <v>3042</v>
      </c>
      <c r="C11" s="60">
        <v>8</v>
      </c>
      <c r="D11" s="60">
        <v>28.3</v>
      </c>
      <c r="E11" s="60">
        <v>63.5</v>
      </c>
      <c r="F11" s="60">
        <v>0</v>
      </c>
      <c r="G11" s="60">
        <v>0.2</v>
      </c>
      <c r="H11" s="60">
        <v>0</v>
      </c>
      <c r="I11" s="60">
        <v>0</v>
      </c>
      <c r="J11" s="60">
        <v>0</v>
      </c>
      <c r="K11" s="53">
        <f t="shared" si="1"/>
        <v>243.36</v>
      </c>
      <c r="L11" s="53">
        <f t="shared" si="2"/>
        <v>860.88600000000008</v>
      </c>
      <c r="M11" s="53">
        <f t="shared" si="3"/>
        <v>1931.67</v>
      </c>
      <c r="N11" s="53">
        <f t="shared" si="4"/>
        <v>0</v>
      </c>
      <c r="O11" s="53">
        <f t="shared" si="5"/>
        <v>6.0840000000000005</v>
      </c>
      <c r="P11" s="53">
        <f t="shared" si="6"/>
        <v>0</v>
      </c>
      <c r="Q11" s="53">
        <f t="shared" si="7"/>
        <v>0</v>
      </c>
      <c r="R11" s="53">
        <f t="shared" si="8"/>
        <v>0</v>
      </c>
    </row>
    <row r="12" spans="1:18" s="53" customFormat="1">
      <c r="A12" s="62" t="s">
        <v>133</v>
      </c>
      <c r="B12" s="61">
        <v>10853</v>
      </c>
      <c r="C12" s="60">
        <v>0.4</v>
      </c>
      <c r="D12" s="60">
        <v>0.1</v>
      </c>
      <c r="E12" s="60">
        <v>99.3</v>
      </c>
      <c r="F12" s="60">
        <v>0</v>
      </c>
      <c r="G12" s="60">
        <v>0.1</v>
      </c>
      <c r="H12" s="60">
        <v>0</v>
      </c>
      <c r="I12" s="60">
        <v>0</v>
      </c>
      <c r="J12" s="60">
        <v>0.1</v>
      </c>
      <c r="K12" s="53">
        <f t="shared" si="1"/>
        <v>43.411999999999999</v>
      </c>
      <c r="L12" s="53">
        <f t="shared" si="2"/>
        <v>10.853</v>
      </c>
      <c r="M12" s="53">
        <f t="shared" si="3"/>
        <v>10777.029</v>
      </c>
      <c r="N12" s="53">
        <f t="shared" si="4"/>
        <v>0</v>
      </c>
      <c r="O12" s="53">
        <f t="shared" si="5"/>
        <v>10.853</v>
      </c>
      <c r="P12" s="53">
        <f t="shared" si="6"/>
        <v>0</v>
      </c>
      <c r="Q12" s="53">
        <f t="shared" si="7"/>
        <v>0</v>
      </c>
      <c r="R12" s="53">
        <f t="shared" si="8"/>
        <v>10.853</v>
      </c>
    </row>
    <row r="13" spans="1:18" s="53" customFormat="1">
      <c r="A13" s="62" t="s">
        <v>132</v>
      </c>
      <c r="B13" s="61">
        <v>24140</v>
      </c>
      <c r="C13" s="60">
        <v>23.9</v>
      </c>
      <c r="D13" s="60">
        <v>25.8</v>
      </c>
      <c r="E13" s="60">
        <v>50</v>
      </c>
      <c r="F13" s="60">
        <v>0.1</v>
      </c>
      <c r="G13" s="60">
        <v>0</v>
      </c>
      <c r="H13" s="60">
        <v>0.2</v>
      </c>
      <c r="I13" s="60">
        <v>0</v>
      </c>
      <c r="J13" s="60">
        <v>0</v>
      </c>
      <c r="K13" s="53">
        <f t="shared" si="1"/>
        <v>5769.46</v>
      </c>
      <c r="L13" s="53">
        <f t="shared" si="2"/>
        <v>6228.12</v>
      </c>
      <c r="M13" s="53">
        <f t="shared" si="3"/>
        <v>12070</v>
      </c>
      <c r="N13" s="53">
        <f t="shared" si="4"/>
        <v>24.14</v>
      </c>
      <c r="O13" s="53">
        <f t="shared" si="5"/>
        <v>0</v>
      </c>
      <c r="P13" s="53">
        <f t="shared" si="6"/>
        <v>48.28</v>
      </c>
      <c r="Q13" s="53">
        <f t="shared" si="7"/>
        <v>0</v>
      </c>
      <c r="R13" s="53">
        <f t="shared" si="8"/>
        <v>0</v>
      </c>
    </row>
    <row r="14" spans="1:18" s="53" customFormat="1">
      <c r="A14" s="62" t="s">
        <v>131</v>
      </c>
      <c r="B14" s="61">
        <v>31426</v>
      </c>
      <c r="C14" s="60">
        <v>1.1000000000000001</v>
      </c>
      <c r="D14" s="60">
        <v>19.600000000000001</v>
      </c>
      <c r="E14" s="60">
        <v>78.8</v>
      </c>
      <c r="F14" s="60">
        <v>0.1</v>
      </c>
      <c r="G14" s="60">
        <v>0.3</v>
      </c>
      <c r="H14" s="60">
        <v>0</v>
      </c>
      <c r="I14" s="60">
        <v>0.1</v>
      </c>
      <c r="J14" s="60">
        <v>0</v>
      </c>
      <c r="K14" s="53">
        <f t="shared" si="1"/>
        <v>345.68600000000004</v>
      </c>
      <c r="L14" s="53">
        <f t="shared" si="2"/>
        <v>6159.4960000000001</v>
      </c>
      <c r="M14" s="53">
        <f t="shared" si="3"/>
        <v>24763.687999999998</v>
      </c>
      <c r="N14" s="53">
        <f t="shared" si="4"/>
        <v>31.426000000000002</v>
      </c>
      <c r="O14" s="53">
        <f t="shared" si="5"/>
        <v>94.278000000000006</v>
      </c>
      <c r="P14" s="53">
        <f t="shared" si="6"/>
        <v>0</v>
      </c>
      <c r="Q14" s="53">
        <f t="shared" si="7"/>
        <v>31.426000000000002</v>
      </c>
      <c r="R14" s="53">
        <f t="shared" si="8"/>
        <v>0</v>
      </c>
    </row>
    <row r="15" spans="1:18" s="53" customFormat="1">
      <c r="A15" s="62" t="s">
        <v>130</v>
      </c>
      <c r="B15" s="61">
        <v>7825</v>
      </c>
      <c r="C15" s="60">
        <v>3.4</v>
      </c>
      <c r="D15" s="60">
        <v>22.1</v>
      </c>
      <c r="E15" s="60">
        <v>2.2999999999999998</v>
      </c>
      <c r="F15" s="60">
        <v>0.4</v>
      </c>
      <c r="G15" s="60">
        <v>19.399999999999999</v>
      </c>
      <c r="H15" s="60">
        <v>45.3</v>
      </c>
      <c r="I15" s="60">
        <v>5.8</v>
      </c>
      <c r="J15" s="60">
        <v>1.3</v>
      </c>
      <c r="K15" s="53">
        <f t="shared" si="1"/>
        <v>266.05</v>
      </c>
      <c r="L15" s="53">
        <f t="shared" si="2"/>
        <v>1729.325</v>
      </c>
      <c r="M15" s="53">
        <f t="shared" si="3"/>
        <v>179.97499999999999</v>
      </c>
      <c r="N15" s="53">
        <f t="shared" si="4"/>
        <v>31.3</v>
      </c>
      <c r="O15" s="53">
        <f t="shared" si="5"/>
        <v>1518.0499999999997</v>
      </c>
      <c r="P15" s="53">
        <f t="shared" si="6"/>
        <v>3544.7249999999995</v>
      </c>
      <c r="Q15" s="53">
        <f t="shared" si="7"/>
        <v>453.84999999999997</v>
      </c>
      <c r="R15" s="53">
        <f t="shared" si="8"/>
        <v>101.72500000000001</v>
      </c>
    </row>
    <row r="16" spans="1:18" s="53" customFormat="1">
      <c r="A16" s="62" t="s">
        <v>129</v>
      </c>
      <c r="B16" s="61">
        <v>637</v>
      </c>
      <c r="C16" s="60">
        <v>12.7</v>
      </c>
      <c r="D16" s="60">
        <v>83.8</v>
      </c>
      <c r="E16" s="60">
        <v>0.8</v>
      </c>
      <c r="F16" s="60">
        <v>1.7</v>
      </c>
      <c r="G16" s="60">
        <v>0.3</v>
      </c>
      <c r="H16" s="60">
        <v>0</v>
      </c>
      <c r="I16" s="60">
        <v>0.6</v>
      </c>
      <c r="J16" s="60">
        <v>0</v>
      </c>
      <c r="K16" s="53">
        <f t="shared" si="1"/>
        <v>80.899000000000001</v>
      </c>
      <c r="L16" s="53">
        <f t="shared" si="2"/>
        <v>533.80599999999993</v>
      </c>
      <c r="M16" s="53">
        <f t="shared" si="3"/>
        <v>5.0960000000000001</v>
      </c>
      <c r="N16" s="53">
        <f t="shared" si="4"/>
        <v>10.829000000000001</v>
      </c>
      <c r="O16" s="53">
        <f t="shared" si="5"/>
        <v>1.911</v>
      </c>
      <c r="P16" s="53">
        <f t="shared" si="6"/>
        <v>0</v>
      </c>
      <c r="Q16" s="53">
        <f t="shared" si="7"/>
        <v>3.8220000000000001</v>
      </c>
      <c r="R16" s="53">
        <f t="shared" si="8"/>
        <v>0</v>
      </c>
    </row>
    <row r="17" spans="1:18" s="53" customFormat="1">
      <c r="A17" s="62" t="s">
        <v>128</v>
      </c>
      <c r="B17" s="61">
        <v>17846</v>
      </c>
      <c r="C17" s="60">
        <v>4.2</v>
      </c>
      <c r="D17" s="60">
        <v>13.9</v>
      </c>
      <c r="E17" s="60">
        <v>81.5</v>
      </c>
      <c r="F17" s="60">
        <v>0.2</v>
      </c>
      <c r="G17" s="60">
        <v>0</v>
      </c>
      <c r="H17" s="60">
        <v>0</v>
      </c>
      <c r="I17" s="60">
        <v>0.2</v>
      </c>
      <c r="J17" s="60">
        <v>0</v>
      </c>
      <c r="K17" s="53">
        <f t="shared" si="1"/>
        <v>749.53200000000004</v>
      </c>
      <c r="L17" s="53">
        <f t="shared" si="2"/>
        <v>2480.5940000000001</v>
      </c>
      <c r="M17" s="53">
        <f t="shared" si="3"/>
        <v>14544.49</v>
      </c>
      <c r="N17" s="53">
        <f t="shared" si="4"/>
        <v>35.692</v>
      </c>
      <c r="O17" s="53">
        <f t="shared" si="5"/>
        <v>0</v>
      </c>
      <c r="P17" s="53">
        <f t="shared" si="6"/>
        <v>0</v>
      </c>
      <c r="Q17" s="53">
        <f t="shared" si="7"/>
        <v>35.692</v>
      </c>
      <c r="R17" s="53">
        <f t="shared" si="8"/>
        <v>0</v>
      </c>
    </row>
    <row r="18" spans="1:18" s="53" customFormat="1">
      <c r="A18" s="62" t="s">
        <v>127</v>
      </c>
      <c r="B18" s="61">
        <v>34524</v>
      </c>
      <c r="C18" s="60">
        <v>4.5999999999999996</v>
      </c>
      <c r="D18" s="60">
        <v>54.7</v>
      </c>
      <c r="E18" s="60">
        <v>39</v>
      </c>
      <c r="F18" s="60">
        <v>0.1</v>
      </c>
      <c r="G18" s="60">
        <v>0.2</v>
      </c>
      <c r="H18" s="60">
        <v>0.1</v>
      </c>
      <c r="I18" s="60">
        <v>1.3</v>
      </c>
      <c r="J18" s="60">
        <v>0</v>
      </c>
      <c r="K18" s="53">
        <f t="shared" si="1"/>
        <v>1588.104</v>
      </c>
      <c r="L18" s="53">
        <f t="shared" si="2"/>
        <v>18884.628000000001</v>
      </c>
      <c r="M18" s="53">
        <f t="shared" si="3"/>
        <v>13464.36</v>
      </c>
      <c r="N18" s="53">
        <f t="shared" si="4"/>
        <v>34.524000000000001</v>
      </c>
      <c r="O18" s="53">
        <f t="shared" si="5"/>
        <v>69.048000000000002</v>
      </c>
      <c r="P18" s="53">
        <f t="shared" si="6"/>
        <v>34.524000000000001</v>
      </c>
      <c r="Q18" s="53">
        <f t="shared" si="7"/>
        <v>448.81200000000001</v>
      </c>
      <c r="R18" s="53">
        <f t="shared" si="8"/>
        <v>0</v>
      </c>
    </row>
    <row r="19" spans="1:18" s="53" customFormat="1">
      <c r="A19" s="62" t="s">
        <v>126</v>
      </c>
      <c r="B19" s="61">
        <v>17138</v>
      </c>
      <c r="C19" s="60">
        <v>3.7</v>
      </c>
      <c r="D19" s="60">
        <v>71.400000000000006</v>
      </c>
      <c r="E19" s="60">
        <v>11.7</v>
      </c>
      <c r="F19" s="60">
        <v>0.8</v>
      </c>
      <c r="G19" s="60">
        <v>0.7</v>
      </c>
      <c r="H19" s="60">
        <v>0.1</v>
      </c>
      <c r="I19" s="60">
        <v>0.4</v>
      </c>
      <c r="J19" s="60">
        <v>11.4</v>
      </c>
      <c r="K19" s="53">
        <f t="shared" si="1"/>
        <v>634.10600000000011</v>
      </c>
      <c r="L19" s="53">
        <f t="shared" si="2"/>
        <v>12236.532000000001</v>
      </c>
      <c r="M19" s="53">
        <f t="shared" si="3"/>
        <v>2005.146</v>
      </c>
      <c r="N19" s="53">
        <f t="shared" si="4"/>
        <v>137.10400000000001</v>
      </c>
      <c r="O19" s="53">
        <f t="shared" si="5"/>
        <v>119.96599999999999</v>
      </c>
      <c r="P19" s="53">
        <f t="shared" si="6"/>
        <v>17.138000000000002</v>
      </c>
      <c r="Q19" s="53">
        <f t="shared" si="7"/>
        <v>68.552000000000007</v>
      </c>
      <c r="R19" s="53">
        <f t="shared" si="8"/>
        <v>1953.732</v>
      </c>
    </row>
    <row r="20" spans="1:18" s="53" customFormat="1">
      <c r="A20" s="62" t="s">
        <v>125</v>
      </c>
      <c r="B20" s="61">
        <v>11823</v>
      </c>
      <c r="C20" s="60">
        <v>8</v>
      </c>
      <c r="D20" s="60">
        <v>62.7</v>
      </c>
      <c r="E20" s="60">
        <v>26.4</v>
      </c>
      <c r="F20" s="60">
        <v>2</v>
      </c>
      <c r="G20" s="60">
        <v>0.5</v>
      </c>
      <c r="H20" s="60">
        <v>0.3</v>
      </c>
      <c r="I20" s="60">
        <v>0</v>
      </c>
      <c r="J20" s="60">
        <v>0</v>
      </c>
      <c r="K20" s="53">
        <f t="shared" si="1"/>
        <v>945.84</v>
      </c>
      <c r="L20" s="53">
        <f t="shared" si="2"/>
        <v>7413.0209999999997</v>
      </c>
      <c r="M20" s="53">
        <f t="shared" si="3"/>
        <v>3121.2719999999999</v>
      </c>
      <c r="N20" s="53">
        <f t="shared" si="4"/>
        <v>236.46</v>
      </c>
      <c r="O20" s="53">
        <f t="shared" si="5"/>
        <v>59.115000000000002</v>
      </c>
      <c r="P20" s="53">
        <f t="shared" si="6"/>
        <v>35.469000000000001</v>
      </c>
      <c r="Q20" s="53">
        <f t="shared" si="7"/>
        <v>0</v>
      </c>
      <c r="R20" s="53">
        <f t="shared" si="8"/>
        <v>0</v>
      </c>
    </row>
    <row r="21" spans="1:18" s="53" customFormat="1">
      <c r="A21" s="62" t="s">
        <v>124</v>
      </c>
      <c r="B21" s="61">
        <v>21210</v>
      </c>
      <c r="C21" s="60">
        <v>1.1000000000000001</v>
      </c>
      <c r="D21" s="60">
        <v>69.599999999999994</v>
      </c>
      <c r="E21" s="60">
        <v>28.5</v>
      </c>
      <c r="F21" s="60">
        <v>0.1</v>
      </c>
      <c r="G21" s="60">
        <v>0.3</v>
      </c>
      <c r="H21" s="60">
        <v>0</v>
      </c>
      <c r="I21" s="60">
        <v>0</v>
      </c>
      <c r="J21" s="60">
        <v>0.4</v>
      </c>
      <c r="K21" s="53">
        <f t="shared" si="1"/>
        <v>233.31000000000003</v>
      </c>
      <c r="L21" s="53">
        <f t="shared" si="2"/>
        <v>14762.16</v>
      </c>
      <c r="M21" s="53">
        <f t="shared" si="3"/>
        <v>6044.8499999999995</v>
      </c>
      <c r="N21" s="53">
        <f t="shared" si="4"/>
        <v>21.21</v>
      </c>
      <c r="O21" s="53">
        <f t="shared" si="5"/>
        <v>63.63</v>
      </c>
      <c r="P21" s="53">
        <f t="shared" si="6"/>
        <v>0</v>
      </c>
      <c r="Q21" s="53">
        <f t="shared" si="7"/>
        <v>0</v>
      </c>
      <c r="R21" s="53">
        <f t="shared" si="8"/>
        <v>84.84</v>
      </c>
    </row>
    <row r="22" spans="1:18" s="53" customFormat="1">
      <c r="A22" s="62" t="s">
        <v>123</v>
      </c>
      <c r="B22" s="61">
        <v>11767</v>
      </c>
      <c r="C22" s="60">
        <v>1.7</v>
      </c>
      <c r="D22" s="60">
        <v>15.9</v>
      </c>
      <c r="E22" s="60">
        <v>81.7</v>
      </c>
      <c r="F22" s="60">
        <v>0.2</v>
      </c>
      <c r="G22" s="60">
        <v>0.3</v>
      </c>
      <c r="H22" s="60">
        <v>0.1</v>
      </c>
      <c r="I22" s="60">
        <v>0.1</v>
      </c>
      <c r="J22" s="60">
        <v>0</v>
      </c>
      <c r="K22" s="53">
        <f t="shared" si="1"/>
        <v>200.03900000000002</v>
      </c>
      <c r="L22" s="53">
        <f t="shared" si="2"/>
        <v>1870.953</v>
      </c>
      <c r="M22" s="53">
        <f t="shared" si="3"/>
        <v>9613.639000000001</v>
      </c>
      <c r="N22" s="53">
        <f t="shared" si="4"/>
        <v>23.533999999999999</v>
      </c>
      <c r="O22" s="53">
        <f t="shared" si="5"/>
        <v>35.301000000000002</v>
      </c>
      <c r="P22" s="53">
        <f t="shared" si="6"/>
        <v>11.766999999999999</v>
      </c>
      <c r="Q22" s="53">
        <f t="shared" si="7"/>
        <v>11.766999999999999</v>
      </c>
      <c r="R22" s="53">
        <f t="shared" si="8"/>
        <v>0</v>
      </c>
    </row>
    <row r="23" spans="1:18" s="53" customFormat="1">
      <c r="A23" s="62" t="s">
        <v>122</v>
      </c>
      <c r="B23" s="61">
        <v>7202</v>
      </c>
      <c r="C23" s="60">
        <v>1.3</v>
      </c>
      <c r="D23" s="60">
        <v>84.9</v>
      </c>
      <c r="E23" s="60">
        <v>3.9</v>
      </c>
      <c r="F23" s="60">
        <v>1.5</v>
      </c>
      <c r="G23" s="60">
        <v>1.4</v>
      </c>
      <c r="H23" s="60">
        <v>0.1</v>
      </c>
      <c r="I23" s="60">
        <v>0.5</v>
      </c>
      <c r="J23" s="60">
        <v>6.4</v>
      </c>
      <c r="K23" s="53">
        <f t="shared" si="1"/>
        <v>93.626000000000005</v>
      </c>
      <c r="L23" s="53">
        <f t="shared" si="2"/>
        <v>6114.4980000000005</v>
      </c>
      <c r="M23" s="53">
        <f t="shared" si="3"/>
        <v>280.87799999999999</v>
      </c>
      <c r="N23" s="53">
        <f t="shared" si="4"/>
        <v>108.03</v>
      </c>
      <c r="O23" s="53">
        <f t="shared" si="5"/>
        <v>100.82799999999999</v>
      </c>
      <c r="P23" s="53">
        <f t="shared" si="6"/>
        <v>7.202</v>
      </c>
      <c r="Q23" s="53">
        <f t="shared" si="7"/>
        <v>36.01</v>
      </c>
      <c r="R23" s="53">
        <f t="shared" si="8"/>
        <v>460.928</v>
      </c>
    </row>
    <row r="24" spans="1:18" s="53" customFormat="1">
      <c r="A24" s="62" t="s">
        <v>121</v>
      </c>
      <c r="B24" s="61">
        <v>16037</v>
      </c>
      <c r="C24" s="60">
        <v>1</v>
      </c>
      <c r="D24" s="60">
        <v>16.100000000000001</v>
      </c>
      <c r="E24" s="60">
        <v>82.5</v>
      </c>
      <c r="F24" s="60">
        <v>0.2</v>
      </c>
      <c r="G24" s="60">
        <v>0.1</v>
      </c>
      <c r="H24" s="60">
        <v>0.1</v>
      </c>
      <c r="I24" s="60">
        <v>0</v>
      </c>
      <c r="J24" s="60">
        <v>0</v>
      </c>
      <c r="K24" s="53">
        <f t="shared" si="1"/>
        <v>160.37</v>
      </c>
      <c r="L24" s="53">
        <f t="shared" si="2"/>
        <v>2581.9569999999999</v>
      </c>
      <c r="M24" s="53">
        <f t="shared" si="3"/>
        <v>13230.525</v>
      </c>
      <c r="N24" s="53">
        <f t="shared" si="4"/>
        <v>32.073999999999998</v>
      </c>
      <c r="O24" s="53">
        <f t="shared" si="5"/>
        <v>16.036999999999999</v>
      </c>
      <c r="P24" s="53">
        <f t="shared" si="6"/>
        <v>16.036999999999999</v>
      </c>
      <c r="Q24" s="53">
        <f t="shared" si="7"/>
        <v>0</v>
      </c>
      <c r="R24" s="53">
        <f t="shared" si="8"/>
        <v>0</v>
      </c>
    </row>
    <row r="25" spans="1:18" s="53" customFormat="1">
      <c r="A25" s="62" t="s">
        <v>120</v>
      </c>
      <c r="B25" s="61">
        <v>32609</v>
      </c>
      <c r="C25" s="60">
        <v>32</v>
      </c>
      <c r="D25" s="60">
        <v>45</v>
      </c>
      <c r="E25" s="60">
        <v>19.5</v>
      </c>
      <c r="F25" s="60">
        <v>0.3</v>
      </c>
      <c r="G25" s="60">
        <v>3.1</v>
      </c>
      <c r="H25" s="60">
        <v>0</v>
      </c>
      <c r="I25" s="60">
        <v>0.1</v>
      </c>
      <c r="J25" s="60">
        <v>0</v>
      </c>
      <c r="K25" s="53">
        <f t="shared" si="1"/>
        <v>10434.880000000001</v>
      </c>
      <c r="L25" s="53">
        <f t="shared" si="2"/>
        <v>14674.050000000001</v>
      </c>
      <c r="M25" s="53">
        <f t="shared" si="3"/>
        <v>6358.7550000000001</v>
      </c>
      <c r="N25" s="53">
        <f t="shared" si="4"/>
        <v>97.826999999999998</v>
      </c>
      <c r="O25" s="53">
        <f t="shared" si="5"/>
        <v>1010.879</v>
      </c>
      <c r="P25" s="53">
        <f t="shared" si="6"/>
        <v>0</v>
      </c>
      <c r="Q25" s="53">
        <f t="shared" si="7"/>
        <v>32.609000000000002</v>
      </c>
      <c r="R25" s="53">
        <f t="shared" si="8"/>
        <v>0</v>
      </c>
    </row>
    <row r="26" spans="1:18" s="53" customFormat="1">
      <c r="A26" s="62" t="s">
        <v>119</v>
      </c>
      <c r="B26" s="61">
        <v>52143</v>
      </c>
      <c r="C26" s="60">
        <v>3.9</v>
      </c>
      <c r="D26" s="60">
        <v>45.7</v>
      </c>
      <c r="E26" s="60">
        <v>48.8</v>
      </c>
      <c r="F26" s="60">
        <v>0.9</v>
      </c>
      <c r="G26" s="60">
        <v>0.6</v>
      </c>
      <c r="H26" s="60">
        <v>0</v>
      </c>
      <c r="I26" s="60">
        <v>0</v>
      </c>
      <c r="J26" s="60">
        <v>0</v>
      </c>
      <c r="K26" s="53">
        <f t="shared" si="1"/>
        <v>2033.577</v>
      </c>
      <c r="L26" s="53">
        <f t="shared" si="2"/>
        <v>23829.351000000002</v>
      </c>
      <c r="M26" s="53">
        <f t="shared" si="3"/>
        <v>25445.784</v>
      </c>
      <c r="N26" s="53">
        <f t="shared" si="4"/>
        <v>469.28700000000003</v>
      </c>
      <c r="O26" s="53">
        <f t="shared" si="5"/>
        <v>312.858</v>
      </c>
      <c r="P26" s="53">
        <f t="shared" si="6"/>
        <v>0</v>
      </c>
      <c r="Q26" s="53">
        <f t="shared" si="7"/>
        <v>0</v>
      </c>
      <c r="R26" s="53">
        <f t="shared" si="8"/>
        <v>0</v>
      </c>
    </row>
    <row r="27" spans="1:18" s="53" customFormat="1">
      <c r="A27" s="62" t="s">
        <v>118</v>
      </c>
      <c r="B27" s="61">
        <v>27310</v>
      </c>
      <c r="C27" s="60">
        <v>5.4</v>
      </c>
      <c r="D27" s="60">
        <v>46.3</v>
      </c>
      <c r="E27" s="60">
        <v>34.5</v>
      </c>
      <c r="F27" s="60">
        <v>9.4</v>
      </c>
      <c r="G27" s="60">
        <v>3.9</v>
      </c>
      <c r="H27" s="60">
        <v>0.1</v>
      </c>
      <c r="I27" s="60">
        <v>0.4</v>
      </c>
      <c r="J27" s="60">
        <v>0</v>
      </c>
      <c r="K27" s="53">
        <f t="shared" si="1"/>
        <v>1474.7400000000002</v>
      </c>
      <c r="L27" s="53">
        <f t="shared" si="2"/>
        <v>12644.529999999999</v>
      </c>
      <c r="M27" s="53">
        <f t="shared" si="3"/>
        <v>9421.9499999999989</v>
      </c>
      <c r="N27" s="53">
        <f t="shared" si="4"/>
        <v>2567.14</v>
      </c>
      <c r="O27" s="53">
        <f t="shared" si="5"/>
        <v>1065.0899999999999</v>
      </c>
      <c r="P27" s="53">
        <f t="shared" si="6"/>
        <v>27.310000000000002</v>
      </c>
      <c r="Q27" s="53">
        <f t="shared" si="7"/>
        <v>109.24000000000001</v>
      </c>
      <c r="R27" s="53">
        <f t="shared" si="8"/>
        <v>0</v>
      </c>
    </row>
    <row r="28" spans="1:18" s="53" customFormat="1">
      <c r="A28" s="62" t="s">
        <v>117</v>
      </c>
      <c r="B28" s="61">
        <v>11832</v>
      </c>
      <c r="C28" s="60">
        <v>0.5</v>
      </c>
      <c r="D28" s="60">
        <v>15.1</v>
      </c>
      <c r="E28" s="60">
        <v>84.1</v>
      </c>
      <c r="F28" s="60">
        <v>0.2</v>
      </c>
      <c r="G28" s="60">
        <v>0.1</v>
      </c>
      <c r="H28" s="60">
        <v>0</v>
      </c>
      <c r="I28" s="60">
        <v>0</v>
      </c>
      <c r="J28" s="60">
        <v>0</v>
      </c>
      <c r="K28" s="53">
        <f t="shared" si="1"/>
        <v>59.160000000000004</v>
      </c>
      <c r="L28" s="53">
        <f t="shared" si="2"/>
        <v>1786.6319999999998</v>
      </c>
      <c r="M28" s="53">
        <f t="shared" si="3"/>
        <v>9950.7119999999995</v>
      </c>
      <c r="N28" s="53">
        <f t="shared" si="4"/>
        <v>23.664000000000001</v>
      </c>
      <c r="O28" s="53">
        <f t="shared" si="5"/>
        <v>11.832000000000001</v>
      </c>
      <c r="P28" s="53">
        <f t="shared" si="6"/>
        <v>0</v>
      </c>
      <c r="Q28" s="53">
        <f t="shared" si="7"/>
        <v>0</v>
      </c>
      <c r="R28" s="53">
        <f t="shared" si="8"/>
        <v>0</v>
      </c>
    </row>
    <row r="29" spans="1:18" s="53" customFormat="1">
      <c r="A29" s="62" t="s">
        <v>116</v>
      </c>
      <c r="B29" s="61">
        <v>29144</v>
      </c>
      <c r="C29" s="60">
        <v>1.8</v>
      </c>
      <c r="D29" s="60">
        <v>46.9</v>
      </c>
      <c r="E29" s="60">
        <v>50.7</v>
      </c>
      <c r="F29" s="60">
        <v>0.2</v>
      </c>
      <c r="G29" s="60">
        <v>0.3</v>
      </c>
      <c r="H29" s="60">
        <v>0.1</v>
      </c>
      <c r="I29" s="60">
        <v>0</v>
      </c>
      <c r="J29" s="60">
        <v>0</v>
      </c>
      <c r="K29" s="53">
        <f t="shared" si="1"/>
        <v>524.5920000000001</v>
      </c>
      <c r="L29" s="53">
        <f t="shared" si="2"/>
        <v>13668.536</v>
      </c>
      <c r="M29" s="53">
        <f t="shared" si="3"/>
        <v>14776.008</v>
      </c>
      <c r="N29" s="53">
        <f t="shared" si="4"/>
        <v>58.288000000000004</v>
      </c>
      <c r="O29" s="53">
        <f t="shared" si="5"/>
        <v>87.432000000000002</v>
      </c>
      <c r="P29" s="53">
        <f t="shared" si="6"/>
        <v>29.144000000000002</v>
      </c>
      <c r="Q29" s="53">
        <f t="shared" si="7"/>
        <v>0</v>
      </c>
      <c r="R29" s="53">
        <f t="shared" si="8"/>
        <v>0</v>
      </c>
    </row>
    <row r="30" spans="1:18" s="53" customFormat="1">
      <c r="A30" s="62" t="s">
        <v>115</v>
      </c>
      <c r="B30" s="61">
        <v>5982</v>
      </c>
      <c r="C30" s="60">
        <v>2.1</v>
      </c>
      <c r="D30" s="60">
        <v>50.4</v>
      </c>
      <c r="E30" s="60">
        <v>0.4</v>
      </c>
      <c r="F30" s="60">
        <v>46.7</v>
      </c>
      <c r="G30" s="60">
        <v>0.2</v>
      </c>
      <c r="H30" s="60">
        <v>0.1</v>
      </c>
      <c r="I30" s="60">
        <v>0</v>
      </c>
      <c r="J30" s="60">
        <v>0</v>
      </c>
      <c r="K30" s="53">
        <f t="shared" si="1"/>
        <v>125.62200000000001</v>
      </c>
      <c r="L30" s="53">
        <f t="shared" si="2"/>
        <v>3014.9279999999999</v>
      </c>
      <c r="M30" s="53">
        <f t="shared" si="3"/>
        <v>23.928000000000001</v>
      </c>
      <c r="N30" s="53">
        <f t="shared" si="4"/>
        <v>2793.5940000000001</v>
      </c>
      <c r="O30" s="53">
        <f t="shared" si="5"/>
        <v>11.964</v>
      </c>
      <c r="P30" s="53">
        <f t="shared" si="6"/>
        <v>5.9820000000000002</v>
      </c>
      <c r="Q30" s="53">
        <f t="shared" si="7"/>
        <v>0</v>
      </c>
      <c r="R30" s="53">
        <f t="shared" si="8"/>
        <v>0</v>
      </c>
    </row>
    <row r="31" spans="1:18" s="53" customFormat="1">
      <c r="A31" s="62" t="s">
        <v>114</v>
      </c>
      <c r="B31" s="61">
        <v>7520</v>
      </c>
      <c r="C31" s="60">
        <v>8.9</v>
      </c>
      <c r="D31" s="60">
        <v>39.9</v>
      </c>
      <c r="E31" s="60">
        <v>27</v>
      </c>
      <c r="F31" s="60">
        <v>5.6</v>
      </c>
      <c r="G31" s="60">
        <v>0.6</v>
      </c>
      <c r="H31" s="60">
        <v>0</v>
      </c>
      <c r="I31" s="60">
        <v>0</v>
      </c>
      <c r="J31" s="60">
        <v>17.899999999999999</v>
      </c>
      <c r="K31" s="53">
        <f t="shared" si="1"/>
        <v>669.28000000000009</v>
      </c>
      <c r="L31" s="53">
        <f t="shared" si="2"/>
        <v>3000.4799999999996</v>
      </c>
      <c r="M31" s="53">
        <f t="shared" si="3"/>
        <v>2030.4</v>
      </c>
      <c r="N31" s="53">
        <f t="shared" si="4"/>
        <v>421.11999999999995</v>
      </c>
      <c r="O31" s="53">
        <f t="shared" si="5"/>
        <v>45.12</v>
      </c>
      <c r="P31" s="53">
        <f t="shared" si="6"/>
        <v>0</v>
      </c>
      <c r="Q31" s="53">
        <f t="shared" si="7"/>
        <v>0</v>
      </c>
      <c r="R31" s="53">
        <f t="shared" si="8"/>
        <v>1346.08</v>
      </c>
    </row>
    <row r="32" spans="1:18" s="53" customFormat="1">
      <c r="A32" s="62" t="s">
        <v>113</v>
      </c>
      <c r="B32" s="61">
        <v>6002</v>
      </c>
      <c r="C32" s="60">
        <v>16.2</v>
      </c>
      <c r="D32" s="60">
        <v>42.7</v>
      </c>
      <c r="E32" s="60">
        <v>36.200000000000003</v>
      </c>
      <c r="F32" s="60">
        <v>1.7</v>
      </c>
      <c r="G32" s="60">
        <v>2.5</v>
      </c>
      <c r="H32" s="60">
        <v>0.1</v>
      </c>
      <c r="I32" s="60">
        <v>0.5</v>
      </c>
      <c r="J32" s="60">
        <v>0</v>
      </c>
      <c r="K32" s="53">
        <f t="shared" si="1"/>
        <v>972.32400000000007</v>
      </c>
      <c r="L32" s="53">
        <f t="shared" si="2"/>
        <v>2562.8540000000003</v>
      </c>
      <c r="M32" s="53">
        <f t="shared" si="3"/>
        <v>2172.7240000000002</v>
      </c>
      <c r="N32" s="53">
        <f t="shared" si="4"/>
        <v>102.03400000000001</v>
      </c>
      <c r="O32" s="53">
        <f t="shared" si="5"/>
        <v>150.05000000000001</v>
      </c>
      <c r="P32" s="53">
        <f t="shared" si="6"/>
        <v>6.0019999999999998</v>
      </c>
      <c r="Q32" s="53">
        <f t="shared" si="7"/>
        <v>30.01</v>
      </c>
      <c r="R32" s="53">
        <f t="shared" si="8"/>
        <v>0</v>
      </c>
    </row>
    <row r="33" spans="1:18" s="53" customFormat="1">
      <c r="A33" s="62" t="s">
        <v>112</v>
      </c>
      <c r="B33" s="61">
        <v>4386</v>
      </c>
      <c r="C33" s="60">
        <v>4.7</v>
      </c>
      <c r="D33" s="60">
        <v>92.3</v>
      </c>
      <c r="E33" s="60">
        <v>2.7</v>
      </c>
      <c r="F33" s="60">
        <v>0.1</v>
      </c>
      <c r="G33" s="60">
        <v>0.2</v>
      </c>
      <c r="H33" s="60">
        <v>0</v>
      </c>
      <c r="I33" s="60">
        <v>0</v>
      </c>
      <c r="J33" s="60">
        <v>0</v>
      </c>
      <c r="K33" s="53">
        <f t="shared" si="1"/>
        <v>206.142</v>
      </c>
      <c r="L33" s="53">
        <f t="shared" si="2"/>
        <v>4048.2779999999998</v>
      </c>
      <c r="M33" s="53">
        <f t="shared" si="3"/>
        <v>118.42200000000001</v>
      </c>
      <c r="N33" s="53">
        <f t="shared" si="4"/>
        <v>4.3860000000000001</v>
      </c>
      <c r="O33" s="53">
        <f t="shared" si="5"/>
        <v>8.7720000000000002</v>
      </c>
      <c r="P33" s="53">
        <f t="shared" si="6"/>
        <v>0</v>
      </c>
      <c r="Q33" s="53">
        <f t="shared" si="7"/>
        <v>0</v>
      </c>
      <c r="R33" s="53">
        <f t="shared" si="8"/>
        <v>0</v>
      </c>
    </row>
    <row r="34" spans="1:18" s="53" customFormat="1">
      <c r="A34" s="62" t="s">
        <v>111</v>
      </c>
      <c r="B34" s="61">
        <v>25566</v>
      </c>
      <c r="C34" s="60">
        <v>24</v>
      </c>
      <c r="D34" s="60">
        <v>15.3</v>
      </c>
      <c r="E34" s="60">
        <v>59.5</v>
      </c>
      <c r="F34" s="60">
        <v>0</v>
      </c>
      <c r="G34" s="60">
        <v>0.7</v>
      </c>
      <c r="H34" s="60">
        <v>0</v>
      </c>
      <c r="I34" s="60">
        <v>0.4</v>
      </c>
      <c r="J34" s="60">
        <v>0</v>
      </c>
      <c r="K34" s="53">
        <f t="shared" si="1"/>
        <v>6135.84</v>
      </c>
      <c r="L34" s="53">
        <f t="shared" si="2"/>
        <v>3911.598</v>
      </c>
      <c r="M34" s="53">
        <f t="shared" si="3"/>
        <v>15211.769999999999</v>
      </c>
      <c r="N34" s="53">
        <f t="shared" si="4"/>
        <v>0</v>
      </c>
      <c r="O34" s="53">
        <f t="shared" si="5"/>
        <v>178.96199999999999</v>
      </c>
      <c r="P34" s="53">
        <f t="shared" si="6"/>
        <v>0</v>
      </c>
      <c r="Q34" s="53">
        <f t="shared" si="7"/>
        <v>102.264</v>
      </c>
      <c r="R34" s="53">
        <f t="shared" si="8"/>
        <v>0</v>
      </c>
    </row>
    <row r="35" spans="1:18" s="53" customFormat="1">
      <c r="A35" s="62" t="s">
        <v>110</v>
      </c>
      <c r="B35" s="61">
        <v>13168</v>
      </c>
      <c r="C35" s="60">
        <v>65.2</v>
      </c>
      <c r="D35" s="60">
        <v>25</v>
      </c>
      <c r="E35" s="60">
        <v>3.8</v>
      </c>
      <c r="F35" s="60">
        <v>5.5</v>
      </c>
      <c r="G35" s="60">
        <v>0</v>
      </c>
      <c r="H35" s="60">
        <v>0.6</v>
      </c>
      <c r="I35" s="60">
        <v>0</v>
      </c>
      <c r="J35" s="60">
        <v>0</v>
      </c>
      <c r="K35" s="53">
        <f t="shared" si="1"/>
        <v>8585.5360000000001</v>
      </c>
      <c r="L35" s="53">
        <f t="shared" si="2"/>
        <v>3292</v>
      </c>
      <c r="M35" s="53">
        <f t="shared" si="3"/>
        <v>500.38400000000001</v>
      </c>
      <c r="N35" s="53">
        <f t="shared" si="4"/>
        <v>724.24</v>
      </c>
      <c r="O35" s="53">
        <f t="shared" si="5"/>
        <v>0</v>
      </c>
      <c r="P35" s="53">
        <f t="shared" si="6"/>
        <v>79.007999999999996</v>
      </c>
      <c r="Q35" s="53">
        <f t="shared" si="7"/>
        <v>0</v>
      </c>
      <c r="R35" s="53">
        <f t="shared" si="8"/>
        <v>0</v>
      </c>
    </row>
    <row r="36" spans="1:18" s="53" customFormat="1">
      <c r="A36" s="62" t="s">
        <v>109</v>
      </c>
      <c r="B36" s="61">
        <v>92644</v>
      </c>
      <c r="C36" s="60">
        <v>33</v>
      </c>
      <c r="D36" s="60">
        <v>21.2</v>
      </c>
      <c r="E36" s="60">
        <v>43.6</v>
      </c>
      <c r="F36" s="60">
        <v>0.3</v>
      </c>
      <c r="G36" s="60">
        <v>1.1000000000000001</v>
      </c>
      <c r="H36" s="60">
        <v>0.3</v>
      </c>
      <c r="I36" s="60">
        <v>0.5</v>
      </c>
      <c r="J36" s="60">
        <v>0</v>
      </c>
      <c r="K36" s="53">
        <f t="shared" si="1"/>
        <v>30572.52</v>
      </c>
      <c r="L36" s="53">
        <f t="shared" si="2"/>
        <v>19640.527999999998</v>
      </c>
      <c r="M36" s="53">
        <f t="shared" si="3"/>
        <v>40392.784</v>
      </c>
      <c r="N36" s="53">
        <f t="shared" si="4"/>
        <v>277.93200000000002</v>
      </c>
      <c r="O36" s="53">
        <f t="shared" si="5"/>
        <v>1019.0840000000001</v>
      </c>
      <c r="P36" s="53">
        <f t="shared" si="6"/>
        <v>277.93200000000002</v>
      </c>
      <c r="Q36" s="53">
        <f t="shared" si="7"/>
        <v>463.22</v>
      </c>
      <c r="R36" s="53">
        <f t="shared" si="8"/>
        <v>0</v>
      </c>
    </row>
    <row r="37" spans="1:18" s="53" customFormat="1">
      <c r="A37" s="62" t="s">
        <v>108</v>
      </c>
      <c r="B37" s="61">
        <v>19535</v>
      </c>
      <c r="C37" s="60">
        <v>2.4</v>
      </c>
      <c r="D37" s="60">
        <v>25.1</v>
      </c>
      <c r="E37" s="60">
        <v>70.099999999999994</v>
      </c>
      <c r="F37" s="60">
        <v>1.9</v>
      </c>
      <c r="G37" s="60">
        <v>0.5</v>
      </c>
      <c r="H37" s="60">
        <v>0</v>
      </c>
      <c r="I37" s="60">
        <v>0</v>
      </c>
      <c r="J37" s="60">
        <v>0</v>
      </c>
      <c r="K37" s="53">
        <f t="shared" si="1"/>
        <v>468.84000000000003</v>
      </c>
      <c r="L37" s="53">
        <f t="shared" si="2"/>
        <v>4903.2849999999999</v>
      </c>
      <c r="M37" s="53">
        <f t="shared" si="3"/>
        <v>13694.035</v>
      </c>
      <c r="N37" s="53">
        <f t="shared" si="4"/>
        <v>371.16499999999996</v>
      </c>
      <c r="O37" s="53">
        <f t="shared" si="5"/>
        <v>97.674999999999997</v>
      </c>
      <c r="P37" s="53">
        <f t="shared" si="6"/>
        <v>0</v>
      </c>
      <c r="Q37" s="53">
        <f t="shared" si="7"/>
        <v>0</v>
      </c>
      <c r="R37" s="53">
        <f t="shared" si="8"/>
        <v>0</v>
      </c>
    </row>
    <row r="38" spans="1:18" s="53" customFormat="1">
      <c r="A38" s="62" t="s">
        <v>107</v>
      </c>
      <c r="B38" s="61">
        <v>2640</v>
      </c>
      <c r="C38" s="60">
        <v>2.7</v>
      </c>
      <c r="D38" s="60">
        <v>41.3</v>
      </c>
      <c r="E38" s="60">
        <v>1.2</v>
      </c>
      <c r="F38" s="60">
        <v>53.4</v>
      </c>
      <c r="G38" s="60">
        <v>0.2</v>
      </c>
      <c r="H38" s="60">
        <v>0</v>
      </c>
      <c r="I38" s="60">
        <v>1.2</v>
      </c>
      <c r="J38" s="60">
        <v>0</v>
      </c>
      <c r="K38" s="53">
        <f t="shared" si="1"/>
        <v>71.280000000000015</v>
      </c>
      <c r="L38" s="53">
        <f t="shared" si="2"/>
        <v>1090.32</v>
      </c>
      <c r="M38" s="53">
        <f t="shared" si="3"/>
        <v>31.68</v>
      </c>
      <c r="N38" s="53">
        <f t="shared" si="4"/>
        <v>1409.76</v>
      </c>
      <c r="O38" s="53">
        <f t="shared" si="5"/>
        <v>5.28</v>
      </c>
      <c r="P38" s="53">
        <f t="shared" si="6"/>
        <v>0</v>
      </c>
      <c r="Q38" s="53">
        <f t="shared" si="7"/>
        <v>31.68</v>
      </c>
      <c r="R38" s="53">
        <f t="shared" si="8"/>
        <v>0</v>
      </c>
    </row>
    <row r="39" spans="1:18" s="53" customFormat="1">
      <c r="A39" s="62" t="s">
        <v>106</v>
      </c>
      <c r="B39" s="61">
        <v>48446</v>
      </c>
      <c r="C39" s="60">
        <v>3.4</v>
      </c>
      <c r="D39" s="60">
        <v>51.3</v>
      </c>
      <c r="E39" s="60">
        <v>45</v>
      </c>
      <c r="F39" s="60">
        <v>0.1</v>
      </c>
      <c r="G39" s="60">
        <v>0.2</v>
      </c>
      <c r="H39" s="60">
        <v>0</v>
      </c>
      <c r="I39" s="60">
        <v>0.1</v>
      </c>
      <c r="J39" s="60">
        <v>0</v>
      </c>
      <c r="K39" s="53">
        <f t="shared" si="1"/>
        <v>1647.1640000000002</v>
      </c>
      <c r="L39" s="53">
        <f t="shared" si="2"/>
        <v>24852.797999999999</v>
      </c>
      <c r="M39" s="53">
        <f t="shared" si="3"/>
        <v>21800.7</v>
      </c>
      <c r="N39" s="53">
        <f t="shared" si="4"/>
        <v>48.445999999999998</v>
      </c>
      <c r="O39" s="53">
        <f t="shared" si="5"/>
        <v>96.891999999999996</v>
      </c>
      <c r="P39" s="53">
        <f t="shared" si="6"/>
        <v>0</v>
      </c>
      <c r="Q39" s="53">
        <f t="shared" si="7"/>
        <v>48.445999999999998</v>
      </c>
      <c r="R39" s="53">
        <f t="shared" si="8"/>
        <v>0</v>
      </c>
    </row>
    <row r="40" spans="1:18" s="53" customFormat="1">
      <c r="A40" s="62" t="s">
        <v>105</v>
      </c>
      <c r="B40" s="61">
        <v>8752</v>
      </c>
      <c r="C40" s="60">
        <v>2.9</v>
      </c>
      <c r="D40" s="60">
        <v>45.1</v>
      </c>
      <c r="E40" s="60">
        <v>39.6</v>
      </c>
      <c r="F40" s="60">
        <v>11.8</v>
      </c>
      <c r="G40" s="60">
        <v>0</v>
      </c>
      <c r="H40" s="60">
        <v>0</v>
      </c>
      <c r="I40" s="60">
        <v>0.6</v>
      </c>
      <c r="J40" s="60">
        <v>0</v>
      </c>
      <c r="K40" s="53">
        <f t="shared" si="1"/>
        <v>253.80799999999999</v>
      </c>
      <c r="L40" s="53">
        <f t="shared" si="2"/>
        <v>3947.152</v>
      </c>
      <c r="M40" s="53">
        <f t="shared" si="3"/>
        <v>3465.7920000000004</v>
      </c>
      <c r="N40" s="53">
        <f t="shared" si="4"/>
        <v>1032.7360000000001</v>
      </c>
      <c r="O40" s="53">
        <f t="shared" si="5"/>
        <v>0</v>
      </c>
      <c r="P40" s="53">
        <f t="shared" si="6"/>
        <v>0</v>
      </c>
      <c r="Q40" s="53">
        <f t="shared" si="7"/>
        <v>52.512</v>
      </c>
      <c r="R40" s="53">
        <f t="shared" si="8"/>
        <v>0</v>
      </c>
    </row>
    <row r="41" spans="1:18" s="53" customFormat="1">
      <c r="A41" s="62" t="s">
        <v>104</v>
      </c>
      <c r="B41" s="61">
        <v>10965</v>
      </c>
      <c r="C41" s="60">
        <v>7</v>
      </c>
      <c r="D41" s="60">
        <v>78.099999999999994</v>
      </c>
      <c r="E41" s="60">
        <v>10.7</v>
      </c>
      <c r="F41" s="60">
        <v>1.9</v>
      </c>
      <c r="G41" s="60">
        <v>1.6</v>
      </c>
      <c r="H41" s="60">
        <v>0</v>
      </c>
      <c r="I41" s="60">
        <v>0</v>
      </c>
      <c r="J41" s="60">
        <v>0.7</v>
      </c>
      <c r="K41" s="53">
        <f t="shared" si="1"/>
        <v>767.55000000000007</v>
      </c>
      <c r="L41" s="53">
        <f t="shared" si="2"/>
        <v>8563.6649999999991</v>
      </c>
      <c r="M41" s="53">
        <f t="shared" si="3"/>
        <v>1173.2549999999999</v>
      </c>
      <c r="N41" s="53">
        <f t="shared" si="4"/>
        <v>208.33500000000001</v>
      </c>
      <c r="O41" s="53">
        <f t="shared" si="5"/>
        <v>175.44</v>
      </c>
      <c r="P41" s="53">
        <f t="shared" si="6"/>
        <v>0</v>
      </c>
      <c r="Q41" s="53">
        <f t="shared" si="7"/>
        <v>0</v>
      </c>
      <c r="R41" s="53">
        <f t="shared" si="8"/>
        <v>76.754999999999995</v>
      </c>
    </row>
    <row r="42" spans="1:18" s="53" customFormat="1">
      <c r="A42" s="62" t="s">
        <v>103</v>
      </c>
      <c r="B42" s="61">
        <v>56643</v>
      </c>
      <c r="C42" s="60">
        <v>3.6</v>
      </c>
      <c r="D42" s="60">
        <v>38.200000000000003</v>
      </c>
      <c r="E42" s="60">
        <v>46.8</v>
      </c>
      <c r="F42" s="60">
        <v>0.2</v>
      </c>
      <c r="G42" s="60">
        <v>1.8</v>
      </c>
      <c r="H42" s="60">
        <v>0.1</v>
      </c>
      <c r="I42" s="60">
        <v>0</v>
      </c>
      <c r="J42" s="60">
        <v>9.4</v>
      </c>
      <c r="K42" s="53">
        <f t="shared" si="1"/>
        <v>2039.1480000000001</v>
      </c>
      <c r="L42" s="53">
        <f t="shared" si="2"/>
        <v>21637.626</v>
      </c>
      <c r="M42" s="53">
        <f t="shared" si="3"/>
        <v>26508.923999999999</v>
      </c>
      <c r="N42" s="53">
        <f t="shared" si="4"/>
        <v>113.286</v>
      </c>
      <c r="O42" s="53">
        <f t="shared" si="5"/>
        <v>1019.5740000000001</v>
      </c>
      <c r="P42" s="53">
        <f t="shared" si="6"/>
        <v>56.643000000000001</v>
      </c>
      <c r="Q42" s="53">
        <f t="shared" si="7"/>
        <v>0</v>
      </c>
      <c r="R42" s="53">
        <f t="shared" si="8"/>
        <v>5324.442</v>
      </c>
    </row>
    <row r="43" spans="1:18" s="53" customFormat="1">
      <c r="A43" s="62" t="s">
        <v>102</v>
      </c>
      <c r="B43" s="61">
        <v>10633</v>
      </c>
      <c r="C43" s="60">
        <v>27.8</v>
      </c>
      <c r="D43" s="60">
        <v>42.6</v>
      </c>
      <c r="E43" s="60">
        <v>15.4</v>
      </c>
      <c r="F43" s="60">
        <v>0.1</v>
      </c>
      <c r="G43" s="60">
        <v>2.7</v>
      </c>
      <c r="H43" s="60">
        <v>0</v>
      </c>
      <c r="I43" s="60">
        <v>0</v>
      </c>
      <c r="J43" s="60">
        <v>11.5</v>
      </c>
      <c r="K43" s="53">
        <f t="shared" si="1"/>
        <v>2955.9740000000002</v>
      </c>
      <c r="L43" s="53">
        <f t="shared" si="2"/>
        <v>4529.6579999999994</v>
      </c>
      <c r="M43" s="53">
        <f t="shared" si="3"/>
        <v>1637.482</v>
      </c>
      <c r="N43" s="53">
        <f t="shared" si="4"/>
        <v>10.633000000000001</v>
      </c>
      <c r="O43" s="53">
        <f t="shared" si="5"/>
        <v>287.09100000000001</v>
      </c>
      <c r="P43" s="53">
        <f t="shared" si="6"/>
        <v>0</v>
      </c>
      <c r="Q43" s="53">
        <f t="shared" si="7"/>
        <v>0</v>
      </c>
      <c r="R43" s="53">
        <f t="shared" si="8"/>
        <v>1222.7950000000001</v>
      </c>
    </row>
    <row r="44" spans="1:18" s="53" customFormat="1">
      <c r="A44" s="62" t="s">
        <v>101</v>
      </c>
      <c r="B44" s="61">
        <v>13629</v>
      </c>
      <c r="C44" s="60">
        <v>0.9</v>
      </c>
      <c r="D44" s="60">
        <v>33.1</v>
      </c>
      <c r="E44" s="60">
        <v>65.099999999999994</v>
      </c>
      <c r="F44" s="60">
        <v>0.3</v>
      </c>
      <c r="G44" s="60">
        <v>0.3</v>
      </c>
      <c r="H44" s="60">
        <v>0</v>
      </c>
      <c r="I44" s="60">
        <v>0.2</v>
      </c>
      <c r="J44" s="60">
        <v>0.1</v>
      </c>
      <c r="K44" s="53">
        <f t="shared" si="1"/>
        <v>122.66100000000002</v>
      </c>
      <c r="L44" s="53">
        <f t="shared" si="2"/>
        <v>4511.1990000000005</v>
      </c>
      <c r="M44" s="53">
        <f t="shared" si="3"/>
        <v>8872.4789999999994</v>
      </c>
      <c r="N44" s="53">
        <f t="shared" si="4"/>
        <v>40.887</v>
      </c>
      <c r="O44" s="53">
        <f t="shared" si="5"/>
        <v>40.887</v>
      </c>
      <c r="P44" s="53">
        <f t="shared" si="6"/>
        <v>0</v>
      </c>
      <c r="Q44" s="53">
        <f t="shared" si="7"/>
        <v>27.257999999999999</v>
      </c>
      <c r="R44" s="53">
        <f t="shared" si="8"/>
        <v>13.629</v>
      </c>
    </row>
    <row r="45" spans="1:18" s="53" customFormat="1">
      <c r="A45" s="62" t="s">
        <v>100</v>
      </c>
      <c r="B45" s="61">
        <v>1146</v>
      </c>
      <c r="C45" s="60">
        <v>1.4</v>
      </c>
      <c r="D45" s="60">
        <v>28.6</v>
      </c>
      <c r="E45" s="60">
        <v>3</v>
      </c>
      <c r="F45" s="60">
        <v>64.7</v>
      </c>
      <c r="G45" s="60">
        <v>0.6</v>
      </c>
      <c r="H45" s="60">
        <v>0</v>
      </c>
      <c r="I45" s="60">
        <v>1.7</v>
      </c>
      <c r="J45" s="60">
        <v>0</v>
      </c>
      <c r="K45" s="53">
        <f t="shared" si="1"/>
        <v>16.043999999999997</v>
      </c>
      <c r="L45" s="53">
        <f t="shared" si="2"/>
        <v>327.75600000000003</v>
      </c>
      <c r="M45" s="53">
        <f t="shared" si="3"/>
        <v>34.379999999999995</v>
      </c>
      <c r="N45" s="53">
        <f t="shared" si="4"/>
        <v>741.46199999999999</v>
      </c>
      <c r="O45" s="53">
        <f t="shared" si="5"/>
        <v>6.8760000000000003</v>
      </c>
      <c r="P45" s="53">
        <f t="shared" si="6"/>
        <v>0</v>
      </c>
      <c r="Q45" s="53">
        <f t="shared" si="7"/>
        <v>19.482000000000003</v>
      </c>
      <c r="R45" s="53">
        <f t="shared" si="8"/>
        <v>0</v>
      </c>
    </row>
    <row r="46" spans="1:18" s="53" customFormat="1">
      <c r="A46" s="62" t="s">
        <v>99</v>
      </c>
      <c r="B46" s="61">
        <v>51861</v>
      </c>
      <c r="C46" s="60">
        <v>0.6</v>
      </c>
      <c r="D46" s="60">
        <v>38.200000000000003</v>
      </c>
      <c r="E46" s="60">
        <v>60.9</v>
      </c>
      <c r="F46" s="60">
        <v>0.2</v>
      </c>
      <c r="G46" s="60">
        <v>0.1</v>
      </c>
      <c r="H46" s="60">
        <v>0</v>
      </c>
      <c r="I46" s="60">
        <v>0</v>
      </c>
      <c r="J46" s="60">
        <v>0</v>
      </c>
      <c r="K46" s="53">
        <f t="shared" si="1"/>
        <v>311.166</v>
      </c>
      <c r="L46" s="53">
        <f t="shared" si="2"/>
        <v>19810.902000000002</v>
      </c>
      <c r="M46" s="53">
        <f t="shared" si="3"/>
        <v>31583.348999999998</v>
      </c>
      <c r="N46" s="53">
        <f t="shared" si="4"/>
        <v>103.72200000000001</v>
      </c>
      <c r="O46" s="53">
        <f t="shared" si="5"/>
        <v>51.861000000000004</v>
      </c>
      <c r="P46" s="53">
        <f t="shared" si="6"/>
        <v>0</v>
      </c>
      <c r="Q46" s="53">
        <f t="shared" si="7"/>
        <v>0</v>
      </c>
      <c r="R46" s="53">
        <f t="shared" si="8"/>
        <v>0</v>
      </c>
    </row>
    <row r="47" spans="1:18" s="53" customFormat="1">
      <c r="A47" s="62" t="s">
        <v>98</v>
      </c>
      <c r="B47" s="61">
        <v>73797</v>
      </c>
      <c r="C47" s="60">
        <v>45.4</v>
      </c>
      <c r="D47" s="60">
        <v>21.7</v>
      </c>
      <c r="E47" s="60">
        <v>32.1</v>
      </c>
      <c r="F47" s="60">
        <v>0.1</v>
      </c>
      <c r="G47" s="60">
        <v>0.5</v>
      </c>
      <c r="H47" s="60">
        <v>0</v>
      </c>
      <c r="I47" s="60">
        <v>0.2</v>
      </c>
      <c r="J47" s="60">
        <v>0</v>
      </c>
      <c r="K47" s="53">
        <f t="shared" si="1"/>
        <v>33503.837999999996</v>
      </c>
      <c r="L47" s="53">
        <f t="shared" si="2"/>
        <v>16013.949000000001</v>
      </c>
      <c r="M47" s="53">
        <f t="shared" si="3"/>
        <v>23688.837</v>
      </c>
      <c r="N47" s="53">
        <f t="shared" si="4"/>
        <v>73.796999999999997</v>
      </c>
      <c r="O47" s="53">
        <f t="shared" si="5"/>
        <v>368.98500000000001</v>
      </c>
      <c r="P47" s="53">
        <f t="shared" si="6"/>
        <v>0</v>
      </c>
      <c r="Q47" s="53">
        <f t="shared" si="7"/>
        <v>147.59399999999999</v>
      </c>
      <c r="R47" s="53">
        <f t="shared" si="8"/>
        <v>0</v>
      </c>
    </row>
    <row r="48" spans="1:18" s="53" customFormat="1">
      <c r="A48" s="62" t="s">
        <v>97</v>
      </c>
      <c r="B48" s="61">
        <v>6217</v>
      </c>
      <c r="C48" s="60">
        <v>12.5</v>
      </c>
      <c r="D48" s="60">
        <v>78.5</v>
      </c>
      <c r="E48" s="60">
        <v>3.9</v>
      </c>
      <c r="F48" s="60">
        <v>3.2</v>
      </c>
      <c r="G48" s="60">
        <v>1.9</v>
      </c>
      <c r="H48" s="60">
        <v>0</v>
      </c>
      <c r="I48" s="60">
        <v>0</v>
      </c>
      <c r="J48" s="60">
        <v>0</v>
      </c>
      <c r="K48" s="53">
        <f t="shared" si="1"/>
        <v>777.125</v>
      </c>
      <c r="L48" s="53">
        <f t="shared" si="2"/>
        <v>4880.3450000000003</v>
      </c>
      <c r="M48" s="53">
        <f t="shared" si="3"/>
        <v>242.46299999999999</v>
      </c>
      <c r="N48" s="53">
        <f t="shared" si="4"/>
        <v>198.94400000000002</v>
      </c>
      <c r="O48" s="53">
        <f t="shared" si="5"/>
        <v>118.12299999999999</v>
      </c>
      <c r="P48" s="53">
        <f t="shared" si="6"/>
        <v>0</v>
      </c>
      <c r="Q48" s="53">
        <f t="shared" si="7"/>
        <v>0</v>
      </c>
      <c r="R48" s="53">
        <f t="shared" si="8"/>
        <v>0</v>
      </c>
    </row>
    <row r="49" spans="1:18" s="53" customFormat="1">
      <c r="A49" s="62" t="s">
        <v>96</v>
      </c>
      <c r="B49" s="61">
        <v>4574</v>
      </c>
      <c r="C49" s="60">
        <v>0.3</v>
      </c>
      <c r="D49" s="60">
        <v>97.5</v>
      </c>
      <c r="E49" s="60">
        <v>1.5</v>
      </c>
      <c r="F49" s="60">
        <v>0.3</v>
      </c>
      <c r="G49" s="60">
        <v>0.4</v>
      </c>
      <c r="H49" s="60">
        <v>0</v>
      </c>
      <c r="I49" s="60">
        <v>0</v>
      </c>
      <c r="J49" s="60">
        <v>0</v>
      </c>
      <c r="K49" s="53">
        <f t="shared" si="1"/>
        <v>13.722</v>
      </c>
      <c r="L49" s="53">
        <f t="shared" si="2"/>
        <v>4459.6499999999996</v>
      </c>
      <c r="M49" s="53">
        <f t="shared" si="3"/>
        <v>68.61</v>
      </c>
      <c r="N49" s="53">
        <f t="shared" si="4"/>
        <v>13.722</v>
      </c>
      <c r="O49" s="53">
        <f t="shared" si="5"/>
        <v>18.295999999999999</v>
      </c>
      <c r="P49" s="53">
        <f t="shared" si="6"/>
        <v>0</v>
      </c>
      <c r="Q49" s="53">
        <f t="shared" si="7"/>
        <v>0</v>
      </c>
      <c r="R49" s="53">
        <f t="shared" si="8"/>
        <v>0</v>
      </c>
    </row>
    <row r="50" spans="1:18" s="53" customFormat="1">
      <c r="A50" s="62" t="s">
        <v>95</v>
      </c>
      <c r="B50" s="61">
        <v>15884</v>
      </c>
      <c r="C50" s="60">
        <v>2.2000000000000002</v>
      </c>
      <c r="D50" s="60">
        <v>30.4</v>
      </c>
      <c r="E50" s="60">
        <v>66.5</v>
      </c>
      <c r="F50" s="60">
        <v>0.3</v>
      </c>
      <c r="G50" s="60">
        <v>0.6</v>
      </c>
      <c r="H50" s="60">
        <v>0.1</v>
      </c>
      <c r="I50" s="60">
        <v>0</v>
      </c>
      <c r="J50" s="60">
        <v>0</v>
      </c>
      <c r="K50" s="53">
        <f t="shared" si="1"/>
        <v>349.44800000000004</v>
      </c>
      <c r="L50" s="53">
        <f t="shared" si="2"/>
        <v>4828.7359999999999</v>
      </c>
      <c r="M50" s="53">
        <f t="shared" si="3"/>
        <v>10562.86</v>
      </c>
      <c r="N50" s="53">
        <f t="shared" si="4"/>
        <v>47.652000000000001</v>
      </c>
      <c r="O50" s="53">
        <f t="shared" si="5"/>
        <v>95.304000000000002</v>
      </c>
      <c r="P50" s="53">
        <f t="shared" si="6"/>
        <v>15.884</v>
      </c>
      <c r="Q50" s="53">
        <f t="shared" si="7"/>
        <v>0</v>
      </c>
      <c r="R50" s="53">
        <f t="shared" si="8"/>
        <v>0</v>
      </c>
    </row>
    <row r="51" spans="1:18" s="53" customFormat="1">
      <c r="A51" s="62" t="s">
        <v>94</v>
      </c>
      <c r="B51" s="61">
        <v>41411</v>
      </c>
      <c r="C51" s="60">
        <v>9.8000000000000007</v>
      </c>
      <c r="D51" s="60">
        <v>63.5</v>
      </c>
      <c r="E51" s="60">
        <v>11.7</v>
      </c>
      <c r="F51" s="60">
        <v>5.2</v>
      </c>
      <c r="G51" s="60">
        <v>1.8</v>
      </c>
      <c r="H51" s="60">
        <v>2.1</v>
      </c>
      <c r="I51" s="60">
        <v>0</v>
      </c>
      <c r="J51" s="60">
        <v>6</v>
      </c>
      <c r="K51" s="53">
        <f t="shared" si="1"/>
        <v>4058.2780000000002</v>
      </c>
      <c r="L51" s="53">
        <f t="shared" si="2"/>
        <v>26295.985000000001</v>
      </c>
      <c r="M51" s="53">
        <f t="shared" si="3"/>
        <v>4845.0869999999995</v>
      </c>
      <c r="N51" s="53">
        <f t="shared" si="4"/>
        <v>2153.3720000000003</v>
      </c>
      <c r="O51" s="53">
        <f t="shared" si="5"/>
        <v>745.39800000000014</v>
      </c>
      <c r="P51" s="53">
        <f t="shared" si="6"/>
        <v>869.63100000000009</v>
      </c>
      <c r="Q51" s="53">
        <f t="shared" si="7"/>
        <v>0</v>
      </c>
      <c r="R51" s="53">
        <f t="shared" si="8"/>
        <v>2484.66</v>
      </c>
    </row>
    <row r="52" spans="1:18" s="53" customFormat="1">
      <c r="A52" s="62" t="s">
        <v>93</v>
      </c>
      <c r="B52" s="61">
        <v>13087</v>
      </c>
      <c r="C52" s="60">
        <v>0.2</v>
      </c>
      <c r="D52" s="60">
        <v>91</v>
      </c>
      <c r="E52" s="60">
        <v>8.5</v>
      </c>
      <c r="F52" s="60">
        <v>0.1</v>
      </c>
      <c r="G52" s="60">
        <v>0</v>
      </c>
      <c r="H52" s="60">
        <v>0</v>
      </c>
      <c r="I52" s="60">
        <v>0.2</v>
      </c>
      <c r="J52" s="60">
        <v>0</v>
      </c>
      <c r="K52" s="53">
        <f t="shared" si="1"/>
        <v>26.173999999999999</v>
      </c>
      <c r="L52" s="53">
        <f t="shared" si="2"/>
        <v>11909.17</v>
      </c>
      <c r="M52" s="53">
        <f t="shared" si="3"/>
        <v>1112.395</v>
      </c>
      <c r="N52" s="53">
        <f t="shared" si="4"/>
        <v>13.087</v>
      </c>
      <c r="O52" s="53">
        <f t="shared" si="5"/>
        <v>0</v>
      </c>
      <c r="P52" s="53">
        <f t="shared" si="6"/>
        <v>0</v>
      </c>
      <c r="Q52" s="53">
        <f t="shared" si="7"/>
        <v>26.173999999999999</v>
      </c>
      <c r="R52" s="53">
        <f t="shared" si="8"/>
        <v>0</v>
      </c>
    </row>
    <row r="53" spans="1:18" s="53" customFormat="1">
      <c r="A53" s="62" t="s">
        <v>92</v>
      </c>
      <c r="B53" s="61">
        <v>10039</v>
      </c>
      <c r="C53" s="60">
        <v>9.8000000000000007</v>
      </c>
      <c r="D53" s="60">
        <v>18.5</v>
      </c>
      <c r="E53" s="60">
        <v>62.1</v>
      </c>
      <c r="F53" s="60">
        <v>1</v>
      </c>
      <c r="G53" s="60">
        <v>0.4</v>
      </c>
      <c r="H53" s="60">
        <v>0.1</v>
      </c>
      <c r="I53" s="60">
        <v>0.6</v>
      </c>
      <c r="J53" s="60">
        <v>7.5</v>
      </c>
      <c r="K53" s="53">
        <f t="shared" si="1"/>
        <v>983.822</v>
      </c>
      <c r="L53" s="53">
        <f t="shared" si="2"/>
        <v>1857.2149999999999</v>
      </c>
      <c r="M53" s="53">
        <f t="shared" si="3"/>
        <v>6234.2190000000001</v>
      </c>
      <c r="N53" s="53">
        <f t="shared" si="4"/>
        <v>100.39</v>
      </c>
      <c r="O53" s="53">
        <f t="shared" si="5"/>
        <v>40.155999999999999</v>
      </c>
      <c r="P53" s="53">
        <f t="shared" si="6"/>
        <v>10.039</v>
      </c>
      <c r="Q53" s="53">
        <f t="shared" si="7"/>
        <v>60.234000000000002</v>
      </c>
      <c r="R53" s="53">
        <f t="shared" si="8"/>
        <v>752.92499999999995</v>
      </c>
    </row>
    <row r="54" spans="1:18" s="53" customFormat="1">
      <c r="A54" s="59" t="s">
        <v>91</v>
      </c>
      <c r="B54" s="58">
        <v>103</v>
      </c>
      <c r="C54" s="57">
        <v>0</v>
      </c>
      <c r="D54" s="57">
        <v>87.4</v>
      </c>
      <c r="E54" s="57">
        <v>3</v>
      </c>
      <c r="F54" s="57">
        <v>8.8000000000000007</v>
      </c>
      <c r="G54" s="57">
        <v>0.8</v>
      </c>
      <c r="H54" s="57">
        <v>0</v>
      </c>
      <c r="I54" s="57">
        <v>0</v>
      </c>
      <c r="J54" s="57">
        <v>0</v>
      </c>
      <c r="K54" s="53">
        <f t="shared" si="1"/>
        <v>0</v>
      </c>
      <c r="L54" s="53">
        <f t="shared" si="2"/>
        <v>90.022000000000006</v>
      </c>
      <c r="M54" s="53">
        <f t="shared" si="3"/>
        <v>3.09</v>
      </c>
      <c r="N54" s="53">
        <f t="shared" si="4"/>
        <v>9.0640000000000001</v>
      </c>
      <c r="O54" s="53">
        <f t="shared" si="5"/>
        <v>0.82400000000000007</v>
      </c>
      <c r="P54" s="53">
        <f t="shared" si="6"/>
        <v>0</v>
      </c>
      <c r="Q54" s="53">
        <f t="shared" si="7"/>
        <v>0</v>
      </c>
      <c r="R54" s="53">
        <f t="shared" si="8"/>
        <v>0</v>
      </c>
    </row>
    <row r="55" spans="1:18" s="53" customFormat="1">
      <c r="A55" s="56" t="s">
        <v>148</v>
      </c>
      <c r="B55" s="55"/>
      <c r="C55" s="54"/>
      <c r="D55" s="54"/>
      <c r="E55" s="54"/>
      <c r="F55" s="54"/>
      <c r="G55" s="54"/>
      <c r="H55" s="54"/>
      <c r="I55" s="54"/>
      <c r="J55" s="54"/>
    </row>
    <row r="56" spans="1:18" s="53" customFormat="1">
      <c r="A56" s="56" t="s">
        <v>147</v>
      </c>
      <c r="B56" s="55"/>
      <c r="C56" s="54"/>
      <c r="D56" s="54"/>
      <c r="E56" s="54"/>
      <c r="F56" s="54"/>
      <c r="G56" s="54"/>
      <c r="H56" s="54"/>
      <c r="I56" s="54"/>
      <c r="J56" s="54"/>
    </row>
    <row r="57" spans="1:18" s="53" customFormat="1">
      <c r="A57" s="142" t="s">
        <v>146</v>
      </c>
      <c r="B57" s="142"/>
      <c r="C57" s="142"/>
      <c r="D57" s="142"/>
      <c r="E57" s="142"/>
      <c r="F57" s="142"/>
      <c r="G57" s="142"/>
      <c r="H57" s="142"/>
      <c r="I57" s="142"/>
      <c r="J57" s="142"/>
    </row>
  </sheetData>
  <mergeCells count="1">
    <mergeCell ref="A57:J57"/>
  </mergeCells>
  <printOptions horizontalCentered="1" verticalCentered="1"/>
  <pageMargins left="0.87" right="0.83" top="0" bottom="0" header="0" footer="0"/>
  <pageSetup scale="6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57"/>
  <sheetViews>
    <sheetView showGridLines="0" zoomScaleNormal="100" workbookViewId="0">
      <selection activeCell="K4" sqref="K4"/>
    </sheetView>
  </sheetViews>
  <sheetFormatPr baseColWidth="10" defaultColWidth="18.5" defaultRowHeight="12"/>
  <cols>
    <col min="1" max="1" width="17.6640625" style="51" customWidth="1"/>
    <col min="2" max="2" width="13.5" style="52" customWidth="1"/>
    <col min="3" max="10" width="13.5" style="51" customWidth="1"/>
    <col min="11" max="11" width="9.6640625" style="51" customWidth="1"/>
    <col min="12" max="16384" width="18.5" style="51"/>
  </cols>
  <sheetData>
    <row r="1" spans="1:18" ht="16">
      <c r="A1" s="129" t="s">
        <v>183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8" ht="26">
      <c r="A2" s="63" t="s">
        <v>79</v>
      </c>
      <c r="B2" s="66" t="s">
        <v>78</v>
      </c>
      <c r="C2" s="64" t="s">
        <v>77</v>
      </c>
      <c r="D2" s="63" t="s">
        <v>76</v>
      </c>
      <c r="E2" s="64" t="s">
        <v>75</v>
      </c>
      <c r="F2" s="65" t="s">
        <v>74</v>
      </c>
      <c r="G2" s="63" t="s">
        <v>73</v>
      </c>
      <c r="H2" s="64" t="s">
        <v>72</v>
      </c>
      <c r="I2" s="64" t="s">
        <v>71</v>
      </c>
      <c r="J2" s="63" t="s">
        <v>70</v>
      </c>
      <c r="K2" s="64" t="s">
        <v>77</v>
      </c>
      <c r="L2" s="63" t="s">
        <v>76</v>
      </c>
      <c r="M2" s="64" t="s">
        <v>75</v>
      </c>
      <c r="N2" s="65" t="s">
        <v>74</v>
      </c>
      <c r="O2" s="63" t="s">
        <v>73</v>
      </c>
      <c r="P2" s="64" t="s">
        <v>72</v>
      </c>
      <c r="Q2" s="64" t="s">
        <v>71</v>
      </c>
      <c r="R2" s="63" t="s">
        <v>70</v>
      </c>
    </row>
    <row r="3" spans="1:18" s="53" customFormat="1">
      <c r="A3" s="62" t="s">
        <v>142</v>
      </c>
      <c r="B3" s="61">
        <v>1315029</v>
      </c>
      <c r="C3" s="60">
        <v>21.6</v>
      </c>
      <c r="D3" s="60">
        <v>34.200000000000003</v>
      </c>
      <c r="E3" s="60">
        <v>38.9</v>
      </c>
      <c r="F3" s="60">
        <v>1.6</v>
      </c>
      <c r="G3" s="60">
        <v>2.2000000000000002</v>
      </c>
      <c r="H3" s="60">
        <v>0.5</v>
      </c>
      <c r="I3" s="60">
        <v>0.3</v>
      </c>
      <c r="J3" s="60">
        <v>0.6</v>
      </c>
      <c r="K3" s="53">
        <f>$B3*(C3/100)</f>
        <v>284046.26400000002</v>
      </c>
      <c r="L3" s="53">
        <f t="shared" ref="L3:R3" si="0">$B3*(D3/100)</f>
        <v>449739.91800000006</v>
      </c>
      <c r="M3" s="53">
        <f t="shared" si="0"/>
        <v>511546.28100000002</v>
      </c>
      <c r="N3" s="53">
        <f t="shared" si="0"/>
        <v>21040.464</v>
      </c>
      <c r="O3" s="53">
        <f t="shared" si="0"/>
        <v>28930.638000000003</v>
      </c>
      <c r="P3" s="53">
        <f t="shared" si="0"/>
        <v>6575.1450000000004</v>
      </c>
      <c r="Q3" s="53">
        <f t="shared" si="0"/>
        <v>3945.087</v>
      </c>
      <c r="R3" s="53">
        <f t="shared" si="0"/>
        <v>7890.174</v>
      </c>
    </row>
    <row r="4" spans="1:18" s="53" customFormat="1">
      <c r="A4" s="62" t="s">
        <v>141</v>
      </c>
      <c r="B4" s="61">
        <v>9103</v>
      </c>
      <c r="C4" s="60">
        <v>0.6</v>
      </c>
      <c r="D4" s="60">
        <v>23.8</v>
      </c>
      <c r="E4" s="60">
        <v>75.099999999999994</v>
      </c>
      <c r="F4" s="60">
        <v>0.2</v>
      </c>
      <c r="G4" s="60">
        <v>0.4</v>
      </c>
      <c r="H4" s="60">
        <v>0</v>
      </c>
      <c r="I4" s="60">
        <v>0</v>
      </c>
      <c r="J4" s="60">
        <v>0</v>
      </c>
      <c r="K4" s="53">
        <f t="shared" ref="K4:K54" si="1">$B4*(C4/100)</f>
        <v>54.618000000000002</v>
      </c>
      <c r="L4" s="53">
        <f t="shared" ref="L4:L54" si="2">$B4*(D4/100)</f>
        <v>2166.5140000000001</v>
      </c>
      <c r="M4" s="53">
        <f t="shared" ref="M4:M54" si="3">$B4*(E4/100)</f>
        <v>6836.3529999999992</v>
      </c>
      <c r="N4" s="53">
        <f t="shared" ref="N4:N54" si="4">$B4*(F4/100)</f>
        <v>18.206</v>
      </c>
      <c r="O4" s="53">
        <f t="shared" ref="O4:O54" si="5">$B4*(G4/100)</f>
        <v>36.411999999999999</v>
      </c>
      <c r="P4" s="53">
        <f t="shared" ref="P4:P54" si="6">$B4*(H4/100)</f>
        <v>0</v>
      </c>
      <c r="Q4" s="53">
        <f t="shared" ref="Q4:Q54" si="7">$B4*(I4/100)</f>
        <v>0</v>
      </c>
      <c r="R4" s="53">
        <f t="shared" ref="R4:R54" si="8">$B4*(J4/100)</f>
        <v>0</v>
      </c>
    </row>
    <row r="5" spans="1:18" s="53" customFormat="1">
      <c r="A5" s="62" t="s">
        <v>140</v>
      </c>
      <c r="B5" s="61">
        <v>5623</v>
      </c>
      <c r="C5" s="60">
        <v>4.4000000000000004</v>
      </c>
      <c r="D5" s="60">
        <v>51.7</v>
      </c>
      <c r="E5" s="60">
        <v>7.4</v>
      </c>
      <c r="F5" s="60">
        <v>29.7</v>
      </c>
      <c r="G5" s="60">
        <v>4.0999999999999996</v>
      </c>
      <c r="H5" s="60">
        <v>2.7</v>
      </c>
      <c r="I5" s="60">
        <v>0</v>
      </c>
      <c r="J5" s="60">
        <v>0</v>
      </c>
      <c r="K5" s="53">
        <f t="shared" si="1"/>
        <v>247.41200000000003</v>
      </c>
      <c r="L5" s="53">
        <f t="shared" si="2"/>
        <v>2907.0909999999999</v>
      </c>
      <c r="M5" s="53">
        <f t="shared" si="3"/>
        <v>416.10200000000003</v>
      </c>
      <c r="N5" s="53">
        <f t="shared" si="4"/>
        <v>1670.0309999999999</v>
      </c>
      <c r="O5" s="53">
        <f t="shared" si="5"/>
        <v>230.54299999999998</v>
      </c>
      <c r="P5" s="53">
        <f t="shared" si="6"/>
        <v>151.82100000000003</v>
      </c>
      <c r="Q5" s="53">
        <f t="shared" si="7"/>
        <v>0</v>
      </c>
      <c r="R5" s="53">
        <f t="shared" si="8"/>
        <v>0</v>
      </c>
    </row>
    <row r="6" spans="1:18" s="53" customFormat="1">
      <c r="A6" s="62" t="s">
        <v>149</v>
      </c>
      <c r="B6" s="61">
        <v>24556</v>
      </c>
      <c r="C6" s="60">
        <v>41.5</v>
      </c>
      <c r="D6" s="60">
        <v>35.4</v>
      </c>
      <c r="E6" s="60">
        <v>11</v>
      </c>
      <c r="F6" s="60">
        <v>11.2</v>
      </c>
      <c r="G6" s="60">
        <v>0.6</v>
      </c>
      <c r="H6" s="60">
        <v>0.3</v>
      </c>
      <c r="I6" s="60">
        <v>0</v>
      </c>
      <c r="J6" s="60">
        <v>0</v>
      </c>
      <c r="K6" s="53">
        <f t="shared" si="1"/>
        <v>10190.74</v>
      </c>
      <c r="L6" s="53">
        <f t="shared" si="2"/>
        <v>8692.8239999999987</v>
      </c>
      <c r="M6" s="53">
        <f t="shared" si="3"/>
        <v>2701.16</v>
      </c>
      <c r="N6" s="53">
        <f t="shared" si="4"/>
        <v>2750.2719999999999</v>
      </c>
      <c r="O6" s="53">
        <f t="shared" si="5"/>
        <v>147.33600000000001</v>
      </c>
      <c r="P6" s="53">
        <f t="shared" si="6"/>
        <v>73.668000000000006</v>
      </c>
      <c r="Q6" s="53">
        <f t="shared" si="7"/>
        <v>0</v>
      </c>
      <c r="R6" s="53">
        <f t="shared" si="8"/>
        <v>0</v>
      </c>
    </row>
    <row r="7" spans="1:18" s="53" customFormat="1">
      <c r="A7" s="62" t="s">
        <v>138</v>
      </c>
      <c r="B7" s="61">
        <v>7239</v>
      </c>
      <c r="C7" s="60">
        <v>0.8</v>
      </c>
      <c r="D7" s="60">
        <v>34.6</v>
      </c>
      <c r="E7" s="60">
        <v>64.3</v>
      </c>
      <c r="F7" s="60">
        <v>0.1</v>
      </c>
      <c r="G7" s="60">
        <v>0.1</v>
      </c>
      <c r="H7" s="60">
        <v>0</v>
      </c>
      <c r="I7" s="60">
        <v>0</v>
      </c>
      <c r="J7" s="60">
        <v>0.1</v>
      </c>
      <c r="K7" s="53">
        <f t="shared" si="1"/>
        <v>57.911999999999999</v>
      </c>
      <c r="L7" s="53">
        <f t="shared" si="2"/>
        <v>2504.6940000000004</v>
      </c>
      <c r="M7" s="53">
        <f t="shared" si="3"/>
        <v>4654.6769999999997</v>
      </c>
      <c r="N7" s="53">
        <f t="shared" si="4"/>
        <v>7.2389999999999999</v>
      </c>
      <c r="O7" s="53">
        <f t="shared" si="5"/>
        <v>7.2389999999999999</v>
      </c>
      <c r="P7" s="53">
        <f t="shared" si="6"/>
        <v>0</v>
      </c>
      <c r="Q7" s="53">
        <f t="shared" si="7"/>
        <v>0</v>
      </c>
      <c r="R7" s="53">
        <f t="shared" si="8"/>
        <v>7.2389999999999999</v>
      </c>
    </row>
    <row r="8" spans="1:18" s="53" customFormat="1">
      <c r="A8" s="62" t="s">
        <v>137</v>
      </c>
      <c r="B8" s="61">
        <v>258362</v>
      </c>
      <c r="C8" s="60">
        <v>40.6</v>
      </c>
      <c r="D8" s="60">
        <v>23.9</v>
      </c>
      <c r="E8" s="60">
        <v>26.4</v>
      </c>
      <c r="F8" s="60">
        <v>0.7</v>
      </c>
      <c r="G8" s="60">
        <v>7.3</v>
      </c>
      <c r="H8" s="60">
        <v>0.4</v>
      </c>
      <c r="I8" s="60">
        <v>0.7</v>
      </c>
      <c r="J8" s="60">
        <v>0</v>
      </c>
      <c r="K8" s="53">
        <f t="shared" si="1"/>
        <v>104894.97200000001</v>
      </c>
      <c r="L8" s="53">
        <f t="shared" si="2"/>
        <v>61748.517999999996</v>
      </c>
      <c r="M8" s="53">
        <f t="shared" si="3"/>
        <v>68207.567999999999</v>
      </c>
      <c r="N8" s="53">
        <f t="shared" si="4"/>
        <v>1808.5339999999999</v>
      </c>
      <c r="O8" s="53">
        <f t="shared" si="5"/>
        <v>18860.425999999999</v>
      </c>
      <c r="P8" s="53">
        <f t="shared" si="6"/>
        <v>1033.4480000000001</v>
      </c>
      <c r="Q8" s="53">
        <f t="shared" si="7"/>
        <v>1808.5339999999999</v>
      </c>
      <c r="R8" s="53">
        <f t="shared" si="8"/>
        <v>0</v>
      </c>
    </row>
    <row r="9" spans="1:18" s="53" customFormat="1">
      <c r="A9" s="62" t="s">
        <v>136</v>
      </c>
      <c r="B9" s="61">
        <v>8056</v>
      </c>
      <c r="C9" s="60">
        <v>31.1</v>
      </c>
      <c r="D9" s="60">
        <v>45.3</v>
      </c>
      <c r="E9" s="60">
        <v>16.5</v>
      </c>
      <c r="F9" s="60">
        <v>1.3</v>
      </c>
      <c r="G9" s="60">
        <v>0.5</v>
      </c>
      <c r="H9" s="60">
        <v>0</v>
      </c>
      <c r="I9" s="60">
        <v>0.6</v>
      </c>
      <c r="J9" s="60">
        <v>4.5999999999999996</v>
      </c>
      <c r="K9" s="53">
        <f t="shared" si="1"/>
        <v>2505.4160000000002</v>
      </c>
      <c r="L9" s="53">
        <f t="shared" si="2"/>
        <v>3649.3679999999995</v>
      </c>
      <c r="M9" s="53">
        <f t="shared" si="3"/>
        <v>1329.24</v>
      </c>
      <c r="N9" s="53">
        <f t="shared" si="4"/>
        <v>104.72800000000001</v>
      </c>
      <c r="O9" s="53">
        <f t="shared" si="5"/>
        <v>40.28</v>
      </c>
      <c r="P9" s="53">
        <f t="shared" si="6"/>
        <v>0</v>
      </c>
      <c r="Q9" s="53">
        <f t="shared" si="7"/>
        <v>48.335999999999999</v>
      </c>
      <c r="R9" s="53">
        <f t="shared" si="8"/>
        <v>370.57600000000002</v>
      </c>
    </row>
    <row r="10" spans="1:18" s="53" customFormat="1">
      <c r="A10" s="62" t="s">
        <v>135</v>
      </c>
      <c r="B10" s="61">
        <v>15145</v>
      </c>
      <c r="C10" s="60">
        <v>38.799999999999997</v>
      </c>
      <c r="D10" s="60">
        <v>29</v>
      </c>
      <c r="E10" s="60">
        <v>31.2</v>
      </c>
      <c r="F10" s="60">
        <v>0.2</v>
      </c>
      <c r="G10" s="60">
        <v>0.7</v>
      </c>
      <c r="H10" s="60">
        <v>0</v>
      </c>
      <c r="I10" s="60">
        <v>0</v>
      </c>
      <c r="J10" s="60">
        <v>0</v>
      </c>
      <c r="K10" s="53">
        <f t="shared" si="1"/>
        <v>5876.2599999999993</v>
      </c>
      <c r="L10" s="53">
        <f t="shared" si="2"/>
        <v>4392.0499999999993</v>
      </c>
      <c r="M10" s="53">
        <f t="shared" si="3"/>
        <v>4725.24</v>
      </c>
      <c r="N10" s="53">
        <f t="shared" si="4"/>
        <v>30.29</v>
      </c>
      <c r="O10" s="53">
        <f t="shared" si="5"/>
        <v>106.01499999999999</v>
      </c>
      <c r="P10" s="53">
        <f t="shared" si="6"/>
        <v>0</v>
      </c>
      <c r="Q10" s="53">
        <f t="shared" si="7"/>
        <v>0</v>
      </c>
      <c r="R10" s="53">
        <f t="shared" si="8"/>
        <v>0</v>
      </c>
    </row>
    <row r="11" spans="1:18" s="53" customFormat="1">
      <c r="A11" s="62" t="s">
        <v>134</v>
      </c>
      <c r="B11" s="61">
        <v>2945</v>
      </c>
      <c r="C11" s="60">
        <v>7.3</v>
      </c>
      <c r="D11" s="60">
        <v>28</v>
      </c>
      <c r="E11" s="60">
        <v>64.400000000000006</v>
      </c>
      <c r="F11" s="60">
        <v>0</v>
      </c>
      <c r="G11" s="60">
        <v>0.1</v>
      </c>
      <c r="H11" s="60">
        <v>0</v>
      </c>
      <c r="I11" s="60">
        <v>0</v>
      </c>
      <c r="J11" s="60">
        <v>0.2</v>
      </c>
      <c r="K11" s="53">
        <f t="shared" si="1"/>
        <v>214.98499999999999</v>
      </c>
      <c r="L11" s="53">
        <f t="shared" si="2"/>
        <v>824.6</v>
      </c>
      <c r="M11" s="53">
        <f t="shared" si="3"/>
        <v>1896.5800000000002</v>
      </c>
      <c r="N11" s="53">
        <f t="shared" si="4"/>
        <v>0</v>
      </c>
      <c r="O11" s="53">
        <f t="shared" si="5"/>
        <v>2.9449999999999998</v>
      </c>
      <c r="P11" s="53">
        <f t="shared" si="6"/>
        <v>0</v>
      </c>
      <c r="Q11" s="53">
        <f t="shared" si="7"/>
        <v>0</v>
      </c>
      <c r="R11" s="53">
        <f t="shared" si="8"/>
        <v>5.89</v>
      </c>
    </row>
    <row r="12" spans="1:18" s="53" customFormat="1">
      <c r="A12" s="62" t="s">
        <v>133</v>
      </c>
      <c r="B12" s="61">
        <v>11449</v>
      </c>
      <c r="C12" s="60">
        <v>0.8</v>
      </c>
      <c r="D12" s="60">
        <v>0.7</v>
      </c>
      <c r="E12" s="60">
        <v>97.9</v>
      </c>
      <c r="F12" s="60">
        <v>0</v>
      </c>
      <c r="G12" s="60">
        <v>0.4</v>
      </c>
      <c r="H12" s="60">
        <v>0.1</v>
      </c>
      <c r="I12" s="60">
        <v>0</v>
      </c>
      <c r="J12" s="60">
        <v>0</v>
      </c>
      <c r="K12" s="53">
        <f t="shared" si="1"/>
        <v>91.591999999999999</v>
      </c>
      <c r="L12" s="53">
        <f t="shared" si="2"/>
        <v>80.142999999999986</v>
      </c>
      <c r="M12" s="53">
        <f t="shared" si="3"/>
        <v>11208.571000000002</v>
      </c>
      <c r="N12" s="53">
        <f t="shared" si="4"/>
        <v>0</v>
      </c>
      <c r="O12" s="53">
        <f t="shared" si="5"/>
        <v>45.795999999999999</v>
      </c>
      <c r="P12" s="53">
        <f t="shared" si="6"/>
        <v>11.449</v>
      </c>
      <c r="Q12" s="53">
        <f t="shared" si="7"/>
        <v>0</v>
      </c>
      <c r="R12" s="53">
        <f t="shared" si="8"/>
        <v>0</v>
      </c>
    </row>
    <row r="13" spans="1:18" s="53" customFormat="1">
      <c r="A13" s="62" t="s">
        <v>132</v>
      </c>
      <c r="B13" s="61">
        <v>25604</v>
      </c>
      <c r="C13" s="60">
        <v>22.8</v>
      </c>
      <c r="D13" s="60">
        <v>26.6</v>
      </c>
      <c r="E13" s="60">
        <v>50.3</v>
      </c>
      <c r="F13" s="60">
        <v>0</v>
      </c>
      <c r="G13" s="60">
        <v>0</v>
      </c>
      <c r="H13" s="60">
        <v>0.4</v>
      </c>
      <c r="I13" s="60">
        <v>0</v>
      </c>
      <c r="J13" s="60">
        <v>0</v>
      </c>
      <c r="K13" s="53">
        <f t="shared" si="1"/>
        <v>5837.7120000000004</v>
      </c>
      <c r="L13" s="53">
        <f t="shared" si="2"/>
        <v>6810.6640000000007</v>
      </c>
      <c r="M13" s="53">
        <f t="shared" si="3"/>
        <v>12878.812</v>
      </c>
      <c r="N13" s="53">
        <f t="shared" si="4"/>
        <v>0</v>
      </c>
      <c r="O13" s="53">
        <f t="shared" si="5"/>
        <v>0</v>
      </c>
      <c r="P13" s="53">
        <f t="shared" si="6"/>
        <v>102.416</v>
      </c>
      <c r="Q13" s="53">
        <f t="shared" si="7"/>
        <v>0</v>
      </c>
      <c r="R13" s="53">
        <f t="shared" si="8"/>
        <v>0</v>
      </c>
    </row>
    <row r="14" spans="1:18" s="53" customFormat="1">
      <c r="A14" s="62" t="s">
        <v>131</v>
      </c>
      <c r="B14" s="61">
        <v>29332</v>
      </c>
      <c r="C14" s="60">
        <v>1.3</v>
      </c>
      <c r="D14" s="60">
        <v>19.5</v>
      </c>
      <c r="E14" s="60">
        <v>79</v>
      </c>
      <c r="F14" s="60">
        <v>0.1</v>
      </c>
      <c r="G14" s="60">
        <v>0.1</v>
      </c>
      <c r="H14" s="60">
        <v>0.1</v>
      </c>
      <c r="I14" s="60">
        <v>0</v>
      </c>
      <c r="J14" s="60">
        <v>0</v>
      </c>
      <c r="K14" s="53">
        <f t="shared" si="1"/>
        <v>381.31600000000003</v>
      </c>
      <c r="L14" s="53">
        <f t="shared" si="2"/>
        <v>5719.74</v>
      </c>
      <c r="M14" s="53">
        <f t="shared" si="3"/>
        <v>23172.280000000002</v>
      </c>
      <c r="N14" s="53">
        <f t="shared" si="4"/>
        <v>29.332000000000001</v>
      </c>
      <c r="O14" s="53">
        <f t="shared" si="5"/>
        <v>29.332000000000001</v>
      </c>
      <c r="P14" s="53">
        <f t="shared" si="6"/>
        <v>29.332000000000001</v>
      </c>
      <c r="Q14" s="53">
        <f t="shared" si="7"/>
        <v>0</v>
      </c>
      <c r="R14" s="53">
        <f t="shared" si="8"/>
        <v>0</v>
      </c>
    </row>
    <row r="15" spans="1:18" s="53" customFormat="1">
      <c r="A15" s="62" t="s">
        <v>130</v>
      </c>
      <c r="B15" s="61">
        <v>9019</v>
      </c>
      <c r="C15" s="60">
        <v>2.2000000000000002</v>
      </c>
      <c r="D15" s="60">
        <v>23.6</v>
      </c>
      <c r="E15" s="60">
        <v>1.4</v>
      </c>
      <c r="F15" s="60">
        <v>0.4</v>
      </c>
      <c r="G15" s="60">
        <v>20.399999999999999</v>
      </c>
      <c r="H15" s="60">
        <v>45.7</v>
      </c>
      <c r="I15" s="60">
        <v>3.1</v>
      </c>
      <c r="J15" s="60">
        <v>3.2</v>
      </c>
      <c r="K15" s="53">
        <f t="shared" si="1"/>
        <v>198.41800000000001</v>
      </c>
      <c r="L15" s="53">
        <f t="shared" si="2"/>
        <v>2128.4839999999999</v>
      </c>
      <c r="M15" s="53">
        <f t="shared" si="3"/>
        <v>126.26599999999999</v>
      </c>
      <c r="N15" s="53">
        <f t="shared" si="4"/>
        <v>36.076000000000001</v>
      </c>
      <c r="O15" s="53">
        <f t="shared" si="5"/>
        <v>1839.876</v>
      </c>
      <c r="P15" s="53">
        <f t="shared" si="6"/>
        <v>4121.683</v>
      </c>
      <c r="Q15" s="53">
        <f t="shared" si="7"/>
        <v>279.589</v>
      </c>
      <c r="R15" s="53">
        <f t="shared" si="8"/>
        <v>288.608</v>
      </c>
    </row>
    <row r="16" spans="1:18" s="53" customFormat="1">
      <c r="A16" s="62" t="s">
        <v>129</v>
      </c>
      <c r="B16" s="61">
        <v>417</v>
      </c>
      <c r="C16" s="60">
        <v>11.1</v>
      </c>
      <c r="D16" s="60">
        <v>86</v>
      </c>
      <c r="E16" s="60">
        <v>0.8</v>
      </c>
      <c r="F16" s="60">
        <v>1.7</v>
      </c>
      <c r="G16" s="60">
        <v>0.1</v>
      </c>
      <c r="H16" s="60">
        <v>0</v>
      </c>
      <c r="I16" s="60">
        <v>0.3</v>
      </c>
      <c r="J16" s="60">
        <v>0</v>
      </c>
      <c r="K16" s="53">
        <f t="shared" si="1"/>
        <v>46.286999999999999</v>
      </c>
      <c r="L16" s="53">
        <f t="shared" si="2"/>
        <v>358.62</v>
      </c>
      <c r="M16" s="53">
        <f t="shared" si="3"/>
        <v>3.3359999999999999</v>
      </c>
      <c r="N16" s="53">
        <f t="shared" si="4"/>
        <v>7.0890000000000004</v>
      </c>
      <c r="O16" s="53">
        <f t="shared" si="5"/>
        <v>0.41699999999999998</v>
      </c>
      <c r="P16" s="53">
        <f t="shared" si="6"/>
        <v>0</v>
      </c>
      <c r="Q16" s="53">
        <f t="shared" si="7"/>
        <v>1.2510000000000001</v>
      </c>
      <c r="R16" s="53">
        <f t="shared" si="8"/>
        <v>0</v>
      </c>
    </row>
    <row r="17" spans="1:18" s="53" customFormat="1">
      <c r="A17" s="62" t="s">
        <v>128</v>
      </c>
      <c r="B17" s="61">
        <v>25991</v>
      </c>
      <c r="C17" s="60">
        <v>4.5999999999999996</v>
      </c>
      <c r="D17" s="60">
        <v>10.8</v>
      </c>
      <c r="E17" s="60">
        <v>83.8</v>
      </c>
      <c r="F17" s="60">
        <v>0</v>
      </c>
      <c r="G17" s="60">
        <v>0.2</v>
      </c>
      <c r="H17" s="60">
        <v>0</v>
      </c>
      <c r="I17" s="60">
        <v>0.2</v>
      </c>
      <c r="J17" s="60">
        <v>0.3</v>
      </c>
      <c r="K17" s="53">
        <f t="shared" si="1"/>
        <v>1195.586</v>
      </c>
      <c r="L17" s="53">
        <f t="shared" si="2"/>
        <v>2807.0280000000002</v>
      </c>
      <c r="M17" s="53">
        <f t="shared" si="3"/>
        <v>21780.457999999999</v>
      </c>
      <c r="N17" s="53">
        <f t="shared" si="4"/>
        <v>0</v>
      </c>
      <c r="O17" s="53">
        <f t="shared" si="5"/>
        <v>51.981999999999999</v>
      </c>
      <c r="P17" s="53">
        <f t="shared" si="6"/>
        <v>0</v>
      </c>
      <c r="Q17" s="53">
        <f t="shared" si="7"/>
        <v>51.981999999999999</v>
      </c>
      <c r="R17" s="53">
        <f t="shared" si="8"/>
        <v>77.972999999999999</v>
      </c>
    </row>
    <row r="18" spans="1:18" s="53" customFormat="1">
      <c r="A18" s="62" t="s">
        <v>127</v>
      </c>
      <c r="B18" s="61">
        <v>39922</v>
      </c>
      <c r="C18" s="60">
        <v>4.9000000000000004</v>
      </c>
      <c r="D18" s="60">
        <v>49.4</v>
      </c>
      <c r="E18" s="60">
        <v>44.2</v>
      </c>
      <c r="F18" s="60">
        <v>0.1</v>
      </c>
      <c r="G18" s="60">
        <v>0.3</v>
      </c>
      <c r="H18" s="60">
        <v>0</v>
      </c>
      <c r="I18" s="60">
        <v>1.1000000000000001</v>
      </c>
      <c r="J18" s="60">
        <v>0</v>
      </c>
      <c r="K18" s="53">
        <f t="shared" si="1"/>
        <v>1956.1780000000001</v>
      </c>
      <c r="L18" s="53">
        <f t="shared" si="2"/>
        <v>19721.468000000001</v>
      </c>
      <c r="M18" s="53">
        <f t="shared" si="3"/>
        <v>17645.524000000001</v>
      </c>
      <c r="N18" s="53">
        <f t="shared" si="4"/>
        <v>39.922000000000004</v>
      </c>
      <c r="O18" s="53">
        <f t="shared" si="5"/>
        <v>119.76600000000001</v>
      </c>
      <c r="P18" s="53">
        <f t="shared" si="6"/>
        <v>0</v>
      </c>
      <c r="Q18" s="53">
        <f t="shared" si="7"/>
        <v>439.14200000000005</v>
      </c>
      <c r="R18" s="53">
        <f t="shared" si="8"/>
        <v>0</v>
      </c>
    </row>
    <row r="19" spans="1:18" s="53" customFormat="1">
      <c r="A19" s="62" t="s">
        <v>126</v>
      </c>
      <c r="B19" s="61">
        <v>17285</v>
      </c>
      <c r="C19" s="60">
        <v>3.6</v>
      </c>
      <c r="D19" s="60">
        <v>75</v>
      </c>
      <c r="E19" s="60">
        <v>13</v>
      </c>
      <c r="F19" s="60">
        <v>0.9</v>
      </c>
      <c r="G19" s="60">
        <v>0.7</v>
      </c>
      <c r="H19" s="60">
        <v>0</v>
      </c>
      <c r="I19" s="60">
        <v>0.2</v>
      </c>
      <c r="J19" s="60">
        <v>6.6</v>
      </c>
      <c r="K19" s="53">
        <f t="shared" si="1"/>
        <v>622.2600000000001</v>
      </c>
      <c r="L19" s="53">
        <f t="shared" si="2"/>
        <v>12963.75</v>
      </c>
      <c r="M19" s="53">
        <f t="shared" si="3"/>
        <v>2247.0500000000002</v>
      </c>
      <c r="N19" s="53">
        <f t="shared" si="4"/>
        <v>155.56500000000003</v>
      </c>
      <c r="O19" s="53">
        <f t="shared" si="5"/>
        <v>120.99499999999999</v>
      </c>
      <c r="P19" s="53">
        <f t="shared" si="6"/>
        <v>0</v>
      </c>
      <c r="Q19" s="53">
        <f t="shared" si="7"/>
        <v>34.57</v>
      </c>
      <c r="R19" s="53">
        <f t="shared" si="8"/>
        <v>1140.81</v>
      </c>
    </row>
    <row r="20" spans="1:18" s="53" customFormat="1">
      <c r="A20" s="62" t="s">
        <v>125</v>
      </c>
      <c r="B20" s="61">
        <v>10417</v>
      </c>
      <c r="C20" s="60">
        <v>8.1999999999999993</v>
      </c>
      <c r="D20" s="60">
        <v>62.3</v>
      </c>
      <c r="E20" s="60">
        <v>26.7</v>
      </c>
      <c r="F20" s="60">
        <v>2</v>
      </c>
      <c r="G20" s="60">
        <v>0.5</v>
      </c>
      <c r="H20" s="60">
        <v>0.3</v>
      </c>
      <c r="I20" s="60">
        <v>0</v>
      </c>
      <c r="J20" s="60">
        <v>0</v>
      </c>
      <c r="K20" s="53">
        <f t="shared" si="1"/>
        <v>854.19399999999985</v>
      </c>
      <c r="L20" s="53">
        <f t="shared" si="2"/>
        <v>6489.7910000000002</v>
      </c>
      <c r="M20" s="53">
        <f t="shared" si="3"/>
        <v>2781.3389999999999</v>
      </c>
      <c r="N20" s="53">
        <f t="shared" si="4"/>
        <v>208.34</v>
      </c>
      <c r="O20" s="53">
        <f t="shared" si="5"/>
        <v>52.085000000000001</v>
      </c>
      <c r="P20" s="53">
        <f t="shared" si="6"/>
        <v>31.251000000000001</v>
      </c>
      <c r="Q20" s="53">
        <f t="shared" si="7"/>
        <v>0</v>
      </c>
      <c r="R20" s="53">
        <f t="shared" si="8"/>
        <v>0</v>
      </c>
    </row>
    <row r="21" spans="1:18" s="53" customFormat="1">
      <c r="A21" s="62" t="s">
        <v>124</v>
      </c>
      <c r="B21" s="61">
        <v>20945</v>
      </c>
      <c r="C21" s="60">
        <v>1.1000000000000001</v>
      </c>
      <c r="D21" s="60">
        <v>73</v>
      </c>
      <c r="E21" s="60">
        <v>25.3</v>
      </c>
      <c r="F21" s="60">
        <v>0.1</v>
      </c>
      <c r="G21" s="60">
        <v>0</v>
      </c>
      <c r="H21" s="60">
        <v>0</v>
      </c>
      <c r="I21" s="60">
        <v>0.3</v>
      </c>
      <c r="J21" s="60">
        <v>0.2</v>
      </c>
      <c r="K21" s="53">
        <f t="shared" si="1"/>
        <v>230.39500000000001</v>
      </c>
      <c r="L21" s="53">
        <f t="shared" si="2"/>
        <v>15289.85</v>
      </c>
      <c r="M21" s="53">
        <f t="shared" si="3"/>
        <v>5299.085</v>
      </c>
      <c r="N21" s="53">
        <f t="shared" si="4"/>
        <v>20.945</v>
      </c>
      <c r="O21" s="53">
        <f t="shared" si="5"/>
        <v>0</v>
      </c>
      <c r="P21" s="53">
        <f t="shared" si="6"/>
        <v>0</v>
      </c>
      <c r="Q21" s="53">
        <f t="shared" si="7"/>
        <v>62.835000000000001</v>
      </c>
      <c r="R21" s="53">
        <f t="shared" si="8"/>
        <v>41.89</v>
      </c>
    </row>
    <row r="22" spans="1:18" s="53" customFormat="1">
      <c r="A22" s="62" t="s">
        <v>123</v>
      </c>
      <c r="B22" s="61">
        <v>12512</v>
      </c>
      <c r="C22" s="60">
        <v>1.6</v>
      </c>
      <c r="D22" s="60">
        <v>16.7</v>
      </c>
      <c r="E22" s="60">
        <v>81.099999999999994</v>
      </c>
      <c r="F22" s="60">
        <v>0</v>
      </c>
      <c r="G22" s="60">
        <v>0.3</v>
      </c>
      <c r="H22" s="60">
        <v>0.2</v>
      </c>
      <c r="I22" s="60">
        <v>0</v>
      </c>
      <c r="J22" s="60">
        <v>0</v>
      </c>
      <c r="K22" s="53">
        <f t="shared" si="1"/>
        <v>200.19200000000001</v>
      </c>
      <c r="L22" s="53">
        <f t="shared" si="2"/>
        <v>2089.5039999999999</v>
      </c>
      <c r="M22" s="53">
        <f t="shared" si="3"/>
        <v>10147.232</v>
      </c>
      <c r="N22" s="53">
        <f t="shared" si="4"/>
        <v>0</v>
      </c>
      <c r="O22" s="53">
        <f t="shared" si="5"/>
        <v>37.536000000000001</v>
      </c>
      <c r="P22" s="53">
        <f t="shared" si="6"/>
        <v>25.024000000000001</v>
      </c>
      <c r="Q22" s="53">
        <f t="shared" si="7"/>
        <v>0</v>
      </c>
      <c r="R22" s="53">
        <f t="shared" si="8"/>
        <v>0</v>
      </c>
    </row>
    <row r="23" spans="1:18" s="53" customFormat="1">
      <c r="A23" s="62" t="s">
        <v>122</v>
      </c>
      <c r="B23" s="61">
        <v>7927</v>
      </c>
      <c r="C23" s="60">
        <v>0.8</v>
      </c>
      <c r="D23" s="60">
        <v>92.1</v>
      </c>
      <c r="E23" s="60">
        <v>3.3</v>
      </c>
      <c r="F23" s="60">
        <v>1.2</v>
      </c>
      <c r="G23" s="60">
        <v>1.1000000000000001</v>
      </c>
      <c r="H23" s="60">
        <v>0.1</v>
      </c>
      <c r="I23" s="60">
        <v>0.6</v>
      </c>
      <c r="J23" s="60">
        <v>0.8</v>
      </c>
      <c r="K23" s="53">
        <f t="shared" si="1"/>
        <v>63.416000000000004</v>
      </c>
      <c r="L23" s="53">
        <f t="shared" si="2"/>
        <v>7300.7669999999998</v>
      </c>
      <c r="M23" s="53">
        <f t="shared" si="3"/>
        <v>261.59100000000001</v>
      </c>
      <c r="N23" s="53">
        <f t="shared" si="4"/>
        <v>95.123999999999995</v>
      </c>
      <c r="O23" s="53">
        <f t="shared" si="5"/>
        <v>87.197000000000003</v>
      </c>
      <c r="P23" s="53">
        <f t="shared" si="6"/>
        <v>7.9270000000000005</v>
      </c>
      <c r="Q23" s="53">
        <f t="shared" si="7"/>
        <v>47.561999999999998</v>
      </c>
      <c r="R23" s="53">
        <f t="shared" si="8"/>
        <v>63.416000000000004</v>
      </c>
    </row>
    <row r="24" spans="1:18" s="53" customFormat="1">
      <c r="A24" s="62" t="s">
        <v>121</v>
      </c>
      <c r="B24" s="61">
        <v>17263</v>
      </c>
      <c r="C24" s="60">
        <v>0.6</v>
      </c>
      <c r="D24" s="60">
        <v>16</v>
      </c>
      <c r="E24" s="60">
        <v>81.599999999999994</v>
      </c>
      <c r="F24" s="60">
        <v>0.1</v>
      </c>
      <c r="G24" s="60">
        <v>0.1</v>
      </c>
      <c r="H24" s="60">
        <v>0</v>
      </c>
      <c r="I24" s="60">
        <v>0</v>
      </c>
      <c r="J24" s="60">
        <v>1.6</v>
      </c>
      <c r="K24" s="53">
        <f t="shared" si="1"/>
        <v>103.578</v>
      </c>
      <c r="L24" s="53">
        <f t="shared" si="2"/>
        <v>2762.08</v>
      </c>
      <c r="M24" s="53">
        <f t="shared" si="3"/>
        <v>14086.607999999998</v>
      </c>
      <c r="N24" s="53">
        <f t="shared" si="4"/>
        <v>17.263000000000002</v>
      </c>
      <c r="O24" s="53">
        <f t="shared" si="5"/>
        <v>17.263000000000002</v>
      </c>
      <c r="P24" s="53">
        <f t="shared" si="6"/>
        <v>0</v>
      </c>
      <c r="Q24" s="53">
        <f t="shared" si="7"/>
        <v>0</v>
      </c>
      <c r="R24" s="53">
        <f t="shared" si="8"/>
        <v>276.20800000000003</v>
      </c>
    </row>
    <row r="25" spans="1:18" s="53" customFormat="1">
      <c r="A25" s="62" t="s">
        <v>120</v>
      </c>
      <c r="B25" s="61">
        <v>32112</v>
      </c>
      <c r="C25" s="60">
        <v>31.6</v>
      </c>
      <c r="D25" s="60">
        <v>46.8</v>
      </c>
      <c r="E25" s="60">
        <v>18.100000000000001</v>
      </c>
      <c r="F25" s="60">
        <v>0.1</v>
      </c>
      <c r="G25" s="60">
        <v>3.3</v>
      </c>
      <c r="H25" s="60">
        <v>0</v>
      </c>
      <c r="I25" s="60">
        <v>0.1</v>
      </c>
      <c r="J25" s="60">
        <v>0</v>
      </c>
      <c r="K25" s="53">
        <f t="shared" si="1"/>
        <v>10147.392</v>
      </c>
      <c r="L25" s="53">
        <f t="shared" si="2"/>
        <v>15028.415999999999</v>
      </c>
      <c r="M25" s="53">
        <f t="shared" si="3"/>
        <v>5812.2720000000008</v>
      </c>
      <c r="N25" s="53">
        <f t="shared" si="4"/>
        <v>32.112000000000002</v>
      </c>
      <c r="O25" s="53">
        <f t="shared" si="5"/>
        <v>1059.6960000000001</v>
      </c>
      <c r="P25" s="53">
        <f t="shared" si="6"/>
        <v>0</v>
      </c>
      <c r="Q25" s="53">
        <f t="shared" si="7"/>
        <v>32.112000000000002</v>
      </c>
      <c r="R25" s="53">
        <f t="shared" si="8"/>
        <v>0</v>
      </c>
    </row>
    <row r="26" spans="1:18" s="53" customFormat="1">
      <c r="A26" s="62" t="s">
        <v>119</v>
      </c>
      <c r="B26" s="61">
        <v>52691</v>
      </c>
      <c r="C26" s="60">
        <v>3.1</v>
      </c>
      <c r="D26" s="60">
        <v>47.4</v>
      </c>
      <c r="E26" s="60">
        <v>48</v>
      </c>
      <c r="F26" s="60">
        <v>0.5</v>
      </c>
      <c r="G26" s="60">
        <v>0.7</v>
      </c>
      <c r="H26" s="60">
        <v>0</v>
      </c>
      <c r="I26" s="60">
        <v>0.2</v>
      </c>
      <c r="J26" s="60">
        <v>0</v>
      </c>
      <c r="K26" s="53">
        <f t="shared" si="1"/>
        <v>1633.421</v>
      </c>
      <c r="L26" s="53">
        <f t="shared" si="2"/>
        <v>24975.534</v>
      </c>
      <c r="M26" s="53">
        <f t="shared" si="3"/>
        <v>25291.68</v>
      </c>
      <c r="N26" s="53">
        <f t="shared" si="4"/>
        <v>263.45499999999998</v>
      </c>
      <c r="O26" s="53">
        <f t="shared" si="5"/>
        <v>368.83699999999999</v>
      </c>
      <c r="P26" s="53">
        <f t="shared" si="6"/>
        <v>0</v>
      </c>
      <c r="Q26" s="53">
        <f t="shared" si="7"/>
        <v>105.38200000000001</v>
      </c>
      <c r="R26" s="53">
        <f t="shared" si="8"/>
        <v>0</v>
      </c>
    </row>
    <row r="27" spans="1:18" s="53" customFormat="1">
      <c r="A27" s="62" t="s">
        <v>118</v>
      </c>
      <c r="B27" s="61">
        <v>27283</v>
      </c>
      <c r="C27" s="60">
        <v>5.2</v>
      </c>
      <c r="D27" s="60">
        <v>45.3</v>
      </c>
      <c r="E27" s="60">
        <v>36.200000000000003</v>
      </c>
      <c r="F27" s="60">
        <v>8.4</v>
      </c>
      <c r="G27" s="60">
        <v>4.4000000000000004</v>
      </c>
      <c r="H27" s="60">
        <v>0</v>
      </c>
      <c r="I27" s="60">
        <v>0.5</v>
      </c>
      <c r="J27" s="60">
        <v>0</v>
      </c>
      <c r="K27" s="53">
        <f t="shared" si="1"/>
        <v>1418.7160000000001</v>
      </c>
      <c r="L27" s="53">
        <f t="shared" si="2"/>
        <v>12359.198999999999</v>
      </c>
      <c r="M27" s="53">
        <f t="shared" si="3"/>
        <v>9876.4460000000017</v>
      </c>
      <c r="N27" s="53">
        <f t="shared" si="4"/>
        <v>2291.7719999999999</v>
      </c>
      <c r="O27" s="53">
        <f t="shared" si="5"/>
        <v>1200.4520000000002</v>
      </c>
      <c r="P27" s="53">
        <f t="shared" si="6"/>
        <v>0</v>
      </c>
      <c r="Q27" s="53">
        <f t="shared" si="7"/>
        <v>136.41499999999999</v>
      </c>
      <c r="R27" s="53">
        <f t="shared" si="8"/>
        <v>0</v>
      </c>
    </row>
    <row r="28" spans="1:18" s="53" customFormat="1">
      <c r="A28" s="62" t="s">
        <v>117</v>
      </c>
      <c r="B28" s="61">
        <v>9922</v>
      </c>
      <c r="C28" s="60">
        <v>0.2</v>
      </c>
      <c r="D28" s="60">
        <v>15.8</v>
      </c>
      <c r="E28" s="60">
        <v>83.6</v>
      </c>
      <c r="F28" s="60">
        <v>0.4</v>
      </c>
      <c r="G28" s="60">
        <v>0</v>
      </c>
      <c r="H28" s="60">
        <v>0</v>
      </c>
      <c r="I28" s="60">
        <v>0</v>
      </c>
      <c r="J28" s="60">
        <v>0</v>
      </c>
      <c r="K28" s="53">
        <f t="shared" si="1"/>
        <v>19.844000000000001</v>
      </c>
      <c r="L28" s="53">
        <f t="shared" si="2"/>
        <v>1567.6759999999999</v>
      </c>
      <c r="M28" s="53">
        <f t="shared" si="3"/>
        <v>8294.7919999999995</v>
      </c>
      <c r="N28" s="53">
        <f t="shared" si="4"/>
        <v>39.688000000000002</v>
      </c>
      <c r="O28" s="53">
        <f t="shared" si="5"/>
        <v>0</v>
      </c>
      <c r="P28" s="53">
        <f t="shared" si="6"/>
        <v>0</v>
      </c>
      <c r="Q28" s="53">
        <f t="shared" si="7"/>
        <v>0</v>
      </c>
      <c r="R28" s="53">
        <f t="shared" si="8"/>
        <v>0</v>
      </c>
    </row>
    <row r="29" spans="1:18" s="53" customFormat="1">
      <c r="A29" s="62" t="s">
        <v>116</v>
      </c>
      <c r="B29" s="61">
        <v>35299</v>
      </c>
      <c r="C29" s="60">
        <v>1.4</v>
      </c>
      <c r="D29" s="60">
        <v>47.4</v>
      </c>
      <c r="E29" s="60">
        <v>50.8</v>
      </c>
      <c r="F29" s="60">
        <v>0.2</v>
      </c>
      <c r="G29" s="60">
        <v>0.1</v>
      </c>
      <c r="H29" s="60">
        <v>0</v>
      </c>
      <c r="I29" s="60">
        <v>0.1</v>
      </c>
      <c r="J29" s="60">
        <v>0</v>
      </c>
      <c r="K29" s="53">
        <f t="shared" si="1"/>
        <v>494.18599999999992</v>
      </c>
      <c r="L29" s="53">
        <f t="shared" si="2"/>
        <v>16731.725999999999</v>
      </c>
      <c r="M29" s="53">
        <f t="shared" si="3"/>
        <v>17931.892</v>
      </c>
      <c r="N29" s="53">
        <f t="shared" si="4"/>
        <v>70.597999999999999</v>
      </c>
      <c r="O29" s="53">
        <f t="shared" si="5"/>
        <v>35.298999999999999</v>
      </c>
      <c r="P29" s="53">
        <f t="shared" si="6"/>
        <v>0</v>
      </c>
      <c r="Q29" s="53">
        <f t="shared" si="7"/>
        <v>35.298999999999999</v>
      </c>
      <c r="R29" s="53">
        <f t="shared" si="8"/>
        <v>0</v>
      </c>
    </row>
    <row r="30" spans="1:18" s="53" customFormat="1">
      <c r="A30" s="62" t="s">
        <v>115</v>
      </c>
      <c r="B30" s="61">
        <v>5703</v>
      </c>
      <c r="C30" s="60">
        <v>2.2000000000000002</v>
      </c>
      <c r="D30" s="60">
        <v>49.5</v>
      </c>
      <c r="E30" s="60">
        <v>0.5</v>
      </c>
      <c r="F30" s="60">
        <v>47.6</v>
      </c>
      <c r="G30" s="60">
        <v>0.1</v>
      </c>
      <c r="H30" s="60">
        <v>0.1</v>
      </c>
      <c r="I30" s="60">
        <v>0</v>
      </c>
      <c r="J30" s="60">
        <v>0</v>
      </c>
      <c r="K30" s="53">
        <f t="shared" si="1"/>
        <v>125.46600000000001</v>
      </c>
      <c r="L30" s="53">
        <f t="shared" si="2"/>
        <v>2822.9850000000001</v>
      </c>
      <c r="M30" s="53">
        <f t="shared" si="3"/>
        <v>28.515000000000001</v>
      </c>
      <c r="N30" s="53">
        <f t="shared" si="4"/>
        <v>2714.6280000000002</v>
      </c>
      <c r="O30" s="53">
        <f t="shared" si="5"/>
        <v>5.7030000000000003</v>
      </c>
      <c r="P30" s="53">
        <f t="shared" si="6"/>
        <v>5.7030000000000003</v>
      </c>
      <c r="Q30" s="53">
        <f t="shared" si="7"/>
        <v>0</v>
      </c>
      <c r="R30" s="53">
        <f t="shared" si="8"/>
        <v>0</v>
      </c>
    </row>
    <row r="31" spans="1:18" s="53" customFormat="1">
      <c r="A31" s="62" t="s">
        <v>114</v>
      </c>
      <c r="B31" s="61">
        <v>7028</v>
      </c>
      <c r="C31" s="60">
        <v>9.3000000000000007</v>
      </c>
      <c r="D31" s="60">
        <v>44.5</v>
      </c>
      <c r="E31" s="60">
        <v>28</v>
      </c>
      <c r="F31" s="60">
        <v>6.3</v>
      </c>
      <c r="G31" s="60">
        <v>0.9</v>
      </c>
      <c r="H31" s="60">
        <v>0</v>
      </c>
      <c r="I31" s="60">
        <v>0</v>
      </c>
      <c r="J31" s="60">
        <v>11</v>
      </c>
      <c r="K31" s="53">
        <f t="shared" si="1"/>
        <v>653.60400000000004</v>
      </c>
      <c r="L31" s="53">
        <f t="shared" si="2"/>
        <v>3127.46</v>
      </c>
      <c r="M31" s="53">
        <f t="shared" si="3"/>
        <v>1967.8400000000001</v>
      </c>
      <c r="N31" s="53">
        <f t="shared" si="4"/>
        <v>442.76400000000001</v>
      </c>
      <c r="O31" s="53">
        <f t="shared" si="5"/>
        <v>63.25200000000001</v>
      </c>
      <c r="P31" s="53">
        <f t="shared" si="6"/>
        <v>0</v>
      </c>
      <c r="Q31" s="53">
        <f t="shared" si="7"/>
        <v>0</v>
      </c>
      <c r="R31" s="53">
        <f t="shared" si="8"/>
        <v>773.08</v>
      </c>
    </row>
    <row r="32" spans="1:18" s="53" customFormat="1">
      <c r="A32" s="62" t="s">
        <v>113</v>
      </c>
      <c r="B32" s="61">
        <v>6798</v>
      </c>
      <c r="C32" s="60">
        <v>15.7</v>
      </c>
      <c r="D32" s="60">
        <v>46</v>
      </c>
      <c r="E32" s="60">
        <v>32.200000000000003</v>
      </c>
      <c r="F32" s="60">
        <v>1.8</v>
      </c>
      <c r="G32" s="60">
        <v>1.7</v>
      </c>
      <c r="H32" s="60">
        <v>2.5</v>
      </c>
      <c r="I32" s="60">
        <v>0.1</v>
      </c>
      <c r="J32" s="60">
        <v>0</v>
      </c>
      <c r="K32" s="53">
        <f t="shared" si="1"/>
        <v>1067.2860000000001</v>
      </c>
      <c r="L32" s="53">
        <f t="shared" si="2"/>
        <v>3127.08</v>
      </c>
      <c r="M32" s="53">
        <f t="shared" si="3"/>
        <v>2188.9560000000001</v>
      </c>
      <c r="N32" s="53">
        <f t="shared" si="4"/>
        <v>122.36400000000002</v>
      </c>
      <c r="O32" s="53">
        <f t="shared" si="5"/>
        <v>115.566</v>
      </c>
      <c r="P32" s="53">
        <f t="shared" si="6"/>
        <v>169.95000000000002</v>
      </c>
      <c r="Q32" s="53">
        <f t="shared" si="7"/>
        <v>6.798</v>
      </c>
      <c r="R32" s="53">
        <f t="shared" si="8"/>
        <v>0</v>
      </c>
    </row>
    <row r="33" spans="1:18" s="53" customFormat="1">
      <c r="A33" s="62" t="s">
        <v>112</v>
      </c>
      <c r="B33" s="61">
        <v>4662</v>
      </c>
      <c r="C33" s="60">
        <v>4.8</v>
      </c>
      <c r="D33" s="60">
        <v>92.2</v>
      </c>
      <c r="E33" s="60">
        <v>2.5</v>
      </c>
      <c r="F33" s="60">
        <v>0</v>
      </c>
      <c r="G33" s="60">
        <v>0.4</v>
      </c>
      <c r="H33" s="60">
        <v>0</v>
      </c>
      <c r="I33" s="60">
        <v>0</v>
      </c>
      <c r="J33" s="60">
        <v>0</v>
      </c>
      <c r="K33" s="53">
        <f t="shared" si="1"/>
        <v>223.77600000000001</v>
      </c>
      <c r="L33" s="53">
        <f t="shared" si="2"/>
        <v>4298.3640000000005</v>
      </c>
      <c r="M33" s="53">
        <f t="shared" si="3"/>
        <v>116.55000000000001</v>
      </c>
      <c r="N33" s="53">
        <f t="shared" si="4"/>
        <v>0</v>
      </c>
      <c r="O33" s="53">
        <f t="shared" si="5"/>
        <v>18.648</v>
      </c>
      <c r="P33" s="53">
        <f t="shared" si="6"/>
        <v>0</v>
      </c>
      <c r="Q33" s="53">
        <f t="shared" si="7"/>
        <v>0</v>
      </c>
      <c r="R33" s="53">
        <f t="shared" si="8"/>
        <v>0</v>
      </c>
    </row>
    <row r="34" spans="1:18" s="53" customFormat="1">
      <c r="A34" s="62" t="s">
        <v>111</v>
      </c>
      <c r="B34" s="61">
        <v>25125</v>
      </c>
      <c r="C34" s="60">
        <v>26.7</v>
      </c>
      <c r="D34" s="60">
        <v>11.7</v>
      </c>
      <c r="E34" s="60">
        <v>60.5</v>
      </c>
      <c r="F34" s="60">
        <v>0.1</v>
      </c>
      <c r="G34" s="60">
        <v>0.8</v>
      </c>
      <c r="H34" s="60">
        <v>0</v>
      </c>
      <c r="I34" s="60">
        <v>0.1</v>
      </c>
      <c r="J34" s="60">
        <v>0</v>
      </c>
      <c r="K34" s="53">
        <f t="shared" si="1"/>
        <v>6708.375</v>
      </c>
      <c r="L34" s="53">
        <f t="shared" si="2"/>
        <v>2939.625</v>
      </c>
      <c r="M34" s="53">
        <f t="shared" si="3"/>
        <v>15200.625</v>
      </c>
      <c r="N34" s="53">
        <f t="shared" si="4"/>
        <v>25.125</v>
      </c>
      <c r="O34" s="53">
        <f t="shared" si="5"/>
        <v>201</v>
      </c>
      <c r="P34" s="53">
        <f t="shared" si="6"/>
        <v>0</v>
      </c>
      <c r="Q34" s="53">
        <f t="shared" si="7"/>
        <v>25.125</v>
      </c>
      <c r="R34" s="53">
        <f t="shared" si="8"/>
        <v>0</v>
      </c>
    </row>
    <row r="35" spans="1:18" s="53" customFormat="1">
      <c r="A35" s="62" t="s">
        <v>110</v>
      </c>
      <c r="B35" s="61">
        <v>13769</v>
      </c>
      <c r="C35" s="60">
        <v>61.2</v>
      </c>
      <c r="D35" s="60">
        <v>25.9</v>
      </c>
      <c r="E35" s="60">
        <v>4.8</v>
      </c>
      <c r="F35" s="60">
        <v>7.2</v>
      </c>
      <c r="G35" s="60">
        <v>0</v>
      </c>
      <c r="H35" s="60">
        <v>0.8</v>
      </c>
      <c r="I35" s="60">
        <v>0</v>
      </c>
      <c r="J35" s="60">
        <v>0</v>
      </c>
      <c r="K35" s="53">
        <f t="shared" si="1"/>
        <v>8426.6280000000006</v>
      </c>
      <c r="L35" s="53">
        <f t="shared" si="2"/>
        <v>3566.1710000000003</v>
      </c>
      <c r="M35" s="53">
        <f t="shared" si="3"/>
        <v>660.91200000000003</v>
      </c>
      <c r="N35" s="53">
        <f t="shared" si="4"/>
        <v>991.36800000000017</v>
      </c>
      <c r="O35" s="53">
        <f t="shared" si="5"/>
        <v>0</v>
      </c>
      <c r="P35" s="53">
        <f t="shared" si="6"/>
        <v>110.152</v>
      </c>
      <c r="Q35" s="53">
        <f t="shared" si="7"/>
        <v>0</v>
      </c>
      <c r="R35" s="53">
        <f t="shared" si="8"/>
        <v>0</v>
      </c>
    </row>
    <row r="36" spans="1:18" s="53" customFormat="1">
      <c r="A36" s="62" t="s">
        <v>109</v>
      </c>
      <c r="B36" s="61">
        <v>121581</v>
      </c>
      <c r="C36" s="60">
        <v>35.1</v>
      </c>
      <c r="D36" s="60">
        <v>20.399999999999999</v>
      </c>
      <c r="E36" s="60">
        <v>42.6</v>
      </c>
      <c r="F36" s="60">
        <v>0.4</v>
      </c>
      <c r="G36" s="60">
        <v>1</v>
      </c>
      <c r="H36" s="60">
        <v>0</v>
      </c>
      <c r="I36" s="60">
        <v>0.5</v>
      </c>
      <c r="J36" s="60">
        <v>0</v>
      </c>
      <c r="K36" s="53">
        <f t="shared" si="1"/>
        <v>42674.931000000004</v>
      </c>
      <c r="L36" s="53">
        <f t="shared" si="2"/>
        <v>24802.523999999998</v>
      </c>
      <c r="M36" s="53">
        <f t="shared" si="3"/>
        <v>51793.506000000001</v>
      </c>
      <c r="N36" s="53">
        <f t="shared" si="4"/>
        <v>486.32400000000001</v>
      </c>
      <c r="O36" s="53">
        <f t="shared" si="5"/>
        <v>1215.81</v>
      </c>
      <c r="P36" s="53">
        <f t="shared" si="6"/>
        <v>0</v>
      </c>
      <c r="Q36" s="53">
        <f t="shared" si="7"/>
        <v>607.90499999999997</v>
      </c>
      <c r="R36" s="53">
        <f t="shared" si="8"/>
        <v>0</v>
      </c>
    </row>
    <row r="37" spans="1:18" s="53" customFormat="1">
      <c r="A37" s="62" t="s">
        <v>108</v>
      </c>
      <c r="B37" s="61">
        <v>21968</v>
      </c>
      <c r="C37" s="60">
        <v>1.9</v>
      </c>
      <c r="D37" s="60">
        <v>27.4</v>
      </c>
      <c r="E37" s="60">
        <v>68.8</v>
      </c>
      <c r="F37" s="60">
        <v>1.7</v>
      </c>
      <c r="G37" s="60">
        <v>0.2</v>
      </c>
      <c r="H37" s="60">
        <v>0</v>
      </c>
      <c r="I37" s="60">
        <v>0</v>
      </c>
      <c r="J37" s="60">
        <v>0</v>
      </c>
      <c r="K37" s="53">
        <f t="shared" si="1"/>
        <v>417.392</v>
      </c>
      <c r="L37" s="53">
        <f t="shared" si="2"/>
        <v>6019.2319999999991</v>
      </c>
      <c r="M37" s="53">
        <f t="shared" si="3"/>
        <v>15113.983999999999</v>
      </c>
      <c r="N37" s="53">
        <f t="shared" si="4"/>
        <v>373.45600000000002</v>
      </c>
      <c r="O37" s="53">
        <f t="shared" si="5"/>
        <v>43.936</v>
      </c>
      <c r="P37" s="53">
        <f t="shared" si="6"/>
        <v>0</v>
      </c>
      <c r="Q37" s="53">
        <f t="shared" si="7"/>
        <v>0</v>
      </c>
      <c r="R37" s="53">
        <f t="shared" si="8"/>
        <v>0</v>
      </c>
    </row>
    <row r="38" spans="1:18" s="53" customFormat="1">
      <c r="A38" s="62" t="s">
        <v>107</v>
      </c>
      <c r="B38" s="61">
        <v>2384</v>
      </c>
      <c r="C38" s="60">
        <v>1.7</v>
      </c>
      <c r="D38" s="60">
        <v>40.6</v>
      </c>
      <c r="E38" s="60">
        <v>1.9</v>
      </c>
      <c r="F38" s="60">
        <v>54.4</v>
      </c>
      <c r="G38" s="60">
        <v>0.2</v>
      </c>
      <c r="H38" s="60">
        <v>0</v>
      </c>
      <c r="I38" s="60">
        <v>1.2</v>
      </c>
      <c r="J38" s="60">
        <v>0</v>
      </c>
      <c r="K38" s="53">
        <f t="shared" si="1"/>
        <v>40.528000000000006</v>
      </c>
      <c r="L38" s="53">
        <f t="shared" si="2"/>
        <v>967.90400000000011</v>
      </c>
      <c r="M38" s="53">
        <f t="shared" si="3"/>
        <v>45.295999999999999</v>
      </c>
      <c r="N38" s="53">
        <f t="shared" si="4"/>
        <v>1296.8960000000002</v>
      </c>
      <c r="O38" s="53">
        <f t="shared" si="5"/>
        <v>4.7679999999999998</v>
      </c>
      <c r="P38" s="53">
        <f t="shared" si="6"/>
        <v>0</v>
      </c>
      <c r="Q38" s="53">
        <f t="shared" si="7"/>
        <v>28.608000000000001</v>
      </c>
      <c r="R38" s="53">
        <f t="shared" si="8"/>
        <v>0</v>
      </c>
    </row>
    <row r="39" spans="1:18" s="53" customFormat="1">
      <c r="A39" s="62" t="s">
        <v>106</v>
      </c>
      <c r="B39" s="61">
        <v>48821</v>
      </c>
      <c r="C39" s="60">
        <v>3.6</v>
      </c>
      <c r="D39" s="60">
        <v>49</v>
      </c>
      <c r="E39" s="60">
        <v>46.9</v>
      </c>
      <c r="F39" s="60">
        <v>0.1</v>
      </c>
      <c r="G39" s="60">
        <v>0.3</v>
      </c>
      <c r="H39" s="60">
        <v>0</v>
      </c>
      <c r="I39" s="60">
        <v>0</v>
      </c>
      <c r="J39" s="60">
        <v>0</v>
      </c>
      <c r="K39" s="53">
        <f t="shared" si="1"/>
        <v>1757.5560000000003</v>
      </c>
      <c r="L39" s="53">
        <f t="shared" si="2"/>
        <v>23922.29</v>
      </c>
      <c r="M39" s="53">
        <f t="shared" si="3"/>
        <v>22897.048999999999</v>
      </c>
      <c r="N39" s="53">
        <f t="shared" si="4"/>
        <v>48.820999999999998</v>
      </c>
      <c r="O39" s="53">
        <f t="shared" si="5"/>
        <v>146.46299999999999</v>
      </c>
      <c r="P39" s="53">
        <f t="shared" si="6"/>
        <v>0</v>
      </c>
      <c r="Q39" s="53">
        <f t="shared" si="7"/>
        <v>0</v>
      </c>
      <c r="R39" s="53">
        <f t="shared" si="8"/>
        <v>0</v>
      </c>
    </row>
    <row r="40" spans="1:18" s="53" customFormat="1">
      <c r="A40" s="62" t="s">
        <v>105</v>
      </c>
      <c r="B40" s="61">
        <v>8714</v>
      </c>
      <c r="C40" s="60">
        <v>4.0999999999999996</v>
      </c>
      <c r="D40" s="60">
        <v>44.9</v>
      </c>
      <c r="E40" s="60">
        <v>36.799999999999997</v>
      </c>
      <c r="F40" s="60">
        <v>13.8</v>
      </c>
      <c r="G40" s="60">
        <v>0</v>
      </c>
      <c r="H40" s="60">
        <v>0</v>
      </c>
      <c r="I40" s="60">
        <v>0.5</v>
      </c>
      <c r="J40" s="60">
        <v>0</v>
      </c>
      <c r="K40" s="53">
        <f t="shared" si="1"/>
        <v>357.27399999999994</v>
      </c>
      <c r="L40" s="53">
        <f t="shared" si="2"/>
        <v>3912.5860000000002</v>
      </c>
      <c r="M40" s="53">
        <f t="shared" si="3"/>
        <v>3206.752</v>
      </c>
      <c r="N40" s="53">
        <f t="shared" si="4"/>
        <v>1202.5320000000002</v>
      </c>
      <c r="O40" s="53">
        <f t="shared" si="5"/>
        <v>0</v>
      </c>
      <c r="P40" s="53">
        <f t="shared" si="6"/>
        <v>0</v>
      </c>
      <c r="Q40" s="53">
        <f t="shared" si="7"/>
        <v>43.57</v>
      </c>
      <c r="R40" s="53">
        <f t="shared" si="8"/>
        <v>0</v>
      </c>
    </row>
    <row r="41" spans="1:18" s="53" customFormat="1">
      <c r="A41" s="62" t="s">
        <v>104</v>
      </c>
      <c r="B41" s="61">
        <v>10818</v>
      </c>
      <c r="C41" s="60">
        <v>6.6</v>
      </c>
      <c r="D41" s="60">
        <v>78.5</v>
      </c>
      <c r="E41" s="60">
        <v>10.5</v>
      </c>
      <c r="F41" s="60">
        <v>2.5</v>
      </c>
      <c r="G41" s="60">
        <v>1.4</v>
      </c>
      <c r="H41" s="60">
        <v>0</v>
      </c>
      <c r="I41" s="60">
        <v>0</v>
      </c>
      <c r="J41" s="60">
        <v>0.5</v>
      </c>
      <c r="K41" s="53">
        <f t="shared" si="1"/>
        <v>713.98800000000006</v>
      </c>
      <c r="L41" s="53">
        <f t="shared" si="2"/>
        <v>8492.130000000001</v>
      </c>
      <c r="M41" s="53">
        <f t="shared" si="3"/>
        <v>1135.8899999999999</v>
      </c>
      <c r="N41" s="53">
        <f t="shared" si="4"/>
        <v>270.45</v>
      </c>
      <c r="O41" s="53">
        <f t="shared" si="5"/>
        <v>151.452</v>
      </c>
      <c r="P41" s="53">
        <f t="shared" si="6"/>
        <v>0</v>
      </c>
      <c r="Q41" s="53">
        <f t="shared" si="7"/>
        <v>0</v>
      </c>
      <c r="R41" s="53">
        <f t="shared" si="8"/>
        <v>54.09</v>
      </c>
    </row>
    <row r="42" spans="1:18" s="53" customFormat="1">
      <c r="A42" s="62" t="s">
        <v>103</v>
      </c>
      <c r="B42" s="61">
        <v>54933</v>
      </c>
      <c r="C42" s="60">
        <v>12.5</v>
      </c>
      <c r="D42" s="60">
        <v>35.6</v>
      </c>
      <c r="E42" s="60">
        <v>49</v>
      </c>
      <c r="F42" s="60">
        <v>0.1</v>
      </c>
      <c r="G42" s="60">
        <v>1.7</v>
      </c>
      <c r="H42" s="60">
        <v>0</v>
      </c>
      <c r="I42" s="60">
        <v>0</v>
      </c>
      <c r="J42" s="60">
        <v>1.2</v>
      </c>
      <c r="K42" s="53">
        <f t="shared" si="1"/>
        <v>6866.625</v>
      </c>
      <c r="L42" s="53">
        <f t="shared" si="2"/>
        <v>19556.148000000001</v>
      </c>
      <c r="M42" s="53">
        <f t="shared" si="3"/>
        <v>26917.17</v>
      </c>
      <c r="N42" s="53">
        <f t="shared" si="4"/>
        <v>54.933</v>
      </c>
      <c r="O42" s="53">
        <f t="shared" si="5"/>
        <v>933.8610000000001</v>
      </c>
      <c r="P42" s="53">
        <f t="shared" si="6"/>
        <v>0</v>
      </c>
      <c r="Q42" s="53">
        <f t="shared" si="7"/>
        <v>0</v>
      </c>
      <c r="R42" s="53">
        <f t="shared" si="8"/>
        <v>659.19600000000003</v>
      </c>
    </row>
    <row r="43" spans="1:18" s="53" customFormat="1">
      <c r="A43" s="62" t="s">
        <v>102</v>
      </c>
      <c r="B43" s="61">
        <v>11881</v>
      </c>
      <c r="C43" s="60">
        <v>30.4</v>
      </c>
      <c r="D43" s="60">
        <v>42.4</v>
      </c>
      <c r="E43" s="60">
        <v>14.1</v>
      </c>
      <c r="F43" s="60">
        <v>0</v>
      </c>
      <c r="G43" s="60">
        <v>3.1</v>
      </c>
      <c r="H43" s="60">
        <v>0</v>
      </c>
      <c r="I43" s="60">
        <v>0</v>
      </c>
      <c r="J43" s="60">
        <v>10</v>
      </c>
      <c r="K43" s="53">
        <f t="shared" si="1"/>
        <v>3611.8240000000001</v>
      </c>
      <c r="L43" s="53">
        <f t="shared" si="2"/>
        <v>5037.5439999999999</v>
      </c>
      <c r="M43" s="53">
        <f t="shared" si="3"/>
        <v>1675.2209999999998</v>
      </c>
      <c r="N43" s="53">
        <f t="shared" si="4"/>
        <v>0</v>
      </c>
      <c r="O43" s="53">
        <f t="shared" si="5"/>
        <v>368.31099999999998</v>
      </c>
      <c r="P43" s="53">
        <f t="shared" si="6"/>
        <v>0</v>
      </c>
      <c r="Q43" s="53">
        <f t="shared" si="7"/>
        <v>0</v>
      </c>
      <c r="R43" s="53">
        <f t="shared" si="8"/>
        <v>1188.1000000000001</v>
      </c>
    </row>
    <row r="44" spans="1:18" s="53" customFormat="1">
      <c r="A44" s="62" t="s">
        <v>101</v>
      </c>
      <c r="B44" s="61">
        <v>13141</v>
      </c>
      <c r="C44" s="60">
        <v>0.8</v>
      </c>
      <c r="D44" s="60">
        <v>32</v>
      </c>
      <c r="E44" s="60">
        <v>66.400000000000006</v>
      </c>
      <c r="F44" s="60">
        <v>0.5</v>
      </c>
      <c r="G44" s="60">
        <v>0.2</v>
      </c>
      <c r="H44" s="60">
        <v>0</v>
      </c>
      <c r="I44" s="60">
        <v>0.1</v>
      </c>
      <c r="J44" s="60">
        <v>0</v>
      </c>
      <c r="K44" s="53">
        <f t="shared" si="1"/>
        <v>105.128</v>
      </c>
      <c r="L44" s="53">
        <f t="shared" si="2"/>
        <v>4205.12</v>
      </c>
      <c r="M44" s="53">
        <f t="shared" si="3"/>
        <v>8725.6239999999998</v>
      </c>
      <c r="N44" s="53">
        <f t="shared" si="4"/>
        <v>65.704999999999998</v>
      </c>
      <c r="O44" s="53">
        <f t="shared" si="5"/>
        <v>26.282</v>
      </c>
      <c r="P44" s="53">
        <f t="shared" si="6"/>
        <v>0</v>
      </c>
      <c r="Q44" s="53">
        <f t="shared" si="7"/>
        <v>13.141</v>
      </c>
      <c r="R44" s="53">
        <f t="shared" si="8"/>
        <v>0</v>
      </c>
    </row>
    <row r="45" spans="1:18" s="53" customFormat="1">
      <c r="A45" s="62" t="s">
        <v>100</v>
      </c>
      <c r="B45" s="61">
        <v>1186</v>
      </c>
      <c r="C45" s="60">
        <v>1.3</v>
      </c>
      <c r="D45" s="60">
        <v>25.4</v>
      </c>
      <c r="E45" s="60">
        <v>2.1</v>
      </c>
      <c r="F45" s="60">
        <v>70.599999999999994</v>
      </c>
      <c r="G45" s="60">
        <v>0.4</v>
      </c>
      <c r="H45" s="60">
        <v>0</v>
      </c>
      <c r="I45" s="60">
        <v>0.3</v>
      </c>
      <c r="J45" s="60">
        <v>0</v>
      </c>
      <c r="K45" s="53">
        <f t="shared" si="1"/>
        <v>15.418000000000001</v>
      </c>
      <c r="L45" s="53">
        <f t="shared" si="2"/>
        <v>301.24400000000003</v>
      </c>
      <c r="M45" s="53">
        <f t="shared" si="3"/>
        <v>24.906000000000002</v>
      </c>
      <c r="N45" s="53">
        <f t="shared" si="4"/>
        <v>837.31599999999992</v>
      </c>
      <c r="O45" s="53">
        <f t="shared" si="5"/>
        <v>4.7439999999999998</v>
      </c>
      <c r="P45" s="53">
        <f t="shared" si="6"/>
        <v>0</v>
      </c>
      <c r="Q45" s="53">
        <f t="shared" si="7"/>
        <v>3.5580000000000003</v>
      </c>
      <c r="R45" s="53">
        <f t="shared" si="8"/>
        <v>0</v>
      </c>
    </row>
    <row r="46" spans="1:18" s="53" customFormat="1">
      <c r="A46" s="62" t="s">
        <v>99</v>
      </c>
      <c r="B46" s="61">
        <v>45626</v>
      </c>
      <c r="C46" s="60">
        <v>0.9</v>
      </c>
      <c r="D46" s="60">
        <v>37.1</v>
      </c>
      <c r="E46" s="60">
        <v>61.8</v>
      </c>
      <c r="F46" s="60">
        <v>0</v>
      </c>
      <c r="G46" s="60">
        <v>0.1</v>
      </c>
      <c r="H46" s="60">
        <v>0</v>
      </c>
      <c r="I46" s="60">
        <v>0</v>
      </c>
      <c r="J46" s="60">
        <v>0</v>
      </c>
      <c r="K46" s="53">
        <f t="shared" si="1"/>
        <v>410.63400000000007</v>
      </c>
      <c r="L46" s="53">
        <f t="shared" si="2"/>
        <v>16927.245999999999</v>
      </c>
      <c r="M46" s="53">
        <f t="shared" si="3"/>
        <v>28196.867999999999</v>
      </c>
      <c r="N46" s="53">
        <f t="shared" si="4"/>
        <v>0</v>
      </c>
      <c r="O46" s="53">
        <f t="shared" si="5"/>
        <v>45.625999999999998</v>
      </c>
      <c r="P46" s="53">
        <f t="shared" si="6"/>
        <v>0</v>
      </c>
      <c r="Q46" s="53">
        <f t="shared" si="7"/>
        <v>0</v>
      </c>
      <c r="R46" s="53">
        <f t="shared" si="8"/>
        <v>0</v>
      </c>
    </row>
    <row r="47" spans="1:18" s="53" customFormat="1">
      <c r="A47" s="62" t="s">
        <v>98</v>
      </c>
      <c r="B47" s="61">
        <v>80663</v>
      </c>
      <c r="C47" s="60">
        <v>42.6</v>
      </c>
      <c r="D47" s="60">
        <v>21.3</v>
      </c>
      <c r="E47" s="60">
        <v>35.1</v>
      </c>
      <c r="F47" s="60">
        <v>0.3</v>
      </c>
      <c r="G47" s="60">
        <v>0.6</v>
      </c>
      <c r="H47" s="60">
        <v>0</v>
      </c>
      <c r="I47" s="60">
        <v>0.1</v>
      </c>
      <c r="J47" s="60">
        <v>0</v>
      </c>
      <c r="K47" s="53">
        <f t="shared" si="1"/>
        <v>34362.438000000002</v>
      </c>
      <c r="L47" s="53">
        <f t="shared" si="2"/>
        <v>17181.219000000001</v>
      </c>
      <c r="M47" s="53">
        <f t="shared" si="3"/>
        <v>28312.713000000003</v>
      </c>
      <c r="N47" s="53">
        <f t="shared" si="4"/>
        <v>241.989</v>
      </c>
      <c r="O47" s="53">
        <f t="shared" si="5"/>
        <v>483.97800000000001</v>
      </c>
      <c r="P47" s="53">
        <f t="shared" si="6"/>
        <v>0</v>
      </c>
      <c r="Q47" s="53">
        <f t="shared" si="7"/>
        <v>80.662999999999997</v>
      </c>
      <c r="R47" s="53">
        <f t="shared" si="8"/>
        <v>0</v>
      </c>
    </row>
    <row r="48" spans="1:18" s="53" customFormat="1">
      <c r="A48" s="62" t="s">
        <v>97</v>
      </c>
      <c r="B48" s="61">
        <v>5655</v>
      </c>
      <c r="C48" s="60">
        <v>14.1</v>
      </c>
      <c r="D48" s="60">
        <v>77.2</v>
      </c>
      <c r="E48" s="60">
        <v>4.2</v>
      </c>
      <c r="F48" s="60">
        <v>3</v>
      </c>
      <c r="G48" s="60">
        <v>1.5</v>
      </c>
      <c r="H48" s="60">
        <v>0</v>
      </c>
      <c r="I48" s="60">
        <v>0</v>
      </c>
      <c r="J48" s="60">
        <v>0</v>
      </c>
      <c r="K48" s="53">
        <f t="shared" si="1"/>
        <v>797.3549999999999</v>
      </c>
      <c r="L48" s="53">
        <f t="shared" si="2"/>
        <v>4365.66</v>
      </c>
      <c r="M48" s="53">
        <f t="shared" si="3"/>
        <v>237.51000000000002</v>
      </c>
      <c r="N48" s="53">
        <f t="shared" si="4"/>
        <v>169.65</v>
      </c>
      <c r="O48" s="53">
        <f t="shared" si="5"/>
        <v>84.825000000000003</v>
      </c>
      <c r="P48" s="53">
        <f t="shared" si="6"/>
        <v>0</v>
      </c>
      <c r="Q48" s="53">
        <f t="shared" si="7"/>
        <v>0</v>
      </c>
      <c r="R48" s="53">
        <f t="shared" si="8"/>
        <v>0</v>
      </c>
    </row>
    <row r="49" spans="1:18" s="53" customFormat="1">
      <c r="A49" s="62" t="s">
        <v>96</v>
      </c>
      <c r="B49" s="61">
        <v>4761</v>
      </c>
      <c r="C49" s="60">
        <v>0.8</v>
      </c>
      <c r="D49" s="60">
        <v>96.5</v>
      </c>
      <c r="E49" s="60">
        <v>2</v>
      </c>
      <c r="F49" s="60">
        <v>0.3</v>
      </c>
      <c r="G49" s="60">
        <v>0.4</v>
      </c>
      <c r="H49" s="60">
        <v>0</v>
      </c>
      <c r="I49" s="60">
        <v>0</v>
      </c>
      <c r="J49" s="60">
        <v>0</v>
      </c>
      <c r="K49" s="53">
        <f t="shared" si="1"/>
        <v>38.088000000000001</v>
      </c>
      <c r="L49" s="53">
        <f t="shared" si="2"/>
        <v>4594.3649999999998</v>
      </c>
      <c r="M49" s="53">
        <f t="shared" si="3"/>
        <v>95.22</v>
      </c>
      <c r="N49" s="53">
        <f t="shared" si="4"/>
        <v>14.282999999999999</v>
      </c>
      <c r="O49" s="53">
        <f t="shared" si="5"/>
        <v>19.044</v>
      </c>
      <c r="P49" s="53">
        <f t="shared" si="6"/>
        <v>0</v>
      </c>
      <c r="Q49" s="53">
        <f t="shared" si="7"/>
        <v>0</v>
      </c>
      <c r="R49" s="53">
        <f t="shared" si="8"/>
        <v>0</v>
      </c>
    </row>
    <row r="50" spans="1:18" s="53" customFormat="1">
      <c r="A50" s="62" t="s">
        <v>95</v>
      </c>
      <c r="B50" s="61">
        <v>18177</v>
      </c>
      <c r="C50" s="60">
        <v>2.9</v>
      </c>
      <c r="D50" s="60">
        <v>33.1</v>
      </c>
      <c r="E50" s="60">
        <v>63.4</v>
      </c>
      <c r="F50" s="60">
        <v>0.2</v>
      </c>
      <c r="G50" s="60">
        <v>0.3</v>
      </c>
      <c r="H50" s="60">
        <v>0.1</v>
      </c>
      <c r="I50" s="60">
        <v>0</v>
      </c>
      <c r="J50" s="60">
        <v>0</v>
      </c>
      <c r="K50" s="53">
        <f t="shared" si="1"/>
        <v>527.13299999999992</v>
      </c>
      <c r="L50" s="53">
        <f t="shared" si="2"/>
        <v>6016.5870000000004</v>
      </c>
      <c r="M50" s="53">
        <f t="shared" si="3"/>
        <v>11524.218000000001</v>
      </c>
      <c r="N50" s="53">
        <f t="shared" si="4"/>
        <v>36.353999999999999</v>
      </c>
      <c r="O50" s="53">
        <f t="shared" si="5"/>
        <v>54.530999999999999</v>
      </c>
      <c r="P50" s="53">
        <f t="shared" si="6"/>
        <v>18.177</v>
      </c>
      <c r="Q50" s="53">
        <f t="shared" si="7"/>
        <v>0</v>
      </c>
      <c r="R50" s="53">
        <f t="shared" si="8"/>
        <v>0</v>
      </c>
    </row>
    <row r="51" spans="1:18" s="53" customFormat="1">
      <c r="A51" s="62" t="s">
        <v>94</v>
      </c>
      <c r="B51" s="61">
        <v>42155</v>
      </c>
      <c r="C51" s="60">
        <v>9.4</v>
      </c>
      <c r="D51" s="60">
        <v>64.7</v>
      </c>
      <c r="E51" s="60">
        <v>12.7</v>
      </c>
      <c r="F51" s="60">
        <v>4.7</v>
      </c>
      <c r="G51" s="60">
        <v>2.4</v>
      </c>
      <c r="H51" s="60">
        <v>1.1000000000000001</v>
      </c>
      <c r="I51" s="60">
        <v>0</v>
      </c>
      <c r="J51" s="60">
        <v>5.0999999999999996</v>
      </c>
      <c r="K51" s="53">
        <f t="shared" si="1"/>
        <v>3962.57</v>
      </c>
      <c r="L51" s="53">
        <f t="shared" si="2"/>
        <v>27274.285</v>
      </c>
      <c r="M51" s="53">
        <f t="shared" si="3"/>
        <v>5353.6850000000004</v>
      </c>
      <c r="N51" s="53">
        <f t="shared" si="4"/>
        <v>1981.2850000000001</v>
      </c>
      <c r="O51" s="53">
        <f t="shared" si="5"/>
        <v>1011.72</v>
      </c>
      <c r="P51" s="53">
        <f t="shared" si="6"/>
        <v>463.70500000000004</v>
      </c>
      <c r="Q51" s="53">
        <f t="shared" si="7"/>
        <v>0</v>
      </c>
      <c r="R51" s="53">
        <f t="shared" si="8"/>
        <v>2149.9049999999997</v>
      </c>
    </row>
    <row r="52" spans="1:18" s="53" customFormat="1">
      <c r="A52" s="62" t="s">
        <v>93</v>
      </c>
      <c r="B52" s="61">
        <v>13444</v>
      </c>
      <c r="C52" s="60">
        <v>0.3</v>
      </c>
      <c r="D52" s="60">
        <v>92</v>
      </c>
      <c r="E52" s="60">
        <v>7.5</v>
      </c>
      <c r="F52" s="60">
        <v>0.1</v>
      </c>
      <c r="G52" s="60">
        <v>0</v>
      </c>
      <c r="H52" s="60">
        <v>0</v>
      </c>
      <c r="I52" s="60">
        <v>0.1</v>
      </c>
      <c r="J52" s="60">
        <v>0</v>
      </c>
      <c r="K52" s="53">
        <f t="shared" si="1"/>
        <v>40.332000000000001</v>
      </c>
      <c r="L52" s="53">
        <f t="shared" si="2"/>
        <v>12368.480000000001</v>
      </c>
      <c r="M52" s="53">
        <f t="shared" si="3"/>
        <v>1008.3</v>
      </c>
      <c r="N52" s="53">
        <f t="shared" si="4"/>
        <v>13.444000000000001</v>
      </c>
      <c r="O52" s="53">
        <f t="shared" si="5"/>
        <v>0</v>
      </c>
      <c r="P52" s="53">
        <f t="shared" si="6"/>
        <v>0</v>
      </c>
      <c r="Q52" s="53">
        <f t="shared" si="7"/>
        <v>13.444000000000001</v>
      </c>
      <c r="R52" s="53">
        <f t="shared" si="8"/>
        <v>0</v>
      </c>
    </row>
    <row r="53" spans="1:18" s="53" customFormat="1">
      <c r="A53" s="62" t="s">
        <v>92</v>
      </c>
      <c r="B53" s="61">
        <v>8537</v>
      </c>
      <c r="C53" s="60">
        <v>7.9</v>
      </c>
      <c r="D53" s="60">
        <v>16.899999999999999</v>
      </c>
      <c r="E53" s="60">
        <v>63</v>
      </c>
      <c r="F53" s="60">
        <v>1.6</v>
      </c>
      <c r="G53" s="60">
        <v>0.2</v>
      </c>
      <c r="H53" s="60">
        <v>0</v>
      </c>
      <c r="I53" s="60">
        <v>0</v>
      </c>
      <c r="J53" s="60">
        <v>10.3</v>
      </c>
      <c r="K53" s="53">
        <f t="shared" si="1"/>
        <v>674.423</v>
      </c>
      <c r="L53" s="53">
        <f t="shared" si="2"/>
        <v>1442.7529999999999</v>
      </c>
      <c r="M53" s="53">
        <f t="shared" si="3"/>
        <v>5378.31</v>
      </c>
      <c r="N53" s="53">
        <f t="shared" si="4"/>
        <v>136.59200000000001</v>
      </c>
      <c r="O53" s="53">
        <f t="shared" si="5"/>
        <v>17.074000000000002</v>
      </c>
      <c r="P53" s="53">
        <f t="shared" si="6"/>
        <v>0</v>
      </c>
      <c r="Q53" s="53">
        <f t="shared" si="7"/>
        <v>0</v>
      </c>
      <c r="R53" s="53">
        <f t="shared" si="8"/>
        <v>879.31100000000004</v>
      </c>
    </row>
    <row r="54" spans="1:18" s="53" customFormat="1">
      <c r="A54" s="59" t="s">
        <v>91</v>
      </c>
      <c r="B54" s="58">
        <v>139</v>
      </c>
      <c r="C54" s="57">
        <v>0.1</v>
      </c>
      <c r="D54" s="57">
        <v>87.7</v>
      </c>
      <c r="E54" s="57">
        <v>4.7</v>
      </c>
      <c r="F54" s="57">
        <v>7.4</v>
      </c>
      <c r="G54" s="57">
        <v>0.2</v>
      </c>
      <c r="H54" s="57">
        <v>0</v>
      </c>
      <c r="I54" s="57">
        <v>0</v>
      </c>
      <c r="J54" s="57">
        <v>0</v>
      </c>
      <c r="K54" s="53">
        <f t="shared" si="1"/>
        <v>0.13900000000000001</v>
      </c>
      <c r="L54" s="53">
        <f t="shared" si="2"/>
        <v>121.90300000000001</v>
      </c>
      <c r="M54" s="53">
        <f t="shared" si="3"/>
        <v>6.5330000000000004</v>
      </c>
      <c r="N54" s="53">
        <f t="shared" si="4"/>
        <v>10.286000000000001</v>
      </c>
      <c r="O54" s="53">
        <f t="shared" si="5"/>
        <v>0.27800000000000002</v>
      </c>
      <c r="P54" s="53">
        <f t="shared" si="6"/>
        <v>0</v>
      </c>
      <c r="Q54" s="53">
        <f t="shared" si="7"/>
        <v>0</v>
      </c>
      <c r="R54" s="53">
        <f t="shared" si="8"/>
        <v>0</v>
      </c>
    </row>
    <row r="55" spans="1:18" s="53" customFormat="1">
      <c r="A55" s="56" t="s">
        <v>148</v>
      </c>
      <c r="B55" s="55"/>
      <c r="C55" s="54"/>
      <c r="D55" s="54"/>
      <c r="E55" s="54"/>
      <c r="F55" s="54"/>
      <c r="G55" s="54"/>
      <c r="H55" s="54"/>
      <c r="I55" s="54"/>
      <c r="J55" s="54"/>
    </row>
    <row r="56" spans="1:18" s="53" customFormat="1">
      <c r="A56" s="56" t="s">
        <v>151</v>
      </c>
      <c r="B56" s="55"/>
      <c r="C56" s="54"/>
      <c r="D56" s="54"/>
      <c r="E56" s="54"/>
      <c r="F56" s="54"/>
      <c r="G56" s="54"/>
      <c r="H56" s="54"/>
      <c r="I56" s="54"/>
      <c r="J56" s="54"/>
    </row>
    <row r="57" spans="1:18" s="53" customFormat="1">
      <c r="A57" s="142" t="s">
        <v>150</v>
      </c>
      <c r="B57" s="142"/>
      <c r="C57" s="142"/>
      <c r="D57" s="142"/>
      <c r="E57" s="142"/>
      <c r="F57" s="142"/>
      <c r="G57" s="142"/>
      <c r="H57" s="142"/>
      <c r="I57" s="142"/>
      <c r="J57" s="142"/>
    </row>
  </sheetData>
  <mergeCells count="1">
    <mergeCell ref="A57:J57"/>
  </mergeCells>
  <printOptions horizontalCentered="1" verticalCentered="1"/>
  <pageMargins left="0.87" right="0.83" top="0" bottom="0" header="0" footer="0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58"/>
  <sheetViews>
    <sheetView showGridLines="0" zoomScale="75" workbookViewId="0">
      <selection activeCell="C54" sqref="C54"/>
    </sheetView>
  </sheetViews>
  <sheetFormatPr baseColWidth="10" defaultColWidth="18.5" defaultRowHeight="13"/>
  <cols>
    <col min="1" max="1" width="20.1640625" style="67" customWidth="1"/>
    <col min="2" max="2" width="13.83203125" style="68" customWidth="1"/>
    <col min="3" max="10" width="13.83203125" style="67" customWidth="1"/>
    <col min="11" max="16384" width="18.5" style="67"/>
  </cols>
  <sheetData>
    <row r="1" spans="1:18">
      <c r="A1" s="130" t="s">
        <v>184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8" ht="28">
      <c r="A2" s="80" t="s">
        <v>79</v>
      </c>
      <c r="B2" s="82" t="s">
        <v>78</v>
      </c>
      <c r="C2" s="81" t="s">
        <v>158</v>
      </c>
      <c r="D2" s="80" t="s">
        <v>76</v>
      </c>
      <c r="E2" s="81" t="s">
        <v>75</v>
      </c>
      <c r="F2" s="81" t="s">
        <v>157</v>
      </c>
      <c r="G2" s="80" t="s">
        <v>73</v>
      </c>
      <c r="H2" s="81" t="s">
        <v>72</v>
      </c>
      <c r="I2" s="81" t="s">
        <v>71</v>
      </c>
      <c r="J2" s="80" t="s">
        <v>70</v>
      </c>
      <c r="K2" s="81" t="s">
        <v>158</v>
      </c>
      <c r="L2" s="80" t="s">
        <v>76</v>
      </c>
      <c r="M2" s="81" t="s">
        <v>75</v>
      </c>
      <c r="N2" s="81" t="s">
        <v>157</v>
      </c>
      <c r="O2" s="80" t="s">
        <v>73</v>
      </c>
      <c r="P2" s="81" t="s">
        <v>72</v>
      </c>
      <c r="Q2" s="81" t="s">
        <v>71</v>
      </c>
      <c r="R2" s="80" t="s">
        <v>70</v>
      </c>
    </row>
    <row r="3" spans="1:18" s="70" customFormat="1">
      <c r="A3" s="79" t="s">
        <v>142</v>
      </c>
      <c r="B3" s="78">
        <v>1408752</v>
      </c>
      <c r="C3" s="77">
        <v>23.6</v>
      </c>
      <c r="D3" s="77">
        <v>32.200000000000003</v>
      </c>
      <c r="E3" s="77">
        <v>39</v>
      </c>
      <c r="F3" s="77">
        <v>1.3</v>
      </c>
      <c r="G3" s="77">
        <v>2.5</v>
      </c>
      <c r="H3" s="77">
        <v>0.6</v>
      </c>
      <c r="I3" s="77">
        <v>0.2</v>
      </c>
      <c r="J3" s="77">
        <v>0.6</v>
      </c>
      <c r="K3" s="70">
        <f>$B3*(C3/100)</f>
        <v>332465.47200000001</v>
      </c>
      <c r="L3" s="70">
        <f t="shared" ref="L3:R3" si="0">$B3*(D3/100)</f>
        <v>453618.14400000003</v>
      </c>
      <c r="M3" s="70">
        <f t="shared" si="0"/>
        <v>549413.28</v>
      </c>
      <c r="N3" s="70">
        <f t="shared" si="0"/>
        <v>18313.776000000002</v>
      </c>
      <c r="O3" s="70">
        <f t="shared" si="0"/>
        <v>35218.800000000003</v>
      </c>
      <c r="P3" s="70">
        <f t="shared" si="0"/>
        <v>8452.5120000000006</v>
      </c>
      <c r="Q3" s="70">
        <f t="shared" si="0"/>
        <v>2817.5039999999999</v>
      </c>
      <c r="R3" s="70">
        <f t="shared" si="0"/>
        <v>8452.5120000000006</v>
      </c>
    </row>
    <row r="4" spans="1:18" s="70" customFormat="1">
      <c r="A4" s="76" t="s">
        <v>141</v>
      </c>
      <c r="B4" s="75">
        <v>8972</v>
      </c>
      <c r="C4" s="74">
        <v>0.2</v>
      </c>
      <c r="D4" s="74">
        <v>25.5</v>
      </c>
      <c r="E4" s="74">
        <v>74.2</v>
      </c>
      <c r="F4" s="74">
        <v>0.1</v>
      </c>
      <c r="G4" s="74">
        <v>0</v>
      </c>
      <c r="H4" s="74">
        <v>0</v>
      </c>
      <c r="I4" s="74">
        <v>0</v>
      </c>
      <c r="J4" s="74">
        <v>0</v>
      </c>
      <c r="K4" s="70">
        <f t="shared" ref="K4:K54" si="1">$B4*(C4/100)</f>
        <v>17.943999999999999</v>
      </c>
      <c r="L4" s="70">
        <f t="shared" ref="L4:L54" si="2">$B4*(D4/100)</f>
        <v>2287.86</v>
      </c>
      <c r="M4" s="70">
        <f t="shared" ref="M4:M54" si="3">$B4*(E4/100)</f>
        <v>6657.2240000000002</v>
      </c>
      <c r="N4" s="70">
        <f t="shared" ref="N4:N54" si="4">$B4*(F4/100)</f>
        <v>8.9719999999999995</v>
      </c>
      <c r="O4" s="70">
        <f t="shared" ref="O4:O54" si="5">$B4*(G4/100)</f>
        <v>0</v>
      </c>
      <c r="P4" s="70">
        <f t="shared" ref="P4:P54" si="6">$B4*(H4/100)</f>
        <v>0</v>
      </c>
      <c r="Q4" s="70">
        <f t="shared" ref="Q4:Q54" si="7">$B4*(I4/100)</f>
        <v>0</v>
      </c>
      <c r="R4" s="70">
        <f t="shared" ref="R4:R54" si="8">$B4*(J4/100)</f>
        <v>0</v>
      </c>
    </row>
    <row r="5" spans="1:18" s="70" customFormat="1">
      <c r="A5" s="76" t="s">
        <v>140</v>
      </c>
      <c r="B5" s="75">
        <v>5462</v>
      </c>
      <c r="C5" s="74">
        <v>3.8</v>
      </c>
      <c r="D5" s="74">
        <v>52.4</v>
      </c>
      <c r="E5" s="74">
        <v>9.1</v>
      </c>
      <c r="F5" s="74">
        <v>28.6</v>
      </c>
      <c r="G5" s="74">
        <v>3.5</v>
      </c>
      <c r="H5" s="74">
        <v>2.6</v>
      </c>
      <c r="I5" s="74">
        <v>0</v>
      </c>
      <c r="J5" s="74">
        <v>0</v>
      </c>
      <c r="K5" s="70">
        <f t="shared" si="1"/>
        <v>207.55599999999998</v>
      </c>
      <c r="L5" s="70">
        <f t="shared" si="2"/>
        <v>2862.0880000000002</v>
      </c>
      <c r="M5" s="70">
        <f t="shared" si="3"/>
        <v>497.04199999999997</v>
      </c>
      <c r="N5" s="70">
        <f t="shared" si="4"/>
        <v>1562.1320000000001</v>
      </c>
      <c r="O5" s="70">
        <f t="shared" si="5"/>
        <v>191.17000000000002</v>
      </c>
      <c r="P5" s="70">
        <f t="shared" si="6"/>
        <v>142.012</v>
      </c>
      <c r="Q5" s="70">
        <f t="shared" si="7"/>
        <v>0</v>
      </c>
      <c r="R5" s="70">
        <f t="shared" si="8"/>
        <v>0</v>
      </c>
    </row>
    <row r="6" spans="1:18" s="70" customFormat="1">
      <c r="A6" s="76" t="s">
        <v>156</v>
      </c>
      <c r="B6" s="75">
        <v>18952</v>
      </c>
      <c r="C6" s="70" t="s">
        <v>185</v>
      </c>
      <c r="D6" s="70" t="s">
        <v>185</v>
      </c>
      <c r="E6" s="70" t="s">
        <v>185</v>
      </c>
      <c r="F6" s="70" t="s">
        <v>185</v>
      </c>
      <c r="G6" s="70" t="s">
        <v>185</v>
      </c>
      <c r="H6" s="70" t="s">
        <v>185</v>
      </c>
      <c r="I6" s="70" t="s">
        <v>185</v>
      </c>
      <c r="J6" s="70" t="s">
        <v>185</v>
      </c>
      <c r="K6" s="70" t="s">
        <v>185</v>
      </c>
      <c r="L6" s="70" t="s">
        <v>185</v>
      </c>
      <c r="M6" s="70" t="s">
        <v>185</v>
      </c>
      <c r="N6" s="70" t="s">
        <v>185</v>
      </c>
      <c r="O6" s="70" t="s">
        <v>185</v>
      </c>
      <c r="P6" s="70" t="s">
        <v>185</v>
      </c>
      <c r="Q6" s="70" t="s">
        <v>185</v>
      </c>
      <c r="R6" s="70" t="s">
        <v>185</v>
      </c>
    </row>
    <row r="7" spans="1:18" s="70" customFormat="1">
      <c r="A7" s="76" t="s">
        <v>138</v>
      </c>
      <c r="B7" s="75">
        <v>6957</v>
      </c>
      <c r="C7" s="74">
        <v>0.5</v>
      </c>
      <c r="D7" s="74">
        <v>33.9</v>
      </c>
      <c r="E7" s="74">
        <v>65.3</v>
      </c>
      <c r="F7" s="74">
        <v>0.1</v>
      </c>
      <c r="G7" s="74">
        <v>0.1</v>
      </c>
      <c r="H7" s="74">
        <v>0</v>
      </c>
      <c r="I7" s="74">
        <v>0.1</v>
      </c>
      <c r="J7" s="74">
        <v>0</v>
      </c>
      <c r="K7" s="70">
        <f t="shared" si="1"/>
        <v>34.785000000000004</v>
      </c>
      <c r="L7" s="70">
        <f t="shared" si="2"/>
        <v>2358.4229999999998</v>
      </c>
      <c r="M7" s="70">
        <f t="shared" si="3"/>
        <v>4542.9210000000003</v>
      </c>
      <c r="N7" s="70">
        <f t="shared" si="4"/>
        <v>6.9569999999999999</v>
      </c>
      <c r="O7" s="70">
        <f t="shared" si="5"/>
        <v>6.9569999999999999</v>
      </c>
      <c r="P7" s="70">
        <f t="shared" si="6"/>
        <v>0</v>
      </c>
      <c r="Q7" s="70">
        <f t="shared" si="7"/>
        <v>6.9569999999999999</v>
      </c>
      <c r="R7" s="70">
        <f t="shared" si="8"/>
        <v>0</v>
      </c>
    </row>
    <row r="8" spans="1:18" s="70" customFormat="1">
      <c r="A8" s="76" t="s">
        <v>137</v>
      </c>
      <c r="B8" s="75">
        <v>278069</v>
      </c>
      <c r="C8" s="74">
        <v>40.5</v>
      </c>
      <c r="D8" s="74">
        <v>24.1</v>
      </c>
      <c r="E8" s="74">
        <v>26.7</v>
      </c>
      <c r="F8" s="74">
        <v>0.3</v>
      </c>
      <c r="G8" s="74">
        <v>6.9</v>
      </c>
      <c r="H8" s="74">
        <v>0.8</v>
      </c>
      <c r="I8" s="74">
        <v>0.7</v>
      </c>
      <c r="J8" s="74">
        <v>0</v>
      </c>
      <c r="K8" s="70">
        <f t="shared" si="1"/>
        <v>112617.94500000001</v>
      </c>
      <c r="L8" s="70">
        <f t="shared" si="2"/>
        <v>67014.629000000001</v>
      </c>
      <c r="M8" s="70">
        <f t="shared" si="3"/>
        <v>74244.42300000001</v>
      </c>
      <c r="N8" s="70">
        <f t="shared" si="4"/>
        <v>834.20699999999999</v>
      </c>
      <c r="O8" s="70">
        <f t="shared" si="5"/>
        <v>19186.761000000002</v>
      </c>
      <c r="P8" s="70">
        <f t="shared" si="6"/>
        <v>2224.5520000000001</v>
      </c>
      <c r="Q8" s="70">
        <f t="shared" si="7"/>
        <v>1946.4829999999997</v>
      </c>
      <c r="R8" s="70">
        <f t="shared" si="8"/>
        <v>0</v>
      </c>
    </row>
    <row r="9" spans="1:18" s="70" customFormat="1">
      <c r="A9" s="76" t="s">
        <v>136</v>
      </c>
      <c r="B9" s="75">
        <v>6619</v>
      </c>
      <c r="C9" s="74">
        <v>32.4</v>
      </c>
      <c r="D9" s="74">
        <v>47.2</v>
      </c>
      <c r="E9" s="74">
        <v>16.3</v>
      </c>
      <c r="F9" s="74">
        <v>1</v>
      </c>
      <c r="G9" s="74">
        <v>0.4</v>
      </c>
      <c r="H9" s="74">
        <v>0.1</v>
      </c>
      <c r="I9" s="74">
        <v>0.3</v>
      </c>
      <c r="J9" s="74">
        <v>2.2999999999999998</v>
      </c>
      <c r="K9" s="70">
        <f t="shared" si="1"/>
        <v>2144.556</v>
      </c>
      <c r="L9" s="70">
        <f t="shared" si="2"/>
        <v>3124.1680000000001</v>
      </c>
      <c r="M9" s="70">
        <f t="shared" si="3"/>
        <v>1078.8969999999999</v>
      </c>
      <c r="N9" s="70">
        <f t="shared" si="4"/>
        <v>66.19</v>
      </c>
      <c r="O9" s="70">
        <f t="shared" si="5"/>
        <v>26.475999999999999</v>
      </c>
      <c r="P9" s="70">
        <f t="shared" si="6"/>
        <v>6.6189999999999998</v>
      </c>
      <c r="Q9" s="70">
        <f t="shared" si="7"/>
        <v>19.856999999999999</v>
      </c>
      <c r="R9" s="70">
        <f t="shared" si="8"/>
        <v>152.23699999999999</v>
      </c>
    </row>
    <row r="10" spans="1:18" s="70" customFormat="1">
      <c r="A10" s="76" t="s">
        <v>135</v>
      </c>
      <c r="B10" s="75">
        <v>16907</v>
      </c>
      <c r="C10" s="74">
        <v>40.4</v>
      </c>
      <c r="D10" s="74">
        <v>26.3</v>
      </c>
      <c r="E10" s="74">
        <v>32.1</v>
      </c>
      <c r="F10" s="74">
        <v>0.2</v>
      </c>
      <c r="G10" s="74">
        <v>1</v>
      </c>
      <c r="H10" s="74">
        <v>0</v>
      </c>
      <c r="I10" s="74">
        <v>0</v>
      </c>
      <c r="J10" s="74">
        <v>0</v>
      </c>
      <c r="K10" s="70">
        <f t="shared" si="1"/>
        <v>6830.4279999999999</v>
      </c>
      <c r="L10" s="70">
        <f t="shared" si="2"/>
        <v>4446.5410000000002</v>
      </c>
      <c r="M10" s="70">
        <f t="shared" si="3"/>
        <v>5427.1469999999999</v>
      </c>
      <c r="N10" s="70">
        <f t="shared" si="4"/>
        <v>33.814</v>
      </c>
      <c r="O10" s="70">
        <f t="shared" si="5"/>
        <v>169.07</v>
      </c>
      <c r="P10" s="70">
        <f t="shared" si="6"/>
        <v>0</v>
      </c>
      <c r="Q10" s="70">
        <f t="shared" si="7"/>
        <v>0</v>
      </c>
      <c r="R10" s="70">
        <f t="shared" si="8"/>
        <v>0</v>
      </c>
    </row>
    <row r="11" spans="1:18" s="70" customFormat="1">
      <c r="A11" s="76" t="s">
        <v>134</v>
      </c>
      <c r="B11" s="75">
        <v>3245</v>
      </c>
      <c r="C11" s="74">
        <v>8.5</v>
      </c>
      <c r="D11" s="74">
        <v>28.3</v>
      </c>
      <c r="E11" s="74">
        <v>62.4</v>
      </c>
      <c r="F11" s="74">
        <v>0.2</v>
      </c>
      <c r="G11" s="74">
        <v>0.1</v>
      </c>
      <c r="H11" s="74">
        <v>0</v>
      </c>
      <c r="I11" s="74">
        <v>0</v>
      </c>
      <c r="J11" s="74">
        <v>0.4</v>
      </c>
      <c r="K11" s="70">
        <f t="shared" si="1"/>
        <v>275.82500000000005</v>
      </c>
      <c r="L11" s="70">
        <f t="shared" si="2"/>
        <v>918.33500000000015</v>
      </c>
      <c r="M11" s="70">
        <f t="shared" si="3"/>
        <v>2024.88</v>
      </c>
      <c r="N11" s="70">
        <f t="shared" si="4"/>
        <v>6.49</v>
      </c>
      <c r="O11" s="70">
        <f t="shared" si="5"/>
        <v>3.2450000000000001</v>
      </c>
      <c r="P11" s="70">
        <f t="shared" si="6"/>
        <v>0</v>
      </c>
      <c r="Q11" s="70">
        <f t="shared" si="7"/>
        <v>0</v>
      </c>
      <c r="R11" s="70">
        <f t="shared" si="8"/>
        <v>12.98</v>
      </c>
    </row>
    <row r="12" spans="1:18" s="70" customFormat="1">
      <c r="A12" s="76" t="s">
        <v>133</v>
      </c>
      <c r="B12" s="75">
        <v>12144</v>
      </c>
      <c r="C12" s="74">
        <v>1.2</v>
      </c>
      <c r="D12" s="74">
        <v>0.3</v>
      </c>
      <c r="E12" s="74">
        <v>97.8</v>
      </c>
      <c r="F12" s="74">
        <v>0</v>
      </c>
      <c r="G12" s="74">
        <v>0.6</v>
      </c>
      <c r="H12" s="74">
        <v>0</v>
      </c>
      <c r="I12" s="74">
        <v>0.1</v>
      </c>
      <c r="J12" s="74">
        <v>0.1</v>
      </c>
      <c r="K12" s="70">
        <f t="shared" si="1"/>
        <v>145.72800000000001</v>
      </c>
      <c r="L12" s="70">
        <f t="shared" si="2"/>
        <v>36.432000000000002</v>
      </c>
      <c r="M12" s="70">
        <f t="shared" si="3"/>
        <v>11876.832</v>
      </c>
      <c r="N12" s="70">
        <f t="shared" si="4"/>
        <v>0</v>
      </c>
      <c r="O12" s="70">
        <f t="shared" si="5"/>
        <v>72.864000000000004</v>
      </c>
      <c r="P12" s="70">
        <f t="shared" si="6"/>
        <v>0</v>
      </c>
      <c r="Q12" s="70">
        <f t="shared" si="7"/>
        <v>12.144</v>
      </c>
      <c r="R12" s="70">
        <f t="shared" si="8"/>
        <v>12.144</v>
      </c>
    </row>
    <row r="13" spans="1:18" s="70" customFormat="1">
      <c r="A13" s="76" t="s">
        <v>132</v>
      </c>
      <c r="B13" s="75">
        <v>24823</v>
      </c>
      <c r="C13" s="74">
        <v>22.5</v>
      </c>
      <c r="D13" s="74">
        <v>29.5</v>
      </c>
      <c r="E13" s="74">
        <v>47.6</v>
      </c>
      <c r="F13" s="74">
        <v>0</v>
      </c>
      <c r="G13" s="74">
        <v>0.1</v>
      </c>
      <c r="H13" s="74">
        <v>0.3</v>
      </c>
      <c r="I13" s="74">
        <v>0</v>
      </c>
      <c r="J13" s="74">
        <v>0</v>
      </c>
      <c r="K13" s="70">
        <f t="shared" si="1"/>
        <v>5585.1750000000002</v>
      </c>
      <c r="L13" s="70">
        <f t="shared" si="2"/>
        <v>7322.7849999999999</v>
      </c>
      <c r="M13" s="70">
        <f t="shared" si="3"/>
        <v>11815.748000000001</v>
      </c>
      <c r="N13" s="70">
        <f t="shared" si="4"/>
        <v>0</v>
      </c>
      <c r="O13" s="70">
        <f t="shared" si="5"/>
        <v>24.823</v>
      </c>
      <c r="P13" s="70">
        <f t="shared" si="6"/>
        <v>74.469000000000008</v>
      </c>
      <c r="Q13" s="70">
        <f t="shared" si="7"/>
        <v>0</v>
      </c>
      <c r="R13" s="70">
        <f t="shared" si="8"/>
        <v>0</v>
      </c>
    </row>
    <row r="14" spans="1:18" s="70" customFormat="1">
      <c r="A14" s="76" t="s">
        <v>131</v>
      </c>
      <c r="B14" s="75">
        <v>25608</v>
      </c>
      <c r="C14" s="74">
        <v>0.6</v>
      </c>
      <c r="D14" s="74">
        <v>18.600000000000001</v>
      </c>
      <c r="E14" s="74">
        <v>80.3</v>
      </c>
      <c r="F14" s="74">
        <v>0.1</v>
      </c>
      <c r="G14" s="74">
        <v>0.3</v>
      </c>
      <c r="H14" s="74">
        <v>0</v>
      </c>
      <c r="I14" s="74">
        <v>0.1</v>
      </c>
      <c r="J14" s="74">
        <v>0</v>
      </c>
      <c r="K14" s="70">
        <f t="shared" si="1"/>
        <v>153.648</v>
      </c>
      <c r="L14" s="70">
        <f t="shared" si="2"/>
        <v>4763.0880000000006</v>
      </c>
      <c r="M14" s="70">
        <f t="shared" si="3"/>
        <v>20563.223999999998</v>
      </c>
      <c r="N14" s="70">
        <f t="shared" si="4"/>
        <v>25.608000000000001</v>
      </c>
      <c r="O14" s="70">
        <f t="shared" si="5"/>
        <v>76.823999999999998</v>
      </c>
      <c r="P14" s="70">
        <f t="shared" si="6"/>
        <v>0</v>
      </c>
      <c r="Q14" s="70">
        <f t="shared" si="7"/>
        <v>25.608000000000001</v>
      </c>
      <c r="R14" s="70">
        <f t="shared" si="8"/>
        <v>0</v>
      </c>
    </row>
    <row r="15" spans="1:18" s="70" customFormat="1">
      <c r="A15" s="76" t="s">
        <v>130</v>
      </c>
      <c r="B15" s="75">
        <v>11067</v>
      </c>
      <c r="C15" s="74">
        <v>1.5</v>
      </c>
      <c r="D15" s="74">
        <v>17.600000000000001</v>
      </c>
      <c r="E15" s="74">
        <v>1.5</v>
      </c>
      <c r="F15" s="74">
        <v>0.3</v>
      </c>
      <c r="G15" s="74">
        <v>14.8</v>
      </c>
      <c r="H15" s="74">
        <v>38.1</v>
      </c>
      <c r="I15" s="74">
        <v>0</v>
      </c>
      <c r="J15" s="74">
        <v>26.2</v>
      </c>
      <c r="K15" s="70">
        <f t="shared" si="1"/>
        <v>166.005</v>
      </c>
      <c r="L15" s="70">
        <f t="shared" si="2"/>
        <v>1947.7920000000001</v>
      </c>
      <c r="M15" s="70">
        <f t="shared" si="3"/>
        <v>166.005</v>
      </c>
      <c r="N15" s="70">
        <f t="shared" si="4"/>
        <v>33.201000000000001</v>
      </c>
      <c r="O15" s="70">
        <f t="shared" si="5"/>
        <v>1637.9160000000002</v>
      </c>
      <c r="P15" s="70">
        <f t="shared" si="6"/>
        <v>4216.527</v>
      </c>
      <c r="Q15" s="70">
        <f t="shared" si="7"/>
        <v>0</v>
      </c>
      <c r="R15" s="70">
        <f t="shared" si="8"/>
        <v>2899.5540000000001</v>
      </c>
    </row>
    <row r="16" spans="1:18" s="70" customFormat="1">
      <c r="A16" s="76" t="s">
        <v>129</v>
      </c>
      <c r="B16" s="75">
        <v>361</v>
      </c>
      <c r="C16" s="74">
        <v>11.5</v>
      </c>
      <c r="D16" s="74">
        <v>83.2</v>
      </c>
      <c r="E16" s="74">
        <v>1.5</v>
      </c>
      <c r="F16" s="74">
        <v>2.5</v>
      </c>
      <c r="G16" s="74">
        <v>0.5</v>
      </c>
      <c r="H16" s="74">
        <v>0.1</v>
      </c>
      <c r="I16" s="74">
        <v>0.7</v>
      </c>
      <c r="J16" s="74">
        <v>0</v>
      </c>
      <c r="K16" s="70">
        <f t="shared" si="1"/>
        <v>41.515000000000001</v>
      </c>
      <c r="L16" s="70">
        <f t="shared" si="2"/>
        <v>300.35200000000003</v>
      </c>
      <c r="M16" s="70">
        <f t="shared" si="3"/>
        <v>5.415</v>
      </c>
      <c r="N16" s="70">
        <f t="shared" si="4"/>
        <v>9.0250000000000004</v>
      </c>
      <c r="O16" s="70">
        <f t="shared" si="5"/>
        <v>1.8049999999999999</v>
      </c>
      <c r="P16" s="70">
        <f t="shared" si="6"/>
        <v>0.36099999999999999</v>
      </c>
      <c r="Q16" s="70">
        <f t="shared" si="7"/>
        <v>2.5269999999999997</v>
      </c>
      <c r="R16" s="70">
        <f t="shared" si="8"/>
        <v>0</v>
      </c>
    </row>
    <row r="17" spans="1:18" s="70" customFormat="1">
      <c r="A17" s="76" t="s">
        <v>128</v>
      </c>
      <c r="B17" s="75">
        <v>38483</v>
      </c>
      <c r="C17" s="74">
        <v>5.4</v>
      </c>
      <c r="D17" s="74">
        <v>11.1</v>
      </c>
      <c r="E17" s="74">
        <v>82.7</v>
      </c>
      <c r="F17" s="74">
        <v>0.1</v>
      </c>
      <c r="G17" s="74">
        <v>0.4</v>
      </c>
      <c r="H17" s="74">
        <v>0</v>
      </c>
      <c r="I17" s="74">
        <v>0.1</v>
      </c>
      <c r="J17" s="74">
        <v>0.1</v>
      </c>
      <c r="K17" s="70">
        <f t="shared" si="1"/>
        <v>2078.0820000000003</v>
      </c>
      <c r="L17" s="70">
        <f t="shared" si="2"/>
        <v>4271.6130000000003</v>
      </c>
      <c r="M17" s="70">
        <f t="shared" si="3"/>
        <v>31825.441000000003</v>
      </c>
      <c r="N17" s="70">
        <f t="shared" si="4"/>
        <v>38.483000000000004</v>
      </c>
      <c r="O17" s="70">
        <f t="shared" si="5"/>
        <v>153.93200000000002</v>
      </c>
      <c r="P17" s="70">
        <f t="shared" si="6"/>
        <v>0</v>
      </c>
      <c r="Q17" s="70">
        <f t="shared" si="7"/>
        <v>38.483000000000004</v>
      </c>
      <c r="R17" s="70">
        <f t="shared" si="8"/>
        <v>38.483000000000004</v>
      </c>
    </row>
    <row r="18" spans="1:18" s="70" customFormat="1">
      <c r="A18" s="76" t="s">
        <v>127</v>
      </c>
      <c r="B18" s="75">
        <v>32539</v>
      </c>
      <c r="C18" s="74">
        <v>5.6</v>
      </c>
      <c r="D18" s="74">
        <v>46.4</v>
      </c>
      <c r="E18" s="74">
        <v>46.6</v>
      </c>
      <c r="F18" s="74">
        <v>0.1</v>
      </c>
      <c r="G18" s="74">
        <v>0.1</v>
      </c>
      <c r="H18" s="74">
        <v>0</v>
      </c>
      <c r="I18" s="74">
        <v>1.1000000000000001</v>
      </c>
      <c r="J18" s="74">
        <v>0.1</v>
      </c>
      <c r="K18" s="70">
        <f t="shared" si="1"/>
        <v>1822.1839999999997</v>
      </c>
      <c r="L18" s="70">
        <f t="shared" si="2"/>
        <v>15098.096</v>
      </c>
      <c r="M18" s="70">
        <f t="shared" si="3"/>
        <v>15163.174000000001</v>
      </c>
      <c r="N18" s="70">
        <f t="shared" si="4"/>
        <v>32.539000000000001</v>
      </c>
      <c r="O18" s="70">
        <f t="shared" si="5"/>
        <v>32.539000000000001</v>
      </c>
      <c r="P18" s="70">
        <f t="shared" si="6"/>
        <v>0</v>
      </c>
      <c r="Q18" s="70">
        <f t="shared" si="7"/>
        <v>357.92900000000003</v>
      </c>
      <c r="R18" s="70">
        <f t="shared" si="8"/>
        <v>32.539000000000001</v>
      </c>
    </row>
    <row r="19" spans="1:18" s="70" customFormat="1">
      <c r="A19" s="76" t="s">
        <v>126</v>
      </c>
      <c r="B19" s="75">
        <v>17584</v>
      </c>
      <c r="C19" s="74">
        <v>2.2999999999999998</v>
      </c>
      <c r="D19" s="74">
        <v>80</v>
      </c>
      <c r="E19" s="74">
        <v>14.6</v>
      </c>
      <c r="F19" s="74">
        <v>0.9</v>
      </c>
      <c r="G19" s="74">
        <v>0.1</v>
      </c>
      <c r="H19" s="74">
        <v>0.7</v>
      </c>
      <c r="I19" s="74">
        <v>0</v>
      </c>
      <c r="J19" s="74">
        <v>1.3</v>
      </c>
      <c r="K19" s="70">
        <f t="shared" si="1"/>
        <v>404.43200000000002</v>
      </c>
      <c r="L19" s="70">
        <f t="shared" si="2"/>
        <v>14067.2</v>
      </c>
      <c r="M19" s="70">
        <f t="shared" si="3"/>
        <v>2567.2639999999997</v>
      </c>
      <c r="N19" s="70">
        <f t="shared" si="4"/>
        <v>158.25600000000003</v>
      </c>
      <c r="O19" s="70">
        <f t="shared" si="5"/>
        <v>17.584</v>
      </c>
      <c r="P19" s="70">
        <f t="shared" si="6"/>
        <v>123.08799999999999</v>
      </c>
      <c r="Q19" s="70">
        <f t="shared" si="7"/>
        <v>0</v>
      </c>
      <c r="R19" s="70">
        <f t="shared" si="8"/>
        <v>228.59200000000001</v>
      </c>
    </row>
    <row r="20" spans="1:18" s="70" customFormat="1">
      <c r="A20" s="76" t="s">
        <v>125</v>
      </c>
      <c r="B20" s="75">
        <v>9496</v>
      </c>
      <c r="C20" s="74">
        <v>7.8</v>
      </c>
      <c r="D20" s="74">
        <v>62.9</v>
      </c>
      <c r="E20" s="74">
        <v>27</v>
      </c>
      <c r="F20" s="74">
        <v>1.3</v>
      </c>
      <c r="G20" s="74">
        <v>0.8</v>
      </c>
      <c r="H20" s="74">
        <v>0.1</v>
      </c>
      <c r="I20" s="74">
        <v>0</v>
      </c>
      <c r="J20" s="74">
        <v>0</v>
      </c>
      <c r="K20" s="70">
        <f t="shared" si="1"/>
        <v>740.68799999999999</v>
      </c>
      <c r="L20" s="70">
        <f t="shared" si="2"/>
        <v>5972.9840000000004</v>
      </c>
      <c r="M20" s="70">
        <f t="shared" si="3"/>
        <v>2563.92</v>
      </c>
      <c r="N20" s="70">
        <f t="shared" si="4"/>
        <v>123.44800000000001</v>
      </c>
      <c r="O20" s="70">
        <f t="shared" si="5"/>
        <v>75.968000000000004</v>
      </c>
      <c r="P20" s="70">
        <f t="shared" si="6"/>
        <v>9.4960000000000004</v>
      </c>
      <c r="Q20" s="70">
        <f t="shared" si="7"/>
        <v>0</v>
      </c>
      <c r="R20" s="70">
        <f t="shared" si="8"/>
        <v>0</v>
      </c>
    </row>
    <row r="21" spans="1:18" s="70" customFormat="1">
      <c r="A21" s="76" t="s">
        <v>124</v>
      </c>
      <c r="B21" s="75">
        <v>22448</v>
      </c>
      <c r="C21" s="74">
        <v>1.5</v>
      </c>
      <c r="D21" s="74">
        <v>73.400000000000006</v>
      </c>
      <c r="E21" s="74">
        <v>24.4</v>
      </c>
      <c r="F21" s="74">
        <v>0</v>
      </c>
      <c r="G21" s="74">
        <v>0</v>
      </c>
      <c r="H21" s="74">
        <v>0</v>
      </c>
      <c r="I21" s="74">
        <v>0.5</v>
      </c>
      <c r="J21" s="74">
        <v>0.2</v>
      </c>
      <c r="K21" s="70">
        <f t="shared" si="1"/>
        <v>336.71999999999997</v>
      </c>
      <c r="L21" s="70">
        <f t="shared" si="2"/>
        <v>16476.832000000002</v>
      </c>
      <c r="M21" s="70">
        <f t="shared" si="3"/>
        <v>5477.3119999999999</v>
      </c>
      <c r="N21" s="70">
        <f t="shared" si="4"/>
        <v>0</v>
      </c>
      <c r="O21" s="70">
        <f t="shared" si="5"/>
        <v>0</v>
      </c>
      <c r="P21" s="70">
        <f t="shared" si="6"/>
        <v>0</v>
      </c>
      <c r="Q21" s="70">
        <f t="shared" si="7"/>
        <v>112.24000000000001</v>
      </c>
      <c r="R21" s="70">
        <f t="shared" si="8"/>
        <v>44.896000000000001</v>
      </c>
    </row>
    <row r="22" spans="1:18" s="70" customFormat="1">
      <c r="A22" s="76" t="s">
        <v>123</v>
      </c>
      <c r="B22" s="75">
        <v>13756</v>
      </c>
      <c r="C22" s="74">
        <v>0.9</v>
      </c>
      <c r="D22" s="74">
        <v>17.600000000000001</v>
      </c>
      <c r="E22" s="74">
        <v>81</v>
      </c>
      <c r="F22" s="74">
        <v>0</v>
      </c>
      <c r="G22" s="74">
        <v>0.3</v>
      </c>
      <c r="H22" s="74">
        <v>0.1</v>
      </c>
      <c r="I22" s="74">
        <v>0</v>
      </c>
      <c r="J22" s="74">
        <v>0</v>
      </c>
      <c r="K22" s="70">
        <f t="shared" si="1"/>
        <v>123.80400000000002</v>
      </c>
      <c r="L22" s="70">
        <f t="shared" si="2"/>
        <v>2421.056</v>
      </c>
      <c r="M22" s="70">
        <f t="shared" si="3"/>
        <v>11142.36</v>
      </c>
      <c r="N22" s="70">
        <f t="shared" si="4"/>
        <v>0</v>
      </c>
      <c r="O22" s="70">
        <f t="shared" si="5"/>
        <v>41.268000000000001</v>
      </c>
      <c r="P22" s="70">
        <f t="shared" si="6"/>
        <v>13.756</v>
      </c>
      <c r="Q22" s="70">
        <f t="shared" si="7"/>
        <v>0</v>
      </c>
      <c r="R22" s="70">
        <f t="shared" si="8"/>
        <v>0</v>
      </c>
    </row>
    <row r="23" spans="1:18" s="70" customFormat="1">
      <c r="A23" s="76" t="s">
        <v>122</v>
      </c>
      <c r="B23" s="75">
        <v>7864</v>
      </c>
      <c r="C23" s="74">
        <v>0.9</v>
      </c>
      <c r="D23" s="74">
        <v>92.7</v>
      </c>
      <c r="E23" s="74">
        <v>3.2</v>
      </c>
      <c r="F23" s="74">
        <v>1.5</v>
      </c>
      <c r="G23" s="74">
        <v>1.1000000000000001</v>
      </c>
      <c r="H23" s="74">
        <v>0</v>
      </c>
      <c r="I23" s="74">
        <v>0.3</v>
      </c>
      <c r="J23" s="74">
        <v>0.4</v>
      </c>
      <c r="K23" s="70">
        <f t="shared" si="1"/>
        <v>70.77600000000001</v>
      </c>
      <c r="L23" s="70">
        <f t="shared" si="2"/>
        <v>7289.9280000000008</v>
      </c>
      <c r="M23" s="70">
        <f t="shared" si="3"/>
        <v>251.648</v>
      </c>
      <c r="N23" s="70">
        <f t="shared" si="4"/>
        <v>117.96</v>
      </c>
      <c r="O23" s="70">
        <f t="shared" si="5"/>
        <v>86.504000000000005</v>
      </c>
      <c r="P23" s="70">
        <f t="shared" si="6"/>
        <v>0</v>
      </c>
      <c r="Q23" s="70">
        <f t="shared" si="7"/>
        <v>23.591999999999999</v>
      </c>
      <c r="R23" s="70">
        <f t="shared" si="8"/>
        <v>31.456</v>
      </c>
    </row>
    <row r="24" spans="1:18" s="70" customFormat="1">
      <c r="A24" s="76" t="s">
        <v>121</v>
      </c>
      <c r="B24" s="75">
        <v>17000</v>
      </c>
      <c r="C24" s="74">
        <v>0.6</v>
      </c>
      <c r="D24" s="74">
        <v>16.399999999999999</v>
      </c>
      <c r="E24" s="74">
        <v>80.3</v>
      </c>
      <c r="F24" s="74">
        <v>0</v>
      </c>
      <c r="G24" s="74">
        <v>0.2</v>
      </c>
      <c r="H24" s="74">
        <v>0</v>
      </c>
      <c r="I24" s="74">
        <v>0</v>
      </c>
      <c r="J24" s="74">
        <v>2.4</v>
      </c>
      <c r="K24" s="70">
        <f t="shared" si="1"/>
        <v>102</v>
      </c>
      <c r="L24" s="70">
        <f t="shared" si="2"/>
        <v>2787.9999999999995</v>
      </c>
      <c r="M24" s="70">
        <f t="shared" si="3"/>
        <v>13650.999999999998</v>
      </c>
      <c r="N24" s="70">
        <f t="shared" si="4"/>
        <v>0</v>
      </c>
      <c r="O24" s="70">
        <f t="shared" si="5"/>
        <v>34</v>
      </c>
      <c r="P24" s="70">
        <f t="shared" si="6"/>
        <v>0</v>
      </c>
      <c r="Q24" s="70">
        <f t="shared" si="7"/>
        <v>0</v>
      </c>
      <c r="R24" s="70">
        <f t="shared" si="8"/>
        <v>408</v>
      </c>
    </row>
    <row r="25" spans="1:18" s="70" customFormat="1">
      <c r="A25" s="76" t="s">
        <v>120</v>
      </c>
      <c r="B25" s="75">
        <v>27202</v>
      </c>
      <c r="C25" s="74">
        <v>35.1</v>
      </c>
      <c r="D25" s="74">
        <v>44.6</v>
      </c>
      <c r="E25" s="74">
        <v>15.1</v>
      </c>
      <c r="F25" s="74">
        <v>0.3</v>
      </c>
      <c r="G25" s="74">
        <v>4.7</v>
      </c>
      <c r="H25" s="74">
        <v>0</v>
      </c>
      <c r="I25" s="74">
        <v>0.1</v>
      </c>
      <c r="J25" s="74">
        <v>0</v>
      </c>
      <c r="K25" s="70">
        <f t="shared" si="1"/>
        <v>9547.902</v>
      </c>
      <c r="L25" s="70">
        <f t="shared" si="2"/>
        <v>12132.092000000001</v>
      </c>
      <c r="M25" s="70">
        <f t="shared" si="3"/>
        <v>4107.5019999999995</v>
      </c>
      <c r="N25" s="70">
        <f t="shared" si="4"/>
        <v>81.606000000000009</v>
      </c>
      <c r="O25" s="70">
        <f t="shared" si="5"/>
        <v>1278.4939999999999</v>
      </c>
      <c r="P25" s="70">
        <f t="shared" si="6"/>
        <v>0</v>
      </c>
      <c r="Q25" s="70">
        <f t="shared" si="7"/>
        <v>27.202000000000002</v>
      </c>
      <c r="R25" s="70">
        <f t="shared" si="8"/>
        <v>0</v>
      </c>
    </row>
    <row r="26" spans="1:18" s="70" customFormat="1">
      <c r="A26" s="76" t="s">
        <v>119</v>
      </c>
      <c r="B26" s="75">
        <v>48989</v>
      </c>
      <c r="C26" s="74">
        <v>3.6</v>
      </c>
      <c r="D26" s="74">
        <v>47.2</v>
      </c>
      <c r="E26" s="74">
        <v>47.6</v>
      </c>
      <c r="F26" s="74">
        <v>0.3</v>
      </c>
      <c r="G26" s="74">
        <v>1.3</v>
      </c>
      <c r="H26" s="74">
        <v>0.1</v>
      </c>
      <c r="I26" s="74">
        <v>0</v>
      </c>
      <c r="J26" s="74">
        <v>0</v>
      </c>
      <c r="K26" s="70">
        <f t="shared" si="1"/>
        <v>1763.6040000000003</v>
      </c>
      <c r="L26" s="70">
        <f t="shared" si="2"/>
        <v>23122.808000000001</v>
      </c>
      <c r="M26" s="70">
        <f t="shared" si="3"/>
        <v>23318.764000000003</v>
      </c>
      <c r="N26" s="70">
        <f t="shared" si="4"/>
        <v>146.96700000000001</v>
      </c>
      <c r="O26" s="70">
        <f t="shared" si="5"/>
        <v>636.85700000000008</v>
      </c>
      <c r="P26" s="70">
        <f t="shared" si="6"/>
        <v>48.989000000000004</v>
      </c>
      <c r="Q26" s="70">
        <f t="shared" si="7"/>
        <v>0</v>
      </c>
      <c r="R26" s="70">
        <f t="shared" si="8"/>
        <v>0</v>
      </c>
    </row>
    <row r="27" spans="1:18" s="70" customFormat="1">
      <c r="A27" s="76" t="s">
        <v>118</v>
      </c>
      <c r="B27" s="75">
        <v>34851</v>
      </c>
      <c r="C27" s="74">
        <v>5.7</v>
      </c>
      <c r="D27" s="74">
        <v>44.6</v>
      </c>
      <c r="E27" s="74">
        <v>32.9</v>
      </c>
      <c r="F27" s="74">
        <v>9.5</v>
      </c>
      <c r="G27" s="74">
        <v>7.1</v>
      </c>
      <c r="H27" s="74">
        <v>0.1</v>
      </c>
      <c r="I27" s="74">
        <v>0.2</v>
      </c>
      <c r="J27" s="74">
        <v>0</v>
      </c>
      <c r="K27" s="70">
        <f t="shared" si="1"/>
        <v>1986.5070000000001</v>
      </c>
      <c r="L27" s="70">
        <f t="shared" si="2"/>
        <v>15543.546</v>
      </c>
      <c r="M27" s="70">
        <f t="shared" si="3"/>
        <v>11465.978999999999</v>
      </c>
      <c r="N27" s="70">
        <f t="shared" si="4"/>
        <v>3310.8450000000003</v>
      </c>
      <c r="O27" s="70">
        <f t="shared" si="5"/>
        <v>2474.4209999999998</v>
      </c>
      <c r="P27" s="70">
        <f t="shared" si="6"/>
        <v>34.850999999999999</v>
      </c>
      <c r="Q27" s="70">
        <f t="shared" si="7"/>
        <v>69.701999999999998</v>
      </c>
      <c r="R27" s="70">
        <f t="shared" si="8"/>
        <v>0</v>
      </c>
    </row>
    <row r="28" spans="1:18" s="70" customFormat="1">
      <c r="A28" s="76" t="s">
        <v>117</v>
      </c>
      <c r="B28" s="75">
        <v>7920</v>
      </c>
      <c r="C28" s="74">
        <v>0.5</v>
      </c>
      <c r="D28" s="74">
        <v>16.399999999999999</v>
      </c>
      <c r="E28" s="74">
        <v>82.8</v>
      </c>
      <c r="F28" s="74">
        <v>0.1</v>
      </c>
      <c r="G28" s="74">
        <v>0.3</v>
      </c>
      <c r="H28" s="74">
        <v>0</v>
      </c>
      <c r="I28" s="74">
        <v>0</v>
      </c>
      <c r="J28" s="74">
        <v>0</v>
      </c>
      <c r="K28" s="70">
        <f t="shared" si="1"/>
        <v>39.6</v>
      </c>
      <c r="L28" s="70">
        <f t="shared" si="2"/>
        <v>1298.8799999999999</v>
      </c>
      <c r="M28" s="70">
        <f t="shared" si="3"/>
        <v>6557.7599999999993</v>
      </c>
      <c r="N28" s="70">
        <f t="shared" si="4"/>
        <v>7.92</v>
      </c>
      <c r="O28" s="70">
        <f t="shared" si="5"/>
        <v>23.76</v>
      </c>
      <c r="P28" s="70">
        <f t="shared" si="6"/>
        <v>0</v>
      </c>
      <c r="Q28" s="70">
        <f t="shared" si="7"/>
        <v>0</v>
      </c>
      <c r="R28" s="70">
        <f t="shared" si="8"/>
        <v>0</v>
      </c>
    </row>
    <row r="29" spans="1:18" s="70" customFormat="1">
      <c r="A29" s="76" t="s">
        <v>116</v>
      </c>
      <c r="B29" s="75">
        <v>34635</v>
      </c>
      <c r="C29" s="74">
        <v>1.4</v>
      </c>
      <c r="D29" s="74">
        <v>44.3</v>
      </c>
      <c r="E29" s="74">
        <v>54</v>
      </c>
      <c r="F29" s="74">
        <v>0.1</v>
      </c>
      <c r="G29" s="74">
        <v>0.2</v>
      </c>
      <c r="H29" s="74">
        <v>0</v>
      </c>
      <c r="I29" s="74">
        <v>0</v>
      </c>
      <c r="J29" s="74">
        <v>0</v>
      </c>
      <c r="K29" s="70">
        <f t="shared" si="1"/>
        <v>484.88999999999993</v>
      </c>
      <c r="L29" s="70">
        <f t="shared" si="2"/>
        <v>15343.304999999998</v>
      </c>
      <c r="M29" s="70">
        <f t="shared" si="3"/>
        <v>18702.900000000001</v>
      </c>
      <c r="N29" s="70">
        <f t="shared" si="4"/>
        <v>34.634999999999998</v>
      </c>
      <c r="O29" s="70">
        <f t="shared" si="5"/>
        <v>69.27</v>
      </c>
      <c r="P29" s="70">
        <f t="shared" si="6"/>
        <v>0</v>
      </c>
      <c r="Q29" s="70">
        <f t="shared" si="7"/>
        <v>0</v>
      </c>
      <c r="R29" s="70">
        <f t="shared" si="8"/>
        <v>0</v>
      </c>
    </row>
    <row r="30" spans="1:18" s="70" customFormat="1">
      <c r="A30" s="76" t="s">
        <v>115</v>
      </c>
      <c r="B30" s="75">
        <v>4782</v>
      </c>
      <c r="C30" s="74">
        <v>2</v>
      </c>
      <c r="D30" s="74">
        <v>49.9</v>
      </c>
      <c r="E30" s="74">
        <v>0.5</v>
      </c>
      <c r="F30" s="74">
        <v>47.3</v>
      </c>
      <c r="G30" s="74">
        <v>0.3</v>
      </c>
      <c r="H30" s="74">
        <v>0.1</v>
      </c>
      <c r="I30" s="74">
        <v>0</v>
      </c>
      <c r="J30" s="74">
        <v>0</v>
      </c>
      <c r="K30" s="70">
        <f t="shared" si="1"/>
        <v>95.64</v>
      </c>
      <c r="L30" s="70">
        <f t="shared" si="2"/>
        <v>2386.2179999999998</v>
      </c>
      <c r="M30" s="70">
        <f t="shared" si="3"/>
        <v>23.91</v>
      </c>
      <c r="N30" s="70">
        <f t="shared" si="4"/>
        <v>2261.886</v>
      </c>
      <c r="O30" s="70">
        <f t="shared" si="5"/>
        <v>14.346</v>
      </c>
      <c r="P30" s="70">
        <f t="shared" si="6"/>
        <v>4.782</v>
      </c>
      <c r="Q30" s="70">
        <f t="shared" si="7"/>
        <v>0</v>
      </c>
      <c r="R30" s="70">
        <f t="shared" si="8"/>
        <v>0</v>
      </c>
    </row>
    <row r="31" spans="1:18" s="70" customFormat="1">
      <c r="A31" s="76" t="s">
        <v>114</v>
      </c>
      <c r="B31" s="75">
        <v>6265</v>
      </c>
      <c r="C31" s="74">
        <v>9.1</v>
      </c>
      <c r="D31" s="74">
        <v>50</v>
      </c>
      <c r="E31" s="74">
        <v>30.1</v>
      </c>
      <c r="F31" s="74">
        <v>6.9</v>
      </c>
      <c r="G31" s="74">
        <v>0.8</v>
      </c>
      <c r="H31" s="74">
        <v>0</v>
      </c>
      <c r="I31" s="74">
        <v>0</v>
      </c>
      <c r="J31" s="74">
        <v>2.9</v>
      </c>
      <c r="K31" s="70">
        <f t="shared" si="1"/>
        <v>570.11500000000001</v>
      </c>
      <c r="L31" s="70">
        <f t="shared" si="2"/>
        <v>3132.5</v>
      </c>
      <c r="M31" s="70">
        <f t="shared" si="3"/>
        <v>1885.7649999999999</v>
      </c>
      <c r="N31" s="70">
        <f t="shared" si="4"/>
        <v>432.28500000000003</v>
      </c>
      <c r="O31" s="70">
        <f t="shared" si="5"/>
        <v>50.120000000000005</v>
      </c>
      <c r="P31" s="70">
        <f t="shared" si="6"/>
        <v>0</v>
      </c>
      <c r="Q31" s="70">
        <f t="shared" si="7"/>
        <v>0</v>
      </c>
      <c r="R31" s="70">
        <f t="shared" si="8"/>
        <v>181.68499999999997</v>
      </c>
    </row>
    <row r="32" spans="1:18" s="70" customFormat="1">
      <c r="A32" s="76" t="s">
        <v>113</v>
      </c>
      <c r="B32" s="75">
        <v>4282</v>
      </c>
      <c r="C32" s="74">
        <v>12.8</v>
      </c>
      <c r="D32" s="74">
        <v>48.5</v>
      </c>
      <c r="E32" s="74">
        <v>30.9</v>
      </c>
      <c r="F32" s="74">
        <v>3.4</v>
      </c>
      <c r="G32" s="74">
        <v>2</v>
      </c>
      <c r="H32" s="74">
        <v>2.4</v>
      </c>
      <c r="I32" s="74">
        <v>0</v>
      </c>
      <c r="J32" s="74">
        <v>0</v>
      </c>
      <c r="K32" s="70">
        <f t="shared" si="1"/>
        <v>548.096</v>
      </c>
      <c r="L32" s="70">
        <f t="shared" si="2"/>
        <v>2076.77</v>
      </c>
      <c r="M32" s="70">
        <f t="shared" si="3"/>
        <v>1323.1379999999999</v>
      </c>
      <c r="N32" s="70">
        <f t="shared" si="4"/>
        <v>145.58800000000002</v>
      </c>
      <c r="O32" s="70">
        <f t="shared" si="5"/>
        <v>85.64</v>
      </c>
      <c r="P32" s="70">
        <f t="shared" si="6"/>
        <v>102.768</v>
      </c>
      <c r="Q32" s="70">
        <f t="shared" si="7"/>
        <v>0</v>
      </c>
      <c r="R32" s="70">
        <f t="shared" si="8"/>
        <v>0</v>
      </c>
    </row>
    <row r="33" spans="1:18" s="70" customFormat="1">
      <c r="A33" s="76" t="s">
        <v>112</v>
      </c>
      <c r="B33" s="75">
        <v>4274</v>
      </c>
      <c r="C33" s="74">
        <v>3.9</v>
      </c>
      <c r="D33" s="74">
        <v>93.2</v>
      </c>
      <c r="E33" s="74">
        <v>2.1</v>
      </c>
      <c r="F33" s="74">
        <v>0.2</v>
      </c>
      <c r="G33" s="74">
        <v>0.5</v>
      </c>
      <c r="H33" s="74">
        <v>0.1</v>
      </c>
      <c r="I33" s="74">
        <v>0</v>
      </c>
      <c r="J33" s="74">
        <v>0</v>
      </c>
      <c r="K33" s="70">
        <f t="shared" si="1"/>
        <v>166.68600000000001</v>
      </c>
      <c r="L33" s="70">
        <f t="shared" si="2"/>
        <v>3983.3680000000004</v>
      </c>
      <c r="M33" s="70">
        <f t="shared" si="3"/>
        <v>89.754000000000005</v>
      </c>
      <c r="N33" s="70">
        <f t="shared" si="4"/>
        <v>8.548</v>
      </c>
      <c r="O33" s="70">
        <f t="shared" si="5"/>
        <v>21.37</v>
      </c>
      <c r="P33" s="70">
        <f t="shared" si="6"/>
        <v>4.274</v>
      </c>
      <c r="Q33" s="70">
        <f t="shared" si="7"/>
        <v>0</v>
      </c>
      <c r="R33" s="70">
        <f t="shared" si="8"/>
        <v>0</v>
      </c>
    </row>
    <row r="34" spans="1:18" s="70" customFormat="1">
      <c r="A34" s="76" t="s">
        <v>111</v>
      </c>
      <c r="B34" s="75">
        <v>27915</v>
      </c>
      <c r="C34" s="74">
        <v>26.3</v>
      </c>
      <c r="D34" s="74">
        <v>13.3</v>
      </c>
      <c r="E34" s="74">
        <v>59.5</v>
      </c>
      <c r="F34" s="74">
        <v>0</v>
      </c>
      <c r="G34" s="74">
        <v>0.8</v>
      </c>
      <c r="H34" s="74">
        <v>0</v>
      </c>
      <c r="I34" s="74">
        <v>0</v>
      </c>
      <c r="J34" s="74">
        <v>0</v>
      </c>
      <c r="K34" s="70">
        <f t="shared" si="1"/>
        <v>7341.6450000000004</v>
      </c>
      <c r="L34" s="70">
        <f t="shared" si="2"/>
        <v>3712.6950000000002</v>
      </c>
      <c r="M34" s="70">
        <f t="shared" si="3"/>
        <v>16609.424999999999</v>
      </c>
      <c r="N34" s="70">
        <f t="shared" si="4"/>
        <v>0</v>
      </c>
      <c r="O34" s="70">
        <f t="shared" si="5"/>
        <v>223.32</v>
      </c>
      <c r="P34" s="70">
        <f t="shared" si="6"/>
        <v>0</v>
      </c>
      <c r="Q34" s="70">
        <f t="shared" si="7"/>
        <v>0</v>
      </c>
      <c r="R34" s="70">
        <f t="shared" si="8"/>
        <v>0</v>
      </c>
    </row>
    <row r="35" spans="1:18" s="70" customFormat="1">
      <c r="A35" s="76" t="s">
        <v>110</v>
      </c>
      <c r="B35" s="75">
        <v>17136</v>
      </c>
      <c r="C35" s="74">
        <v>63.7</v>
      </c>
      <c r="D35" s="74">
        <v>23.7</v>
      </c>
      <c r="E35" s="74">
        <v>3.4</v>
      </c>
      <c r="F35" s="74">
        <v>8.6999999999999993</v>
      </c>
      <c r="G35" s="74">
        <v>0.1</v>
      </c>
      <c r="H35" s="74">
        <v>0.4</v>
      </c>
      <c r="I35" s="74">
        <v>0</v>
      </c>
      <c r="J35" s="74">
        <v>0</v>
      </c>
      <c r="K35" s="70">
        <f t="shared" si="1"/>
        <v>10915.632</v>
      </c>
      <c r="L35" s="70">
        <f t="shared" si="2"/>
        <v>4061.232</v>
      </c>
      <c r="M35" s="70">
        <f t="shared" si="3"/>
        <v>582.62400000000002</v>
      </c>
      <c r="N35" s="70">
        <f t="shared" si="4"/>
        <v>1490.8319999999999</v>
      </c>
      <c r="O35" s="70">
        <f t="shared" si="5"/>
        <v>17.135999999999999</v>
      </c>
      <c r="P35" s="70">
        <f t="shared" si="6"/>
        <v>68.543999999999997</v>
      </c>
      <c r="Q35" s="70">
        <f t="shared" si="7"/>
        <v>0</v>
      </c>
      <c r="R35" s="70">
        <f t="shared" si="8"/>
        <v>0</v>
      </c>
    </row>
    <row r="36" spans="1:18" s="70" customFormat="1">
      <c r="A36" s="76" t="s">
        <v>109</v>
      </c>
      <c r="B36" s="75">
        <v>189299</v>
      </c>
      <c r="C36" s="74">
        <v>38.4</v>
      </c>
      <c r="D36" s="74">
        <v>18.2</v>
      </c>
      <c r="E36" s="74">
        <v>41.3</v>
      </c>
      <c r="F36" s="74">
        <v>0.2</v>
      </c>
      <c r="G36" s="74">
        <v>1.7</v>
      </c>
      <c r="H36" s="74">
        <v>0</v>
      </c>
      <c r="I36" s="74">
        <v>0.1</v>
      </c>
      <c r="J36" s="74">
        <v>0</v>
      </c>
      <c r="K36" s="70">
        <f t="shared" si="1"/>
        <v>72690.816000000006</v>
      </c>
      <c r="L36" s="70">
        <f t="shared" si="2"/>
        <v>34452.417999999998</v>
      </c>
      <c r="M36" s="70">
        <f t="shared" si="3"/>
        <v>78180.486999999994</v>
      </c>
      <c r="N36" s="70">
        <f t="shared" si="4"/>
        <v>378.59800000000001</v>
      </c>
      <c r="O36" s="70">
        <f t="shared" si="5"/>
        <v>3218.0830000000001</v>
      </c>
      <c r="P36" s="70">
        <f t="shared" si="6"/>
        <v>0</v>
      </c>
      <c r="Q36" s="70">
        <f t="shared" si="7"/>
        <v>189.29900000000001</v>
      </c>
      <c r="R36" s="70">
        <f t="shared" si="8"/>
        <v>0</v>
      </c>
    </row>
    <row r="37" spans="1:18" s="70" customFormat="1">
      <c r="A37" s="76" t="s">
        <v>108</v>
      </c>
      <c r="B37" s="75">
        <v>21414</v>
      </c>
      <c r="C37" s="74">
        <v>2.1</v>
      </c>
      <c r="D37" s="74">
        <v>26.2</v>
      </c>
      <c r="E37" s="74">
        <v>68.900000000000006</v>
      </c>
      <c r="F37" s="74">
        <v>2.2999999999999998</v>
      </c>
      <c r="G37" s="74">
        <v>0.5</v>
      </c>
      <c r="H37" s="74">
        <v>0</v>
      </c>
      <c r="I37" s="74">
        <v>0</v>
      </c>
      <c r="J37" s="74">
        <v>0</v>
      </c>
      <c r="K37" s="70">
        <f t="shared" si="1"/>
        <v>449.69400000000002</v>
      </c>
      <c r="L37" s="70">
        <f t="shared" si="2"/>
        <v>5610.4679999999998</v>
      </c>
      <c r="M37" s="70">
        <f t="shared" si="3"/>
        <v>14754.246000000001</v>
      </c>
      <c r="N37" s="70">
        <f t="shared" si="4"/>
        <v>492.52199999999999</v>
      </c>
      <c r="O37" s="70">
        <f t="shared" si="5"/>
        <v>107.07000000000001</v>
      </c>
      <c r="P37" s="70">
        <f t="shared" si="6"/>
        <v>0</v>
      </c>
      <c r="Q37" s="70">
        <f t="shared" si="7"/>
        <v>0</v>
      </c>
      <c r="R37" s="70">
        <f t="shared" si="8"/>
        <v>0</v>
      </c>
    </row>
    <row r="38" spans="1:18" s="70" customFormat="1">
      <c r="A38" s="76" t="s">
        <v>107</v>
      </c>
      <c r="B38" s="75">
        <v>2216</v>
      </c>
      <c r="C38" s="74">
        <v>1.9</v>
      </c>
      <c r="D38" s="74">
        <v>40.799999999999997</v>
      </c>
      <c r="E38" s="74">
        <v>1.6</v>
      </c>
      <c r="F38" s="74">
        <v>54.5</v>
      </c>
      <c r="G38" s="74">
        <v>0.2</v>
      </c>
      <c r="H38" s="74">
        <v>0</v>
      </c>
      <c r="I38" s="74">
        <v>0.9</v>
      </c>
      <c r="J38" s="74">
        <v>0</v>
      </c>
      <c r="K38" s="70">
        <f t="shared" si="1"/>
        <v>42.103999999999999</v>
      </c>
      <c r="L38" s="70">
        <f t="shared" si="2"/>
        <v>904.12799999999993</v>
      </c>
      <c r="M38" s="70">
        <f t="shared" si="3"/>
        <v>35.456000000000003</v>
      </c>
      <c r="N38" s="70">
        <f t="shared" si="4"/>
        <v>1207.72</v>
      </c>
      <c r="O38" s="70">
        <f t="shared" si="5"/>
        <v>4.4320000000000004</v>
      </c>
      <c r="P38" s="70">
        <f t="shared" si="6"/>
        <v>0</v>
      </c>
      <c r="Q38" s="70">
        <f t="shared" si="7"/>
        <v>19.944000000000003</v>
      </c>
      <c r="R38" s="70">
        <f t="shared" si="8"/>
        <v>0</v>
      </c>
    </row>
    <row r="39" spans="1:18" s="70" customFormat="1">
      <c r="A39" s="76" t="s">
        <v>106</v>
      </c>
      <c r="B39" s="75">
        <v>50982</v>
      </c>
      <c r="C39" s="74">
        <v>2.9</v>
      </c>
      <c r="D39" s="74">
        <v>47.9</v>
      </c>
      <c r="E39" s="74">
        <v>48.9</v>
      </c>
      <c r="F39" s="74">
        <v>0.1</v>
      </c>
      <c r="G39" s="74">
        <v>0.2</v>
      </c>
      <c r="H39" s="74">
        <v>0</v>
      </c>
      <c r="I39" s="74">
        <v>0</v>
      </c>
      <c r="J39" s="74">
        <v>0</v>
      </c>
      <c r="K39" s="70">
        <f t="shared" si="1"/>
        <v>1478.4779999999998</v>
      </c>
      <c r="L39" s="70">
        <f t="shared" si="2"/>
        <v>24420.378000000001</v>
      </c>
      <c r="M39" s="70">
        <f t="shared" si="3"/>
        <v>24930.198</v>
      </c>
      <c r="N39" s="70">
        <f t="shared" si="4"/>
        <v>50.981999999999999</v>
      </c>
      <c r="O39" s="70">
        <f t="shared" si="5"/>
        <v>101.964</v>
      </c>
      <c r="P39" s="70">
        <f t="shared" si="6"/>
        <v>0</v>
      </c>
      <c r="Q39" s="70">
        <f t="shared" si="7"/>
        <v>0</v>
      </c>
      <c r="R39" s="70">
        <f t="shared" si="8"/>
        <v>0</v>
      </c>
    </row>
    <row r="40" spans="1:18" s="70" customFormat="1">
      <c r="A40" s="76" t="s">
        <v>105</v>
      </c>
      <c r="B40" s="75">
        <v>8067</v>
      </c>
      <c r="C40" s="74">
        <v>3.3</v>
      </c>
      <c r="D40" s="74">
        <v>46.7</v>
      </c>
      <c r="E40" s="74">
        <v>39</v>
      </c>
      <c r="F40" s="74">
        <v>10.8</v>
      </c>
      <c r="G40" s="74">
        <v>0</v>
      </c>
      <c r="H40" s="74">
        <v>0</v>
      </c>
      <c r="I40" s="74">
        <v>0.2</v>
      </c>
      <c r="J40" s="74">
        <v>0</v>
      </c>
      <c r="K40" s="70">
        <f t="shared" si="1"/>
        <v>266.21100000000001</v>
      </c>
      <c r="L40" s="70">
        <f t="shared" si="2"/>
        <v>3767.2890000000002</v>
      </c>
      <c r="M40" s="70">
        <f t="shared" si="3"/>
        <v>3146.13</v>
      </c>
      <c r="N40" s="70">
        <f t="shared" si="4"/>
        <v>871.2360000000001</v>
      </c>
      <c r="O40" s="70">
        <f t="shared" si="5"/>
        <v>0</v>
      </c>
      <c r="P40" s="70">
        <f t="shared" si="6"/>
        <v>0</v>
      </c>
      <c r="Q40" s="70">
        <f t="shared" si="7"/>
        <v>16.134</v>
      </c>
      <c r="R40" s="70">
        <f t="shared" si="8"/>
        <v>0</v>
      </c>
    </row>
    <row r="41" spans="1:18" s="70" customFormat="1">
      <c r="A41" s="76" t="s">
        <v>104</v>
      </c>
      <c r="B41" s="75">
        <v>8869</v>
      </c>
      <c r="C41" s="74">
        <v>6.1</v>
      </c>
      <c r="D41" s="74">
        <v>81.400000000000006</v>
      </c>
      <c r="E41" s="74">
        <v>8.1999999999999993</v>
      </c>
      <c r="F41" s="74">
        <v>2.2000000000000002</v>
      </c>
      <c r="G41" s="74">
        <v>1.8</v>
      </c>
      <c r="H41" s="74">
        <v>0</v>
      </c>
      <c r="I41" s="74">
        <v>0</v>
      </c>
      <c r="J41" s="74">
        <v>0.4</v>
      </c>
      <c r="K41" s="70">
        <f t="shared" si="1"/>
        <v>541.00900000000001</v>
      </c>
      <c r="L41" s="70">
        <f t="shared" si="2"/>
        <v>7219.3660000000009</v>
      </c>
      <c r="M41" s="70">
        <f t="shared" si="3"/>
        <v>727.25799999999992</v>
      </c>
      <c r="N41" s="70">
        <f t="shared" si="4"/>
        <v>195.11800000000002</v>
      </c>
      <c r="O41" s="70">
        <f t="shared" si="5"/>
        <v>159.64200000000002</v>
      </c>
      <c r="P41" s="70">
        <f t="shared" si="6"/>
        <v>0</v>
      </c>
      <c r="Q41" s="70">
        <f t="shared" si="7"/>
        <v>0</v>
      </c>
      <c r="R41" s="70">
        <f t="shared" si="8"/>
        <v>35.475999999999999</v>
      </c>
    </row>
    <row r="42" spans="1:18" s="70" customFormat="1">
      <c r="A42" s="76" t="s">
        <v>103</v>
      </c>
      <c r="B42" s="75">
        <v>58471</v>
      </c>
      <c r="C42" s="74">
        <v>12.7</v>
      </c>
      <c r="D42" s="74">
        <v>33.200000000000003</v>
      </c>
      <c r="E42" s="74">
        <v>50.4</v>
      </c>
      <c r="F42" s="74">
        <v>0.2</v>
      </c>
      <c r="G42" s="74">
        <v>2.4</v>
      </c>
      <c r="H42" s="74">
        <v>0</v>
      </c>
      <c r="I42" s="74">
        <v>0</v>
      </c>
      <c r="J42" s="74">
        <v>1.1000000000000001</v>
      </c>
      <c r="K42" s="70">
        <f t="shared" si="1"/>
        <v>7425.817</v>
      </c>
      <c r="L42" s="70">
        <f t="shared" si="2"/>
        <v>19412.371999999999</v>
      </c>
      <c r="M42" s="70">
        <f t="shared" si="3"/>
        <v>29469.384000000002</v>
      </c>
      <c r="N42" s="70">
        <f t="shared" si="4"/>
        <v>116.94200000000001</v>
      </c>
      <c r="O42" s="70">
        <f t="shared" si="5"/>
        <v>1403.3040000000001</v>
      </c>
      <c r="P42" s="70">
        <f t="shared" si="6"/>
        <v>0</v>
      </c>
      <c r="Q42" s="70">
        <f t="shared" si="7"/>
        <v>0</v>
      </c>
      <c r="R42" s="70">
        <f t="shared" si="8"/>
        <v>643.18100000000004</v>
      </c>
    </row>
    <row r="43" spans="1:18" s="70" customFormat="1">
      <c r="A43" s="76" t="s">
        <v>102</v>
      </c>
      <c r="B43" s="75">
        <v>12808</v>
      </c>
      <c r="C43" s="74">
        <v>27.9</v>
      </c>
      <c r="D43" s="74">
        <v>45.2</v>
      </c>
      <c r="E43" s="74">
        <v>13.4</v>
      </c>
      <c r="F43" s="74">
        <v>0.1</v>
      </c>
      <c r="G43" s="74">
        <v>3</v>
      </c>
      <c r="H43" s="74">
        <v>0</v>
      </c>
      <c r="I43" s="74">
        <v>0</v>
      </c>
      <c r="J43" s="74">
        <v>10.5</v>
      </c>
      <c r="K43" s="70">
        <f t="shared" si="1"/>
        <v>3573.4319999999998</v>
      </c>
      <c r="L43" s="70">
        <f t="shared" si="2"/>
        <v>5789.2160000000003</v>
      </c>
      <c r="M43" s="70">
        <f t="shared" si="3"/>
        <v>1716.2720000000002</v>
      </c>
      <c r="N43" s="70">
        <f t="shared" si="4"/>
        <v>12.808</v>
      </c>
      <c r="O43" s="70">
        <f t="shared" si="5"/>
        <v>384.24</v>
      </c>
      <c r="P43" s="70">
        <f t="shared" si="6"/>
        <v>0</v>
      </c>
      <c r="Q43" s="70">
        <f t="shared" si="7"/>
        <v>0</v>
      </c>
      <c r="R43" s="70">
        <f t="shared" si="8"/>
        <v>1344.84</v>
      </c>
    </row>
    <row r="44" spans="1:18" s="70" customFormat="1">
      <c r="A44" s="76" t="s">
        <v>101</v>
      </c>
      <c r="B44" s="75">
        <v>9655</v>
      </c>
      <c r="C44" s="74">
        <v>0.4</v>
      </c>
      <c r="D44" s="74">
        <v>31.8</v>
      </c>
      <c r="E44" s="74">
        <v>66.8</v>
      </c>
      <c r="F44" s="74">
        <v>0.5</v>
      </c>
      <c r="G44" s="74">
        <v>0.2</v>
      </c>
      <c r="H44" s="74">
        <v>0.1</v>
      </c>
      <c r="I44" s="74">
        <v>0.1</v>
      </c>
      <c r="J44" s="74">
        <v>0</v>
      </c>
      <c r="K44" s="70">
        <f t="shared" si="1"/>
        <v>38.619999999999997</v>
      </c>
      <c r="L44" s="70">
        <f t="shared" si="2"/>
        <v>3070.29</v>
      </c>
      <c r="M44" s="70">
        <f t="shared" si="3"/>
        <v>6449.5399999999991</v>
      </c>
      <c r="N44" s="70">
        <f t="shared" si="4"/>
        <v>48.274999999999999</v>
      </c>
      <c r="O44" s="70">
        <f t="shared" si="5"/>
        <v>19.309999999999999</v>
      </c>
      <c r="P44" s="70">
        <f t="shared" si="6"/>
        <v>9.6549999999999994</v>
      </c>
      <c r="Q44" s="70">
        <f t="shared" si="7"/>
        <v>9.6549999999999994</v>
      </c>
      <c r="R44" s="70">
        <f t="shared" si="8"/>
        <v>0</v>
      </c>
    </row>
    <row r="45" spans="1:18" s="70" customFormat="1">
      <c r="A45" s="76" t="s">
        <v>100</v>
      </c>
      <c r="B45" s="75">
        <v>1209</v>
      </c>
      <c r="C45" s="74">
        <v>0.5</v>
      </c>
      <c r="D45" s="74">
        <v>20.5</v>
      </c>
      <c r="E45" s="74">
        <v>1.6</v>
      </c>
      <c r="F45" s="74">
        <v>77.099999999999994</v>
      </c>
      <c r="G45" s="74">
        <v>0.3</v>
      </c>
      <c r="H45" s="74">
        <v>0</v>
      </c>
      <c r="I45" s="74">
        <v>0</v>
      </c>
      <c r="J45" s="74">
        <v>0</v>
      </c>
      <c r="K45" s="70">
        <f t="shared" si="1"/>
        <v>6.0449999999999999</v>
      </c>
      <c r="L45" s="70">
        <f t="shared" si="2"/>
        <v>247.845</v>
      </c>
      <c r="M45" s="70">
        <f t="shared" si="3"/>
        <v>19.344000000000001</v>
      </c>
      <c r="N45" s="70">
        <f t="shared" si="4"/>
        <v>932.1389999999999</v>
      </c>
      <c r="O45" s="70">
        <f t="shared" si="5"/>
        <v>3.6270000000000002</v>
      </c>
      <c r="P45" s="70">
        <f t="shared" si="6"/>
        <v>0</v>
      </c>
      <c r="Q45" s="70">
        <f t="shared" si="7"/>
        <v>0</v>
      </c>
      <c r="R45" s="70">
        <f t="shared" si="8"/>
        <v>0</v>
      </c>
    </row>
    <row r="46" spans="1:18" s="70" customFormat="1">
      <c r="A46" s="76" t="s">
        <v>99</v>
      </c>
      <c r="B46" s="75">
        <v>42456</v>
      </c>
      <c r="C46" s="74">
        <v>0.7</v>
      </c>
      <c r="D46" s="74">
        <v>35.4</v>
      </c>
      <c r="E46" s="74">
        <v>63.5</v>
      </c>
      <c r="F46" s="74">
        <v>0.1</v>
      </c>
      <c r="G46" s="74">
        <v>0.2</v>
      </c>
      <c r="H46" s="74">
        <v>0</v>
      </c>
      <c r="I46" s="74">
        <v>0</v>
      </c>
      <c r="J46" s="74">
        <v>0</v>
      </c>
      <c r="K46" s="70">
        <f t="shared" si="1"/>
        <v>297.19199999999995</v>
      </c>
      <c r="L46" s="70">
        <f t="shared" si="2"/>
        <v>15029.423999999999</v>
      </c>
      <c r="M46" s="70">
        <f t="shared" si="3"/>
        <v>26959.56</v>
      </c>
      <c r="N46" s="70">
        <f t="shared" si="4"/>
        <v>42.456000000000003</v>
      </c>
      <c r="O46" s="70">
        <f t="shared" si="5"/>
        <v>84.912000000000006</v>
      </c>
      <c r="P46" s="70">
        <f t="shared" si="6"/>
        <v>0</v>
      </c>
      <c r="Q46" s="70">
        <f t="shared" si="7"/>
        <v>0</v>
      </c>
      <c r="R46" s="70">
        <f t="shared" si="8"/>
        <v>0</v>
      </c>
    </row>
    <row r="47" spans="1:18" s="70" customFormat="1">
      <c r="A47" s="76" t="s">
        <v>98</v>
      </c>
      <c r="B47" s="75">
        <v>93313</v>
      </c>
      <c r="C47" s="74">
        <v>48.2</v>
      </c>
      <c r="D47" s="74">
        <v>21.4</v>
      </c>
      <c r="E47" s="74">
        <v>29.5</v>
      </c>
      <c r="F47" s="74">
        <v>0.2</v>
      </c>
      <c r="G47" s="74">
        <v>0.3</v>
      </c>
      <c r="H47" s="74">
        <v>0</v>
      </c>
      <c r="I47" s="74">
        <v>0.2</v>
      </c>
      <c r="J47" s="74">
        <v>0.1</v>
      </c>
      <c r="K47" s="70">
        <f t="shared" si="1"/>
        <v>44976.866000000002</v>
      </c>
      <c r="L47" s="70">
        <f t="shared" si="2"/>
        <v>19968.982</v>
      </c>
      <c r="M47" s="70">
        <f t="shared" si="3"/>
        <v>27527.334999999999</v>
      </c>
      <c r="N47" s="70">
        <f t="shared" si="4"/>
        <v>186.626</v>
      </c>
      <c r="O47" s="70">
        <f t="shared" si="5"/>
        <v>279.93900000000002</v>
      </c>
      <c r="P47" s="70">
        <f t="shared" si="6"/>
        <v>0</v>
      </c>
      <c r="Q47" s="70">
        <f t="shared" si="7"/>
        <v>186.626</v>
      </c>
      <c r="R47" s="70">
        <f t="shared" si="8"/>
        <v>93.313000000000002</v>
      </c>
    </row>
    <row r="48" spans="1:18" s="70" customFormat="1">
      <c r="A48" s="76" t="s">
        <v>97</v>
      </c>
      <c r="B48" s="75">
        <v>5269</v>
      </c>
      <c r="C48" s="74">
        <v>13.5</v>
      </c>
      <c r="D48" s="74">
        <v>77.099999999999994</v>
      </c>
      <c r="E48" s="74">
        <v>3.4</v>
      </c>
      <c r="F48" s="74">
        <v>4.5999999999999996</v>
      </c>
      <c r="G48" s="74">
        <v>1.4</v>
      </c>
      <c r="H48" s="74">
        <v>0</v>
      </c>
      <c r="I48" s="74">
        <v>0</v>
      </c>
      <c r="J48" s="74">
        <v>0</v>
      </c>
      <c r="K48" s="70">
        <f t="shared" si="1"/>
        <v>711.31500000000005</v>
      </c>
      <c r="L48" s="70">
        <f t="shared" si="2"/>
        <v>4062.3989999999994</v>
      </c>
      <c r="M48" s="70">
        <f t="shared" si="3"/>
        <v>179.14600000000002</v>
      </c>
      <c r="N48" s="70">
        <f t="shared" si="4"/>
        <v>242.374</v>
      </c>
      <c r="O48" s="70">
        <f t="shared" si="5"/>
        <v>73.765999999999991</v>
      </c>
      <c r="P48" s="70">
        <f t="shared" si="6"/>
        <v>0</v>
      </c>
      <c r="Q48" s="70">
        <f t="shared" si="7"/>
        <v>0</v>
      </c>
      <c r="R48" s="70">
        <f t="shared" si="8"/>
        <v>0</v>
      </c>
    </row>
    <row r="49" spans="1:18" s="70" customFormat="1">
      <c r="A49" s="76" t="s">
        <v>96</v>
      </c>
      <c r="B49" s="75">
        <v>5183</v>
      </c>
      <c r="C49" s="74">
        <v>0.5</v>
      </c>
      <c r="D49" s="74">
        <v>97.2</v>
      </c>
      <c r="E49" s="74">
        <v>1.7</v>
      </c>
      <c r="F49" s="74">
        <v>0.1</v>
      </c>
      <c r="G49" s="74">
        <v>0.5</v>
      </c>
      <c r="H49" s="74">
        <v>0</v>
      </c>
      <c r="I49" s="74">
        <v>0</v>
      </c>
      <c r="J49" s="74">
        <v>0</v>
      </c>
      <c r="K49" s="70">
        <f t="shared" si="1"/>
        <v>25.914999999999999</v>
      </c>
      <c r="L49" s="70">
        <f t="shared" si="2"/>
        <v>5037.8760000000002</v>
      </c>
      <c r="M49" s="70">
        <f t="shared" si="3"/>
        <v>88.111000000000004</v>
      </c>
      <c r="N49" s="70">
        <f t="shared" si="4"/>
        <v>5.1829999999999998</v>
      </c>
      <c r="O49" s="70">
        <f t="shared" si="5"/>
        <v>25.914999999999999</v>
      </c>
      <c r="P49" s="70">
        <f t="shared" si="6"/>
        <v>0</v>
      </c>
      <c r="Q49" s="70">
        <f t="shared" si="7"/>
        <v>0</v>
      </c>
      <c r="R49" s="70">
        <f t="shared" si="8"/>
        <v>0</v>
      </c>
    </row>
    <row r="50" spans="1:18" s="70" customFormat="1">
      <c r="A50" s="76" t="s">
        <v>95</v>
      </c>
      <c r="B50" s="75">
        <v>16788</v>
      </c>
      <c r="C50" s="74">
        <v>2.6</v>
      </c>
      <c r="D50" s="74">
        <v>31.2</v>
      </c>
      <c r="E50" s="74">
        <v>64.900000000000006</v>
      </c>
      <c r="F50" s="74">
        <v>0.3</v>
      </c>
      <c r="G50" s="74">
        <v>0.8</v>
      </c>
      <c r="H50" s="74">
        <v>0.1</v>
      </c>
      <c r="I50" s="74">
        <v>0</v>
      </c>
      <c r="J50" s="74">
        <v>0</v>
      </c>
      <c r="K50" s="70">
        <f t="shared" si="1"/>
        <v>436.48800000000006</v>
      </c>
      <c r="L50" s="70">
        <f t="shared" si="2"/>
        <v>5237.8559999999998</v>
      </c>
      <c r="M50" s="70">
        <f t="shared" si="3"/>
        <v>10895.412</v>
      </c>
      <c r="N50" s="70">
        <f t="shared" si="4"/>
        <v>50.364000000000004</v>
      </c>
      <c r="O50" s="70">
        <f t="shared" si="5"/>
        <v>134.304</v>
      </c>
      <c r="P50" s="70">
        <f t="shared" si="6"/>
        <v>16.788</v>
      </c>
      <c r="Q50" s="70">
        <f t="shared" si="7"/>
        <v>0</v>
      </c>
      <c r="R50" s="70">
        <f t="shared" si="8"/>
        <v>0</v>
      </c>
    </row>
    <row r="51" spans="1:18" s="70" customFormat="1">
      <c r="A51" s="76" t="s">
        <v>94</v>
      </c>
      <c r="B51" s="75">
        <v>43282</v>
      </c>
      <c r="C51" s="74">
        <v>8.8000000000000007</v>
      </c>
      <c r="D51" s="74">
        <v>64.5</v>
      </c>
      <c r="E51" s="74">
        <v>13</v>
      </c>
      <c r="F51" s="74">
        <v>4.7</v>
      </c>
      <c r="G51" s="74">
        <v>3</v>
      </c>
      <c r="H51" s="74">
        <v>1.5</v>
      </c>
      <c r="I51" s="74">
        <v>0</v>
      </c>
      <c r="J51" s="74">
        <v>4.4000000000000004</v>
      </c>
      <c r="K51" s="70">
        <f t="shared" si="1"/>
        <v>3808.8160000000003</v>
      </c>
      <c r="L51" s="70">
        <f t="shared" si="2"/>
        <v>27916.89</v>
      </c>
      <c r="M51" s="70">
        <f t="shared" si="3"/>
        <v>5626.66</v>
      </c>
      <c r="N51" s="70">
        <f t="shared" si="4"/>
        <v>2034.2539999999999</v>
      </c>
      <c r="O51" s="70">
        <f t="shared" si="5"/>
        <v>1298.46</v>
      </c>
      <c r="P51" s="70">
        <f t="shared" si="6"/>
        <v>649.23</v>
      </c>
      <c r="Q51" s="70">
        <f t="shared" si="7"/>
        <v>0</v>
      </c>
      <c r="R51" s="70">
        <f t="shared" si="8"/>
        <v>1904.4080000000001</v>
      </c>
    </row>
    <row r="52" spans="1:18" s="70" customFormat="1">
      <c r="A52" s="76" t="s">
        <v>93</v>
      </c>
      <c r="B52" s="75">
        <v>12612</v>
      </c>
      <c r="C52" s="74">
        <v>0.1</v>
      </c>
      <c r="D52" s="74">
        <v>92.2</v>
      </c>
      <c r="E52" s="74">
        <v>7.5</v>
      </c>
      <c r="F52" s="74">
        <v>0</v>
      </c>
      <c r="G52" s="74">
        <v>0</v>
      </c>
      <c r="H52" s="74">
        <v>0</v>
      </c>
      <c r="I52" s="74">
        <v>0.1</v>
      </c>
      <c r="J52" s="74">
        <v>0</v>
      </c>
      <c r="K52" s="70">
        <f t="shared" si="1"/>
        <v>12.612</v>
      </c>
      <c r="L52" s="70">
        <f t="shared" si="2"/>
        <v>11628.264000000001</v>
      </c>
      <c r="M52" s="70">
        <f t="shared" si="3"/>
        <v>945.9</v>
      </c>
      <c r="N52" s="70">
        <f t="shared" si="4"/>
        <v>0</v>
      </c>
      <c r="O52" s="70">
        <f t="shared" si="5"/>
        <v>0</v>
      </c>
      <c r="P52" s="70">
        <f t="shared" si="6"/>
        <v>0</v>
      </c>
      <c r="Q52" s="70">
        <f t="shared" si="7"/>
        <v>12.612</v>
      </c>
      <c r="R52" s="70">
        <f t="shared" si="8"/>
        <v>0</v>
      </c>
    </row>
    <row r="53" spans="1:18" s="70" customFormat="1">
      <c r="A53" s="76" t="s">
        <v>92</v>
      </c>
      <c r="B53" s="75">
        <v>6149</v>
      </c>
      <c r="C53" s="74">
        <v>9.6</v>
      </c>
      <c r="D53" s="74">
        <v>18.100000000000001</v>
      </c>
      <c r="E53" s="74">
        <v>58.3</v>
      </c>
      <c r="F53" s="74">
        <v>1.1000000000000001</v>
      </c>
      <c r="G53" s="74">
        <v>0.1</v>
      </c>
      <c r="H53" s="74">
        <v>0</v>
      </c>
      <c r="I53" s="74">
        <v>0</v>
      </c>
      <c r="J53" s="74">
        <v>12.7</v>
      </c>
      <c r="K53" s="70">
        <f t="shared" si="1"/>
        <v>590.30399999999997</v>
      </c>
      <c r="L53" s="70">
        <f t="shared" si="2"/>
        <v>1112.9690000000001</v>
      </c>
      <c r="M53" s="70">
        <f t="shared" si="3"/>
        <v>3584.8669999999997</v>
      </c>
      <c r="N53" s="70">
        <f t="shared" si="4"/>
        <v>67.63900000000001</v>
      </c>
      <c r="O53" s="70">
        <f t="shared" si="5"/>
        <v>6.149</v>
      </c>
      <c r="P53" s="70">
        <f t="shared" si="6"/>
        <v>0</v>
      </c>
      <c r="Q53" s="70">
        <f t="shared" si="7"/>
        <v>0</v>
      </c>
      <c r="R53" s="70">
        <f t="shared" si="8"/>
        <v>780.923</v>
      </c>
    </row>
    <row r="54" spans="1:18" s="70" customFormat="1">
      <c r="A54" s="73" t="s">
        <v>91</v>
      </c>
      <c r="B54" s="72">
        <v>162</v>
      </c>
      <c r="C54" s="71">
        <v>11.1</v>
      </c>
      <c r="D54" s="71">
        <v>68.599999999999994</v>
      </c>
      <c r="E54" s="71">
        <v>3.7</v>
      </c>
      <c r="F54" s="71">
        <v>16.600000000000001</v>
      </c>
      <c r="G54" s="71">
        <v>0.1</v>
      </c>
      <c r="H54" s="71">
        <v>0</v>
      </c>
      <c r="I54" s="71">
        <v>0</v>
      </c>
      <c r="J54" s="71">
        <v>0</v>
      </c>
      <c r="K54" s="70">
        <f t="shared" si="1"/>
        <v>17.981999999999999</v>
      </c>
      <c r="L54" s="70">
        <f t="shared" si="2"/>
        <v>111.13199999999999</v>
      </c>
      <c r="M54" s="70">
        <f t="shared" si="3"/>
        <v>5.9940000000000007</v>
      </c>
      <c r="N54" s="70">
        <f t="shared" si="4"/>
        <v>26.892000000000003</v>
      </c>
      <c r="O54" s="70">
        <f t="shared" si="5"/>
        <v>0.16200000000000001</v>
      </c>
      <c r="P54" s="70">
        <f t="shared" si="6"/>
        <v>0</v>
      </c>
      <c r="Q54" s="70">
        <f t="shared" si="7"/>
        <v>0</v>
      </c>
      <c r="R54" s="70">
        <f t="shared" si="8"/>
        <v>0</v>
      </c>
    </row>
    <row r="55" spans="1:18" s="70" customFormat="1">
      <c r="A55" s="145" t="s">
        <v>155</v>
      </c>
      <c r="B55" s="145"/>
      <c r="C55" s="145"/>
      <c r="D55" s="145"/>
      <c r="E55" s="145"/>
      <c r="F55" s="145"/>
      <c r="G55" s="145"/>
      <c r="H55" s="145"/>
      <c r="I55" s="145"/>
      <c r="J55" s="145"/>
    </row>
    <row r="56" spans="1:18" s="70" customFormat="1">
      <c r="A56" s="144" t="s">
        <v>154</v>
      </c>
      <c r="B56" s="144"/>
      <c r="C56" s="144"/>
      <c r="D56" s="144"/>
      <c r="E56" s="144"/>
      <c r="F56" s="144"/>
      <c r="G56" s="144"/>
      <c r="H56" s="144"/>
      <c r="I56" s="144"/>
      <c r="J56" s="144"/>
    </row>
    <row r="57" spans="1:18" s="70" customFormat="1">
      <c r="A57" s="144" t="s">
        <v>153</v>
      </c>
      <c r="B57" s="144"/>
      <c r="C57" s="144"/>
      <c r="D57" s="144"/>
      <c r="E57" s="144"/>
      <c r="F57" s="144"/>
      <c r="G57" s="144"/>
      <c r="H57" s="144"/>
      <c r="I57" s="144"/>
      <c r="J57" s="144"/>
    </row>
    <row r="58" spans="1:18" s="69" customFormat="1" ht="11">
      <c r="A58" s="143" t="s">
        <v>152</v>
      </c>
      <c r="B58" s="143"/>
      <c r="C58" s="143"/>
      <c r="D58" s="143"/>
      <c r="E58" s="143"/>
      <c r="F58" s="143"/>
      <c r="G58" s="143"/>
      <c r="H58" s="143"/>
      <c r="I58" s="143"/>
      <c r="J58" s="143"/>
    </row>
  </sheetData>
  <mergeCells count="4">
    <mergeCell ref="A58:J58"/>
    <mergeCell ref="A57:J57"/>
    <mergeCell ref="A56:J56"/>
    <mergeCell ref="A55:J55"/>
  </mergeCells>
  <printOptions horizontalCentered="1"/>
  <pageMargins left="0.75" right="0.75" top="0.75" bottom="0.75" header="0.5" footer="0.5"/>
  <pageSetup scale="66" orientation="portrait" r:id="rId1"/>
  <headerFooter alignWithMargins="0">
    <oddFooter>&amp;L&amp;F&amp;R&amp;A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56"/>
  <sheetViews>
    <sheetView zoomScale="75" workbookViewId="0"/>
  </sheetViews>
  <sheetFormatPr baseColWidth="10" defaultColWidth="18.5" defaultRowHeight="12" customHeight="1"/>
  <cols>
    <col min="1" max="1" width="21.83203125" style="51" customWidth="1"/>
    <col min="2" max="2" width="13.5" style="52" customWidth="1"/>
    <col min="3" max="10" width="13.5" style="51" customWidth="1"/>
    <col min="11" max="16384" width="18.5" style="51"/>
  </cols>
  <sheetData>
    <row r="1" spans="1:18" ht="30.75" customHeight="1">
      <c r="A1" s="131" t="s">
        <v>186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8" ht="27.75" customHeight="1">
      <c r="A2" s="63" t="s">
        <v>79</v>
      </c>
      <c r="B2" s="66" t="s">
        <v>78</v>
      </c>
      <c r="C2" s="64" t="s">
        <v>77</v>
      </c>
      <c r="D2" s="63" t="s">
        <v>76</v>
      </c>
      <c r="E2" s="64" t="s">
        <v>162</v>
      </c>
      <c r="F2" s="64" t="s">
        <v>157</v>
      </c>
      <c r="G2" s="63" t="s">
        <v>73</v>
      </c>
      <c r="H2" s="64" t="s">
        <v>72</v>
      </c>
      <c r="I2" s="64" t="s">
        <v>71</v>
      </c>
      <c r="J2" s="63" t="s">
        <v>70</v>
      </c>
      <c r="K2" s="64" t="s">
        <v>77</v>
      </c>
      <c r="L2" s="63" t="s">
        <v>76</v>
      </c>
      <c r="M2" s="64" t="s">
        <v>162</v>
      </c>
      <c r="N2" s="64" t="s">
        <v>157</v>
      </c>
      <c r="O2" s="63" t="s">
        <v>73</v>
      </c>
      <c r="P2" s="64" t="s">
        <v>72</v>
      </c>
      <c r="Q2" s="64" t="s">
        <v>71</v>
      </c>
      <c r="R2" s="63" t="s">
        <v>70</v>
      </c>
    </row>
    <row r="3" spans="1:18" s="53" customFormat="1" ht="18" customHeight="1">
      <c r="A3" s="53" t="s">
        <v>142</v>
      </c>
      <c r="B3" s="52">
        <v>1578598</v>
      </c>
      <c r="C3" s="86">
        <v>23.7</v>
      </c>
      <c r="D3" s="86">
        <v>32.799999999999997</v>
      </c>
      <c r="E3" s="86">
        <v>37.9</v>
      </c>
      <c r="F3" s="86">
        <v>1.8</v>
      </c>
      <c r="G3" s="86">
        <v>2.6</v>
      </c>
      <c r="H3" s="86">
        <v>0.5</v>
      </c>
      <c r="I3" s="86">
        <v>0.1</v>
      </c>
      <c r="J3" s="86">
        <v>0.7</v>
      </c>
      <c r="K3" s="53">
        <f>$B3*(C3/100)</f>
        <v>374127.72599999997</v>
      </c>
      <c r="L3" s="53">
        <f t="shared" ref="L3:R3" si="0">$B3*(D3/100)</f>
        <v>517780.14399999991</v>
      </c>
      <c r="M3" s="53">
        <f t="shared" si="0"/>
        <v>598288.64199999999</v>
      </c>
      <c r="N3" s="53">
        <f t="shared" si="0"/>
        <v>28414.764000000003</v>
      </c>
      <c r="O3" s="53">
        <f t="shared" si="0"/>
        <v>41043.548000000003</v>
      </c>
      <c r="P3" s="53">
        <f t="shared" si="0"/>
        <v>7892.99</v>
      </c>
      <c r="Q3" s="53">
        <f t="shared" si="0"/>
        <v>1578.598</v>
      </c>
      <c r="R3" s="53">
        <f t="shared" si="0"/>
        <v>11050.186</v>
      </c>
    </row>
    <row r="4" spans="1:18" s="53" customFormat="1">
      <c r="A4" s="53" t="s">
        <v>141</v>
      </c>
      <c r="B4" s="52">
        <v>9196</v>
      </c>
      <c r="C4" s="86">
        <v>0.1</v>
      </c>
      <c r="D4" s="86">
        <v>25</v>
      </c>
      <c r="E4" s="86">
        <v>74.400000000000006</v>
      </c>
      <c r="F4" s="86">
        <v>0.2</v>
      </c>
      <c r="G4" s="86">
        <v>0.3</v>
      </c>
      <c r="H4" s="86">
        <v>0</v>
      </c>
      <c r="I4" s="86">
        <v>0</v>
      </c>
      <c r="J4" s="86">
        <v>0</v>
      </c>
      <c r="K4" s="53">
        <f t="shared" ref="K4:K54" si="1">$B4*(C4/100)</f>
        <v>9.1959999999999997</v>
      </c>
      <c r="L4" s="53">
        <f t="shared" ref="L4:L54" si="2">$B4*(D4/100)</f>
        <v>2299</v>
      </c>
      <c r="M4" s="53">
        <f t="shared" ref="M4:M54" si="3">$B4*(E4/100)</f>
        <v>6841.8240000000005</v>
      </c>
      <c r="N4" s="53">
        <f t="shared" ref="N4:N54" si="4">$B4*(F4/100)</f>
        <v>18.391999999999999</v>
      </c>
      <c r="O4" s="53">
        <f t="shared" ref="O4:O54" si="5">$B4*(G4/100)</f>
        <v>27.588000000000001</v>
      </c>
      <c r="P4" s="53">
        <f t="shared" ref="P4:P54" si="6">$B4*(H4/100)</f>
        <v>0</v>
      </c>
      <c r="Q4" s="53">
        <f t="shared" ref="Q4:Q54" si="7">$B4*(I4/100)</f>
        <v>0</v>
      </c>
      <c r="R4" s="53">
        <f t="shared" ref="R4:R54" si="8">$B4*(J4/100)</f>
        <v>0</v>
      </c>
    </row>
    <row r="5" spans="1:18" s="53" customFormat="1">
      <c r="A5" s="53" t="s">
        <v>140</v>
      </c>
      <c r="B5" s="52">
        <v>7210</v>
      </c>
      <c r="C5" s="86">
        <v>2.9</v>
      </c>
      <c r="D5" s="86">
        <v>44</v>
      </c>
      <c r="E5" s="86">
        <v>7.5</v>
      </c>
      <c r="F5" s="86">
        <v>41.1</v>
      </c>
      <c r="G5" s="86">
        <v>2.7</v>
      </c>
      <c r="H5" s="86">
        <v>1.8</v>
      </c>
      <c r="I5" s="86">
        <v>0</v>
      </c>
      <c r="J5" s="86">
        <v>0</v>
      </c>
      <c r="K5" s="53">
        <f t="shared" si="1"/>
        <v>209.08999999999997</v>
      </c>
      <c r="L5" s="53">
        <f t="shared" si="2"/>
        <v>3172.4</v>
      </c>
      <c r="M5" s="53">
        <f t="shared" si="3"/>
        <v>540.75</v>
      </c>
      <c r="N5" s="53">
        <f t="shared" si="4"/>
        <v>2963.3100000000004</v>
      </c>
      <c r="O5" s="53">
        <f t="shared" si="5"/>
        <v>194.67000000000002</v>
      </c>
      <c r="P5" s="53">
        <f t="shared" si="6"/>
        <v>129.78</v>
      </c>
      <c r="Q5" s="53">
        <f t="shared" si="7"/>
        <v>0</v>
      </c>
      <c r="R5" s="53">
        <f t="shared" si="8"/>
        <v>0</v>
      </c>
    </row>
    <row r="6" spans="1:18" s="53" customFormat="1">
      <c r="A6" s="53" t="s">
        <v>139</v>
      </c>
      <c r="B6" s="52">
        <v>20824</v>
      </c>
      <c r="C6" s="86">
        <v>31.5</v>
      </c>
      <c r="D6" s="86">
        <v>32.4</v>
      </c>
      <c r="E6" s="86">
        <v>9.5</v>
      </c>
      <c r="F6" s="86">
        <v>25.5</v>
      </c>
      <c r="G6" s="86">
        <v>0.3</v>
      </c>
      <c r="H6" s="86">
        <v>0.5</v>
      </c>
      <c r="I6" s="86">
        <v>0</v>
      </c>
      <c r="J6" s="86">
        <v>0.4</v>
      </c>
      <c r="K6" s="53">
        <f t="shared" si="1"/>
        <v>6559.56</v>
      </c>
      <c r="L6" s="53">
        <f t="shared" si="2"/>
        <v>6746.9760000000006</v>
      </c>
      <c r="M6" s="53">
        <f t="shared" si="3"/>
        <v>1978.28</v>
      </c>
      <c r="N6" s="53">
        <f t="shared" si="4"/>
        <v>5310.12</v>
      </c>
      <c r="O6" s="53">
        <f t="shared" si="5"/>
        <v>62.472000000000001</v>
      </c>
      <c r="P6" s="53">
        <f t="shared" si="6"/>
        <v>104.12</v>
      </c>
      <c r="Q6" s="53">
        <f t="shared" si="7"/>
        <v>0</v>
      </c>
      <c r="R6" s="53">
        <f t="shared" si="8"/>
        <v>83.296000000000006</v>
      </c>
    </row>
    <row r="7" spans="1:18" s="53" customFormat="1">
      <c r="A7" s="53" t="s">
        <v>138</v>
      </c>
      <c r="B7" s="52">
        <v>6231</v>
      </c>
      <c r="C7" s="86">
        <v>1.4</v>
      </c>
      <c r="D7" s="86">
        <v>32.1</v>
      </c>
      <c r="E7" s="86">
        <v>65.8</v>
      </c>
      <c r="F7" s="86">
        <v>0</v>
      </c>
      <c r="G7" s="86">
        <v>0</v>
      </c>
      <c r="H7" s="86">
        <v>0.1</v>
      </c>
      <c r="I7" s="86">
        <v>0.1</v>
      </c>
      <c r="J7" s="86">
        <v>0.5</v>
      </c>
      <c r="K7" s="53">
        <f t="shared" si="1"/>
        <v>87.233999999999995</v>
      </c>
      <c r="L7" s="53">
        <f t="shared" si="2"/>
        <v>2000.1510000000001</v>
      </c>
      <c r="M7" s="53">
        <f t="shared" si="3"/>
        <v>4099.9979999999996</v>
      </c>
      <c r="N7" s="53">
        <f t="shared" si="4"/>
        <v>0</v>
      </c>
      <c r="O7" s="53">
        <f t="shared" si="5"/>
        <v>0</v>
      </c>
      <c r="P7" s="53">
        <f t="shared" si="6"/>
        <v>6.2309999999999999</v>
      </c>
      <c r="Q7" s="53">
        <f t="shared" si="7"/>
        <v>6.2309999999999999</v>
      </c>
      <c r="R7" s="53">
        <f t="shared" si="8"/>
        <v>31.155000000000001</v>
      </c>
    </row>
    <row r="8" spans="1:18" s="53" customFormat="1">
      <c r="A8" s="53" t="s">
        <v>137</v>
      </c>
      <c r="B8" s="52">
        <v>314081</v>
      </c>
      <c r="C8" s="86">
        <v>37</v>
      </c>
      <c r="D8" s="86">
        <v>27.9</v>
      </c>
      <c r="E8" s="86">
        <v>27.1</v>
      </c>
      <c r="F8" s="86">
        <v>0.3</v>
      </c>
      <c r="G8" s="86">
        <v>7.1</v>
      </c>
      <c r="H8" s="86">
        <v>0.6</v>
      </c>
      <c r="I8" s="86">
        <v>0.1</v>
      </c>
      <c r="J8" s="86">
        <v>0</v>
      </c>
      <c r="K8" s="53">
        <f t="shared" si="1"/>
        <v>116209.97</v>
      </c>
      <c r="L8" s="53">
        <f t="shared" si="2"/>
        <v>87628.598999999987</v>
      </c>
      <c r="M8" s="53">
        <f t="shared" si="3"/>
        <v>85115.951000000001</v>
      </c>
      <c r="N8" s="53">
        <f t="shared" si="4"/>
        <v>942.24300000000005</v>
      </c>
      <c r="O8" s="53">
        <f t="shared" si="5"/>
        <v>22299.750999999997</v>
      </c>
      <c r="P8" s="53">
        <f t="shared" si="6"/>
        <v>1884.4860000000001</v>
      </c>
      <c r="Q8" s="53">
        <f t="shared" si="7"/>
        <v>314.08100000000002</v>
      </c>
      <c r="R8" s="53">
        <f t="shared" si="8"/>
        <v>0</v>
      </c>
    </row>
    <row r="9" spans="1:18" s="53" customFormat="1">
      <c r="A9" s="53" t="s">
        <v>136</v>
      </c>
      <c r="B9" s="52">
        <v>7067</v>
      </c>
      <c r="C9" s="86">
        <v>31.7</v>
      </c>
      <c r="D9" s="86">
        <v>46.8</v>
      </c>
      <c r="E9" s="86">
        <v>14.3</v>
      </c>
      <c r="F9" s="86">
        <v>1</v>
      </c>
      <c r="G9" s="86">
        <v>1.3</v>
      </c>
      <c r="H9" s="86">
        <v>0.1</v>
      </c>
      <c r="I9" s="86">
        <v>0.5</v>
      </c>
      <c r="J9" s="86">
        <v>4.3</v>
      </c>
      <c r="K9" s="53">
        <f t="shared" si="1"/>
        <v>2240.239</v>
      </c>
      <c r="L9" s="53">
        <f t="shared" si="2"/>
        <v>3307.3559999999998</v>
      </c>
      <c r="M9" s="53">
        <f t="shared" si="3"/>
        <v>1010.5810000000001</v>
      </c>
      <c r="N9" s="53">
        <f t="shared" si="4"/>
        <v>70.67</v>
      </c>
      <c r="O9" s="53">
        <f t="shared" si="5"/>
        <v>91.871000000000009</v>
      </c>
      <c r="P9" s="53">
        <f t="shared" si="6"/>
        <v>7.0670000000000002</v>
      </c>
      <c r="Q9" s="53">
        <f t="shared" si="7"/>
        <v>35.335000000000001</v>
      </c>
      <c r="R9" s="53">
        <f t="shared" si="8"/>
        <v>303.88099999999997</v>
      </c>
    </row>
    <row r="10" spans="1:18" s="53" customFormat="1">
      <c r="A10" s="53" t="s">
        <v>135</v>
      </c>
      <c r="B10" s="52">
        <v>19495</v>
      </c>
      <c r="C10" s="86">
        <v>39.200000000000003</v>
      </c>
      <c r="D10" s="86">
        <v>27.8</v>
      </c>
      <c r="E10" s="86">
        <v>32.1</v>
      </c>
      <c r="F10" s="86">
        <v>0.2</v>
      </c>
      <c r="G10" s="86">
        <v>0.7</v>
      </c>
      <c r="H10" s="86">
        <v>0</v>
      </c>
      <c r="I10" s="86">
        <v>0</v>
      </c>
      <c r="J10" s="86">
        <v>0</v>
      </c>
      <c r="K10" s="53">
        <f t="shared" si="1"/>
        <v>7642.04</v>
      </c>
      <c r="L10" s="53">
        <f t="shared" si="2"/>
        <v>5419.6100000000006</v>
      </c>
      <c r="M10" s="53">
        <f t="shared" si="3"/>
        <v>6257.8950000000004</v>
      </c>
      <c r="N10" s="53">
        <f t="shared" si="4"/>
        <v>38.99</v>
      </c>
      <c r="O10" s="53">
        <f t="shared" si="5"/>
        <v>136.46499999999997</v>
      </c>
      <c r="P10" s="53">
        <f t="shared" si="6"/>
        <v>0</v>
      </c>
      <c r="Q10" s="53">
        <f t="shared" si="7"/>
        <v>0</v>
      </c>
      <c r="R10" s="53">
        <f t="shared" si="8"/>
        <v>0</v>
      </c>
    </row>
    <row r="11" spans="1:18" s="53" customFormat="1">
      <c r="A11" s="53" t="s">
        <v>134</v>
      </c>
      <c r="B11" s="52">
        <v>3224</v>
      </c>
      <c r="C11" s="86">
        <v>8.3000000000000007</v>
      </c>
      <c r="D11" s="86">
        <v>28.3</v>
      </c>
      <c r="E11" s="86">
        <v>62.7</v>
      </c>
      <c r="F11" s="86">
        <v>0.1</v>
      </c>
      <c r="G11" s="86">
        <v>0</v>
      </c>
      <c r="H11" s="86">
        <v>0</v>
      </c>
      <c r="I11" s="86">
        <v>0</v>
      </c>
      <c r="J11" s="86">
        <v>0.5</v>
      </c>
      <c r="K11" s="53">
        <f t="shared" si="1"/>
        <v>267.59200000000004</v>
      </c>
      <c r="L11" s="53">
        <f t="shared" si="2"/>
        <v>912.39200000000005</v>
      </c>
      <c r="M11" s="53">
        <f t="shared" si="3"/>
        <v>2021.4480000000001</v>
      </c>
      <c r="N11" s="53">
        <f t="shared" si="4"/>
        <v>3.2240000000000002</v>
      </c>
      <c r="O11" s="53">
        <f t="shared" si="5"/>
        <v>0</v>
      </c>
      <c r="P11" s="53">
        <f t="shared" si="6"/>
        <v>0</v>
      </c>
      <c r="Q11" s="53">
        <f t="shared" si="7"/>
        <v>0</v>
      </c>
      <c r="R11" s="53">
        <f t="shared" si="8"/>
        <v>16.12</v>
      </c>
    </row>
    <row r="12" spans="1:18" s="53" customFormat="1">
      <c r="A12" s="53" t="s">
        <v>133</v>
      </c>
      <c r="B12" s="52">
        <v>12756</v>
      </c>
      <c r="C12" s="86">
        <v>0.6</v>
      </c>
      <c r="D12" s="86">
        <v>0.2</v>
      </c>
      <c r="E12" s="86">
        <v>98.2</v>
      </c>
      <c r="F12" s="86">
        <v>0</v>
      </c>
      <c r="G12" s="86">
        <v>0.6</v>
      </c>
      <c r="H12" s="86">
        <v>0.1</v>
      </c>
      <c r="I12" s="86">
        <v>0.1</v>
      </c>
      <c r="J12" s="86">
        <v>0.2</v>
      </c>
      <c r="K12" s="53">
        <f t="shared" si="1"/>
        <v>76.536000000000001</v>
      </c>
      <c r="L12" s="53">
        <f t="shared" si="2"/>
        <v>25.512</v>
      </c>
      <c r="M12" s="53">
        <f t="shared" si="3"/>
        <v>12526.392</v>
      </c>
      <c r="N12" s="53">
        <f t="shared" si="4"/>
        <v>0</v>
      </c>
      <c r="O12" s="53">
        <f t="shared" si="5"/>
        <v>76.536000000000001</v>
      </c>
      <c r="P12" s="53">
        <f t="shared" si="6"/>
        <v>12.756</v>
      </c>
      <c r="Q12" s="53">
        <f t="shared" si="7"/>
        <v>12.756</v>
      </c>
      <c r="R12" s="53">
        <f t="shared" si="8"/>
        <v>25.512</v>
      </c>
    </row>
    <row r="13" spans="1:18" s="53" customFormat="1">
      <c r="A13" s="53" t="s">
        <v>132</v>
      </c>
      <c r="B13" s="52">
        <v>31804</v>
      </c>
      <c r="C13" s="86">
        <v>23.7</v>
      </c>
      <c r="D13" s="86">
        <v>27.5</v>
      </c>
      <c r="E13" s="86">
        <v>48.6</v>
      </c>
      <c r="F13" s="86">
        <v>0</v>
      </c>
      <c r="G13" s="86">
        <v>0</v>
      </c>
      <c r="H13" s="86">
        <v>0.3</v>
      </c>
      <c r="I13" s="86">
        <v>0</v>
      </c>
      <c r="J13" s="86">
        <v>0</v>
      </c>
      <c r="K13" s="53">
        <f t="shared" si="1"/>
        <v>7537.5479999999998</v>
      </c>
      <c r="L13" s="53">
        <f t="shared" si="2"/>
        <v>8746.1</v>
      </c>
      <c r="M13" s="53">
        <f t="shared" si="3"/>
        <v>15456.743999999999</v>
      </c>
      <c r="N13" s="53">
        <f t="shared" si="4"/>
        <v>0</v>
      </c>
      <c r="O13" s="53">
        <f t="shared" si="5"/>
        <v>0</v>
      </c>
      <c r="P13" s="53">
        <f t="shared" si="6"/>
        <v>95.412000000000006</v>
      </c>
      <c r="Q13" s="53">
        <f t="shared" si="7"/>
        <v>0</v>
      </c>
      <c r="R13" s="53">
        <f t="shared" si="8"/>
        <v>0</v>
      </c>
    </row>
    <row r="14" spans="1:18" s="53" customFormat="1">
      <c r="A14" s="53" t="s">
        <v>131</v>
      </c>
      <c r="B14" s="52">
        <v>28679</v>
      </c>
      <c r="C14" s="86">
        <v>1.1000000000000001</v>
      </c>
      <c r="D14" s="86">
        <v>18.899999999999999</v>
      </c>
      <c r="E14" s="86">
        <v>79.7</v>
      </c>
      <c r="F14" s="86">
        <v>0.2</v>
      </c>
      <c r="G14" s="86">
        <v>0.2</v>
      </c>
      <c r="H14" s="86">
        <v>0</v>
      </c>
      <c r="I14" s="86">
        <v>0</v>
      </c>
      <c r="J14" s="86">
        <v>0</v>
      </c>
      <c r="K14" s="53">
        <f t="shared" si="1"/>
        <v>315.46900000000005</v>
      </c>
      <c r="L14" s="53">
        <f t="shared" si="2"/>
        <v>5420.3309999999992</v>
      </c>
      <c r="M14" s="53">
        <f t="shared" si="3"/>
        <v>22857.163</v>
      </c>
      <c r="N14" s="53">
        <f t="shared" si="4"/>
        <v>57.358000000000004</v>
      </c>
      <c r="O14" s="53">
        <f t="shared" si="5"/>
        <v>57.358000000000004</v>
      </c>
      <c r="P14" s="53">
        <f t="shared" si="6"/>
        <v>0</v>
      </c>
      <c r="Q14" s="53">
        <f t="shared" si="7"/>
        <v>0</v>
      </c>
      <c r="R14" s="53">
        <f t="shared" si="8"/>
        <v>0</v>
      </c>
    </row>
    <row r="15" spans="1:18" s="53" customFormat="1">
      <c r="A15" s="53" t="s">
        <v>130</v>
      </c>
      <c r="B15" s="52">
        <v>13007</v>
      </c>
      <c r="C15" s="86">
        <v>1</v>
      </c>
      <c r="D15" s="86">
        <v>16.600000000000001</v>
      </c>
      <c r="E15" s="86">
        <v>1.6</v>
      </c>
      <c r="F15" s="86">
        <v>0.2</v>
      </c>
      <c r="G15" s="86">
        <v>13.7</v>
      </c>
      <c r="H15" s="86">
        <v>36.9</v>
      </c>
      <c r="I15" s="86">
        <v>0</v>
      </c>
      <c r="J15" s="86">
        <v>30</v>
      </c>
      <c r="K15" s="53">
        <f t="shared" si="1"/>
        <v>130.07</v>
      </c>
      <c r="L15" s="53">
        <f t="shared" si="2"/>
        <v>2159.1620000000003</v>
      </c>
      <c r="M15" s="53">
        <f t="shared" si="3"/>
        <v>208.11199999999999</v>
      </c>
      <c r="N15" s="53">
        <f t="shared" si="4"/>
        <v>26.013999999999999</v>
      </c>
      <c r="O15" s="53">
        <f t="shared" si="5"/>
        <v>1781.9589999999998</v>
      </c>
      <c r="P15" s="53">
        <f t="shared" si="6"/>
        <v>4799.5829999999996</v>
      </c>
      <c r="Q15" s="53">
        <f t="shared" si="7"/>
        <v>0</v>
      </c>
      <c r="R15" s="53">
        <f t="shared" si="8"/>
        <v>3902.1</v>
      </c>
    </row>
    <row r="16" spans="1:18" s="53" customFormat="1">
      <c r="A16" s="53" t="s">
        <v>129</v>
      </c>
      <c r="B16" s="52">
        <v>419</v>
      </c>
      <c r="C16" s="86">
        <v>10</v>
      </c>
      <c r="D16" s="86">
        <v>84.5</v>
      </c>
      <c r="E16" s="86">
        <v>1.5</v>
      </c>
      <c r="F16" s="86">
        <v>3.5</v>
      </c>
      <c r="G16" s="86">
        <v>0.2</v>
      </c>
      <c r="H16" s="86">
        <v>0</v>
      </c>
      <c r="I16" s="86">
        <v>0.3</v>
      </c>
      <c r="J16" s="86">
        <v>0</v>
      </c>
      <c r="K16" s="53">
        <f t="shared" si="1"/>
        <v>41.900000000000006</v>
      </c>
      <c r="L16" s="53">
        <f t="shared" si="2"/>
        <v>354.05500000000001</v>
      </c>
      <c r="M16" s="53">
        <f t="shared" si="3"/>
        <v>6.2850000000000001</v>
      </c>
      <c r="N16" s="53">
        <f t="shared" si="4"/>
        <v>14.665000000000001</v>
      </c>
      <c r="O16" s="53">
        <f t="shared" si="5"/>
        <v>0.83799999999999997</v>
      </c>
      <c r="P16" s="53">
        <f t="shared" si="6"/>
        <v>0</v>
      </c>
      <c r="Q16" s="53">
        <f t="shared" si="7"/>
        <v>1.2570000000000001</v>
      </c>
      <c r="R16" s="53">
        <f t="shared" si="8"/>
        <v>0</v>
      </c>
    </row>
    <row r="17" spans="1:18" s="53" customFormat="1">
      <c r="A17" s="53" t="s">
        <v>128</v>
      </c>
      <c r="B17" s="52">
        <v>62732</v>
      </c>
      <c r="C17" s="86">
        <v>7</v>
      </c>
      <c r="D17" s="86">
        <v>13.6</v>
      </c>
      <c r="E17" s="86">
        <v>77.5</v>
      </c>
      <c r="F17" s="86">
        <v>0.2</v>
      </c>
      <c r="G17" s="86">
        <v>0.8</v>
      </c>
      <c r="H17" s="86">
        <v>0</v>
      </c>
      <c r="I17" s="86">
        <v>0.3</v>
      </c>
      <c r="J17" s="86">
        <v>0.5</v>
      </c>
      <c r="K17" s="53">
        <f t="shared" si="1"/>
        <v>4391.2400000000007</v>
      </c>
      <c r="L17" s="53">
        <f t="shared" si="2"/>
        <v>8531.5520000000015</v>
      </c>
      <c r="M17" s="53">
        <f t="shared" si="3"/>
        <v>48617.3</v>
      </c>
      <c r="N17" s="53">
        <f t="shared" si="4"/>
        <v>125.464</v>
      </c>
      <c r="O17" s="53">
        <f t="shared" si="5"/>
        <v>501.85599999999999</v>
      </c>
      <c r="P17" s="53">
        <f t="shared" si="6"/>
        <v>0</v>
      </c>
      <c r="Q17" s="53">
        <f t="shared" si="7"/>
        <v>188.196</v>
      </c>
      <c r="R17" s="53">
        <f t="shared" si="8"/>
        <v>313.66000000000003</v>
      </c>
    </row>
    <row r="18" spans="1:18" s="53" customFormat="1">
      <c r="A18" s="53" t="s">
        <v>127</v>
      </c>
      <c r="B18" s="52">
        <v>26710</v>
      </c>
      <c r="C18" s="86">
        <v>5.3</v>
      </c>
      <c r="D18" s="86">
        <v>46.7</v>
      </c>
      <c r="E18" s="86">
        <v>46.7</v>
      </c>
      <c r="F18" s="86">
        <v>0</v>
      </c>
      <c r="G18" s="86">
        <v>0.2</v>
      </c>
      <c r="H18" s="86">
        <v>0</v>
      </c>
      <c r="I18" s="86">
        <v>0.8</v>
      </c>
      <c r="J18" s="86">
        <v>0.2</v>
      </c>
      <c r="K18" s="53">
        <f t="shared" si="1"/>
        <v>1415.6299999999999</v>
      </c>
      <c r="L18" s="53">
        <f t="shared" si="2"/>
        <v>12473.570000000002</v>
      </c>
      <c r="M18" s="53">
        <f t="shared" si="3"/>
        <v>12473.570000000002</v>
      </c>
      <c r="N18" s="53">
        <f t="shared" si="4"/>
        <v>0</v>
      </c>
      <c r="O18" s="53">
        <f t="shared" si="5"/>
        <v>53.42</v>
      </c>
      <c r="P18" s="53">
        <f t="shared" si="6"/>
        <v>0</v>
      </c>
      <c r="Q18" s="53">
        <f t="shared" si="7"/>
        <v>213.68</v>
      </c>
      <c r="R18" s="53">
        <f t="shared" si="8"/>
        <v>53.42</v>
      </c>
    </row>
    <row r="19" spans="1:18" s="53" customFormat="1">
      <c r="A19" s="53" t="s">
        <v>126</v>
      </c>
      <c r="B19" s="52">
        <v>13606</v>
      </c>
      <c r="C19" s="86">
        <v>3.1</v>
      </c>
      <c r="D19" s="86">
        <v>80.2</v>
      </c>
      <c r="E19" s="86">
        <v>14.4</v>
      </c>
      <c r="F19" s="86">
        <v>0.9</v>
      </c>
      <c r="G19" s="86">
        <v>0.4</v>
      </c>
      <c r="H19" s="86">
        <v>0.6</v>
      </c>
      <c r="I19" s="86">
        <v>0</v>
      </c>
      <c r="J19" s="86">
        <v>0.5</v>
      </c>
      <c r="K19" s="53">
        <f t="shared" si="1"/>
        <v>421.786</v>
      </c>
      <c r="L19" s="53">
        <f t="shared" si="2"/>
        <v>10912.012000000001</v>
      </c>
      <c r="M19" s="53">
        <f t="shared" si="3"/>
        <v>1959.2640000000001</v>
      </c>
      <c r="N19" s="53">
        <f t="shared" si="4"/>
        <v>122.45400000000001</v>
      </c>
      <c r="O19" s="53">
        <f t="shared" si="5"/>
        <v>54.423999999999999</v>
      </c>
      <c r="P19" s="53">
        <f t="shared" si="6"/>
        <v>81.635999999999996</v>
      </c>
      <c r="Q19" s="53">
        <f t="shared" si="7"/>
        <v>0</v>
      </c>
      <c r="R19" s="53">
        <f t="shared" si="8"/>
        <v>68.03</v>
      </c>
    </row>
    <row r="20" spans="1:18" s="53" customFormat="1">
      <c r="A20" s="53" t="s">
        <v>125</v>
      </c>
      <c r="B20" s="52">
        <v>9005</v>
      </c>
      <c r="C20" s="86">
        <v>8.5</v>
      </c>
      <c r="D20" s="86">
        <v>61.9</v>
      </c>
      <c r="E20" s="86">
        <v>26.7</v>
      </c>
      <c r="F20" s="86">
        <v>1.8</v>
      </c>
      <c r="G20" s="86">
        <v>0.5</v>
      </c>
      <c r="H20" s="86">
        <v>0.4</v>
      </c>
      <c r="I20" s="86">
        <v>0</v>
      </c>
      <c r="J20" s="86">
        <v>0</v>
      </c>
      <c r="K20" s="53">
        <f t="shared" si="1"/>
        <v>765.42500000000007</v>
      </c>
      <c r="L20" s="53">
        <f t="shared" si="2"/>
        <v>5574.0950000000003</v>
      </c>
      <c r="M20" s="53">
        <f t="shared" si="3"/>
        <v>2404.335</v>
      </c>
      <c r="N20" s="53">
        <f t="shared" si="4"/>
        <v>162.09000000000003</v>
      </c>
      <c r="O20" s="53">
        <f t="shared" si="5"/>
        <v>45.024999999999999</v>
      </c>
      <c r="P20" s="53">
        <f t="shared" si="6"/>
        <v>36.020000000000003</v>
      </c>
      <c r="Q20" s="53">
        <f t="shared" si="7"/>
        <v>0</v>
      </c>
      <c r="R20" s="53">
        <f t="shared" si="8"/>
        <v>0</v>
      </c>
    </row>
    <row r="21" spans="1:18" s="53" customFormat="1">
      <c r="A21" s="53" t="s">
        <v>124</v>
      </c>
      <c r="B21" s="52">
        <v>24988</v>
      </c>
      <c r="C21" s="86">
        <v>0.7</v>
      </c>
      <c r="D21" s="86">
        <v>74.7</v>
      </c>
      <c r="E21" s="86">
        <v>23.8</v>
      </c>
      <c r="F21" s="86">
        <v>0.1</v>
      </c>
      <c r="G21" s="86">
        <v>0</v>
      </c>
      <c r="H21" s="86">
        <v>0</v>
      </c>
      <c r="I21" s="86">
        <v>0.5</v>
      </c>
      <c r="J21" s="86">
        <v>0.2</v>
      </c>
      <c r="K21" s="53">
        <f t="shared" si="1"/>
        <v>174.91599999999997</v>
      </c>
      <c r="L21" s="53">
        <f t="shared" si="2"/>
        <v>18666.036</v>
      </c>
      <c r="M21" s="53">
        <f t="shared" si="3"/>
        <v>5947.1440000000002</v>
      </c>
      <c r="N21" s="53">
        <f t="shared" si="4"/>
        <v>24.988</v>
      </c>
      <c r="O21" s="53">
        <f t="shared" si="5"/>
        <v>0</v>
      </c>
      <c r="P21" s="53">
        <f t="shared" si="6"/>
        <v>0</v>
      </c>
      <c r="Q21" s="53">
        <f t="shared" si="7"/>
        <v>124.94</v>
      </c>
      <c r="R21" s="53">
        <f t="shared" si="8"/>
        <v>49.975999999999999</v>
      </c>
    </row>
    <row r="22" spans="1:18" s="53" customFormat="1">
      <c r="A22" s="53" t="s">
        <v>161</v>
      </c>
      <c r="B22" s="52">
        <v>17147</v>
      </c>
      <c r="C22" s="53" t="s">
        <v>185</v>
      </c>
      <c r="D22" s="53" t="s">
        <v>185</v>
      </c>
      <c r="E22" s="53" t="s">
        <v>185</v>
      </c>
      <c r="F22" s="53" t="s">
        <v>185</v>
      </c>
      <c r="G22" s="53" t="s">
        <v>185</v>
      </c>
      <c r="H22" s="53" t="s">
        <v>185</v>
      </c>
      <c r="I22" s="53" t="s">
        <v>185</v>
      </c>
      <c r="J22" s="53" t="s">
        <v>185</v>
      </c>
      <c r="K22" s="53" t="s">
        <v>185</v>
      </c>
      <c r="L22" s="53" t="s">
        <v>185</v>
      </c>
      <c r="M22" s="53" t="s">
        <v>185</v>
      </c>
      <c r="N22" s="53" t="s">
        <v>185</v>
      </c>
      <c r="O22" s="53" t="s">
        <v>185</v>
      </c>
      <c r="P22" s="53" t="s">
        <v>185</v>
      </c>
      <c r="Q22" s="53" t="s">
        <v>185</v>
      </c>
      <c r="R22" s="53" t="s">
        <v>185</v>
      </c>
    </row>
    <row r="23" spans="1:18" s="53" customFormat="1">
      <c r="A23" s="53" t="s">
        <v>122</v>
      </c>
      <c r="B23" s="52">
        <v>8963</v>
      </c>
      <c r="C23" s="86">
        <v>0.5</v>
      </c>
      <c r="D23" s="86">
        <v>93.2</v>
      </c>
      <c r="E23" s="86">
        <v>2.4</v>
      </c>
      <c r="F23" s="86">
        <v>1.9</v>
      </c>
      <c r="G23" s="86">
        <v>1.5</v>
      </c>
      <c r="H23" s="86">
        <v>0</v>
      </c>
      <c r="I23" s="86">
        <v>0.3</v>
      </c>
      <c r="J23" s="86">
        <v>0.2</v>
      </c>
      <c r="K23" s="53">
        <f t="shared" si="1"/>
        <v>44.814999999999998</v>
      </c>
      <c r="L23" s="53">
        <f t="shared" si="2"/>
        <v>8353.5159999999996</v>
      </c>
      <c r="M23" s="53">
        <f t="shared" si="3"/>
        <v>215.11199999999999</v>
      </c>
      <c r="N23" s="53">
        <f t="shared" si="4"/>
        <v>170.297</v>
      </c>
      <c r="O23" s="53">
        <f t="shared" si="5"/>
        <v>134.44499999999999</v>
      </c>
      <c r="P23" s="53">
        <f t="shared" si="6"/>
        <v>0</v>
      </c>
      <c r="Q23" s="53">
        <f t="shared" si="7"/>
        <v>26.888999999999999</v>
      </c>
      <c r="R23" s="53">
        <f t="shared" si="8"/>
        <v>17.926000000000002</v>
      </c>
    </row>
    <row r="24" spans="1:18" s="53" customFormat="1">
      <c r="A24" s="53" t="s">
        <v>121</v>
      </c>
      <c r="B24" s="52">
        <v>23532</v>
      </c>
      <c r="C24" s="86">
        <v>1.2</v>
      </c>
      <c r="D24" s="86">
        <v>24.8</v>
      </c>
      <c r="E24" s="86">
        <v>69.599999999999994</v>
      </c>
      <c r="F24" s="86">
        <v>0.2</v>
      </c>
      <c r="G24" s="86">
        <v>0.8</v>
      </c>
      <c r="H24" s="86">
        <v>0</v>
      </c>
      <c r="I24" s="86">
        <v>0</v>
      </c>
      <c r="J24" s="86">
        <v>3.4</v>
      </c>
      <c r="K24" s="53">
        <f t="shared" si="1"/>
        <v>282.38400000000001</v>
      </c>
      <c r="L24" s="53">
        <f t="shared" si="2"/>
        <v>5835.9359999999997</v>
      </c>
      <c r="M24" s="53">
        <f t="shared" si="3"/>
        <v>16378.271999999999</v>
      </c>
      <c r="N24" s="53">
        <f t="shared" si="4"/>
        <v>47.064</v>
      </c>
      <c r="O24" s="53">
        <f t="shared" si="5"/>
        <v>188.256</v>
      </c>
      <c r="P24" s="53">
        <f t="shared" si="6"/>
        <v>0</v>
      </c>
      <c r="Q24" s="53">
        <f t="shared" si="7"/>
        <v>0</v>
      </c>
      <c r="R24" s="53">
        <f t="shared" si="8"/>
        <v>800.08800000000008</v>
      </c>
    </row>
    <row r="25" spans="1:18" s="53" customFormat="1">
      <c r="A25" s="53" t="s">
        <v>120</v>
      </c>
      <c r="B25" s="52">
        <v>29148</v>
      </c>
      <c r="C25" s="86">
        <v>32.700000000000003</v>
      </c>
      <c r="D25" s="86">
        <v>45.4</v>
      </c>
      <c r="E25" s="86">
        <v>15.8</v>
      </c>
      <c r="F25" s="86">
        <v>0.3</v>
      </c>
      <c r="G25" s="86">
        <v>5.8</v>
      </c>
      <c r="H25" s="86">
        <v>0</v>
      </c>
      <c r="I25" s="86">
        <v>0</v>
      </c>
      <c r="J25" s="86">
        <v>0</v>
      </c>
      <c r="K25" s="53">
        <f t="shared" si="1"/>
        <v>9531.3960000000006</v>
      </c>
      <c r="L25" s="53">
        <f t="shared" si="2"/>
        <v>13233.191999999999</v>
      </c>
      <c r="M25" s="53">
        <f t="shared" si="3"/>
        <v>4605.384</v>
      </c>
      <c r="N25" s="53">
        <f t="shared" si="4"/>
        <v>87.444000000000003</v>
      </c>
      <c r="O25" s="53">
        <f t="shared" si="5"/>
        <v>1690.5839999999998</v>
      </c>
      <c r="P25" s="53">
        <f t="shared" si="6"/>
        <v>0</v>
      </c>
      <c r="Q25" s="53">
        <f t="shared" si="7"/>
        <v>0</v>
      </c>
      <c r="R25" s="53">
        <f t="shared" si="8"/>
        <v>0</v>
      </c>
    </row>
    <row r="26" spans="1:18" s="53" customFormat="1">
      <c r="A26" s="53" t="s">
        <v>119</v>
      </c>
      <c r="B26" s="52">
        <v>54788</v>
      </c>
      <c r="C26" s="86">
        <v>2.2999999999999998</v>
      </c>
      <c r="D26" s="86">
        <v>47.7</v>
      </c>
      <c r="E26" s="86">
        <v>46.9</v>
      </c>
      <c r="F26" s="86">
        <v>1.2</v>
      </c>
      <c r="G26" s="86">
        <v>1.3</v>
      </c>
      <c r="H26" s="86">
        <v>0.1</v>
      </c>
      <c r="I26" s="86">
        <v>0.2</v>
      </c>
      <c r="J26" s="86">
        <v>0.3</v>
      </c>
      <c r="K26" s="53">
        <f t="shared" si="1"/>
        <v>1260.124</v>
      </c>
      <c r="L26" s="53">
        <f t="shared" si="2"/>
        <v>26133.876</v>
      </c>
      <c r="M26" s="53">
        <f t="shared" si="3"/>
        <v>25695.572</v>
      </c>
      <c r="N26" s="53">
        <f t="shared" si="4"/>
        <v>657.45600000000002</v>
      </c>
      <c r="O26" s="53">
        <f t="shared" si="5"/>
        <v>712.24400000000003</v>
      </c>
      <c r="P26" s="53">
        <f t="shared" si="6"/>
        <v>54.788000000000004</v>
      </c>
      <c r="Q26" s="53">
        <f t="shared" si="7"/>
        <v>109.57600000000001</v>
      </c>
      <c r="R26" s="53">
        <f t="shared" si="8"/>
        <v>164.364</v>
      </c>
    </row>
    <row r="27" spans="1:18" s="53" customFormat="1">
      <c r="A27" s="53" t="s">
        <v>118</v>
      </c>
      <c r="B27" s="52">
        <v>35916</v>
      </c>
      <c r="C27" s="86">
        <v>5.4</v>
      </c>
      <c r="D27" s="86">
        <v>45</v>
      </c>
      <c r="E27" s="86">
        <v>30.4</v>
      </c>
      <c r="F27" s="86">
        <v>10.1</v>
      </c>
      <c r="G27" s="86">
        <v>9.1</v>
      </c>
      <c r="H27" s="86">
        <v>0</v>
      </c>
      <c r="I27" s="86">
        <v>0</v>
      </c>
      <c r="J27" s="86">
        <v>0</v>
      </c>
      <c r="K27" s="53">
        <f t="shared" si="1"/>
        <v>1939.4640000000002</v>
      </c>
      <c r="L27" s="53">
        <f t="shared" si="2"/>
        <v>16162.2</v>
      </c>
      <c r="M27" s="53">
        <f t="shared" si="3"/>
        <v>10918.464</v>
      </c>
      <c r="N27" s="53">
        <f t="shared" si="4"/>
        <v>3627.5159999999996</v>
      </c>
      <c r="O27" s="53">
        <f t="shared" si="5"/>
        <v>3268.3559999999998</v>
      </c>
      <c r="P27" s="53">
        <f t="shared" si="6"/>
        <v>0</v>
      </c>
      <c r="Q27" s="53">
        <f t="shared" si="7"/>
        <v>0</v>
      </c>
      <c r="R27" s="53">
        <f t="shared" si="8"/>
        <v>0</v>
      </c>
    </row>
    <row r="28" spans="1:18" s="53" customFormat="1">
      <c r="A28" s="53" t="s">
        <v>117</v>
      </c>
      <c r="B28" s="52">
        <v>6085</v>
      </c>
      <c r="C28" s="86">
        <v>0.1</v>
      </c>
      <c r="D28" s="86">
        <v>16.100000000000001</v>
      </c>
      <c r="E28" s="86">
        <v>83.7</v>
      </c>
      <c r="F28" s="86">
        <v>0.1</v>
      </c>
      <c r="G28" s="86">
        <v>0</v>
      </c>
      <c r="H28" s="86">
        <v>0</v>
      </c>
      <c r="I28" s="86">
        <v>0</v>
      </c>
      <c r="J28" s="86">
        <v>0</v>
      </c>
      <c r="K28" s="53">
        <f t="shared" si="1"/>
        <v>6.085</v>
      </c>
      <c r="L28" s="53">
        <f t="shared" si="2"/>
        <v>979.68500000000006</v>
      </c>
      <c r="M28" s="53">
        <f t="shared" si="3"/>
        <v>5093.1450000000004</v>
      </c>
      <c r="N28" s="53">
        <f t="shared" si="4"/>
        <v>6.085</v>
      </c>
      <c r="O28" s="53">
        <f t="shared" si="5"/>
        <v>0</v>
      </c>
      <c r="P28" s="53">
        <f t="shared" si="6"/>
        <v>0</v>
      </c>
      <c r="Q28" s="53">
        <f t="shared" si="7"/>
        <v>0</v>
      </c>
      <c r="R28" s="53">
        <f t="shared" si="8"/>
        <v>0</v>
      </c>
    </row>
    <row r="29" spans="1:18" s="53" customFormat="1">
      <c r="A29" s="53" t="s">
        <v>116</v>
      </c>
      <c r="B29" s="52">
        <v>36214</v>
      </c>
      <c r="C29" s="86">
        <v>1</v>
      </c>
      <c r="D29" s="86">
        <v>46.9</v>
      </c>
      <c r="E29" s="86">
        <v>51.7</v>
      </c>
      <c r="F29" s="86">
        <v>0</v>
      </c>
      <c r="G29" s="86">
        <v>0.3</v>
      </c>
      <c r="H29" s="86">
        <v>0</v>
      </c>
      <c r="I29" s="86">
        <v>0.1</v>
      </c>
      <c r="J29" s="86">
        <v>0</v>
      </c>
      <c r="K29" s="53">
        <f t="shared" si="1"/>
        <v>362.14</v>
      </c>
      <c r="L29" s="53">
        <f t="shared" si="2"/>
        <v>16984.365999999998</v>
      </c>
      <c r="M29" s="53">
        <f t="shared" si="3"/>
        <v>18722.637999999999</v>
      </c>
      <c r="N29" s="53">
        <f t="shared" si="4"/>
        <v>0</v>
      </c>
      <c r="O29" s="53">
        <f t="shared" si="5"/>
        <v>108.642</v>
      </c>
      <c r="P29" s="53">
        <f t="shared" si="6"/>
        <v>0</v>
      </c>
      <c r="Q29" s="53">
        <f t="shared" si="7"/>
        <v>36.213999999999999</v>
      </c>
      <c r="R29" s="53">
        <f t="shared" si="8"/>
        <v>0</v>
      </c>
    </row>
    <row r="30" spans="1:18" s="53" customFormat="1">
      <c r="A30" s="53" t="s">
        <v>115</v>
      </c>
      <c r="B30" s="52">
        <v>4324</v>
      </c>
      <c r="C30" s="86">
        <v>2.2000000000000002</v>
      </c>
      <c r="D30" s="86">
        <v>48.5</v>
      </c>
      <c r="E30" s="86">
        <v>0.8</v>
      </c>
      <c r="F30" s="86">
        <v>48.4</v>
      </c>
      <c r="G30" s="86">
        <v>0.1</v>
      </c>
      <c r="H30" s="86">
        <v>0</v>
      </c>
      <c r="I30" s="86">
        <v>0</v>
      </c>
      <c r="J30" s="86">
        <v>0</v>
      </c>
      <c r="K30" s="53">
        <f t="shared" si="1"/>
        <v>95.128000000000014</v>
      </c>
      <c r="L30" s="53">
        <f t="shared" si="2"/>
        <v>2097.14</v>
      </c>
      <c r="M30" s="53">
        <f t="shared" si="3"/>
        <v>34.591999999999999</v>
      </c>
      <c r="N30" s="53">
        <f t="shared" si="4"/>
        <v>2092.8159999999998</v>
      </c>
      <c r="O30" s="53">
        <f t="shared" si="5"/>
        <v>4.3239999999999998</v>
      </c>
      <c r="P30" s="53">
        <f t="shared" si="6"/>
        <v>0</v>
      </c>
      <c r="Q30" s="53">
        <f t="shared" si="7"/>
        <v>0</v>
      </c>
      <c r="R30" s="53">
        <f t="shared" si="8"/>
        <v>0</v>
      </c>
    </row>
    <row r="31" spans="1:18" s="53" customFormat="1">
      <c r="A31" s="53" t="s">
        <v>114</v>
      </c>
      <c r="B31" s="52">
        <v>6572</v>
      </c>
      <c r="C31" s="86">
        <v>9.8000000000000007</v>
      </c>
      <c r="D31" s="86">
        <v>51.3</v>
      </c>
      <c r="E31" s="86">
        <v>31.4</v>
      </c>
      <c r="F31" s="86">
        <v>6.5</v>
      </c>
      <c r="G31" s="86">
        <v>1</v>
      </c>
      <c r="H31" s="86">
        <v>0</v>
      </c>
      <c r="I31" s="86">
        <v>0</v>
      </c>
      <c r="J31" s="86">
        <v>0</v>
      </c>
      <c r="K31" s="53">
        <f t="shared" si="1"/>
        <v>644.05600000000004</v>
      </c>
      <c r="L31" s="53">
        <f t="shared" si="2"/>
        <v>3371.4360000000001</v>
      </c>
      <c r="M31" s="53">
        <f t="shared" si="3"/>
        <v>2063.6080000000002</v>
      </c>
      <c r="N31" s="53">
        <f t="shared" si="4"/>
        <v>427.18</v>
      </c>
      <c r="O31" s="53">
        <f t="shared" si="5"/>
        <v>65.72</v>
      </c>
      <c r="P31" s="53">
        <f t="shared" si="6"/>
        <v>0</v>
      </c>
      <c r="Q31" s="53">
        <f t="shared" si="7"/>
        <v>0</v>
      </c>
      <c r="R31" s="53">
        <f t="shared" si="8"/>
        <v>0</v>
      </c>
    </row>
    <row r="32" spans="1:18" s="53" customFormat="1">
      <c r="A32" s="53" t="s">
        <v>113</v>
      </c>
      <c r="B32" s="52">
        <v>3293</v>
      </c>
      <c r="C32" s="86">
        <v>13.8</v>
      </c>
      <c r="D32" s="86">
        <v>51</v>
      </c>
      <c r="E32" s="86">
        <v>29.8</v>
      </c>
      <c r="F32" s="86">
        <v>2.6</v>
      </c>
      <c r="G32" s="86">
        <v>1.6</v>
      </c>
      <c r="H32" s="86">
        <v>1.2</v>
      </c>
      <c r="I32" s="86">
        <v>0</v>
      </c>
      <c r="J32" s="86">
        <v>0</v>
      </c>
      <c r="K32" s="53">
        <f t="shared" si="1"/>
        <v>454.43400000000003</v>
      </c>
      <c r="L32" s="53">
        <f t="shared" si="2"/>
        <v>1679.43</v>
      </c>
      <c r="M32" s="53">
        <f t="shared" si="3"/>
        <v>981.31399999999996</v>
      </c>
      <c r="N32" s="53">
        <f t="shared" si="4"/>
        <v>85.618000000000009</v>
      </c>
      <c r="O32" s="53">
        <f t="shared" si="5"/>
        <v>52.688000000000002</v>
      </c>
      <c r="P32" s="53">
        <f t="shared" si="6"/>
        <v>39.515999999999998</v>
      </c>
      <c r="Q32" s="53">
        <f t="shared" si="7"/>
        <v>0</v>
      </c>
      <c r="R32" s="53">
        <f t="shared" si="8"/>
        <v>0</v>
      </c>
    </row>
    <row r="33" spans="1:18" s="53" customFormat="1">
      <c r="A33" s="53" t="s">
        <v>112</v>
      </c>
      <c r="B33" s="52">
        <v>4409</v>
      </c>
      <c r="C33" s="86">
        <v>3.2</v>
      </c>
      <c r="D33" s="86">
        <v>93.5</v>
      </c>
      <c r="E33" s="86">
        <v>2.7</v>
      </c>
      <c r="F33" s="86">
        <v>0.2</v>
      </c>
      <c r="G33" s="86">
        <v>0.4</v>
      </c>
      <c r="H33" s="86">
        <v>0</v>
      </c>
      <c r="I33" s="86">
        <v>0</v>
      </c>
      <c r="J33" s="86">
        <v>0</v>
      </c>
      <c r="K33" s="53">
        <f t="shared" si="1"/>
        <v>141.08799999999999</v>
      </c>
      <c r="L33" s="53">
        <f t="shared" si="2"/>
        <v>4122.415</v>
      </c>
      <c r="M33" s="53">
        <f t="shared" si="3"/>
        <v>119.04300000000002</v>
      </c>
      <c r="N33" s="53">
        <f t="shared" si="4"/>
        <v>8.8179999999999996</v>
      </c>
      <c r="O33" s="53">
        <f t="shared" si="5"/>
        <v>17.635999999999999</v>
      </c>
      <c r="P33" s="53">
        <f t="shared" si="6"/>
        <v>0</v>
      </c>
      <c r="Q33" s="53">
        <f t="shared" si="7"/>
        <v>0</v>
      </c>
      <c r="R33" s="53">
        <f t="shared" si="8"/>
        <v>0</v>
      </c>
    </row>
    <row r="34" spans="1:18" s="53" customFormat="1">
      <c r="A34" s="53" t="s">
        <v>111</v>
      </c>
      <c r="B34" s="52">
        <v>32951</v>
      </c>
      <c r="C34" s="86">
        <v>28.4</v>
      </c>
      <c r="D34" s="86">
        <v>12</v>
      </c>
      <c r="E34" s="86">
        <v>58.9</v>
      </c>
      <c r="F34" s="86">
        <v>0</v>
      </c>
      <c r="G34" s="86">
        <v>0.8</v>
      </c>
      <c r="H34" s="86">
        <v>0</v>
      </c>
      <c r="I34" s="86">
        <v>0</v>
      </c>
      <c r="J34" s="86">
        <v>0</v>
      </c>
      <c r="K34" s="53">
        <f t="shared" si="1"/>
        <v>9358.0839999999989</v>
      </c>
      <c r="L34" s="53">
        <f t="shared" si="2"/>
        <v>3954.12</v>
      </c>
      <c r="M34" s="53">
        <f t="shared" si="3"/>
        <v>19408.138999999999</v>
      </c>
      <c r="N34" s="53">
        <f t="shared" si="4"/>
        <v>0</v>
      </c>
      <c r="O34" s="53">
        <f t="shared" si="5"/>
        <v>263.608</v>
      </c>
      <c r="P34" s="53">
        <f t="shared" si="6"/>
        <v>0</v>
      </c>
      <c r="Q34" s="53">
        <f t="shared" si="7"/>
        <v>0</v>
      </c>
      <c r="R34" s="53">
        <f t="shared" si="8"/>
        <v>0</v>
      </c>
    </row>
    <row r="35" spans="1:18" s="53" customFormat="1">
      <c r="A35" s="53" t="s">
        <v>110</v>
      </c>
      <c r="B35" s="52">
        <v>21364</v>
      </c>
      <c r="C35" s="86">
        <v>59.1</v>
      </c>
      <c r="D35" s="86">
        <v>21.2</v>
      </c>
      <c r="E35" s="86">
        <v>3.6</v>
      </c>
      <c r="F35" s="86">
        <v>16</v>
      </c>
      <c r="G35" s="86">
        <v>0</v>
      </c>
      <c r="H35" s="86">
        <v>0.1</v>
      </c>
      <c r="I35" s="86">
        <v>0</v>
      </c>
      <c r="J35" s="86">
        <v>0</v>
      </c>
      <c r="K35" s="53">
        <f t="shared" si="1"/>
        <v>12626.124</v>
      </c>
      <c r="L35" s="53">
        <f t="shared" si="2"/>
        <v>4529.1679999999997</v>
      </c>
      <c r="M35" s="53">
        <f t="shared" si="3"/>
        <v>769.10400000000004</v>
      </c>
      <c r="N35" s="53">
        <f t="shared" si="4"/>
        <v>3418.2400000000002</v>
      </c>
      <c r="O35" s="53">
        <f t="shared" si="5"/>
        <v>0</v>
      </c>
      <c r="P35" s="53">
        <f t="shared" si="6"/>
        <v>21.364000000000001</v>
      </c>
      <c r="Q35" s="53">
        <f t="shared" si="7"/>
        <v>0</v>
      </c>
      <c r="R35" s="53">
        <f t="shared" si="8"/>
        <v>0</v>
      </c>
    </row>
    <row r="36" spans="1:18" s="53" customFormat="1">
      <c r="A36" s="53" t="s">
        <v>109</v>
      </c>
      <c r="B36" s="52">
        <v>226838</v>
      </c>
      <c r="C36" s="86">
        <v>37.6</v>
      </c>
      <c r="D36" s="86">
        <v>20.6</v>
      </c>
      <c r="E36" s="86">
        <v>40.200000000000003</v>
      </c>
      <c r="F36" s="86">
        <v>0.1</v>
      </c>
      <c r="G36" s="86">
        <v>1.4</v>
      </c>
      <c r="H36" s="86">
        <v>0</v>
      </c>
      <c r="I36" s="86">
        <v>0</v>
      </c>
      <c r="J36" s="86">
        <v>0</v>
      </c>
      <c r="K36" s="53">
        <f t="shared" si="1"/>
        <v>85291.088000000003</v>
      </c>
      <c r="L36" s="53">
        <f t="shared" si="2"/>
        <v>46728.628000000004</v>
      </c>
      <c r="M36" s="53">
        <f t="shared" si="3"/>
        <v>91188.876000000004</v>
      </c>
      <c r="N36" s="53">
        <f t="shared" si="4"/>
        <v>226.83799999999999</v>
      </c>
      <c r="O36" s="53">
        <f t="shared" si="5"/>
        <v>3175.7319999999995</v>
      </c>
      <c r="P36" s="53">
        <f t="shared" si="6"/>
        <v>0</v>
      </c>
      <c r="Q36" s="53">
        <f t="shared" si="7"/>
        <v>0</v>
      </c>
      <c r="R36" s="53">
        <f t="shared" si="8"/>
        <v>0</v>
      </c>
    </row>
    <row r="37" spans="1:18" s="53" customFormat="1">
      <c r="A37" s="53" t="s">
        <v>108</v>
      </c>
      <c r="B37" s="52">
        <v>23854</v>
      </c>
      <c r="C37" s="86">
        <v>1.5</v>
      </c>
      <c r="D37" s="86">
        <v>29.3</v>
      </c>
      <c r="E37" s="86">
        <v>64.3</v>
      </c>
      <c r="F37" s="86">
        <v>2</v>
      </c>
      <c r="G37" s="86">
        <v>0.3</v>
      </c>
      <c r="H37" s="86">
        <v>0</v>
      </c>
      <c r="I37" s="86">
        <v>0</v>
      </c>
      <c r="J37" s="86">
        <v>2.6</v>
      </c>
      <c r="K37" s="53">
        <f t="shared" si="1"/>
        <v>357.81</v>
      </c>
      <c r="L37" s="53">
        <f t="shared" si="2"/>
        <v>6989.2219999999998</v>
      </c>
      <c r="M37" s="53">
        <f t="shared" si="3"/>
        <v>15338.122000000001</v>
      </c>
      <c r="N37" s="53">
        <f t="shared" si="4"/>
        <v>477.08</v>
      </c>
      <c r="O37" s="53">
        <f t="shared" si="5"/>
        <v>71.561999999999998</v>
      </c>
      <c r="P37" s="53">
        <f t="shared" si="6"/>
        <v>0</v>
      </c>
      <c r="Q37" s="53">
        <f t="shared" si="7"/>
        <v>0</v>
      </c>
      <c r="R37" s="53">
        <f t="shared" si="8"/>
        <v>620.20400000000006</v>
      </c>
    </row>
    <row r="38" spans="1:18" s="53" customFormat="1">
      <c r="A38" s="53" t="s">
        <v>107</v>
      </c>
      <c r="B38" s="52">
        <v>2043</v>
      </c>
      <c r="C38" s="86">
        <v>2</v>
      </c>
      <c r="D38" s="86">
        <v>40.200000000000003</v>
      </c>
      <c r="E38" s="86">
        <v>2.2999999999999998</v>
      </c>
      <c r="F38" s="86">
        <v>54.9</v>
      </c>
      <c r="G38" s="86">
        <v>0.2</v>
      </c>
      <c r="H38" s="86">
        <v>0</v>
      </c>
      <c r="I38" s="86">
        <v>0.4</v>
      </c>
      <c r="J38" s="86">
        <v>0</v>
      </c>
      <c r="K38" s="53">
        <f t="shared" si="1"/>
        <v>40.86</v>
      </c>
      <c r="L38" s="53">
        <f t="shared" si="2"/>
        <v>821.28600000000006</v>
      </c>
      <c r="M38" s="53">
        <f t="shared" si="3"/>
        <v>46.988999999999997</v>
      </c>
      <c r="N38" s="53">
        <f t="shared" si="4"/>
        <v>1121.607</v>
      </c>
      <c r="O38" s="53">
        <f t="shared" si="5"/>
        <v>4.0860000000000003</v>
      </c>
      <c r="P38" s="53">
        <f t="shared" si="6"/>
        <v>0</v>
      </c>
      <c r="Q38" s="53">
        <f t="shared" si="7"/>
        <v>8.1720000000000006</v>
      </c>
      <c r="R38" s="53">
        <f t="shared" si="8"/>
        <v>0</v>
      </c>
    </row>
    <row r="39" spans="1:18" s="53" customFormat="1">
      <c r="A39" s="53" t="s">
        <v>106</v>
      </c>
      <c r="B39" s="52">
        <v>65164</v>
      </c>
      <c r="C39" s="86">
        <v>3.2</v>
      </c>
      <c r="D39" s="86">
        <v>45.4</v>
      </c>
      <c r="E39" s="86">
        <v>51</v>
      </c>
      <c r="F39" s="86">
        <v>0.1</v>
      </c>
      <c r="G39" s="86">
        <v>0.2</v>
      </c>
      <c r="H39" s="86">
        <v>0</v>
      </c>
      <c r="I39" s="86">
        <v>0</v>
      </c>
      <c r="J39" s="86">
        <v>0</v>
      </c>
      <c r="K39" s="53">
        <f t="shared" si="1"/>
        <v>2085.248</v>
      </c>
      <c r="L39" s="53">
        <f t="shared" si="2"/>
        <v>29584.455999999998</v>
      </c>
      <c r="M39" s="53">
        <f t="shared" si="3"/>
        <v>33233.64</v>
      </c>
      <c r="N39" s="53">
        <f t="shared" si="4"/>
        <v>65.164000000000001</v>
      </c>
      <c r="O39" s="53">
        <f t="shared" si="5"/>
        <v>130.328</v>
      </c>
      <c r="P39" s="53">
        <f t="shared" si="6"/>
        <v>0</v>
      </c>
      <c r="Q39" s="53">
        <f t="shared" si="7"/>
        <v>0</v>
      </c>
      <c r="R39" s="53">
        <f t="shared" si="8"/>
        <v>0</v>
      </c>
    </row>
    <row r="40" spans="1:18" s="53" customFormat="1">
      <c r="A40" s="53" t="s">
        <v>105</v>
      </c>
      <c r="B40" s="52">
        <v>8550</v>
      </c>
      <c r="C40" s="86">
        <v>3.6</v>
      </c>
      <c r="D40" s="86">
        <v>41.9</v>
      </c>
      <c r="E40" s="86">
        <v>44.8</v>
      </c>
      <c r="F40" s="86">
        <v>9.4</v>
      </c>
      <c r="G40" s="86">
        <v>0</v>
      </c>
      <c r="H40" s="86">
        <v>0</v>
      </c>
      <c r="I40" s="86">
        <v>0.4</v>
      </c>
      <c r="J40" s="86">
        <v>0</v>
      </c>
      <c r="K40" s="53">
        <f t="shared" si="1"/>
        <v>307.8</v>
      </c>
      <c r="L40" s="53">
        <f t="shared" si="2"/>
        <v>3582.45</v>
      </c>
      <c r="M40" s="53">
        <f t="shared" si="3"/>
        <v>3830.3999999999996</v>
      </c>
      <c r="N40" s="53">
        <f t="shared" si="4"/>
        <v>803.7</v>
      </c>
      <c r="O40" s="53">
        <f t="shared" si="5"/>
        <v>0</v>
      </c>
      <c r="P40" s="53">
        <f t="shared" si="6"/>
        <v>0</v>
      </c>
      <c r="Q40" s="53">
        <f t="shared" si="7"/>
        <v>34.200000000000003</v>
      </c>
      <c r="R40" s="53">
        <f t="shared" si="8"/>
        <v>0</v>
      </c>
    </row>
    <row r="41" spans="1:18" s="53" customFormat="1">
      <c r="A41" s="53" t="s">
        <v>104</v>
      </c>
      <c r="B41" s="52">
        <v>11925</v>
      </c>
      <c r="C41" s="86">
        <v>5.8</v>
      </c>
      <c r="D41" s="86">
        <v>81.7</v>
      </c>
      <c r="E41" s="86">
        <v>7.8</v>
      </c>
      <c r="F41" s="86">
        <v>2.5</v>
      </c>
      <c r="G41" s="86">
        <v>2</v>
      </c>
      <c r="H41" s="86">
        <v>0</v>
      </c>
      <c r="I41" s="86">
        <v>0</v>
      </c>
      <c r="J41" s="86">
        <v>0.2</v>
      </c>
      <c r="K41" s="53">
        <f t="shared" si="1"/>
        <v>691.65</v>
      </c>
      <c r="L41" s="53">
        <f t="shared" si="2"/>
        <v>9742.7250000000004</v>
      </c>
      <c r="M41" s="53">
        <f t="shared" si="3"/>
        <v>930.15</v>
      </c>
      <c r="N41" s="53">
        <f t="shared" si="4"/>
        <v>298.125</v>
      </c>
      <c r="O41" s="53">
        <f t="shared" si="5"/>
        <v>238.5</v>
      </c>
      <c r="P41" s="53">
        <f t="shared" si="6"/>
        <v>0</v>
      </c>
      <c r="Q41" s="53">
        <f t="shared" si="7"/>
        <v>0</v>
      </c>
      <c r="R41" s="53">
        <f t="shared" si="8"/>
        <v>23.85</v>
      </c>
    </row>
    <row r="42" spans="1:18" s="53" customFormat="1">
      <c r="A42" s="53" t="s">
        <v>103</v>
      </c>
      <c r="B42" s="52">
        <v>63783</v>
      </c>
      <c r="C42" s="86">
        <v>13</v>
      </c>
      <c r="D42" s="86">
        <v>33.4</v>
      </c>
      <c r="E42" s="86">
        <v>49.9</v>
      </c>
      <c r="F42" s="86">
        <v>0</v>
      </c>
      <c r="G42" s="86">
        <v>3.2</v>
      </c>
      <c r="H42" s="86">
        <v>0</v>
      </c>
      <c r="I42" s="86">
        <v>0</v>
      </c>
      <c r="J42" s="86">
        <v>0.6</v>
      </c>
      <c r="K42" s="53">
        <f t="shared" si="1"/>
        <v>8291.7900000000009</v>
      </c>
      <c r="L42" s="53">
        <f t="shared" si="2"/>
        <v>21303.521999999997</v>
      </c>
      <c r="M42" s="53">
        <f t="shared" si="3"/>
        <v>31827.717000000001</v>
      </c>
      <c r="N42" s="53">
        <f t="shared" si="4"/>
        <v>0</v>
      </c>
      <c r="O42" s="53">
        <f t="shared" si="5"/>
        <v>2041.056</v>
      </c>
      <c r="P42" s="53">
        <f t="shared" si="6"/>
        <v>0</v>
      </c>
      <c r="Q42" s="53">
        <f t="shared" si="7"/>
        <v>0</v>
      </c>
      <c r="R42" s="53">
        <f t="shared" si="8"/>
        <v>382.69800000000004</v>
      </c>
    </row>
    <row r="43" spans="1:18" s="53" customFormat="1">
      <c r="A43" s="53" t="s">
        <v>102</v>
      </c>
      <c r="B43" s="52">
        <v>13888</v>
      </c>
      <c r="C43" s="86">
        <v>28.2</v>
      </c>
      <c r="D43" s="86">
        <v>46.5</v>
      </c>
      <c r="E43" s="86">
        <v>13.3</v>
      </c>
      <c r="F43" s="86">
        <v>0.3</v>
      </c>
      <c r="G43" s="86">
        <v>3</v>
      </c>
      <c r="H43" s="86">
        <v>0</v>
      </c>
      <c r="I43" s="86">
        <v>0</v>
      </c>
      <c r="J43" s="86">
        <v>8.6</v>
      </c>
      <c r="K43" s="53">
        <f t="shared" si="1"/>
        <v>3916.4159999999997</v>
      </c>
      <c r="L43" s="53">
        <f t="shared" si="2"/>
        <v>6457.92</v>
      </c>
      <c r="M43" s="53">
        <f t="shared" si="3"/>
        <v>1847.104</v>
      </c>
      <c r="N43" s="53">
        <f t="shared" si="4"/>
        <v>41.664000000000001</v>
      </c>
      <c r="O43" s="53">
        <f t="shared" si="5"/>
        <v>416.64</v>
      </c>
      <c r="P43" s="53">
        <f t="shared" si="6"/>
        <v>0</v>
      </c>
      <c r="Q43" s="53">
        <f t="shared" si="7"/>
        <v>0</v>
      </c>
      <c r="R43" s="53">
        <f t="shared" si="8"/>
        <v>1194.3679999999999</v>
      </c>
    </row>
    <row r="44" spans="1:18" s="53" customFormat="1">
      <c r="A44" s="53" t="s">
        <v>101</v>
      </c>
      <c r="B44" s="52">
        <v>7895</v>
      </c>
      <c r="C44" s="86">
        <v>1</v>
      </c>
      <c r="D44" s="86">
        <v>28.8</v>
      </c>
      <c r="E44" s="86">
        <v>69.3</v>
      </c>
      <c r="F44" s="86">
        <v>0.3</v>
      </c>
      <c r="G44" s="86">
        <v>0.1</v>
      </c>
      <c r="H44" s="86">
        <v>0.2</v>
      </c>
      <c r="I44" s="86">
        <v>0</v>
      </c>
      <c r="J44" s="86">
        <v>0.3</v>
      </c>
      <c r="K44" s="53">
        <f t="shared" si="1"/>
        <v>78.95</v>
      </c>
      <c r="L44" s="53">
        <f t="shared" si="2"/>
        <v>2273.7600000000002</v>
      </c>
      <c r="M44" s="53">
        <f t="shared" si="3"/>
        <v>5471.2349999999997</v>
      </c>
      <c r="N44" s="53">
        <f t="shared" si="4"/>
        <v>23.684999999999999</v>
      </c>
      <c r="O44" s="53">
        <f t="shared" si="5"/>
        <v>7.8950000000000005</v>
      </c>
      <c r="P44" s="53">
        <f t="shared" si="6"/>
        <v>15.790000000000001</v>
      </c>
      <c r="Q44" s="53">
        <f t="shared" si="7"/>
        <v>0</v>
      </c>
      <c r="R44" s="53">
        <f t="shared" si="8"/>
        <v>23.684999999999999</v>
      </c>
    </row>
    <row r="45" spans="1:18" s="53" customFormat="1">
      <c r="A45" s="53" t="s">
        <v>100</v>
      </c>
      <c r="B45" s="52">
        <v>1305</v>
      </c>
      <c r="C45" s="86">
        <v>0.6</v>
      </c>
      <c r="D45" s="86">
        <v>17.5</v>
      </c>
      <c r="E45" s="86">
        <v>1.5</v>
      </c>
      <c r="F45" s="86">
        <v>80.3</v>
      </c>
      <c r="G45" s="86">
        <v>0.2</v>
      </c>
      <c r="H45" s="86">
        <v>0</v>
      </c>
      <c r="I45" s="86">
        <v>0</v>
      </c>
      <c r="J45" s="86">
        <v>0</v>
      </c>
      <c r="K45" s="53">
        <f t="shared" si="1"/>
        <v>7.83</v>
      </c>
      <c r="L45" s="53">
        <f t="shared" si="2"/>
        <v>228.37499999999997</v>
      </c>
      <c r="M45" s="53">
        <f t="shared" si="3"/>
        <v>19.574999999999999</v>
      </c>
      <c r="N45" s="53">
        <f t="shared" si="4"/>
        <v>1047.915</v>
      </c>
      <c r="O45" s="53">
        <f t="shared" si="5"/>
        <v>2.61</v>
      </c>
      <c r="P45" s="53">
        <f t="shared" si="6"/>
        <v>0</v>
      </c>
      <c r="Q45" s="53">
        <f t="shared" si="7"/>
        <v>0</v>
      </c>
      <c r="R45" s="53">
        <f t="shared" si="8"/>
        <v>0</v>
      </c>
    </row>
    <row r="46" spans="1:18" s="53" customFormat="1">
      <c r="A46" s="53" t="s">
        <v>99</v>
      </c>
      <c r="B46" s="52">
        <v>37179</v>
      </c>
      <c r="C46" s="86">
        <v>0.7</v>
      </c>
      <c r="D46" s="86">
        <v>34.700000000000003</v>
      </c>
      <c r="E46" s="86">
        <v>64.2</v>
      </c>
      <c r="F46" s="86">
        <v>0.2</v>
      </c>
      <c r="G46" s="86">
        <v>0.1</v>
      </c>
      <c r="H46" s="86">
        <v>0.1</v>
      </c>
      <c r="I46" s="86">
        <v>0</v>
      </c>
      <c r="J46" s="86">
        <v>0</v>
      </c>
      <c r="K46" s="53">
        <f t="shared" si="1"/>
        <v>260.25299999999999</v>
      </c>
      <c r="L46" s="53">
        <f t="shared" si="2"/>
        <v>12901.113000000001</v>
      </c>
      <c r="M46" s="53">
        <f t="shared" si="3"/>
        <v>23868.918000000001</v>
      </c>
      <c r="N46" s="53">
        <f t="shared" si="4"/>
        <v>74.358000000000004</v>
      </c>
      <c r="O46" s="53">
        <f t="shared" si="5"/>
        <v>37.179000000000002</v>
      </c>
      <c r="P46" s="53">
        <f t="shared" si="6"/>
        <v>37.179000000000002</v>
      </c>
      <c r="Q46" s="53">
        <f t="shared" si="7"/>
        <v>0</v>
      </c>
      <c r="R46" s="53">
        <f t="shared" si="8"/>
        <v>0</v>
      </c>
    </row>
    <row r="47" spans="1:18" s="53" customFormat="1">
      <c r="A47" s="53" t="s">
        <v>98</v>
      </c>
      <c r="B47" s="52">
        <v>92372</v>
      </c>
      <c r="C47" s="86">
        <v>49.6</v>
      </c>
      <c r="D47" s="86">
        <v>22</v>
      </c>
      <c r="E47" s="86">
        <v>27.4</v>
      </c>
      <c r="F47" s="86">
        <v>0.2</v>
      </c>
      <c r="G47" s="86">
        <v>0.6</v>
      </c>
      <c r="H47" s="86">
        <v>0</v>
      </c>
      <c r="I47" s="86">
        <v>0.1</v>
      </c>
      <c r="J47" s="86">
        <v>0</v>
      </c>
      <c r="K47" s="53">
        <f t="shared" si="1"/>
        <v>45816.512000000002</v>
      </c>
      <c r="L47" s="53">
        <f t="shared" si="2"/>
        <v>20321.84</v>
      </c>
      <c r="M47" s="53">
        <f t="shared" si="3"/>
        <v>25309.927999999996</v>
      </c>
      <c r="N47" s="53">
        <f t="shared" si="4"/>
        <v>184.744</v>
      </c>
      <c r="O47" s="53">
        <f t="shared" si="5"/>
        <v>554.23199999999997</v>
      </c>
      <c r="P47" s="53">
        <f t="shared" si="6"/>
        <v>0</v>
      </c>
      <c r="Q47" s="53">
        <f t="shared" si="7"/>
        <v>92.372</v>
      </c>
      <c r="R47" s="53">
        <f t="shared" si="8"/>
        <v>0</v>
      </c>
    </row>
    <row r="48" spans="1:18" s="53" customFormat="1">
      <c r="A48" s="53" t="s">
        <v>97</v>
      </c>
      <c r="B48" s="52">
        <v>6175</v>
      </c>
      <c r="C48" s="86">
        <v>12.1</v>
      </c>
      <c r="D48" s="86">
        <v>74.099999999999994</v>
      </c>
      <c r="E48" s="86">
        <v>3.3</v>
      </c>
      <c r="F48" s="86">
        <v>8.8000000000000007</v>
      </c>
      <c r="G48" s="86">
        <v>1.7</v>
      </c>
      <c r="H48" s="86">
        <v>0</v>
      </c>
      <c r="I48" s="86">
        <v>0</v>
      </c>
      <c r="J48" s="86">
        <v>0</v>
      </c>
      <c r="K48" s="53">
        <f t="shared" si="1"/>
        <v>747.17499999999995</v>
      </c>
      <c r="L48" s="53">
        <f t="shared" si="2"/>
        <v>4575.6750000000002</v>
      </c>
      <c r="M48" s="53">
        <f t="shared" si="3"/>
        <v>203.77500000000001</v>
      </c>
      <c r="N48" s="53">
        <f t="shared" si="4"/>
        <v>543.40000000000009</v>
      </c>
      <c r="O48" s="53">
        <f t="shared" si="5"/>
        <v>104.97500000000001</v>
      </c>
      <c r="P48" s="53">
        <f t="shared" si="6"/>
        <v>0</v>
      </c>
      <c r="Q48" s="53">
        <f t="shared" si="7"/>
        <v>0</v>
      </c>
      <c r="R48" s="53">
        <f t="shared" si="8"/>
        <v>0</v>
      </c>
    </row>
    <row r="49" spans="1:18" s="53" customFormat="1">
      <c r="A49" s="53" t="s">
        <v>96</v>
      </c>
      <c r="B49" s="52">
        <v>5880</v>
      </c>
      <c r="C49" s="86">
        <v>0.5</v>
      </c>
      <c r="D49" s="86">
        <v>97</v>
      </c>
      <c r="E49" s="86">
        <v>1.8</v>
      </c>
      <c r="F49" s="86">
        <v>0.3</v>
      </c>
      <c r="G49" s="86">
        <v>0.4</v>
      </c>
      <c r="H49" s="86">
        <v>0</v>
      </c>
      <c r="I49" s="86">
        <v>0</v>
      </c>
      <c r="J49" s="86">
        <v>0</v>
      </c>
      <c r="K49" s="53">
        <f t="shared" si="1"/>
        <v>29.400000000000002</v>
      </c>
      <c r="L49" s="53">
        <f t="shared" si="2"/>
        <v>5703.5999999999995</v>
      </c>
      <c r="M49" s="53">
        <f t="shared" si="3"/>
        <v>105.84000000000002</v>
      </c>
      <c r="N49" s="53">
        <f t="shared" si="4"/>
        <v>17.64</v>
      </c>
      <c r="O49" s="53">
        <f t="shared" si="5"/>
        <v>23.52</v>
      </c>
      <c r="P49" s="53">
        <f t="shared" si="6"/>
        <v>0</v>
      </c>
      <c r="Q49" s="53">
        <f t="shared" si="7"/>
        <v>0</v>
      </c>
      <c r="R49" s="53">
        <f t="shared" si="8"/>
        <v>0</v>
      </c>
    </row>
    <row r="50" spans="1:18" s="53" customFormat="1">
      <c r="A50" s="53" t="s">
        <v>95</v>
      </c>
      <c r="B50" s="52">
        <v>19183</v>
      </c>
      <c r="C50" s="86">
        <v>3.1</v>
      </c>
      <c r="D50" s="86">
        <v>31.2</v>
      </c>
      <c r="E50" s="86">
        <v>64.900000000000006</v>
      </c>
      <c r="F50" s="86">
        <v>0.2</v>
      </c>
      <c r="G50" s="86">
        <v>0.6</v>
      </c>
      <c r="H50" s="86">
        <v>0.1</v>
      </c>
      <c r="I50" s="86">
        <v>0</v>
      </c>
      <c r="J50" s="86">
        <v>0</v>
      </c>
      <c r="K50" s="53">
        <f t="shared" si="1"/>
        <v>594.673</v>
      </c>
      <c r="L50" s="53">
        <f t="shared" si="2"/>
        <v>5985.0959999999995</v>
      </c>
      <c r="M50" s="53">
        <f t="shared" si="3"/>
        <v>12449.767</v>
      </c>
      <c r="N50" s="53">
        <f t="shared" si="4"/>
        <v>38.366</v>
      </c>
      <c r="O50" s="53">
        <f t="shared" si="5"/>
        <v>115.098</v>
      </c>
      <c r="P50" s="53">
        <f t="shared" si="6"/>
        <v>19.183</v>
      </c>
      <c r="Q50" s="53">
        <f t="shared" si="7"/>
        <v>0</v>
      </c>
      <c r="R50" s="53">
        <f t="shared" si="8"/>
        <v>0</v>
      </c>
    </row>
    <row r="51" spans="1:18" s="53" customFormat="1">
      <c r="A51" s="53" t="s">
        <v>94</v>
      </c>
      <c r="B51" s="52">
        <v>47700</v>
      </c>
      <c r="C51" s="86">
        <v>8.3000000000000007</v>
      </c>
      <c r="D51" s="86">
        <v>67.3</v>
      </c>
      <c r="E51" s="86">
        <v>11.1</v>
      </c>
      <c r="F51" s="86">
        <v>4.8</v>
      </c>
      <c r="G51" s="86">
        <v>3.1</v>
      </c>
      <c r="H51" s="86">
        <v>1.6</v>
      </c>
      <c r="I51" s="86">
        <v>0</v>
      </c>
      <c r="J51" s="86">
        <v>3.7</v>
      </c>
      <c r="K51" s="53">
        <f t="shared" si="1"/>
        <v>3959.1000000000004</v>
      </c>
      <c r="L51" s="53">
        <f t="shared" si="2"/>
        <v>32102.1</v>
      </c>
      <c r="M51" s="53">
        <f t="shared" si="3"/>
        <v>5294.7</v>
      </c>
      <c r="N51" s="53">
        <f t="shared" si="4"/>
        <v>2289.6</v>
      </c>
      <c r="O51" s="53">
        <f t="shared" si="5"/>
        <v>1478.7</v>
      </c>
      <c r="P51" s="53">
        <f t="shared" si="6"/>
        <v>763.2</v>
      </c>
      <c r="Q51" s="53">
        <f t="shared" si="7"/>
        <v>0</v>
      </c>
      <c r="R51" s="53">
        <f t="shared" si="8"/>
        <v>1764.9000000000003</v>
      </c>
    </row>
    <row r="52" spans="1:18" s="53" customFormat="1">
      <c r="A52" s="53" t="s">
        <v>93</v>
      </c>
      <c r="B52" s="52">
        <v>10262</v>
      </c>
      <c r="C52" s="86">
        <v>0.2</v>
      </c>
      <c r="D52" s="86">
        <v>91.2</v>
      </c>
      <c r="E52" s="86">
        <v>8.4</v>
      </c>
      <c r="F52" s="86">
        <v>0.1</v>
      </c>
      <c r="G52" s="86">
        <v>0</v>
      </c>
      <c r="H52" s="86">
        <v>0.1</v>
      </c>
      <c r="I52" s="86">
        <v>0.2</v>
      </c>
      <c r="J52" s="86">
        <v>0</v>
      </c>
      <c r="K52" s="53">
        <f t="shared" si="1"/>
        <v>20.524000000000001</v>
      </c>
      <c r="L52" s="53">
        <f t="shared" si="2"/>
        <v>9358.9439999999995</v>
      </c>
      <c r="M52" s="53">
        <f t="shared" si="3"/>
        <v>862.00800000000004</v>
      </c>
      <c r="N52" s="53">
        <f t="shared" si="4"/>
        <v>10.262</v>
      </c>
      <c r="O52" s="53">
        <f t="shared" si="5"/>
        <v>0</v>
      </c>
      <c r="P52" s="53">
        <f t="shared" si="6"/>
        <v>10.262</v>
      </c>
      <c r="Q52" s="53">
        <f t="shared" si="7"/>
        <v>20.524000000000001</v>
      </c>
      <c r="R52" s="53">
        <f t="shared" si="8"/>
        <v>0</v>
      </c>
    </row>
    <row r="53" spans="1:18" s="53" customFormat="1">
      <c r="A53" s="53" t="s">
        <v>92</v>
      </c>
      <c r="B53" s="52">
        <v>5689</v>
      </c>
      <c r="C53" s="86">
        <v>8.6999999999999993</v>
      </c>
      <c r="D53" s="86">
        <v>17.399999999999999</v>
      </c>
      <c r="E53" s="86">
        <v>61.7</v>
      </c>
      <c r="F53" s="86">
        <v>2.6</v>
      </c>
      <c r="G53" s="86">
        <v>0</v>
      </c>
      <c r="H53" s="86">
        <v>0</v>
      </c>
      <c r="I53" s="86">
        <v>0</v>
      </c>
      <c r="J53" s="86">
        <v>9.6</v>
      </c>
      <c r="K53" s="53">
        <f t="shared" si="1"/>
        <v>494.94299999999998</v>
      </c>
      <c r="L53" s="53">
        <f t="shared" si="2"/>
        <v>989.88599999999997</v>
      </c>
      <c r="M53" s="53">
        <f t="shared" si="3"/>
        <v>3510.1129999999998</v>
      </c>
      <c r="N53" s="53">
        <f t="shared" si="4"/>
        <v>147.91400000000002</v>
      </c>
      <c r="O53" s="53">
        <f t="shared" si="5"/>
        <v>0</v>
      </c>
      <c r="P53" s="53">
        <f t="shared" si="6"/>
        <v>0</v>
      </c>
      <c r="Q53" s="53">
        <f t="shared" si="7"/>
        <v>0</v>
      </c>
      <c r="R53" s="53">
        <f t="shared" si="8"/>
        <v>546.14400000000001</v>
      </c>
    </row>
    <row r="54" spans="1:18" s="53" customFormat="1">
      <c r="A54" s="85" t="s">
        <v>91</v>
      </c>
      <c r="B54" s="84">
        <v>229</v>
      </c>
      <c r="C54" s="83">
        <v>6.6</v>
      </c>
      <c r="D54" s="83">
        <v>58.2</v>
      </c>
      <c r="E54" s="83">
        <v>2</v>
      </c>
      <c r="F54" s="83">
        <v>32.799999999999997</v>
      </c>
      <c r="G54" s="83">
        <v>0.4</v>
      </c>
      <c r="H54" s="83">
        <v>0</v>
      </c>
      <c r="I54" s="83">
        <v>0</v>
      </c>
      <c r="J54" s="83">
        <v>0.1</v>
      </c>
      <c r="K54" s="53">
        <f t="shared" si="1"/>
        <v>15.114000000000001</v>
      </c>
      <c r="L54" s="53">
        <f t="shared" si="2"/>
        <v>133.27800000000002</v>
      </c>
      <c r="M54" s="53">
        <f t="shared" si="3"/>
        <v>4.58</v>
      </c>
      <c r="N54" s="53">
        <f t="shared" si="4"/>
        <v>75.111999999999995</v>
      </c>
      <c r="O54" s="53">
        <f t="shared" si="5"/>
        <v>0.91600000000000004</v>
      </c>
      <c r="P54" s="53">
        <f t="shared" si="6"/>
        <v>0</v>
      </c>
      <c r="Q54" s="53">
        <f t="shared" si="7"/>
        <v>0</v>
      </c>
      <c r="R54" s="53">
        <f t="shared" si="8"/>
        <v>0.22900000000000001</v>
      </c>
    </row>
    <row r="55" spans="1:18" s="53" customFormat="1" ht="18" customHeight="1">
      <c r="A55" s="146" t="s">
        <v>160</v>
      </c>
      <c r="B55" s="146"/>
      <c r="C55" s="146"/>
      <c r="D55" s="146"/>
      <c r="E55" s="146"/>
      <c r="F55" s="146"/>
      <c r="G55" s="146"/>
      <c r="H55" s="146"/>
      <c r="I55" s="146"/>
      <c r="J55" s="146"/>
    </row>
    <row r="56" spans="1:18" s="53" customFormat="1" ht="12.75" customHeight="1">
      <c r="A56" s="142" t="s">
        <v>159</v>
      </c>
      <c r="B56" s="142"/>
      <c r="C56" s="142"/>
      <c r="D56" s="142"/>
      <c r="E56" s="142"/>
      <c r="F56" s="142"/>
      <c r="G56" s="142"/>
      <c r="H56" s="142"/>
      <c r="I56" s="142"/>
      <c r="J56" s="142"/>
    </row>
  </sheetData>
  <mergeCells count="2">
    <mergeCell ref="A56:J56"/>
    <mergeCell ref="A55:J55"/>
  </mergeCells>
  <printOptions horizontalCentered="1" verticalCentered="1"/>
  <pageMargins left="0.78" right="0.65" top="0.67" bottom="0.57999999999999996" header="0" footer="0"/>
  <pageSetup scale="6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5"/>
  <sheetViews>
    <sheetView workbookViewId="0">
      <selection sqref="A1:A1048576"/>
    </sheetView>
  </sheetViews>
  <sheetFormatPr baseColWidth="10" defaultColWidth="8.83203125" defaultRowHeight="15"/>
  <sheetData>
    <row r="1" spans="1:16">
      <c r="A1" s="93" t="s">
        <v>187</v>
      </c>
    </row>
    <row r="2" spans="1:16" ht="24">
      <c r="A2" s="87" t="s">
        <v>79</v>
      </c>
      <c r="B2" s="88" t="s">
        <v>163</v>
      </c>
      <c r="C2" s="88" t="s">
        <v>76</v>
      </c>
      <c r="D2" s="88" t="s">
        <v>162</v>
      </c>
      <c r="E2" s="88" t="s">
        <v>164</v>
      </c>
      <c r="F2" s="88" t="s">
        <v>165</v>
      </c>
      <c r="G2" s="88" t="s">
        <v>73</v>
      </c>
      <c r="H2" s="88" t="s">
        <v>166</v>
      </c>
      <c r="I2" s="88" t="s">
        <v>70</v>
      </c>
      <c r="J2" s="88" t="s">
        <v>76</v>
      </c>
      <c r="K2" s="88" t="s">
        <v>162</v>
      </c>
      <c r="L2" s="88" t="s">
        <v>164</v>
      </c>
      <c r="M2" s="88" t="s">
        <v>165</v>
      </c>
      <c r="N2" s="88" t="s">
        <v>73</v>
      </c>
      <c r="O2" s="88" t="s">
        <v>166</v>
      </c>
      <c r="P2" s="88" t="s">
        <v>70</v>
      </c>
    </row>
    <row r="3" spans="1:16">
      <c r="A3" s="89" t="s">
        <v>142</v>
      </c>
      <c r="B3" s="90">
        <v>2068024</v>
      </c>
      <c r="C3" s="91">
        <v>32.4</v>
      </c>
      <c r="D3" s="91">
        <v>36.4</v>
      </c>
      <c r="E3" s="91">
        <v>23.1</v>
      </c>
      <c r="F3" s="91">
        <v>1.7</v>
      </c>
      <c r="G3" s="91">
        <v>5</v>
      </c>
      <c r="H3" s="91">
        <v>0.7</v>
      </c>
      <c r="I3" s="91">
        <v>0.8</v>
      </c>
      <c r="J3">
        <f>$B3*(C3/100)</f>
        <v>670039.77600000007</v>
      </c>
      <c r="K3">
        <f t="shared" ref="K3:P3" si="0">$B3*(D3/100)</f>
        <v>752760.73600000003</v>
      </c>
      <c r="L3">
        <f t="shared" si="0"/>
        <v>477713.54399999999</v>
      </c>
      <c r="M3">
        <f t="shared" si="0"/>
        <v>35156.408000000003</v>
      </c>
      <c r="N3">
        <f t="shared" si="0"/>
        <v>103401.20000000001</v>
      </c>
      <c r="O3">
        <f t="shared" si="0"/>
        <v>14476.167999999998</v>
      </c>
      <c r="P3">
        <f t="shared" si="0"/>
        <v>16544.191999999999</v>
      </c>
    </row>
    <row r="4" spans="1:16">
      <c r="A4" s="89" t="s">
        <v>141</v>
      </c>
      <c r="B4" s="90">
        <v>9960</v>
      </c>
      <c r="C4" s="91">
        <v>25.5</v>
      </c>
      <c r="D4" s="91">
        <v>74.099999999999994</v>
      </c>
      <c r="E4" s="91">
        <v>0.1</v>
      </c>
      <c r="F4" s="91">
        <v>0.3</v>
      </c>
      <c r="G4" s="91">
        <v>0</v>
      </c>
      <c r="H4" s="91">
        <v>0</v>
      </c>
      <c r="I4" s="91">
        <v>0</v>
      </c>
      <c r="J4">
        <f t="shared" ref="J4:J54" si="1">$B4*(C4/100)</f>
        <v>2539.8000000000002</v>
      </c>
      <c r="K4">
        <f t="shared" ref="K4:K54" si="2">$B4*(D4/100)</f>
        <v>7380.36</v>
      </c>
      <c r="L4">
        <f t="shared" ref="L4:L54" si="3">$B4*(E4/100)</f>
        <v>9.9600000000000009</v>
      </c>
      <c r="M4">
        <f t="shared" ref="M4:M54" si="4">$B4*(F4/100)</f>
        <v>29.88</v>
      </c>
      <c r="N4">
        <f t="shared" ref="N4:N54" si="5">$B4*(G4/100)</f>
        <v>0</v>
      </c>
      <c r="O4">
        <f t="shared" ref="O4:O54" si="6">$B4*(H4/100)</f>
        <v>0</v>
      </c>
      <c r="P4">
        <f t="shared" ref="P4:P54" si="7">$B4*(I4/100)</f>
        <v>0</v>
      </c>
    </row>
    <row r="5" spans="1:16">
      <c r="A5" s="89" t="s">
        <v>140</v>
      </c>
      <c r="B5" s="90">
        <v>8663</v>
      </c>
      <c r="C5" s="91">
        <v>42.3</v>
      </c>
      <c r="D5" s="91">
        <v>5.8</v>
      </c>
      <c r="E5" s="91">
        <v>2.8</v>
      </c>
      <c r="F5" s="91">
        <v>37.299999999999997</v>
      </c>
      <c r="G5" s="91">
        <v>4.2</v>
      </c>
      <c r="H5" s="91">
        <v>0.2</v>
      </c>
      <c r="I5" s="91">
        <v>7.4</v>
      </c>
      <c r="J5">
        <f t="shared" si="1"/>
        <v>3664.4490000000001</v>
      </c>
      <c r="K5">
        <f t="shared" si="2"/>
        <v>502.45399999999995</v>
      </c>
      <c r="L5">
        <f t="shared" si="3"/>
        <v>242.56399999999996</v>
      </c>
      <c r="M5">
        <f t="shared" si="4"/>
        <v>3231.299</v>
      </c>
      <c r="N5">
        <f t="shared" si="5"/>
        <v>363.846</v>
      </c>
      <c r="O5">
        <f t="shared" si="6"/>
        <v>17.326000000000001</v>
      </c>
      <c r="P5">
        <f t="shared" si="7"/>
        <v>641.06200000000013</v>
      </c>
    </row>
    <row r="6" spans="1:16">
      <c r="A6" s="89" t="s">
        <v>139</v>
      </c>
      <c r="B6" s="90">
        <v>23030</v>
      </c>
      <c r="C6" s="91">
        <v>34.799999999999997</v>
      </c>
      <c r="D6" s="91">
        <v>8.6</v>
      </c>
      <c r="E6" s="91">
        <v>30.1</v>
      </c>
      <c r="F6" s="91">
        <v>25.4</v>
      </c>
      <c r="G6" s="91">
        <v>0.5</v>
      </c>
      <c r="H6" s="91">
        <v>0.6</v>
      </c>
      <c r="I6" s="91">
        <v>0</v>
      </c>
      <c r="J6">
        <f t="shared" si="1"/>
        <v>8014.44</v>
      </c>
      <c r="K6">
        <f t="shared" si="2"/>
        <v>1980.58</v>
      </c>
      <c r="L6">
        <f t="shared" si="3"/>
        <v>6932.03</v>
      </c>
      <c r="M6">
        <f t="shared" si="4"/>
        <v>5849.62</v>
      </c>
      <c r="N6">
        <f t="shared" si="5"/>
        <v>115.15</v>
      </c>
      <c r="O6">
        <f t="shared" si="6"/>
        <v>138.18</v>
      </c>
      <c r="P6">
        <f t="shared" si="7"/>
        <v>0</v>
      </c>
    </row>
    <row r="7" spans="1:16">
      <c r="A7" s="89" t="s">
        <v>138</v>
      </c>
      <c r="B7" s="90">
        <v>6574</v>
      </c>
      <c r="C7" s="91">
        <v>33.200000000000003</v>
      </c>
      <c r="D7" s="91">
        <v>65.900000000000006</v>
      </c>
      <c r="E7" s="91">
        <v>0.4</v>
      </c>
      <c r="F7" s="91">
        <v>0.1</v>
      </c>
      <c r="G7" s="91">
        <v>0.1</v>
      </c>
      <c r="H7" s="91">
        <v>0.3</v>
      </c>
      <c r="I7" s="91">
        <v>0</v>
      </c>
      <c r="J7">
        <f t="shared" si="1"/>
        <v>2182.5680000000002</v>
      </c>
      <c r="K7">
        <f t="shared" si="2"/>
        <v>4332.2660000000005</v>
      </c>
      <c r="L7">
        <f t="shared" si="3"/>
        <v>26.295999999999999</v>
      </c>
      <c r="M7">
        <f t="shared" si="4"/>
        <v>6.5739999999999998</v>
      </c>
      <c r="N7">
        <f t="shared" si="5"/>
        <v>6.5739999999999998</v>
      </c>
      <c r="O7">
        <f t="shared" si="6"/>
        <v>19.722000000000001</v>
      </c>
      <c r="P7">
        <f t="shared" si="7"/>
        <v>0</v>
      </c>
    </row>
    <row r="8" spans="1:16">
      <c r="A8" s="89" t="s">
        <v>137</v>
      </c>
      <c r="B8" s="90">
        <v>505957</v>
      </c>
      <c r="C8" s="91">
        <v>29.7</v>
      </c>
      <c r="D8" s="91">
        <v>18.7</v>
      </c>
      <c r="E8" s="91">
        <v>36.799999999999997</v>
      </c>
      <c r="F8" s="91">
        <v>0.6</v>
      </c>
      <c r="G8" s="91">
        <v>14.2</v>
      </c>
      <c r="H8" s="91">
        <v>0</v>
      </c>
      <c r="I8" s="91">
        <v>0</v>
      </c>
      <c r="J8">
        <f t="shared" si="1"/>
        <v>150269.22899999999</v>
      </c>
      <c r="K8">
        <f t="shared" si="2"/>
        <v>94613.959000000003</v>
      </c>
      <c r="L8">
        <f t="shared" si="3"/>
        <v>186192.17600000001</v>
      </c>
      <c r="M8">
        <f t="shared" si="4"/>
        <v>3035.7420000000002</v>
      </c>
      <c r="N8">
        <f t="shared" si="5"/>
        <v>71845.894</v>
      </c>
      <c r="O8">
        <f t="shared" si="6"/>
        <v>0</v>
      </c>
      <c r="P8">
        <f t="shared" si="7"/>
        <v>0</v>
      </c>
    </row>
    <row r="9" spans="1:16">
      <c r="A9" s="89" t="s">
        <v>136</v>
      </c>
      <c r="B9" s="90">
        <v>10345</v>
      </c>
      <c r="C9" s="91">
        <v>48.7</v>
      </c>
      <c r="D9" s="91">
        <v>15.3</v>
      </c>
      <c r="E9" s="91">
        <v>31.6</v>
      </c>
      <c r="F9" s="91">
        <v>1.4</v>
      </c>
      <c r="G9" s="91">
        <v>0.7</v>
      </c>
      <c r="H9" s="91">
        <v>1</v>
      </c>
      <c r="I9" s="91">
        <v>1.3</v>
      </c>
      <c r="J9">
        <f t="shared" si="1"/>
        <v>5038.0150000000003</v>
      </c>
      <c r="K9">
        <f t="shared" si="2"/>
        <v>1582.7850000000001</v>
      </c>
      <c r="L9">
        <f t="shared" si="3"/>
        <v>3269.02</v>
      </c>
      <c r="M9">
        <f t="shared" si="4"/>
        <v>144.82999999999998</v>
      </c>
      <c r="N9">
        <f t="shared" si="5"/>
        <v>72.414999999999992</v>
      </c>
      <c r="O9">
        <f t="shared" si="6"/>
        <v>103.45</v>
      </c>
      <c r="P9">
        <f t="shared" si="7"/>
        <v>134.48500000000001</v>
      </c>
    </row>
    <row r="10" spans="1:16">
      <c r="A10" s="89" t="s">
        <v>135</v>
      </c>
      <c r="B10" s="90">
        <v>25770</v>
      </c>
      <c r="C10" s="91">
        <v>28.4</v>
      </c>
      <c r="D10" s="91">
        <v>33.299999999999997</v>
      </c>
      <c r="E10" s="91">
        <v>37.299999999999997</v>
      </c>
      <c r="F10" s="91">
        <v>0.2</v>
      </c>
      <c r="G10" s="91">
        <v>0.9</v>
      </c>
      <c r="H10" s="91">
        <v>0</v>
      </c>
      <c r="I10" s="91">
        <v>0</v>
      </c>
      <c r="J10">
        <f t="shared" si="1"/>
        <v>7318.6799999999994</v>
      </c>
      <c r="K10">
        <f t="shared" si="2"/>
        <v>8581.41</v>
      </c>
      <c r="L10">
        <f t="shared" si="3"/>
        <v>9612.2099999999991</v>
      </c>
      <c r="M10">
        <f t="shared" si="4"/>
        <v>51.54</v>
      </c>
      <c r="N10">
        <f t="shared" si="5"/>
        <v>231.93000000000004</v>
      </c>
      <c r="O10">
        <f t="shared" si="6"/>
        <v>0</v>
      </c>
      <c r="P10">
        <f t="shared" si="7"/>
        <v>0</v>
      </c>
    </row>
    <row r="11" spans="1:16">
      <c r="A11" s="89" t="s">
        <v>134</v>
      </c>
      <c r="B11" s="90">
        <v>4091</v>
      </c>
      <c r="C11" s="91">
        <v>29.9</v>
      </c>
      <c r="D11" s="91">
        <v>62.4</v>
      </c>
      <c r="E11" s="91">
        <v>6.7</v>
      </c>
      <c r="F11" s="91">
        <v>0</v>
      </c>
      <c r="G11" s="91">
        <v>0</v>
      </c>
      <c r="H11" s="91">
        <v>0.1</v>
      </c>
      <c r="I11" s="91">
        <v>1</v>
      </c>
      <c r="J11">
        <f t="shared" si="1"/>
        <v>1223.2090000000001</v>
      </c>
      <c r="K11">
        <f t="shared" si="2"/>
        <v>2552.7840000000001</v>
      </c>
      <c r="L11">
        <f t="shared" si="3"/>
        <v>274.09700000000004</v>
      </c>
      <c r="M11">
        <f t="shared" si="4"/>
        <v>0</v>
      </c>
      <c r="N11">
        <f t="shared" si="5"/>
        <v>0</v>
      </c>
      <c r="O11">
        <f t="shared" si="6"/>
        <v>4.0910000000000002</v>
      </c>
      <c r="P11">
        <f t="shared" si="7"/>
        <v>40.910000000000004</v>
      </c>
    </row>
    <row r="12" spans="1:16">
      <c r="A12" s="89" t="s">
        <v>133</v>
      </c>
      <c r="B12" s="90">
        <v>15142</v>
      </c>
      <c r="C12" s="91">
        <v>1.6</v>
      </c>
      <c r="D12" s="91">
        <v>98</v>
      </c>
      <c r="E12" s="91">
        <v>0.3</v>
      </c>
      <c r="F12" s="91">
        <v>0</v>
      </c>
      <c r="G12" s="91">
        <v>0.1</v>
      </c>
      <c r="H12" s="91">
        <v>0</v>
      </c>
      <c r="I12" s="91">
        <v>0</v>
      </c>
      <c r="J12">
        <f t="shared" si="1"/>
        <v>242.27199999999999</v>
      </c>
      <c r="K12">
        <f t="shared" si="2"/>
        <v>14839.16</v>
      </c>
      <c r="L12">
        <f t="shared" si="3"/>
        <v>45.426000000000002</v>
      </c>
      <c r="M12">
        <f t="shared" si="4"/>
        <v>0</v>
      </c>
      <c r="N12">
        <f t="shared" si="5"/>
        <v>15.141999999999999</v>
      </c>
      <c r="O12">
        <f t="shared" si="6"/>
        <v>0</v>
      </c>
      <c r="P12">
        <f t="shared" si="7"/>
        <v>0</v>
      </c>
    </row>
    <row r="13" spans="1:16">
      <c r="A13" s="89" t="s">
        <v>132</v>
      </c>
      <c r="B13" s="90">
        <v>47222</v>
      </c>
      <c r="C13" s="91">
        <v>25.7</v>
      </c>
      <c r="D13" s="91">
        <v>49.4</v>
      </c>
      <c r="E13" s="91">
        <v>24</v>
      </c>
      <c r="F13" s="91">
        <v>0</v>
      </c>
      <c r="G13" s="91">
        <v>0.3</v>
      </c>
      <c r="H13" s="91">
        <v>0.5</v>
      </c>
      <c r="I13" s="91">
        <v>0.1</v>
      </c>
      <c r="J13">
        <f t="shared" si="1"/>
        <v>12136.054</v>
      </c>
      <c r="K13">
        <f t="shared" si="2"/>
        <v>23327.668000000001</v>
      </c>
      <c r="L13">
        <f t="shared" si="3"/>
        <v>11333.279999999999</v>
      </c>
      <c r="M13">
        <f t="shared" si="4"/>
        <v>0</v>
      </c>
      <c r="N13">
        <f t="shared" si="5"/>
        <v>141.666</v>
      </c>
      <c r="O13">
        <f t="shared" si="6"/>
        <v>236.11</v>
      </c>
      <c r="P13">
        <f t="shared" si="7"/>
        <v>47.222000000000001</v>
      </c>
    </row>
    <row r="14" spans="1:16">
      <c r="A14" s="89" t="s">
        <v>131</v>
      </c>
      <c r="B14" s="90">
        <v>36431</v>
      </c>
      <c r="C14" s="91">
        <v>17.100000000000001</v>
      </c>
      <c r="D14" s="91">
        <v>81.5</v>
      </c>
      <c r="E14" s="91">
        <v>1.1000000000000001</v>
      </c>
      <c r="F14" s="91">
        <v>0.1</v>
      </c>
      <c r="G14" s="91">
        <v>0.2</v>
      </c>
      <c r="H14" s="91">
        <v>0</v>
      </c>
      <c r="I14" s="91">
        <v>0.1</v>
      </c>
      <c r="J14">
        <f t="shared" si="1"/>
        <v>6229.7010000000009</v>
      </c>
      <c r="K14">
        <f t="shared" si="2"/>
        <v>29691.264999999999</v>
      </c>
      <c r="L14">
        <f t="shared" si="3"/>
        <v>400.74100000000004</v>
      </c>
      <c r="M14">
        <f t="shared" si="4"/>
        <v>36.430999999999997</v>
      </c>
      <c r="N14">
        <f t="shared" si="5"/>
        <v>72.861999999999995</v>
      </c>
      <c r="O14">
        <f t="shared" si="6"/>
        <v>0</v>
      </c>
      <c r="P14">
        <f t="shared" si="7"/>
        <v>36.430999999999997</v>
      </c>
    </row>
    <row r="15" spans="1:16">
      <c r="A15" s="89" t="s">
        <v>130</v>
      </c>
      <c r="B15" s="90">
        <v>14629</v>
      </c>
      <c r="C15" s="91">
        <v>17.600000000000001</v>
      </c>
      <c r="D15" s="91">
        <v>1.6</v>
      </c>
      <c r="E15" s="91">
        <v>1.2</v>
      </c>
      <c r="F15" s="91">
        <v>0</v>
      </c>
      <c r="G15" s="91">
        <v>51</v>
      </c>
      <c r="H15" s="91">
        <v>26.4</v>
      </c>
      <c r="I15" s="91">
        <v>2.2000000000000002</v>
      </c>
      <c r="J15">
        <f t="shared" si="1"/>
        <v>2574.7040000000002</v>
      </c>
      <c r="K15">
        <f t="shared" si="2"/>
        <v>234.06399999999999</v>
      </c>
      <c r="L15">
        <f t="shared" si="3"/>
        <v>175.548</v>
      </c>
      <c r="M15">
        <f t="shared" si="4"/>
        <v>0</v>
      </c>
      <c r="N15">
        <f t="shared" si="5"/>
        <v>7460.79</v>
      </c>
      <c r="O15">
        <f t="shared" si="6"/>
        <v>3862.056</v>
      </c>
      <c r="P15">
        <f t="shared" si="7"/>
        <v>321.83800000000002</v>
      </c>
    </row>
    <row r="16" spans="1:16">
      <c r="A16" s="89" t="s">
        <v>129</v>
      </c>
      <c r="B16" s="92">
        <v>613</v>
      </c>
      <c r="C16" s="91">
        <v>89</v>
      </c>
      <c r="D16" s="91">
        <v>0.5</v>
      </c>
      <c r="E16" s="91">
        <v>6.4</v>
      </c>
      <c r="F16" s="91">
        <v>4</v>
      </c>
      <c r="G16" s="91">
        <v>0.1</v>
      </c>
      <c r="H16" s="91">
        <v>0</v>
      </c>
      <c r="I16" s="91">
        <v>0</v>
      </c>
      <c r="J16">
        <f t="shared" si="1"/>
        <v>545.57000000000005</v>
      </c>
      <c r="K16">
        <f t="shared" si="2"/>
        <v>3.0649999999999999</v>
      </c>
      <c r="L16">
        <f t="shared" si="3"/>
        <v>39.231999999999999</v>
      </c>
      <c r="M16">
        <f t="shared" si="4"/>
        <v>24.52</v>
      </c>
      <c r="N16">
        <f t="shared" si="5"/>
        <v>0.61299999999999999</v>
      </c>
      <c r="O16">
        <f t="shared" si="6"/>
        <v>0</v>
      </c>
      <c r="P16">
        <f t="shared" si="7"/>
        <v>0</v>
      </c>
    </row>
    <row r="17" spans="1:16">
      <c r="A17" s="89" t="s">
        <v>128</v>
      </c>
      <c r="B17" s="90">
        <v>100384</v>
      </c>
      <c r="C17" s="91">
        <v>19.600000000000001</v>
      </c>
      <c r="D17" s="91">
        <v>73</v>
      </c>
      <c r="E17" s="91">
        <v>6.5</v>
      </c>
      <c r="F17" s="91">
        <v>0.1</v>
      </c>
      <c r="G17" s="91">
        <v>0.7</v>
      </c>
      <c r="H17" s="91">
        <v>0</v>
      </c>
      <c r="I17" s="91">
        <v>0</v>
      </c>
      <c r="J17">
        <f t="shared" si="1"/>
        <v>19675.263999999999</v>
      </c>
      <c r="K17">
        <f t="shared" si="2"/>
        <v>73280.319999999992</v>
      </c>
      <c r="L17">
        <f t="shared" si="3"/>
        <v>6524.96</v>
      </c>
      <c r="M17">
        <f t="shared" si="4"/>
        <v>100.384</v>
      </c>
      <c r="N17">
        <f t="shared" si="5"/>
        <v>702.68799999999987</v>
      </c>
      <c r="O17">
        <f t="shared" si="6"/>
        <v>0</v>
      </c>
      <c r="P17">
        <f t="shared" si="7"/>
        <v>0</v>
      </c>
    </row>
    <row r="18" spans="1:16">
      <c r="A18" s="89" t="s">
        <v>127</v>
      </c>
      <c r="B18" s="90">
        <v>33749</v>
      </c>
      <c r="C18" s="91">
        <v>49.7</v>
      </c>
      <c r="D18" s="91">
        <v>45.2</v>
      </c>
      <c r="E18" s="91">
        <v>4.5999999999999996</v>
      </c>
      <c r="F18" s="91">
        <v>0</v>
      </c>
      <c r="G18" s="91">
        <v>0</v>
      </c>
      <c r="H18" s="91">
        <v>0.4</v>
      </c>
      <c r="I18" s="91">
        <v>0</v>
      </c>
      <c r="J18">
        <f t="shared" si="1"/>
        <v>16773.253000000001</v>
      </c>
      <c r="K18">
        <f t="shared" si="2"/>
        <v>15254.548000000001</v>
      </c>
      <c r="L18">
        <f t="shared" si="3"/>
        <v>1552.454</v>
      </c>
      <c r="M18">
        <f t="shared" si="4"/>
        <v>0</v>
      </c>
      <c r="N18">
        <f t="shared" si="5"/>
        <v>0</v>
      </c>
      <c r="O18">
        <f t="shared" si="6"/>
        <v>134.99600000000001</v>
      </c>
      <c r="P18">
        <f t="shared" si="7"/>
        <v>0</v>
      </c>
    </row>
    <row r="19" spans="1:16">
      <c r="A19" s="89" t="s">
        <v>126</v>
      </c>
      <c r="B19" s="90">
        <v>18947</v>
      </c>
      <c r="C19" s="91">
        <v>82.6</v>
      </c>
      <c r="D19" s="91">
        <v>12.7</v>
      </c>
      <c r="E19" s="91">
        <v>2.2999999999999998</v>
      </c>
      <c r="F19" s="91">
        <v>0.6</v>
      </c>
      <c r="G19" s="91">
        <v>0.5</v>
      </c>
      <c r="H19" s="91">
        <v>0.5</v>
      </c>
      <c r="I19" s="91">
        <v>0.8</v>
      </c>
      <c r="J19">
        <f t="shared" si="1"/>
        <v>15650.222</v>
      </c>
      <c r="K19">
        <f t="shared" si="2"/>
        <v>2406.2690000000002</v>
      </c>
      <c r="L19">
        <f t="shared" si="3"/>
        <v>435.78100000000001</v>
      </c>
      <c r="M19">
        <f t="shared" si="4"/>
        <v>113.682</v>
      </c>
      <c r="N19">
        <f t="shared" si="5"/>
        <v>94.734999999999999</v>
      </c>
      <c r="O19">
        <f t="shared" si="6"/>
        <v>94.734999999999999</v>
      </c>
      <c r="P19">
        <f t="shared" si="7"/>
        <v>151.57599999999999</v>
      </c>
    </row>
    <row r="20" spans="1:16">
      <c r="A20" s="89" t="s">
        <v>125</v>
      </c>
      <c r="B20" s="90">
        <v>9207</v>
      </c>
      <c r="C20" s="91">
        <v>60.4</v>
      </c>
      <c r="D20" s="91">
        <v>28.4</v>
      </c>
      <c r="E20" s="91">
        <v>7.4</v>
      </c>
      <c r="F20" s="91">
        <v>1.6</v>
      </c>
      <c r="G20" s="91">
        <v>0.3</v>
      </c>
      <c r="H20" s="91">
        <v>0.6</v>
      </c>
      <c r="I20" s="91">
        <v>1.3</v>
      </c>
      <c r="J20">
        <f t="shared" si="1"/>
        <v>5561.0280000000002</v>
      </c>
      <c r="K20">
        <f t="shared" si="2"/>
        <v>2614.7879999999996</v>
      </c>
      <c r="L20">
        <f t="shared" si="3"/>
        <v>681.3180000000001</v>
      </c>
      <c r="M20">
        <f t="shared" si="4"/>
        <v>147.31200000000001</v>
      </c>
      <c r="N20">
        <f t="shared" si="5"/>
        <v>27.621000000000002</v>
      </c>
      <c r="O20">
        <f t="shared" si="6"/>
        <v>55.242000000000004</v>
      </c>
      <c r="P20">
        <f t="shared" si="7"/>
        <v>119.69100000000002</v>
      </c>
    </row>
    <row r="21" spans="1:16">
      <c r="A21" s="89" t="s">
        <v>124</v>
      </c>
      <c r="B21" s="90">
        <v>28219</v>
      </c>
      <c r="C21" s="91">
        <v>78.8</v>
      </c>
      <c r="D21" s="91">
        <v>20.399999999999999</v>
      </c>
      <c r="E21" s="91">
        <v>0.4</v>
      </c>
      <c r="F21" s="91">
        <v>0.1</v>
      </c>
      <c r="G21" s="91">
        <v>0.3</v>
      </c>
      <c r="H21" s="91">
        <v>0</v>
      </c>
      <c r="I21" s="91">
        <v>0</v>
      </c>
      <c r="J21">
        <f t="shared" si="1"/>
        <v>22236.571999999996</v>
      </c>
      <c r="K21">
        <f t="shared" si="2"/>
        <v>5756.6759999999995</v>
      </c>
      <c r="L21">
        <f t="shared" si="3"/>
        <v>112.876</v>
      </c>
      <c r="M21">
        <f t="shared" si="4"/>
        <v>28.219000000000001</v>
      </c>
      <c r="N21">
        <f t="shared" si="5"/>
        <v>84.656999999999996</v>
      </c>
      <c r="O21">
        <f t="shared" si="6"/>
        <v>0</v>
      </c>
      <c r="P21">
        <f t="shared" si="7"/>
        <v>0</v>
      </c>
    </row>
    <row r="22" spans="1:16">
      <c r="A22" s="89" t="s">
        <v>123</v>
      </c>
      <c r="B22" s="90">
        <v>27438</v>
      </c>
      <c r="C22" s="91">
        <v>15</v>
      </c>
      <c r="D22" s="91">
        <v>83.9</v>
      </c>
      <c r="E22" s="91">
        <v>0.3</v>
      </c>
      <c r="F22" s="91">
        <v>0.2</v>
      </c>
      <c r="G22" s="91">
        <v>0.5</v>
      </c>
      <c r="H22" s="91">
        <v>0.1</v>
      </c>
      <c r="I22" s="91">
        <v>0</v>
      </c>
      <c r="J22">
        <f t="shared" si="1"/>
        <v>4115.7</v>
      </c>
      <c r="K22">
        <f t="shared" si="2"/>
        <v>23020.482000000004</v>
      </c>
      <c r="L22">
        <f t="shared" si="3"/>
        <v>82.314000000000007</v>
      </c>
      <c r="M22">
        <f t="shared" si="4"/>
        <v>54.875999999999998</v>
      </c>
      <c r="N22">
        <f t="shared" si="5"/>
        <v>137.19</v>
      </c>
      <c r="O22">
        <f t="shared" si="6"/>
        <v>27.437999999999999</v>
      </c>
      <c r="P22">
        <f t="shared" si="7"/>
        <v>0</v>
      </c>
    </row>
    <row r="23" spans="1:16">
      <c r="A23" s="89" t="s">
        <v>122</v>
      </c>
      <c r="B23" s="90">
        <v>11676</v>
      </c>
      <c r="C23" s="91">
        <v>96.6</v>
      </c>
      <c r="D23" s="91">
        <v>0.9</v>
      </c>
      <c r="E23" s="91">
        <v>0.4</v>
      </c>
      <c r="F23" s="91">
        <v>1.2</v>
      </c>
      <c r="G23" s="91">
        <v>0.8</v>
      </c>
      <c r="H23" s="91">
        <v>0</v>
      </c>
      <c r="I23" s="91">
        <v>0.1</v>
      </c>
      <c r="J23">
        <f t="shared" si="1"/>
        <v>11279.016</v>
      </c>
      <c r="K23">
        <f t="shared" si="2"/>
        <v>105.08400000000002</v>
      </c>
      <c r="L23">
        <f t="shared" si="3"/>
        <v>46.704000000000001</v>
      </c>
      <c r="M23">
        <f t="shared" si="4"/>
        <v>140.11199999999999</v>
      </c>
      <c r="N23">
        <f t="shared" si="5"/>
        <v>93.408000000000001</v>
      </c>
      <c r="O23">
        <f t="shared" si="6"/>
        <v>0</v>
      </c>
      <c r="P23">
        <f t="shared" si="7"/>
        <v>11.676</v>
      </c>
    </row>
    <row r="24" spans="1:16">
      <c r="A24" s="89" t="s">
        <v>121</v>
      </c>
      <c r="B24" s="90">
        <v>28503</v>
      </c>
      <c r="C24" s="91">
        <v>25.6</v>
      </c>
      <c r="D24" s="91">
        <v>67.2</v>
      </c>
      <c r="E24" s="91">
        <v>1.6</v>
      </c>
      <c r="F24" s="91">
        <v>0.1</v>
      </c>
      <c r="G24" s="91">
        <v>1.3</v>
      </c>
      <c r="H24" s="91">
        <v>3.4</v>
      </c>
      <c r="I24" s="91">
        <v>0.7</v>
      </c>
      <c r="J24">
        <f t="shared" si="1"/>
        <v>7296.768</v>
      </c>
      <c r="K24">
        <f t="shared" si="2"/>
        <v>19154.016</v>
      </c>
      <c r="L24">
        <f t="shared" si="3"/>
        <v>456.048</v>
      </c>
      <c r="M24">
        <f t="shared" si="4"/>
        <v>28.503</v>
      </c>
      <c r="N24">
        <f t="shared" si="5"/>
        <v>370.53900000000004</v>
      </c>
      <c r="O24">
        <f t="shared" si="6"/>
        <v>969.10200000000009</v>
      </c>
      <c r="P24">
        <f t="shared" si="7"/>
        <v>199.52099999999999</v>
      </c>
    </row>
    <row r="25" spans="1:16">
      <c r="A25" s="89" t="s">
        <v>120</v>
      </c>
      <c r="B25" s="90">
        <v>39484</v>
      </c>
      <c r="C25" s="91">
        <v>43.9</v>
      </c>
      <c r="D25" s="91">
        <v>18.2</v>
      </c>
      <c r="E25" s="91">
        <v>30.8</v>
      </c>
      <c r="F25" s="91">
        <v>0.4</v>
      </c>
      <c r="G25" s="91">
        <v>6.7</v>
      </c>
      <c r="H25" s="91">
        <v>0</v>
      </c>
      <c r="I25" s="91">
        <v>0</v>
      </c>
      <c r="J25">
        <f t="shared" si="1"/>
        <v>17333.475999999999</v>
      </c>
      <c r="K25">
        <f t="shared" si="2"/>
        <v>7186.0879999999997</v>
      </c>
      <c r="L25">
        <f t="shared" si="3"/>
        <v>12161.072</v>
      </c>
      <c r="M25">
        <f t="shared" si="4"/>
        <v>157.93600000000001</v>
      </c>
      <c r="N25">
        <f t="shared" si="5"/>
        <v>2645.4280000000003</v>
      </c>
      <c r="O25">
        <f t="shared" si="6"/>
        <v>0</v>
      </c>
      <c r="P25">
        <f t="shared" si="7"/>
        <v>0</v>
      </c>
    </row>
    <row r="26" spans="1:16">
      <c r="A26" s="89" t="s">
        <v>119</v>
      </c>
      <c r="B26" s="90">
        <v>68702</v>
      </c>
      <c r="C26" s="91">
        <v>40.9</v>
      </c>
      <c r="D26" s="91">
        <v>53.8</v>
      </c>
      <c r="E26" s="91">
        <v>0.5</v>
      </c>
      <c r="F26" s="91">
        <v>1.1000000000000001</v>
      </c>
      <c r="G26" s="91">
        <v>0.5</v>
      </c>
      <c r="H26" s="91">
        <v>3.2</v>
      </c>
      <c r="I26" s="91">
        <v>0</v>
      </c>
      <c r="J26">
        <f t="shared" si="1"/>
        <v>28099.117999999999</v>
      </c>
      <c r="K26">
        <f t="shared" si="2"/>
        <v>36961.675999999992</v>
      </c>
      <c r="L26">
        <f t="shared" si="3"/>
        <v>343.51</v>
      </c>
      <c r="M26">
        <f t="shared" si="4"/>
        <v>755.72200000000009</v>
      </c>
      <c r="N26">
        <f t="shared" si="5"/>
        <v>343.51</v>
      </c>
      <c r="O26">
        <f t="shared" si="6"/>
        <v>2198.4639999999999</v>
      </c>
      <c r="P26">
        <f t="shared" si="7"/>
        <v>0</v>
      </c>
    </row>
    <row r="27" spans="1:16">
      <c r="A27" s="89" t="s">
        <v>118</v>
      </c>
      <c r="B27" s="90">
        <v>36131</v>
      </c>
      <c r="C27" s="91">
        <v>43.5</v>
      </c>
      <c r="D27" s="91">
        <v>31.5</v>
      </c>
      <c r="E27" s="91">
        <v>6.4</v>
      </c>
      <c r="F27" s="91">
        <v>10.9</v>
      </c>
      <c r="G27" s="91">
        <v>7.6</v>
      </c>
      <c r="H27" s="91">
        <v>0</v>
      </c>
      <c r="I27" s="91">
        <v>0.1</v>
      </c>
      <c r="J27">
        <f t="shared" si="1"/>
        <v>15716.985000000001</v>
      </c>
      <c r="K27">
        <f t="shared" si="2"/>
        <v>11381.264999999999</v>
      </c>
      <c r="L27">
        <f t="shared" si="3"/>
        <v>2312.384</v>
      </c>
      <c r="M27">
        <f t="shared" si="4"/>
        <v>3938.279</v>
      </c>
      <c r="N27">
        <f t="shared" si="5"/>
        <v>2745.9560000000001</v>
      </c>
      <c r="O27">
        <f t="shared" si="6"/>
        <v>0</v>
      </c>
      <c r="P27">
        <f t="shared" si="7"/>
        <v>36.131</v>
      </c>
    </row>
    <row r="28" spans="1:16">
      <c r="A28" s="89" t="s">
        <v>117</v>
      </c>
      <c r="B28" s="90">
        <v>8656</v>
      </c>
      <c r="C28" s="91">
        <v>13.5</v>
      </c>
      <c r="D28" s="91">
        <v>86</v>
      </c>
      <c r="E28" s="91">
        <v>0.2</v>
      </c>
      <c r="F28" s="91">
        <v>0.2</v>
      </c>
      <c r="G28" s="91">
        <v>0</v>
      </c>
      <c r="H28" s="91">
        <v>0.2</v>
      </c>
      <c r="I28" s="91">
        <v>0</v>
      </c>
      <c r="J28">
        <f t="shared" si="1"/>
        <v>1168.5600000000002</v>
      </c>
      <c r="K28">
        <f t="shared" si="2"/>
        <v>7444.16</v>
      </c>
      <c r="L28">
        <f t="shared" si="3"/>
        <v>17.312000000000001</v>
      </c>
      <c r="M28">
        <f t="shared" si="4"/>
        <v>17.312000000000001</v>
      </c>
      <c r="N28">
        <f t="shared" si="5"/>
        <v>0</v>
      </c>
      <c r="O28">
        <f t="shared" si="6"/>
        <v>17.312000000000001</v>
      </c>
      <c r="P28">
        <f t="shared" si="7"/>
        <v>0</v>
      </c>
    </row>
    <row r="29" spans="1:16">
      <c r="A29" s="89" t="s">
        <v>116</v>
      </c>
      <c r="B29" s="90">
        <v>36309</v>
      </c>
      <c r="C29" s="91">
        <v>43.5</v>
      </c>
      <c r="D29" s="91">
        <v>54.7</v>
      </c>
      <c r="E29" s="91">
        <v>0.8</v>
      </c>
      <c r="F29" s="91">
        <v>0.1</v>
      </c>
      <c r="G29" s="91">
        <v>0.5</v>
      </c>
      <c r="H29" s="91">
        <v>0.3</v>
      </c>
      <c r="I29" s="91">
        <v>0.2</v>
      </c>
      <c r="J29">
        <f t="shared" si="1"/>
        <v>15794.414999999999</v>
      </c>
      <c r="K29">
        <f t="shared" si="2"/>
        <v>19861.023000000001</v>
      </c>
      <c r="L29">
        <f t="shared" si="3"/>
        <v>290.47199999999998</v>
      </c>
      <c r="M29">
        <f t="shared" si="4"/>
        <v>36.308999999999997</v>
      </c>
      <c r="N29">
        <f t="shared" si="5"/>
        <v>181.54500000000002</v>
      </c>
      <c r="O29">
        <f t="shared" si="6"/>
        <v>108.92700000000001</v>
      </c>
      <c r="P29">
        <f t="shared" si="7"/>
        <v>72.617999999999995</v>
      </c>
    </row>
    <row r="30" spans="1:16">
      <c r="A30" s="89" t="s">
        <v>115</v>
      </c>
      <c r="B30" s="90">
        <v>4731</v>
      </c>
      <c r="C30" s="91">
        <v>48.2</v>
      </c>
      <c r="D30" s="91">
        <v>1.9</v>
      </c>
      <c r="E30" s="91">
        <v>0.3</v>
      </c>
      <c r="F30" s="91">
        <v>49.5</v>
      </c>
      <c r="G30" s="91">
        <v>0.2</v>
      </c>
      <c r="H30" s="91">
        <v>0</v>
      </c>
      <c r="I30" s="91">
        <v>0</v>
      </c>
      <c r="J30">
        <f t="shared" si="1"/>
        <v>2280.3420000000001</v>
      </c>
      <c r="K30">
        <f t="shared" si="2"/>
        <v>89.888999999999996</v>
      </c>
      <c r="L30">
        <f t="shared" si="3"/>
        <v>14.193</v>
      </c>
      <c r="M30">
        <f t="shared" si="4"/>
        <v>2341.8449999999998</v>
      </c>
      <c r="N30">
        <f t="shared" si="5"/>
        <v>9.4619999999999997</v>
      </c>
      <c r="O30">
        <f t="shared" si="6"/>
        <v>0</v>
      </c>
      <c r="P30">
        <f t="shared" si="7"/>
        <v>0</v>
      </c>
    </row>
    <row r="31" spans="1:16">
      <c r="A31" s="89" t="s">
        <v>114</v>
      </c>
      <c r="B31" s="90">
        <v>9811</v>
      </c>
      <c r="C31" s="91">
        <v>52.5</v>
      </c>
      <c r="D31" s="91">
        <v>34.6</v>
      </c>
      <c r="E31" s="91">
        <v>6</v>
      </c>
      <c r="F31" s="91">
        <v>3</v>
      </c>
      <c r="G31" s="91">
        <v>1.4</v>
      </c>
      <c r="H31" s="91">
        <v>2.5</v>
      </c>
      <c r="I31" s="91">
        <v>0</v>
      </c>
      <c r="J31">
        <f t="shared" si="1"/>
        <v>5150.7750000000005</v>
      </c>
      <c r="K31">
        <f t="shared" si="2"/>
        <v>3394.6060000000002</v>
      </c>
      <c r="L31">
        <f t="shared" si="3"/>
        <v>588.66</v>
      </c>
      <c r="M31">
        <f t="shared" si="4"/>
        <v>294.33</v>
      </c>
      <c r="N31">
        <f t="shared" si="5"/>
        <v>137.35399999999998</v>
      </c>
      <c r="O31">
        <f t="shared" si="6"/>
        <v>245.27500000000001</v>
      </c>
      <c r="P31">
        <f t="shared" si="7"/>
        <v>0</v>
      </c>
    </row>
    <row r="32" spans="1:16">
      <c r="A32" s="89" t="s">
        <v>113</v>
      </c>
      <c r="B32" s="90">
        <v>5216</v>
      </c>
      <c r="C32" s="91">
        <v>51.1</v>
      </c>
      <c r="D32" s="91">
        <v>34.1</v>
      </c>
      <c r="E32" s="91">
        <v>11.2</v>
      </c>
      <c r="F32" s="91">
        <v>2.2999999999999998</v>
      </c>
      <c r="G32" s="91">
        <v>1.2</v>
      </c>
      <c r="H32" s="91">
        <v>0.1</v>
      </c>
      <c r="I32" s="91">
        <v>0</v>
      </c>
      <c r="J32">
        <f t="shared" si="1"/>
        <v>2665.3760000000002</v>
      </c>
      <c r="K32">
        <f t="shared" si="2"/>
        <v>1778.6560000000002</v>
      </c>
      <c r="L32">
        <f t="shared" si="3"/>
        <v>584.19199999999989</v>
      </c>
      <c r="M32">
        <f t="shared" si="4"/>
        <v>119.968</v>
      </c>
      <c r="N32">
        <f t="shared" si="5"/>
        <v>62.591999999999999</v>
      </c>
      <c r="O32">
        <f t="shared" si="6"/>
        <v>5.2160000000000002</v>
      </c>
      <c r="P32">
        <f t="shared" si="7"/>
        <v>0</v>
      </c>
    </row>
    <row r="33" spans="1:16">
      <c r="A33" s="89" t="s">
        <v>112</v>
      </c>
      <c r="B33" s="90">
        <v>5085</v>
      </c>
      <c r="C33" s="91">
        <v>91.9</v>
      </c>
      <c r="D33" s="91">
        <v>2.2000000000000002</v>
      </c>
      <c r="E33" s="91">
        <v>3</v>
      </c>
      <c r="F33" s="91">
        <v>0.1</v>
      </c>
      <c r="G33" s="91">
        <v>0.6</v>
      </c>
      <c r="H33" s="91">
        <v>0.4</v>
      </c>
      <c r="I33" s="91">
        <v>1.9</v>
      </c>
      <c r="J33">
        <f t="shared" si="1"/>
        <v>4673.1149999999998</v>
      </c>
      <c r="K33">
        <f t="shared" si="2"/>
        <v>111.87</v>
      </c>
      <c r="L33">
        <f t="shared" si="3"/>
        <v>152.54999999999998</v>
      </c>
      <c r="M33">
        <f t="shared" si="4"/>
        <v>5.085</v>
      </c>
      <c r="N33">
        <f t="shared" si="5"/>
        <v>30.51</v>
      </c>
      <c r="O33">
        <f t="shared" si="6"/>
        <v>20.34</v>
      </c>
      <c r="P33">
        <f t="shared" si="7"/>
        <v>96.614999999999995</v>
      </c>
    </row>
    <row r="34" spans="1:16">
      <c r="A34" s="89" t="s">
        <v>111</v>
      </c>
      <c r="B34" s="90">
        <v>44944</v>
      </c>
      <c r="C34" s="91">
        <v>12.5</v>
      </c>
      <c r="D34" s="91">
        <v>58.9</v>
      </c>
      <c r="E34" s="91">
        <v>27.3</v>
      </c>
      <c r="F34" s="91">
        <v>0.1</v>
      </c>
      <c r="G34" s="91">
        <v>0.5</v>
      </c>
      <c r="H34" s="91">
        <v>0.8</v>
      </c>
      <c r="I34" s="91">
        <v>0</v>
      </c>
      <c r="J34">
        <f t="shared" si="1"/>
        <v>5618</v>
      </c>
      <c r="K34">
        <f t="shared" si="2"/>
        <v>26472.016</v>
      </c>
      <c r="L34">
        <f t="shared" si="3"/>
        <v>12269.712000000001</v>
      </c>
      <c r="M34">
        <f t="shared" si="4"/>
        <v>44.944000000000003</v>
      </c>
      <c r="N34">
        <f t="shared" si="5"/>
        <v>224.72</v>
      </c>
      <c r="O34">
        <f t="shared" si="6"/>
        <v>359.55200000000002</v>
      </c>
      <c r="P34">
        <f t="shared" si="7"/>
        <v>0</v>
      </c>
    </row>
    <row r="35" spans="1:16">
      <c r="A35" s="89" t="s">
        <v>110</v>
      </c>
      <c r="B35" s="90">
        <v>26160</v>
      </c>
      <c r="C35" s="91">
        <v>23.2</v>
      </c>
      <c r="D35" s="91">
        <v>3.6</v>
      </c>
      <c r="E35" s="91">
        <v>54.9</v>
      </c>
      <c r="F35" s="91">
        <v>16.3</v>
      </c>
      <c r="G35" s="91">
        <v>0.4</v>
      </c>
      <c r="H35" s="91">
        <v>1.7</v>
      </c>
      <c r="I35" s="91">
        <v>0</v>
      </c>
      <c r="J35">
        <f t="shared" si="1"/>
        <v>6069.12</v>
      </c>
      <c r="K35">
        <f t="shared" si="2"/>
        <v>941.7600000000001</v>
      </c>
      <c r="L35">
        <f t="shared" si="3"/>
        <v>14361.839999999998</v>
      </c>
      <c r="M35">
        <f t="shared" si="4"/>
        <v>4264.08</v>
      </c>
      <c r="N35">
        <f t="shared" si="5"/>
        <v>104.64</v>
      </c>
      <c r="O35">
        <f t="shared" si="6"/>
        <v>444.72</v>
      </c>
      <c r="P35">
        <f t="shared" si="7"/>
        <v>0</v>
      </c>
    </row>
    <row r="36" spans="1:16">
      <c r="A36" s="89" t="s">
        <v>109</v>
      </c>
      <c r="B36" s="90">
        <v>270105</v>
      </c>
      <c r="C36" s="91">
        <v>19.100000000000001</v>
      </c>
      <c r="D36" s="91">
        <v>41.3</v>
      </c>
      <c r="E36" s="91">
        <v>36.799999999999997</v>
      </c>
      <c r="F36" s="91">
        <v>0.2</v>
      </c>
      <c r="G36" s="91">
        <v>1.6</v>
      </c>
      <c r="H36" s="91">
        <v>0.1</v>
      </c>
      <c r="I36" s="91">
        <v>0.8</v>
      </c>
      <c r="J36">
        <f t="shared" si="1"/>
        <v>51590.055</v>
      </c>
      <c r="K36">
        <f t="shared" si="2"/>
        <v>111553.36499999999</v>
      </c>
      <c r="L36">
        <f t="shared" si="3"/>
        <v>99398.64</v>
      </c>
      <c r="M36">
        <f t="shared" si="4"/>
        <v>540.21</v>
      </c>
      <c r="N36">
        <f t="shared" si="5"/>
        <v>4321.68</v>
      </c>
      <c r="O36">
        <f t="shared" si="6"/>
        <v>270.10500000000002</v>
      </c>
      <c r="P36">
        <f t="shared" si="7"/>
        <v>2160.84</v>
      </c>
    </row>
    <row r="37" spans="1:16">
      <c r="A37" s="89" t="s">
        <v>108</v>
      </c>
      <c r="B37" s="90">
        <v>32513</v>
      </c>
      <c r="C37" s="91">
        <v>18.8</v>
      </c>
      <c r="D37" s="91">
        <v>47.4</v>
      </c>
      <c r="E37" s="91">
        <v>0.6</v>
      </c>
      <c r="F37" s="91">
        <v>1.7</v>
      </c>
      <c r="G37" s="91">
        <v>0</v>
      </c>
      <c r="H37" s="91">
        <v>1.6</v>
      </c>
      <c r="I37" s="91">
        <v>29.8</v>
      </c>
      <c r="J37">
        <f t="shared" si="1"/>
        <v>6112.4440000000004</v>
      </c>
      <c r="K37">
        <f t="shared" si="2"/>
        <v>15411.161999999998</v>
      </c>
      <c r="L37">
        <f t="shared" si="3"/>
        <v>195.078</v>
      </c>
      <c r="M37">
        <f t="shared" si="4"/>
        <v>552.721</v>
      </c>
      <c r="N37">
        <f t="shared" si="5"/>
        <v>0</v>
      </c>
      <c r="O37">
        <f t="shared" si="6"/>
        <v>520.20799999999997</v>
      </c>
      <c r="P37">
        <f t="shared" si="7"/>
        <v>9688.8739999999998</v>
      </c>
    </row>
    <row r="38" spans="1:16">
      <c r="A38" s="89" t="s">
        <v>107</v>
      </c>
      <c r="B38" s="90">
        <v>2379</v>
      </c>
      <c r="C38" s="91">
        <v>37.4</v>
      </c>
      <c r="D38" s="91">
        <v>1.8</v>
      </c>
      <c r="E38" s="91">
        <v>2.2000000000000002</v>
      </c>
      <c r="F38" s="91">
        <v>57.8</v>
      </c>
      <c r="G38" s="91">
        <v>0.3</v>
      </c>
      <c r="H38" s="91">
        <v>0.5</v>
      </c>
      <c r="I38" s="91">
        <v>0</v>
      </c>
      <c r="J38">
        <f t="shared" si="1"/>
        <v>889.74599999999998</v>
      </c>
      <c r="K38">
        <f t="shared" si="2"/>
        <v>42.822000000000003</v>
      </c>
      <c r="L38">
        <f t="shared" si="3"/>
        <v>52.338000000000008</v>
      </c>
      <c r="M38">
        <f t="shared" si="4"/>
        <v>1375.0619999999999</v>
      </c>
      <c r="N38">
        <f t="shared" si="5"/>
        <v>7.1370000000000005</v>
      </c>
      <c r="O38">
        <f t="shared" si="6"/>
        <v>11.895</v>
      </c>
      <c r="P38">
        <f t="shared" si="7"/>
        <v>0</v>
      </c>
    </row>
    <row r="39" spans="1:16">
      <c r="A39" s="89" t="s">
        <v>106</v>
      </c>
      <c r="B39" s="90">
        <v>81195</v>
      </c>
      <c r="C39" s="91">
        <v>45.7</v>
      </c>
      <c r="D39" s="91">
        <v>49.7</v>
      </c>
      <c r="E39" s="91">
        <v>3.4</v>
      </c>
      <c r="F39" s="91">
        <v>0.1</v>
      </c>
      <c r="G39" s="91">
        <v>0.2</v>
      </c>
      <c r="H39" s="91">
        <v>0.9</v>
      </c>
      <c r="I39" s="91">
        <v>0.1</v>
      </c>
      <c r="J39">
        <f t="shared" si="1"/>
        <v>37106.114999999998</v>
      </c>
      <c r="K39">
        <f t="shared" si="2"/>
        <v>40353.915000000001</v>
      </c>
      <c r="L39">
        <f t="shared" si="3"/>
        <v>2760.63</v>
      </c>
      <c r="M39">
        <f t="shared" si="4"/>
        <v>81.195000000000007</v>
      </c>
      <c r="N39">
        <f t="shared" si="5"/>
        <v>162.39000000000001</v>
      </c>
      <c r="O39">
        <f t="shared" si="6"/>
        <v>730.75500000000011</v>
      </c>
      <c r="P39">
        <f t="shared" si="7"/>
        <v>81.195000000000007</v>
      </c>
    </row>
    <row r="40" spans="1:16">
      <c r="A40" s="89" t="s">
        <v>105</v>
      </c>
      <c r="B40" s="90">
        <v>13590</v>
      </c>
      <c r="C40" s="91">
        <v>45.9</v>
      </c>
      <c r="D40" s="91">
        <v>37.9</v>
      </c>
      <c r="E40" s="91">
        <v>3.7</v>
      </c>
      <c r="F40" s="91">
        <v>12</v>
      </c>
      <c r="G40" s="91">
        <v>0.5</v>
      </c>
      <c r="H40" s="91">
        <v>0</v>
      </c>
      <c r="I40" s="91">
        <v>0</v>
      </c>
      <c r="J40">
        <f t="shared" si="1"/>
        <v>6237.8099999999995</v>
      </c>
      <c r="K40">
        <f t="shared" si="2"/>
        <v>5150.6099999999997</v>
      </c>
      <c r="L40">
        <f t="shared" si="3"/>
        <v>502.8300000000001</v>
      </c>
      <c r="M40">
        <f t="shared" si="4"/>
        <v>1630.8</v>
      </c>
      <c r="N40">
        <f t="shared" si="5"/>
        <v>67.95</v>
      </c>
      <c r="O40">
        <f t="shared" si="6"/>
        <v>0</v>
      </c>
      <c r="P40">
        <f t="shared" si="7"/>
        <v>0</v>
      </c>
    </row>
    <row r="41" spans="1:16">
      <c r="A41" s="89" t="s">
        <v>104</v>
      </c>
      <c r="B41" s="90">
        <v>14048</v>
      </c>
      <c r="C41" s="91">
        <v>81.400000000000006</v>
      </c>
      <c r="D41" s="91">
        <v>7.8</v>
      </c>
      <c r="E41" s="91">
        <v>5.3</v>
      </c>
      <c r="F41" s="91">
        <v>2.2000000000000002</v>
      </c>
      <c r="G41" s="91">
        <v>2.8</v>
      </c>
      <c r="H41" s="91">
        <v>0.5</v>
      </c>
      <c r="I41" s="91">
        <v>0</v>
      </c>
      <c r="J41">
        <f t="shared" si="1"/>
        <v>11435.072</v>
      </c>
      <c r="K41">
        <f t="shared" si="2"/>
        <v>1095.7439999999999</v>
      </c>
      <c r="L41">
        <f t="shared" si="3"/>
        <v>744.54399999999998</v>
      </c>
      <c r="M41">
        <f t="shared" si="4"/>
        <v>309.05600000000004</v>
      </c>
      <c r="N41">
        <f t="shared" si="5"/>
        <v>393.34399999999994</v>
      </c>
      <c r="O41">
        <f t="shared" si="6"/>
        <v>70.239999999999995</v>
      </c>
      <c r="P41">
        <f t="shared" si="7"/>
        <v>0</v>
      </c>
    </row>
    <row r="42" spans="1:16">
      <c r="A42" s="89" t="s">
        <v>103</v>
      </c>
      <c r="B42" s="90">
        <v>87233</v>
      </c>
      <c r="C42" s="91">
        <v>34.6</v>
      </c>
      <c r="D42" s="91">
        <v>49.7</v>
      </c>
      <c r="E42" s="91">
        <v>12.1</v>
      </c>
      <c r="F42" s="91">
        <v>0.1</v>
      </c>
      <c r="G42" s="91">
        <v>2.9</v>
      </c>
      <c r="H42" s="91">
        <v>0.7</v>
      </c>
      <c r="I42" s="91">
        <v>0</v>
      </c>
      <c r="J42">
        <f t="shared" si="1"/>
        <v>30182.618000000002</v>
      </c>
      <c r="K42">
        <f t="shared" si="2"/>
        <v>43354.801000000007</v>
      </c>
      <c r="L42">
        <f t="shared" si="3"/>
        <v>10555.192999999999</v>
      </c>
      <c r="M42">
        <f t="shared" si="4"/>
        <v>87.233000000000004</v>
      </c>
      <c r="N42">
        <f t="shared" si="5"/>
        <v>2529.7569999999996</v>
      </c>
      <c r="O42">
        <f t="shared" si="6"/>
        <v>610.63099999999997</v>
      </c>
      <c r="P42">
        <f t="shared" si="7"/>
        <v>0</v>
      </c>
    </row>
    <row r="43" spans="1:16">
      <c r="A43" s="89" t="s">
        <v>102</v>
      </c>
      <c r="B43" s="90">
        <v>15994</v>
      </c>
      <c r="C43" s="91">
        <v>48.5</v>
      </c>
      <c r="D43" s="91">
        <v>14</v>
      </c>
      <c r="E43" s="91">
        <v>26.7</v>
      </c>
      <c r="F43" s="91">
        <v>0.1</v>
      </c>
      <c r="G43" s="91">
        <v>4.2</v>
      </c>
      <c r="H43" s="91">
        <v>0</v>
      </c>
      <c r="I43" s="91">
        <v>6.5</v>
      </c>
      <c r="J43">
        <f t="shared" si="1"/>
        <v>7757.09</v>
      </c>
      <c r="K43">
        <f t="shared" si="2"/>
        <v>2239.1600000000003</v>
      </c>
      <c r="L43">
        <f t="shared" si="3"/>
        <v>4270.3980000000001</v>
      </c>
      <c r="M43">
        <f t="shared" si="4"/>
        <v>15.994</v>
      </c>
      <c r="N43">
        <f t="shared" si="5"/>
        <v>671.74800000000005</v>
      </c>
      <c r="O43">
        <f t="shared" si="6"/>
        <v>0</v>
      </c>
      <c r="P43">
        <f t="shared" si="7"/>
        <v>1039.6100000000001</v>
      </c>
    </row>
    <row r="44" spans="1:16">
      <c r="A44" s="89" t="s">
        <v>101</v>
      </c>
      <c r="B44" s="90">
        <v>10197</v>
      </c>
      <c r="C44" s="91">
        <v>27.3</v>
      </c>
      <c r="D44" s="91">
        <v>71.900000000000006</v>
      </c>
      <c r="E44" s="91">
        <v>0.7</v>
      </c>
      <c r="F44" s="91">
        <v>0.1</v>
      </c>
      <c r="G44" s="91">
        <v>0.1</v>
      </c>
      <c r="H44" s="91">
        <v>0</v>
      </c>
      <c r="I44" s="91">
        <v>0</v>
      </c>
      <c r="J44">
        <f t="shared" si="1"/>
        <v>2783.7810000000004</v>
      </c>
      <c r="K44">
        <f t="shared" si="2"/>
        <v>7331.6430000000009</v>
      </c>
      <c r="L44">
        <f t="shared" si="3"/>
        <v>71.378999999999991</v>
      </c>
      <c r="M44">
        <f t="shared" si="4"/>
        <v>10.197000000000001</v>
      </c>
      <c r="N44">
        <f t="shared" si="5"/>
        <v>10.197000000000001</v>
      </c>
      <c r="O44">
        <f t="shared" si="6"/>
        <v>0</v>
      </c>
      <c r="P44">
        <f t="shared" si="7"/>
        <v>0</v>
      </c>
    </row>
    <row r="45" spans="1:16">
      <c r="A45" s="89" t="s">
        <v>100</v>
      </c>
      <c r="B45" s="90">
        <v>1692</v>
      </c>
      <c r="C45" s="91">
        <v>20.9</v>
      </c>
      <c r="D45" s="91">
        <v>0</v>
      </c>
      <c r="E45" s="91">
        <v>0</v>
      </c>
      <c r="F45" s="91">
        <v>77.5</v>
      </c>
      <c r="G45" s="91">
        <v>0</v>
      </c>
      <c r="H45" s="91">
        <v>1.6</v>
      </c>
      <c r="I45" s="91">
        <v>0</v>
      </c>
      <c r="J45">
        <f t="shared" si="1"/>
        <v>353.62799999999999</v>
      </c>
      <c r="K45">
        <f t="shared" si="2"/>
        <v>0</v>
      </c>
      <c r="L45">
        <f t="shared" si="3"/>
        <v>0</v>
      </c>
      <c r="M45">
        <f t="shared" si="4"/>
        <v>1311.3</v>
      </c>
      <c r="N45">
        <f t="shared" si="5"/>
        <v>0</v>
      </c>
      <c r="O45">
        <f t="shared" si="6"/>
        <v>27.071999999999999</v>
      </c>
      <c r="P45">
        <f t="shared" si="7"/>
        <v>0</v>
      </c>
    </row>
    <row r="46" spans="1:16">
      <c r="A46" s="89" t="s">
        <v>99</v>
      </c>
      <c r="B46" s="90">
        <v>41590</v>
      </c>
      <c r="C46" s="91">
        <v>35.6</v>
      </c>
      <c r="D46" s="91">
        <v>63.5</v>
      </c>
      <c r="E46" s="91">
        <v>0.7</v>
      </c>
      <c r="F46" s="91">
        <v>0.1</v>
      </c>
      <c r="G46" s="91">
        <v>0.1</v>
      </c>
      <c r="H46" s="91">
        <v>0.1</v>
      </c>
      <c r="I46" s="91">
        <v>0</v>
      </c>
      <c r="J46">
        <f t="shared" si="1"/>
        <v>14806.04</v>
      </c>
      <c r="K46">
        <f t="shared" si="2"/>
        <v>26409.65</v>
      </c>
      <c r="L46">
        <f t="shared" si="3"/>
        <v>291.13</v>
      </c>
      <c r="M46">
        <f t="shared" si="4"/>
        <v>41.59</v>
      </c>
      <c r="N46">
        <f t="shared" si="5"/>
        <v>41.59</v>
      </c>
      <c r="O46">
        <f t="shared" si="6"/>
        <v>41.59</v>
      </c>
      <c r="P46">
        <f t="shared" si="7"/>
        <v>0</v>
      </c>
    </row>
    <row r="47" spans="1:16">
      <c r="A47" s="89" t="s">
        <v>98</v>
      </c>
      <c r="B47" s="90">
        <v>84085</v>
      </c>
      <c r="C47" s="91">
        <v>21.7</v>
      </c>
      <c r="D47" s="91">
        <v>26.8</v>
      </c>
      <c r="E47" s="91">
        <v>50.4</v>
      </c>
      <c r="F47" s="91">
        <v>0.5</v>
      </c>
      <c r="G47" s="91">
        <v>0.6</v>
      </c>
      <c r="H47" s="91">
        <v>0</v>
      </c>
      <c r="I47" s="91">
        <v>0</v>
      </c>
      <c r="J47">
        <f t="shared" si="1"/>
        <v>18246.445</v>
      </c>
      <c r="K47">
        <f t="shared" si="2"/>
        <v>22534.780000000002</v>
      </c>
      <c r="L47">
        <f t="shared" si="3"/>
        <v>42378.840000000004</v>
      </c>
      <c r="M47">
        <f t="shared" si="4"/>
        <v>420.42500000000001</v>
      </c>
      <c r="N47">
        <f t="shared" si="5"/>
        <v>504.51</v>
      </c>
      <c r="O47">
        <f t="shared" si="6"/>
        <v>0</v>
      </c>
      <c r="P47">
        <f t="shared" si="7"/>
        <v>0</v>
      </c>
    </row>
    <row r="48" spans="1:16">
      <c r="A48" s="89" t="s">
        <v>97</v>
      </c>
      <c r="B48" s="90">
        <v>7499</v>
      </c>
      <c r="C48" s="91">
        <v>72</v>
      </c>
      <c r="D48" s="91">
        <v>3.6</v>
      </c>
      <c r="E48" s="91">
        <v>14.6</v>
      </c>
      <c r="F48" s="91">
        <v>8.1</v>
      </c>
      <c r="G48" s="91">
        <v>1.4</v>
      </c>
      <c r="H48" s="91">
        <v>0</v>
      </c>
      <c r="I48" s="91">
        <v>0.3</v>
      </c>
      <c r="J48">
        <f t="shared" si="1"/>
        <v>5399.28</v>
      </c>
      <c r="K48">
        <f t="shared" si="2"/>
        <v>269.96400000000006</v>
      </c>
      <c r="L48">
        <f t="shared" si="3"/>
        <v>1094.854</v>
      </c>
      <c r="M48">
        <f t="shared" si="4"/>
        <v>607.41899999999998</v>
      </c>
      <c r="N48">
        <f t="shared" si="5"/>
        <v>104.98599999999999</v>
      </c>
      <c r="O48">
        <f t="shared" si="6"/>
        <v>0</v>
      </c>
      <c r="P48">
        <f t="shared" si="7"/>
        <v>22.497</v>
      </c>
    </row>
    <row r="49" spans="1:16">
      <c r="A49" s="89" t="s">
        <v>96</v>
      </c>
      <c r="B49" s="90">
        <v>6576</v>
      </c>
      <c r="C49" s="91">
        <v>95.2</v>
      </c>
      <c r="D49" s="91">
        <v>1.4</v>
      </c>
      <c r="E49" s="91">
        <v>0.3</v>
      </c>
      <c r="F49" s="91">
        <v>0.3</v>
      </c>
      <c r="G49" s="91">
        <v>0.5</v>
      </c>
      <c r="H49" s="91">
        <v>0</v>
      </c>
      <c r="I49" s="91">
        <v>2.2999999999999998</v>
      </c>
      <c r="J49">
        <f t="shared" si="1"/>
        <v>6260.3520000000008</v>
      </c>
      <c r="K49">
        <f t="shared" si="2"/>
        <v>92.063999999999993</v>
      </c>
      <c r="L49">
        <f t="shared" si="3"/>
        <v>19.728000000000002</v>
      </c>
      <c r="M49">
        <f t="shared" si="4"/>
        <v>19.728000000000002</v>
      </c>
      <c r="N49">
        <f t="shared" si="5"/>
        <v>32.880000000000003</v>
      </c>
      <c r="O49">
        <f t="shared" si="6"/>
        <v>0</v>
      </c>
      <c r="P49">
        <f t="shared" si="7"/>
        <v>151.24799999999999</v>
      </c>
    </row>
    <row r="50" spans="1:16">
      <c r="A50" s="89" t="s">
        <v>95</v>
      </c>
      <c r="B50" s="90">
        <v>24028</v>
      </c>
      <c r="C50" s="91">
        <v>33.299999999999997</v>
      </c>
      <c r="D50" s="91">
        <v>62.8</v>
      </c>
      <c r="E50" s="91">
        <v>2.4</v>
      </c>
      <c r="F50" s="91">
        <v>0</v>
      </c>
      <c r="G50" s="91">
        <v>1.5</v>
      </c>
      <c r="H50" s="91">
        <v>0</v>
      </c>
      <c r="I50" s="91">
        <v>0</v>
      </c>
      <c r="J50">
        <f t="shared" si="1"/>
        <v>8001.3239999999987</v>
      </c>
      <c r="K50">
        <f t="shared" si="2"/>
        <v>15089.584000000001</v>
      </c>
      <c r="L50">
        <f t="shared" si="3"/>
        <v>576.67200000000003</v>
      </c>
      <c r="M50">
        <f t="shared" si="4"/>
        <v>0</v>
      </c>
      <c r="N50">
        <f t="shared" si="5"/>
        <v>360.41999999999996</v>
      </c>
      <c r="O50">
        <f t="shared" si="6"/>
        <v>0</v>
      </c>
      <c r="P50">
        <f t="shared" si="7"/>
        <v>0</v>
      </c>
    </row>
    <row r="51" spans="1:16">
      <c r="A51" s="89" t="s">
        <v>94</v>
      </c>
      <c r="B51" s="90">
        <v>59769</v>
      </c>
      <c r="C51" s="91">
        <v>67.900000000000006</v>
      </c>
      <c r="D51" s="91">
        <v>10.6</v>
      </c>
      <c r="E51" s="91">
        <v>8</v>
      </c>
      <c r="F51" s="91">
        <v>4.3</v>
      </c>
      <c r="G51" s="91">
        <v>4.0999999999999996</v>
      </c>
      <c r="H51" s="91">
        <v>4.3</v>
      </c>
      <c r="I51" s="91">
        <v>0.7</v>
      </c>
      <c r="J51">
        <f t="shared" si="1"/>
        <v>40583.151000000005</v>
      </c>
      <c r="K51">
        <f t="shared" si="2"/>
        <v>6335.5140000000001</v>
      </c>
      <c r="L51">
        <f t="shared" si="3"/>
        <v>4781.5200000000004</v>
      </c>
      <c r="M51">
        <f t="shared" si="4"/>
        <v>2570.067</v>
      </c>
      <c r="N51">
        <f t="shared" si="5"/>
        <v>2450.5289999999995</v>
      </c>
      <c r="O51">
        <f t="shared" si="6"/>
        <v>2570.067</v>
      </c>
      <c r="P51">
        <f t="shared" si="7"/>
        <v>418.38299999999998</v>
      </c>
    </row>
    <row r="52" spans="1:16">
      <c r="A52" s="89" t="s">
        <v>93</v>
      </c>
      <c r="B52" s="90">
        <v>11949</v>
      </c>
      <c r="C52" s="91">
        <v>91.4</v>
      </c>
      <c r="D52" s="91">
        <v>7.4</v>
      </c>
      <c r="E52" s="91">
        <v>0.2</v>
      </c>
      <c r="F52" s="91">
        <v>0</v>
      </c>
      <c r="G52" s="91">
        <v>0.1</v>
      </c>
      <c r="H52" s="91">
        <v>0.8</v>
      </c>
      <c r="I52" s="91">
        <v>0</v>
      </c>
      <c r="J52">
        <f t="shared" si="1"/>
        <v>10921.386</v>
      </c>
      <c r="K52">
        <f t="shared" si="2"/>
        <v>884.22600000000011</v>
      </c>
      <c r="L52">
        <f t="shared" si="3"/>
        <v>23.898</v>
      </c>
      <c r="M52">
        <f t="shared" si="4"/>
        <v>0</v>
      </c>
      <c r="N52">
        <f t="shared" si="5"/>
        <v>11.949</v>
      </c>
      <c r="O52">
        <f t="shared" si="6"/>
        <v>95.591999999999999</v>
      </c>
      <c r="P52">
        <f t="shared" si="7"/>
        <v>0</v>
      </c>
    </row>
    <row r="53" spans="1:16">
      <c r="A53" s="89" t="s">
        <v>92</v>
      </c>
      <c r="B53" s="90">
        <v>8510</v>
      </c>
      <c r="C53" s="91">
        <v>15.9</v>
      </c>
      <c r="D53" s="91">
        <v>67.2</v>
      </c>
      <c r="E53" s="91">
        <v>6</v>
      </c>
      <c r="F53" s="91">
        <v>1.3</v>
      </c>
      <c r="G53" s="91">
        <v>0.1</v>
      </c>
      <c r="H53" s="91">
        <v>0.2</v>
      </c>
      <c r="I53" s="91">
        <v>9.1999999999999993</v>
      </c>
      <c r="J53">
        <f t="shared" si="1"/>
        <v>1353.09</v>
      </c>
      <c r="K53">
        <f t="shared" si="2"/>
        <v>5718.72</v>
      </c>
      <c r="L53">
        <f t="shared" si="3"/>
        <v>510.59999999999997</v>
      </c>
      <c r="M53">
        <f t="shared" si="4"/>
        <v>110.63000000000001</v>
      </c>
      <c r="N53">
        <f t="shared" si="5"/>
        <v>8.51</v>
      </c>
      <c r="O53">
        <f t="shared" si="6"/>
        <v>17.02</v>
      </c>
      <c r="P53">
        <f t="shared" si="7"/>
        <v>782.92</v>
      </c>
    </row>
    <row r="54" spans="1:16">
      <c r="A54" s="89" t="s">
        <v>91</v>
      </c>
      <c r="B54" s="92">
        <v>407</v>
      </c>
      <c r="C54" s="91">
        <v>57.9</v>
      </c>
      <c r="D54" s="91">
        <v>2.9</v>
      </c>
      <c r="E54" s="91">
        <v>6.5</v>
      </c>
      <c r="F54" s="91">
        <v>31.9</v>
      </c>
      <c r="G54" s="91">
        <v>0.8</v>
      </c>
      <c r="H54" s="91">
        <v>0</v>
      </c>
      <c r="I54" s="91">
        <v>0</v>
      </c>
      <c r="J54">
        <f t="shared" si="1"/>
        <v>235.65299999999999</v>
      </c>
      <c r="K54">
        <f t="shared" si="2"/>
        <v>11.802999999999999</v>
      </c>
      <c r="L54">
        <f t="shared" si="3"/>
        <v>26.455000000000002</v>
      </c>
      <c r="M54">
        <f t="shared" si="4"/>
        <v>129.833</v>
      </c>
      <c r="N54">
        <f t="shared" si="5"/>
        <v>3.2560000000000002</v>
      </c>
      <c r="O54">
        <f t="shared" si="6"/>
        <v>0</v>
      </c>
      <c r="P54">
        <f t="shared" si="7"/>
        <v>0</v>
      </c>
    </row>
    <row r="55" spans="1:16">
      <c r="A55" s="147" t="s">
        <v>167</v>
      </c>
      <c r="B55" s="147"/>
      <c r="C55" s="147"/>
      <c r="D55" s="147"/>
      <c r="E55" s="147"/>
      <c r="F55" s="147"/>
      <c r="G55" s="147"/>
      <c r="H55" s="147"/>
      <c r="I55" s="147"/>
    </row>
  </sheetData>
  <mergeCells count="1">
    <mergeCell ref="A55:I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workbookViewId="0">
      <selection activeCell="B38" sqref="B38"/>
    </sheetView>
  </sheetViews>
  <sheetFormatPr baseColWidth="10" defaultColWidth="8.83203125" defaultRowHeight="15"/>
  <cols>
    <col min="2" max="3" width="20.1640625" style="12" customWidth="1"/>
    <col min="4" max="6" width="17.33203125" style="12" customWidth="1"/>
    <col min="7" max="12" width="17.33203125" style="33" customWidth="1"/>
    <col min="13" max="14" width="17.6640625" style="51" customWidth="1"/>
    <col min="15" max="15" width="20.1640625" style="67" customWidth="1"/>
    <col min="16" max="16" width="21.83203125" style="51" customWidth="1"/>
    <col min="18" max="18" width="16.5" style="94" customWidth="1"/>
    <col min="19" max="19" width="18.6640625" style="109" customWidth="1"/>
  </cols>
  <sheetData>
    <row r="1" spans="1:19">
      <c r="A1" t="s">
        <v>192</v>
      </c>
      <c r="B1" t="s">
        <v>82</v>
      </c>
      <c r="C1" t="s">
        <v>67</v>
      </c>
      <c r="D1" t="s">
        <v>173</v>
      </c>
      <c r="E1" t="s">
        <v>174</v>
      </c>
      <c r="F1"/>
      <c r="G1" t="s">
        <v>176</v>
      </c>
      <c r="H1" t="s">
        <v>177</v>
      </c>
      <c r="I1" t="s">
        <v>178</v>
      </c>
      <c r="J1"/>
      <c r="K1"/>
      <c r="L1"/>
      <c r="M1" t="s">
        <v>182</v>
      </c>
      <c r="N1" t="s">
        <v>183</v>
      </c>
      <c r="O1" t="s">
        <v>184</v>
      </c>
      <c r="P1" t="s">
        <v>186</v>
      </c>
      <c r="Q1" t="s">
        <v>187</v>
      </c>
      <c r="R1" t="s">
        <v>188</v>
      </c>
      <c r="S1" t="s">
        <v>191</v>
      </c>
    </row>
    <row r="2" spans="1:19">
      <c r="B2" t="s">
        <v>53</v>
      </c>
      <c r="C2" t="s">
        <v>53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</row>
    <row r="3" spans="1:19">
      <c r="B3" t="s">
        <v>51</v>
      </c>
      <c r="C3" t="s">
        <v>51</v>
      </c>
      <c r="D3" t="s">
        <v>51</v>
      </c>
      <c r="E3" t="s">
        <v>51</v>
      </c>
      <c r="F3" t="s">
        <v>84</v>
      </c>
      <c r="G3" t="s">
        <v>84</v>
      </c>
      <c r="H3" t="s">
        <v>84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170</v>
      </c>
    </row>
    <row r="4" spans="1:19"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141</v>
      </c>
      <c r="J4" t="s">
        <v>141</v>
      </c>
      <c r="K4" t="s">
        <v>141</v>
      </c>
      <c r="L4" t="s">
        <v>141</v>
      </c>
      <c r="M4" t="s">
        <v>141</v>
      </c>
      <c r="N4" t="s">
        <v>141</v>
      </c>
      <c r="O4" t="s">
        <v>141</v>
      </c>
      <c r="P4" t="s">
        <v>141</v>
      </c>
      <c r="Q4" t="s">
        <v>141</v>
      </c>
      <c r="R4" t="s">
        <v>141</v>
      </c>
      <c r="S4" t="s">
        <v>141</v>
      </c>
    </row>
    <row r="5" spans="1:19">
      <c r="B5" t="s">
        <v>49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</row>
    <row r="6" spans="1:19"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139</v>
      </c>
      <c r="J6" t="s">
        <v>139</v>
      </c>
      <c r="K6" t="s">
        <v>139</v>
      </c>
      <c r="L6" t="s">
        <v>139</v>
      </c>
      <c r="M6" t="s">
        <v>149</v>
      </c>
      <c r="N6" t="s">
        <v>149</v>
      </c>
      <c r="O6" t="s">
        <v>156</v>
      </c>
      <c r="P6" t="s">
        <v>139</v>
      </c>
      <c r="Q6" t="s">
        <v>139</v>
      </c>
      <c r="R6" t="s">
        <v>139</v>
      </c>
      <c r="S6" t="s">
        <v>139</v>
      </c>
    </row>
    <row r="7" spans="1:19">
      <c r="B7" t="s">
        <v>47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138</v>
      </c>
      <c r="J7" t="s">
        <v>138</v>
      </c>
      <c r="K7" t="s">
        <v>138</v>
      </c>
      <c r="L7" t="s">
        <v>138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</row>
    <row r="8" spans="1:19">
      <c r="B8" t="s">
        <v>46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137</v>
      </c>
      <c r="J8" t="s">
        <v>137</v>
      </c>
      <c r="K8" t="s">
        <v>137</v>
      </c>
      <c r="L8" t="s">
        <v>137</v>
      </c>
      <c r="M8" t="s">
        <v>137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137</v>
      </c>
    </row>
    <row r="9" spans="1:19"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136</v>
      </c>
      <c r="J9" t="s">
        <v>136</v>
      </c>
      <c r="K9" t="s">
        <v>136</v>
      </c>
      <c r="L9" t="s">
        <v>136</v>
      </c>
      <c r="M9" t="s">
        <v>136</v>
      </c>
      <c r="N9" t="s">
        <v>136</v>
      </c>
      <c r="O9" t="s">
        <v>136</v>
      </c>
      <c r="P9" t="s">
        <v>136</v>
      </c>
      <c r="Q9" t="s">
        <v>136</v>
      </c>
      <c r="R9" t="s">
        <v>136</v>
      </c>
      <c r="S9" t="s">
        <v>136</v>
      </c>
    </row>
    <row r="10" spans="1:19"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135</v>
      </c>
      <c r="J10" t="s">
        <v>135</v>
      </c>
      <c r="K10" t="s">
        <v>135</v>
      </c>
      <c r="L10" t="s">
        <v>135</v>
      </c>
      <c r="M10" t="s">
        <v>135</v>
      </c>
      <c r="N10" t="s">
        <v>135</v>
      </c>
      <c r="O10" t="s">
        <v>135</v>
      </c>
      <c r="P10" t="s">
        <v>135</v>
      </c>
      <c r="Q10" t="s">
        <v>135</v>
      </c>
      <c r="R10" t="s">
        <v>135</v>
      </c>
      <c r="S10" t="s">
        <v>135</v>
      </c>
    </row>
    <row r="11" spans="1:19">
      <c r="B11" t="s">
        <v>43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134</v>
      </c>
      <c r="J11" t="s">
        <v>134</v>
      </c>
      <c r="K11" t="s">
        <v>134</v>
      </c>
      <c r="L11" t="s">
        <v>134</v>
      </c>
      <c r="M11" t="s">
        <v>134</v>
      </c>
      <c r="N11" t="s">
        <v>134</v>
      </c>
      <c r="O11" t="s">
        <v>134</v>
      </c>
      <c r="P11" t="s">
        <v>134</v>
      </c>
      <c r="Q11" t="s">
        <v>134</v>
      </c>
      <c r="R11" t="s">
        <v>134</v>
      </c>
      <c r="S11" t="s">
        <v>134</v>
      </c>
    </row>
    <row r="12" spans="1:19">
      <c r="B12" t="s">
        <v>42</v>
      </c>
      <c r="C12" t="s">
        <v>42</v>
      </c>
      <c r="D12" t="s">
        <v>42</v>
      </c>
      <c r="E12" t="s">
        <v>42</v>
      </c>
      <c r="F12" t="s">
        <v>83</v>
      </c>
      <c r="G12" t="s">
        <v>87</v>
      </c>
      <c r="H12" t="s">
        <v>83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  <c r="S12" t="s">
        <v>133</v>
      </c>
    </row>
    <row r="13" spans="1:19">
      <c r="B13" t="s">
        <v>41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</row>
    <row r="14" spans="1:19"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131</v>
      </c>
      <c r="J14" t="s">
        <v>131</v>
      </c>
      <c r="K14" t="s">
        <v>131</v>
      </c>
      <c r="L14" t="s">
        <v>131</v>
      </c>
      <c r="M14" t="s">
        <v>131</v>
      </c>
      <c r="N14" t="s">
        <v>131</v>
      </c>
      <c r="O14" t="s">
        <v>131</v>
      </c>
      <c r="P14" t="s">
        <v>131</v>
      </c>
      <c r="Q14" t="s">
        <v>131</v>
      </c>
      <c r="R14" t="s">
        <v>131</v>
      </c>
      <c r="S14" t="s">
        <v>131</v>
      </c>
    </row>
    <row r="15" spans="1:19"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130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130</v>
      </c>
      <c r="P15" t="s">
        <v>130</v>
      </c>
      <c r="Q15" t="s">
        <v>130</v>
      </c>
      <c r="R15" t="s">
        <v>130</v>
      </c>
      <c r="S15" t="s">
        <v>130</v>
      </c>
    </row>
    <row r="16" spans="1:19">
      <c r="B16" t="s">
        <v>38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129</v>
      </c>
      <c r="J16" t="s">
        <v>129</v>
      </c>
      <c r="K16" t="s">
        <v>129</v>
      </c>
      <c r="L16" t="s">
        <v>129</v>
      </c>
      <c r="M16" t="s">
        <v>129</v>
      </c>
      <c r="N16" t="s">
        <v>129</v>
      </c>
      <c r="O16" t="s">
        <v>129</v>
      </c>
      <c r="P16" t="s">
        <v>129</v>
      </c>
      <c r="Q16" t="s">
        <v>129</v>
      </c>
      <c r="R16" t="s">
        <v>129</v>
      </c>
      <c r="S16" t="s">
        <v>129</v>
      </c>
    </row>
    <row r="17" spans="2:19">
      <c r="B17" t="s">
        <v>37</v>
      </c>
      <c r="C17" t="s">
        <v>37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</row>
    <row r="18" spans="2:19"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127</v>
      </c>
      <c r="J18" t="s">
        <v>127</v>
      </c>
      <c r="K18" t="s">
        <v>127</v>
      </c>
      <c r="L18" t="s">
        <v>127</v>
      </c>
      <c r="M18" t="s">
        <v>127</v>
      </c>
      <c r="N18" t="s">
        <v>127</v>
      </c>
      <c r="O18" t="s">
        <v>127</v>
      </c>
      <c r="P18" t="s">
        <v>127</v>
      </c>
      <c r="Q18" t="s">
        <v>127</v>
      </c>
      <c r="R18" t="s">
        <v>127</v>
      </c>
      <c r="S18" t="s">
        <v>127</v>
      </c>
    </row>
    <row r="19" spans="2:19"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126</v>
      </c>
      <c r="J19" t="s">
        <v>126</v>
      </c>
      <c r="K19" t="s">
        <v>126</v>
      </c>
      <c r="L19" t="s">
        <v>126</v>
      </c>
      <c r="M19" t="s">
        <v>126</v>
      </c>
      <c r="N19" t="s">
        <v>126</v>
      </c>
      <c r="O19" t="s">
        <v>126</v>
      </c>
      <c r="P19" t="s">
        <v>126</v>
      </c>
      <c r="Q19" t="s">
        <v>126</v>
      </c>
      <c r="R19" t="s">
        <v>126</v>
      </c>
      <c r="S19" t="s">
        <v>126</v>
      </c>
    </row>
    <row r="20" spans="2:19"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125</v>
      </c>
      <c r="J20" t="s">
        <v>125</v>
      </c>
      <c r="K20" t="s">
        <v>125</v>
      </c>
      <c r="L20" t="s">
        <v>125</v>
      </c>
      <c r="M20" t="s">
        <v>125</v>
      </c>
      <c r="N20" t="s">
        <v>125</v>
      </c>
      <c r="O20" t="s">
        <v>125</v>
      </c>
      <c r="P20" t="s">
        <v>125</v>
      </c>
      <c r="Q20" t="s">
        <v>125</v>
      </c>
      <c r="R20" t="s">
        <v>125</v>
      </c>
      <c r="S20" t="s">
        <v>125</v>
      </c>
    </row>
    <row r="21" spans="2:19"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124</v>
      </c>
      <c r="J21" t="s">
        <v>124</v>
      </c>
      <c r="K21" t="s">
        <v>124</v>
      </c>
      <c r="L21" t="s">
        <v>124</v>
      </c>
      <c r="M21" t="s">
        <v>124</v>
      </c>
      <c r="N21" t="s">
        <v>124</v>
      </c>
      <c r="O21" t="s">
        <v>124</v>
      </c>
      <c r="P21" t="s">
        <v>124</v>
      </c>
      <c r="Q21" t="s">
        <v>124</v>
      </c>
      <c r="R21" t="s">
        <v>124</v>
      </c>
      <c r="S21" t="s">
        <v>124</v>
      </c>
    </row>
    <row r="22" spans="2:19">
      <c r="B22" t="s">
        <v>32</v>
      </c>
      <c r="C22" t="s">
        <v>32</v>
      </c>
      <c r="D22" t="s">
        <v>32</v>
      </c>
      <c r="E22" t="s">
        <v>32</v>
      </c>
      <c r="F22" t="s">
        <v>32</v>
      </c>
      <c r="G22" t="s">
        <v>32</v>
      </c>
      <c r="H22" t="s">
        <v>32</v>
      </c>
      <c r="I22" t="s">
        <v>123</v>
      </c>
      <c r="J22" t="s">
        <v>123</v>
      </c>
      <c r="K22" t="s">
        <v>123</v>
      </c>
      <c r="L22" t="s">
        <v>123</v>
      </c>
      <c r="M22" t="s">
        <v>123</v>
      </c>
      <c r="N22" t="s">
        <v>123</v>
      </c>
      <c r="O22" t="s">
        <v>123</v>
      </c>
      <c r="P22" t="s">
        <v>161</v>
      </c>
      <c r="Q22" t="s">
        <v>123</v>
      </c>
      <c r="R22" t="s">
        <v>123</v>
      </c>
      <c r="S22" t="s">
        <v>123</v>
      </c>
    </row>
    <row r="23" spans="2:19">
      <c r="B23" t="s">
        <v>31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122</v>
      </c>
      <c r="J23" t="s">
        <v>122</v>
      </c>
      <c r="K23" t="s">
        <v>122</v>
      </c>
      <c r="L23" t="s">
        <v>122</v>
      </c>
      <c r="M23" t="s">
        <v>122</v>
      </c>
      <c r="N23" t="s">
        <v>122</v>
      </c>
      <c r="O23" t="s">
        <v>122</v>
      </c>
      <c r="P23" t="s">
        <v>122</v>
      </c>
      <c r="Q23" t="s">
        <v>122</v>
      </c>
      <c r="R23" t="s">
        <v>122</v>
      </c>
      <c r="S23" t="s">
        <v>122</v>
      </c>
    </row>
    <row r="24" spans="2:19">
      <c r="B24" t="s">
        <v>30</v>
      </c>
      <c r="C24" t="s">
        <v>30</v>
      </c>
      <c r="D24" t="s">
        <v>30</v>
      </c>
      <c r="E24" t="s">
        <v>30</v>
      </c>
      <c r="F24" t="s">
        <v>30</v>
      </c>
      <c r="G24" t="s">
        <v>30</v>
      </c>
      <c r="H24" t="s">
        <v>30</v>
      </c>
      <c r="I24" t="s">
        <v>121</v>
      </c>
      <c r="J24" t="s">
        <v>121</v>
      </c>
      <c r="K24" t="s">
        <v>121</v>
      </c>
      <c r="L24" t="s">
        <v>121</v>
      </c>
      <c r="M24" t="s">
        <v>121</v>
      </c>
      <c r="N24" t="s">
        <v>121</v>
      </c>
      <c r="O24" t="s">
        <v>121</v>
      </c>
      <c r="P24" t="s">
        <v>121</v>
      </c>
      <c r="Q24" t="s">
        <v>121</v>
      </c>
      <c r="R24" t="s">
        <v>121</v>
      </c>
      <c r="S24" t="s">
        <v>121</v>
      </c>
    </row>
    <row r="25" spans="2:19"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120</v>
      </c>
      <c r="J25" t="s">
        <v>120</v>
      </c>
      <c r="K25" t="s">
        <v>120</v>
      </c>
      <c r="L25" t="s">
        <v>120</v>
      </c>
      <c r="M25" t="s">
        <v>120</v>
      </c>
      <c r="N25" t="s">
        <v>120</v>
      </c>
      <c r="O25" t="s">
        <v>120</v>
      </c>
      <c r="P25" t="s">
        <v>120</v>
      </c>
      <c r="Q25" t="s">
        <v>120</v>
      </c>
      <c r="R25" t="s">
        <v>120</v>
      </c>
      <c r="S25" t="s">
        <v>120</v>
      </c>
    </row>
    <row r="26" spans="2:19">
      <c r="B26" t="s">
        <v>28</v>
      </c>
      <c r="C26" t="s">
        <v>28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119</v>
      </c>
      <c r="J26" t="s">
        <v>119</v>
      </c>
      <c r="K26" t="s">
        <v>119</v>
      </c>
      <c r="L26" t="s">
        <v>119</v>
      </c>
      <c r="M26" t="s">
        <v>119</v>
      </c>
      <c r="N26" t="s">
        <v>119</v>
      </c>
      <c r="O26" t="s">
        <v>119</v>
      </c>
      <c r="P26" t="s">
        <v>119</v>
      </c>
      <c r="Q26" t="s">
        <v>119</v>
      </c>
      <c r="R26" t="s">
        <v>119</v>
      </c>
      <c r="S26" t="s">
        <v>119</v>
      </c>
    </row>
    <row r="27" spans="2:19"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t="s">
        <v>27</v>
      </c>
      <c r="H27" t="s">
        <v>27</v>
      </c>
      <c r="I27" t="s">
        <v>118</v>
      </c>
      <c r="J27" t="s">
        <v>118</v>
      </c>
      <c r="K27" t="s">
        <v>118</v>
      </c>
      <c r="L27" t="s">
        <v>118</v>
      </c>
      <c r="M27" t="s">
        <v>118</v>
      </c>
      <c r="N27" t="s">
        <v>118</v>
      </c>
      <c r="O27" t="s">
        <v>118</v>
      </c>
      <c r="P27" t="s">
        <v>118</v>
      </c>
      <c r="Q27" t="s">
        <v>118</v>
      </c>
      <c r="R27" t="s">
        <v>118</v>
      </c>
      <c r="S27" t="s">
        <v>118</v>
      </c>
    </row>
    <row r="28" spans="2:19"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117</v>
      </c>
      <c r="J28" t="s">
        <v>117</v>
      </c>
      <c r="K28" t="s">
        <v>117</v>
      </c>
      <c r="L28" t="s">
        <v>117</v>
      </c>
      <c r="M28" t="s">
        <v>117</v>
      </c>
      <c r="N28" t="s">
        <v>117</v>
      </c>
      <c r="O28" t="s">
        <v>117</v>
      </c>
      <c r="P28" t="s">
        <v>117</v>
      </c>
      <c r="Q28" t="s">
        <v>117</v>
      </c>
      <c r="R28" t="s">
        <v>117</v>
      </c>
      <c r="S28" t="s">
        <v>117</v>
      </c>
    </row>
    <row r="29" spans="2:19">
      <c r="B29" t="s">
        <v>25</v>
      </c>
      <c r="C29" t="s">
        <v>25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116</v>
      </c>
      <c r="J29" t="s">
        <v>116</v>
      </c>
      <c r="K29" t="s">
        <v>116</v>
      </c>
      <c r="L29" t="s">
        <v>116</v>
      </c>
      <c r="M29" t="s">
        <v>116</v>
      </c>
      <c r="N29" t="s">
        <v>116</v>
      </c>
      <c r="O29" t="s">
        <v>116</v>
      </c>
      <c r="P29" t="s">
        <v>116</v>
      </c>
      <c r="Q29" t="s">
        <v>116</v>
      </c>
      <c r="R29" t="s">
        <v>116</v>
      </c>
      <c r="S29" t="s">
        <v>116</v>
      </c>
    </row>
    <row r="30" spans="2:19"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115</v>
      </c>
      <c r="J30" t="s">
        <v>115</v>
      </c>
      <c r="K30" t="s">
        <v>115</v>
      </c>
      <c r="L30" t="s">
        <v>115</v>
      </c>
      <c r="M30" t="s">
        <v>115</v>
      </c>
      <c r="N30" t="s">
        <v>115</v>
      </c>
      <c r="O30" t="s">
        <v>115</v>
      </c>
      <c r="P30" t="s">
        <v>115</v>
      </c>
      <c r="Q30" t="s">
        <v>115</v>
      </c>
      <c r="R30" t="s">
        <v>115</v>
      </c>
      <c r="S30" t="s">
        <v>115</v>
      </c>
    </row>
    <row r="31" spans="2:19"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114</v>
      </c>
      <c r="J31" t="s">
        <v>114</v>
      </c>
      <c r="K31" t="s">
        <v>114</v>
      </c>
      <c r="L31" t="s">
        <v>114</v>
      </c>
      <c r="M31" t="s">
        <v>114</v>
      </c>
      <c r="N31" t="s">
        <v>114</v>
      </c>
      <c r="O31" t="s">
        <v>114</v>
      </c>
      <c r="P31" t="s">
        <v>114</v>
      </c>
      <c r="Q31" t="s">
        <v>114</v>
      </c>
      <c r="R31" t="s">
        <v>114</v>
      </c>
      <c r="S31" t="s">
        <v>114</v>
      </c>
    </row>
    <row r="32" spans="2:19">
      <c r="B32" t="s">
        <v>22</v>
      </c>
      <c r="C32" t="s">
        <v>22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113</v>
      </c>
      <c r="J32" t="s">
        <v>113</v>
      </c>
      <c r="K32" t="s">
        <v>113</v>
      </c>
      <c r="L32" t="s">
        <v>113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113</v>
      </c>
    </row>
    <row r="33" spans="2:19"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112</v>
      </c>
      <c r="J33" t="s">
        <v>112</v>
      </c>
      <c r="K33" t="s">
        <v>112</v>
      </c>
      <c r="L33" t="s">
        <v>112</v>
      </c>
      <c r="M33" t="s">
        <v>112</v>
      </c>
      <c r="N33" t="s">
        <v>112</v>
      </c>
      <c r="O33" t="s">
        <v>112</v>
      </c>
      <c r="P33" t="s">
        <v>112</v>
      </c>
      <c r="Q33" t="s">
        <v>112</v>
      </c>
      <c r="R33" t="s">
        <v>112</v>
      </c>
      <c r="S33" t="s">
        <v>112</v>
      </c>
    </row>
    <row r="34" spans="2:19"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111</v>
      </c>
      <c r="J34" t="s">
        <v>111</v>
      </c>
      <c r="K34" t="s">
        <v>111</v>
      </c>
      <c r="L34" t="s">
        <v>111</v>
      </c>
      <c r="M34" t="s">
        <v>111</v>
      </c>
      <c r="N34" t="s">
        <v>111</v>
      </c>
      <c r="O34" t="s">
        <v>111</v>
      </c>
      <c r="P34" t="s">
        <v>111</v>
      </c>
      <c r="Q34" t="s">
        <v>111</v>
      </c>
      <c r="R34" t="s">
        <v>111</v>
      </c>
      <c r="S34" t="s">
        <v>111</v>
      </c>
    </row>
    <row r="35" spans="2:19">
      <c r="B35" t="s">
        <v>19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110</v>
      </c>
      <c r="J35" t="s">
        <v>110</v>
      </c>
      <c r="K35" t="s">
        <v>110</v>
      </c>
      <c r="L35" t="s">
        <v>110</v>
      </c>
      <c r="M35" t="s">
        <v>110</v>
      </c>
      <c r="N35" t="s">
        <v>110</v>
      </c>
      <c r="O35" t="s">
        <v>110</v>
      </c>
      <c r="P35" t="s">
        <v>110</v>
      </c>
      <c r="Q35" t="s">
        <v>110</v>
      </c>
      <c r="R35" t="s">
        <v>110</v>
      </c>
      <c r="S35" t="s">
        <v>110</v>
      </c>
    </row>
    <row r="36" spans="2:19"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</row>
    <row r="37" spans="2:19"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108</v>
      </c>
      <c r="J37" t="s">
        <v>108</v>
      </c>
      <c r="K37" t="s">
        <v>108</v>
      </c>
      <c r="L37" t="s">
        <v>108</v>
      </c>
      <c r="M37" t="s">
        <v>108</v>
      </c>
      <c r="N37" t="s">
        <v>108</v>
      </c>
      <c r="O37" t="s">
        <v>108</v>
      </c>
      <c r="P37" t="s">
        <v>108</v>
      </c>
      <c r="Q37" t="s">
        <v>108</v>
      </c>
      <c r="R37" t="s">
        <v>108</v>
      </c>
      <c r="S37" t="s">
        <v>108</v>
      </c>
    </row>
    <row r="38" spans="2:19"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  <c r="I38" t="s">
        <v>107</v>
      </c>
      <c r="J38" t="s">
        <v>107</v>
      </c>
      <c r="K38" t="s">
        <v>107</v>
      </c>
      <c r="L38" t="s">
        <v>107</v>
      </c>
      <c r="M38" t="s">
        <v>107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</row>
    <row r="39" spans="2:19"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106</v>
      </c>
      <c r="J39" t="s">
        <v>106</v>
      </c>
      <c r="K39" t="s">
        <v>106</v>
      </c>
      <c r="L39" t="s">
        <v>106</v>
      </c>
      <c r="M39" t="s">
        <v>106</v>
      </c>
      <c r="N39" t="s">
        <v>106</v>
      </c>
      <c r="O39" t="s">
        <v>106</v>
      </c>
      <c r="P39" t="s">
        <v>106</v>
      </c>
      <c r="Q39" t="s">
        <v>106</v>
      </c>
      <c r="R39" t="s">
        <v>106</v>
      </c>
      <c r="S39" t="s">
        <v>106</v>
      </c>
    </row>
    <row r="40" spans="2:19"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 t="s">
        <v>105</v>
      </c>
      <c r="J40" t="s">
        <v>105</v>
      </c>
      <c r="K40" t="s">
        <v>105</v>
      </c>
      <c r="L40" t="s">
        <v>105</v>
      </c>
      <c r="M40" t="s">
        <v>105</v>
      </c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105</v>
      </c>
    </row>
    <row r="41" spans="2:19"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104</v>
      </c>
      <c r="J41" t="s">
        <v>104</v>
      </c>
      <c r="K41" t="s">
        <v>104</v>
      </c>
      <c r="L41" t="s">
        <v>104</v>
      </c>
      <c r="M41" t="s">
        <v>104</v>
      </c>
      <c r="N41" t="s">
        <v>104</v>
      </c>
      <c r="O41" t="s">
        <v>104</v>
      </c>
      <c r="P41" t="s">
        <v>104</v>
      </c>
      <c r="Q41" t="s">
        <v>104</v>
      </c>
      <c r="R41" t="s">
        <v>104</v>
      </c>
      <c r="S41" t="s">
        <v>104</v>
      </c>
    </row>
    <row r="42" spans="2:19"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103</v>
      </c>
      <c r="J42" t="s">
        <v>103</v>
      </c>
      <c r="K42" t="s">
        <v>103</v>
      </c>
      <c r="L42" t="s">
        <v>103</v>
      </c>
      <c r="M42" t="s">
        <v>103</v>
      </c>
      <c r="N42" t="s">
        <v>103</v>
      </c>
      <c r="O42" t="s">
        <v>103</v>
      </c>
      <c r="P42" t="s">
        <v>103</v>
      </c>
      <c r="Q42" t="s">
        <v>103</v>
      </c>
      <c r="R42" t="s">
        <v>103</v>
      </c>
      <c r="S42" t="s">
        <v>103</v>
      </c>
    </row>
    <row r="43" spans="2:19"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102</v>
      </c>
      <c r="J43" t="s">
        <v>102</v>
      </c>
      <c r="K43" t="s">
        <v>102</v>
      </c>
      <c r="L43" t="s">
        <v>102</v>
      </c>
      <c r="M43" t="s">
        <v>102</v>
      </c>
      <c r="N43" t="s">
        <v>102</v>
      </c>
      <c r="O43" t="s">
        <v>102</v>
      </c>
      <c r="P43" t="s">
        <v>102</v>
      </c>
      <c r="Q43" t="s">
        <v>102</v>
      </c>
      <c r="R43" t="s">
        <v>102</v>
      </c>
      <c r="S43" t="s">
        <v>102</v>
      </c>
    </row>
    <row r="44" spans="2:19"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101</v>
      </c>
      <c r="J44" t="s">
        <v>101</v>
      </c>
      <c r="K44" t="s">
        <v>101</v>
      </c>
      <c r="L44" t="s">
        <v>101</v>
      </c>
      <c r="M44" t="s">
        <v>101</v>
      </c>
      <c r="N44" t="s">
        <v>101</v>
      </c>
      <c r="O44" t="s">
        <v>101</v>
      </c>
      <c r="P44" t="s">
        <v>101</v>
      </c>
      <c r="Q44" t="s">
        <v>101</v>
      </c>
      <c r="R44" t="s">
        <v>101</v>
      </c>
      <c r="S44" t="s">
        <v>101</v>
      </c>
    </row>
    <row r="45" spans="2:19"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100</v>
      </c>
      <c r="J45" t="s">
        <v>100</v>
      </c>
      <c r="K45" t="s">
        <v>100</v>
      </c>
      <c r="L45" t="s">
        <v>100</v>
      </c>
      <c r="M45" t="s">
        <v>100</v>
      </c>
      <c r="N45" t="s">
        <v>100</v>
      </c>
      <c r="O45" t="s">
        <v>100</v>
      </c>
      <c r="P45" t="s">
        <v>100</v>
      </c>
      <c r="Q45" t="s">
        <v>100</v>
      </c>
      <c r="R45" t="s">
        <v>100</v>
      </c>
      <c r="S45" t="s">
        <v>100</v>
      </c>
    </row>
    <row r="46" spans="2:19"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99</v>
      </c>
      <c r="J46" t="s">
        <v>99</v>
      </c>
      <c r="K46" t="s">
        <v>99</v>
      </c>
      <c r="L46" t="s">
        <v>99</v>
      </c>
      <c r="M46" t="s">
        <v>99</v>
      </c>
      <c r="N46" t="s">
        <v>99</v>
      </c>
      <c r="O46" t="s">
        <v>99</v>
      </c>
      <c r="P46" t="s">
        <v>99</v>
      </c>
      <c r="Q46" t="s">
        <v>99</v>
      </c>
      <c r="R46" t="s">
        <v>99</v>
      </c>
      <c r="S46" t="s">
        <v>99</v>
      </c>
    </row>
    <row r="47" spans="2:19"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98</v>
      </c>
      <c r="J47" t="s">
        <v>98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98</v>
      </c>
      <c r="S47" t="s">
        <v>98</v>
      </c>
    </row>
    <row r="48" spans="2:19">
      <c r="B48" t="s">
        <v>6</v>
      </c>
      <c r="C48" t="s">
        <v>6</v>
      </c>
      <c r="D48" t="s">
        <v>6</v>
      </c>
      <c r="E48" t="s">
        <v>6</v>
      </c>
      <c r="F48" t="s">
        <v>6</v>
      </c>
      <c r="G48" t="s">
        <v>6</v>
      </c>
      <c r="H48" t="s">
        <v>6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</row>
    <row r="49" spans="2:19">
      <c r="B49" t="s">
        <v>5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96</v>
      </c>
      <c r="J49" t="s">
        <v>96</v>
      </c>
      <c r="K49" t="s">
        <v>96</v>
      </c>
      <c r="L49" t="s">
        <v>96</v>
      </c>
      <c r="M49" t="s">
        <v>96</v>
      </c>
      <c r="N49" t="s">
        <v>96</v>
      </c>
      <c r="O49" t="s">
        <v>96</v>
      </c>
      <c r="P49" t="s">
        <v>96</v>
      </c>
      <c r="Q49" t="s">
        <v>96</v>
      </c>
      <c r="R49" t="s">
        <v>96</v>
      </c>
      <c r="S49" t="s">
        <v>96</v>
      </c>
    </row>
    <row r="50" spans="2:19"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</row>
    <row r="51" spans="2:19"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94</v>
      </c>
      <c r="J51" t="s">
        <v>94</v>
      </c>
      <c r="K51" t="s">
        <v>94</v>
      </c>
      <c r="L51" t="s">
        <v>94</v>
      </c>
      <c r="M51" t="s">
        <v>94</v>
      </c>
      <c r="N51" t="s">
        <v>94</v>
      </c>
      <c r="O51" t="s">
        <v>94</v>
      </c>
      <c r="P51" t="s">
        <v>94</v>
      </c>
      <c r="Q51" t="s">
        <v>94</v>
      </c>
      <c r="R51" t="s">
        <v>94</v>
      </c>
      <c r="S51" t="s">
        <v>94</v>
      </c>
    </row>
    <row r="52" spans="2:19"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93</v>
      </c>
      <c r="J52" t="s">
        <v>93</v>
      </c>
      <c r="K52" t="s">
        <v>93</v>
      </c>
      <c r="L52" t="s">
        <v>93</v>
      </c>
      <c r="M52" t="s">
        <v>93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</row>
    <row r="53" spans="2:19"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92</v>
      </c>
      <c r="J53" t="s">
        <v>92</v>
      </c>
      <c r="K53" t="s">
        <v>92</v>
      </c>
      <c r="L53" t="s">
        <v>92</v>
      </c>
      <c r="M53" t="s">
        <v>92</v>
      </c>
      <c r="N53" t="s">
        <v>92</v>
      </c>
      <c r="O53" t="s">
        <v>92</v>
      </c>
      <c r="P53" t="s">
        <v>92</v>
      </c>
      <c r="Q53" t="s">
        <v>92</v>
      </c>
      <c r="R53" t="s">
        <v>92</v>
      </c>
      <c r="S53" t="s">
        <v>92</v>
      </c>
    </row>
    <row r="54" spans="2:19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R54" t="s">
        <v>91</v>
      </c>
      <c r="S54" t="s">
        <v>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P1211"/>
  <sheetViews>
    <sheetView workbookViewId="0">
      <selection activeCell="K4" sqref="K4"/>
    </sheetView>
  </sheetViews>
  <sheetFormatPr baseColWidth="10" defaultColWidth="9.1640625" defaultRowHeight="11"/>
  <cols>
    <col min="1" max="1" width="16.5" style="94" customWidth="1"/>
    <col min="2" max="2" width="9.1640625" style="95"/>
    <col min="3" max="5" width="8.6640625" style="94" customWidth="1"/>
    <col min="6" max="6" width="9.33203125" style="94" customWidth="1"/>
    <col min="7" max="8" width="8.6640625" style="94" customWidth="1"/>
    <col min="9" max="9" width="9" style="94" customWidth="1"/>
    <col min="10" max="16384" width="9.1640625" style="94"/>
  </cols>
  <sheetData>
    <row r="1" spans="1:16">
      <c r="A1" s="132" t="s">
        <v>188</v>
      </c>
      <c r="B1" s="132"/>
      <c r="C1" s="132"/>
      <c r="D1" s="132"/>
      <c r="E1" s="132"/>
      <c r="F1" s="132"/>
      <c r="G1" s="132"/>
      <c r="H1" s="132"/>
      <c r="I1" s="132"/>
    </row>
    <row r="2" spans="1:16">
      <c r="A2" s="108" t="s">
        <v>79</v>
      </c>
      <c r="B2" s="107" t="s">
        <v>189</v>
      </c>
      <c r="C2" s="106" t="s">
        <v>76</v>
      </c>
      <c r="D2" s="106" t="s">
        <v>162</v>
      </c>
      <c r="E2" s="106" t="s">
        <v>164</v>
      </c>
      <c r="F2" s="106" t="s">
        <v>190</v>
      </c>
      <c r="G2" s="106" t="s">
        <v>73</v>
      </c>
      <c r="H2" s="106" t="s">
        <v>166</v>
      </c>
      <c r="I2" s="105" t="s">
        <v>70</v>
      </c>
      <c r="J2" s="106" t="s">
        <v>76</v>
      </c>
      <c r="K2" s="106" t="s">
        <v>162</v>
      </c>
      <c r="L2" s="106" t="s">
        <v>164</v>
      </c>
      <c r="M2" s="106" t="s">
        <v>169</v>
      </c>
      <c r="N2" s="106" t="s">
        <v>73</v>
      </c>
      <c r="O2" s="106" t="s">
        <v>166</v>
      </c>
      <c r="P2" s="105" t="s">
        <v>70</v>
      </c>
    </row>
    <row r="3" spans="1:16">
      <c r="A3" s="104" t="s">
        <v>142</v>
      </c>
      <c r="B3" s="103">
        <v>2631142</v>
      </c>
      <c r="C3" s="102">
        <v>35.6</v>
      </c>
      <c r="D3" s="102">
        <v>37.1</v>
      </c>
      <c r="E3" s="102">
        <v>20</v>
      </c>
      <c r="F3" s="102">
        <v>1.6</v>
      </c>
      <c r="G3" s="102">
        <v>4.5999999999999996</v>
      </c>
      <c r="H3" s="102">
        <v>0.6</v>
      </c>
      <c r="I3" s="101">
        <v>0.5</v>
      </c>
      <c r="J3" s="94">
        <f>$B3*(C3/100)</f>
        <v>936686.55200000014</v>
      </c>
      <c r="K3" s="94">
        <f t="shared" ref="K3:P3" si="0">$B3*(D3/100)</f>
        <v>976153.68200000003</v>
      </c>
      <c r="L3" s="94">
        <f t="shared" si="0"/>
        <v>526228.4</v>
      </c>
      <c r="M3" s="94">
        <f t="shared" si="0"/>
        <v>42098.272000000004</v>
      </c>
      <c r="N3" s="94">
        <f t="shared" si="0"/>
        <v>121032.53199999999</v>
      </c>
      <c r="O3" s="94">
        <f t="shared" si="0"/>
        <v>15786.852000000001</v>
      </c>
      <c r="P3" s="94">
        <f t="shared" si="0"/>
        <v>13155.710000000001</v>
      </c>
    </row>
    <row r="4" spans="1:16">
      <c r="A4" s="104" t="s">
        <v>141</v>
      </c>
      <c r="B4" s="103">
        <v>12987</v>
      </c>
      <c r="C4" s="102">
        <v>24.9</v>
      </c>
      <c r="D4" s="102">
        <v>74.3</v>
      </c>
      <c r="E4" s="102">
        <v>0.2</v>
      </c>
      <c r="F4" s="102">
        <v>0.2</v>
      </c>
      <c r="G4" s="102">
        <v>0.4</v>
      </c>
      <c r="H4" s="102">
        <v>0</v>
      </c>
      <c r="I4" s="101">
        <v>0</v>
      </c>
      <c r="J4" s="94">
        <f t="shared" ref="J4:J54" si="1">$B4*(C4/100)</f>
        <v>3233.7629999999999</v>
      </c>
      <c r="K4" s="94">
        <f t="shared" ref="K4:K54" si="2">$B4*(D4/100)</f>
        <v>9649.3410000000003</v>
      </c>
      <c r="L4" s="94">
        <f t="shared" ref="L4:L54" si="3">$B4*(E4/100)</f>
        <v>25.974</v>
      </c>
      <c r="M4" s="94">
        <f t="shared" ref="M4:M54" si="4">$B4*(F4/100)</f>
        <v>25.974</v>
      </c>
      <c r="N4" s="94">
        <f t="shared" ref="N4:N54" si="5">$B4*(G4/100)</f>
        <v>51.948</v>
      </c>
      <c r="O4" s="94">
        <f t="shared" ref="O4:O54" si="6">$B4*(H4/100)</f>
        <v>0</v>
      </c>
      <c r="P4" s="94">
        <f t="shared" ref="P4:P54" si="7">$B4*(I4/100)</f>
        <v>0</v>
      </c>
    </row>
    <row r="5" spans="1:16">
      <c r="A5" s="104" t="s">
        <v>140</v>
      </c>
      <c r="B5" s="103">
        <v>10873</v>
      </c>
      <c r="C5" s="102">
        <v>44.3</v>
      </c>
      <c r="D5" s="102">
        <v>6.8</v>
      </c>
      <c r="E5" s="102">
        <v>3.8</v>
      </c>
      <c r="F5" s="102">
        <v>40.700000000000003</v>
      </c>
      <c r="G5" s="102">
        <v>3.8</v>
      </c>
      <c r="H5" s="102">
        <v>0.2</v>
      </c>
      <c r="I5" s="101">
        <v>0.5</v>
      </c>
      <c r="J5" s="94">
        <f t="shared" si="1"/>
        <v>4816.7389999999996</v>
      </c>
      <c r="K5" s="94">
        <f t="shared" si="2"/>
        <v>739.36400000000003</v>
      </c>
      <c r="L5" s="94">
        <f t="shared" si="3"/>
        <v>413.17399999999998</v>
      </c>
      <c r="M5" s="94">
        <f t="shared" si="4"/>
        <v>4425.3110000000006</v>
      </c>
      <c r="N5" s="94">
        <f t="shared" si="5"/>
        <v>413.17399999999998</v>
      </c>
      <c r="O5" s="94">
        <f t="shared" si="6"/>
        <v>21.746000000000002</v>
      </c>
      <c r="P5" s="94">
        <f t="shared" si="7"/>
        <v>54.365000000000002</v>
      </c>
    </row>
    <row r="6" spans="1:16">
      <c r="A6" s="104" t="s">
        <v>139</v>
      </c>
      <c r="B6" s="103">
        <v>29344</v>
      </c>
      <c r="C6" s="102">
        <v>35.6</v>
      </c>
      <c r="D6" s="102">
        <v>9.1999999999999993</v>
      </c>
      <c r="E6" s="102">
        <v>32.5</v>
      </c>
      <c r="F6" s="102">
        <v>21.6</v>
      </c>
      <c r="G6" s="102">
        <v>0.5</v>
      </c>
      <c r="H6" s="102">
        <v>0.5</v>
      </c>
      <c r="I6" s="101">
        <v>0</v>
      </c>
      <c r="J6" s="94">
        <f t="shared" si="1"/>
        <v>10446.464000000002</v>
      </c>
      <c r="K6" s="94">
        <f t="shared" si="2"/>
        <v>2699.6480000000001</v>
      </c>
      <c r="L6" s="94">
        <f t="shared" si="3"/>
        <v>9536.8000000000011</v>
      </c>
      <c r="M6" s="94">
        <f t="shared" si="4"/>
        <v>6338.304000000001</v>
      </c>
      <c r="N6" s="94">
        <f t="shared" si="5"/>
        <v>146.72</v>
      </c>
      <c r="O6" s="94">
        <f t="shared" si="6"/>
        <v>146.72</v>
      </c>
      <c r="P6" s="94">
        <f t="shared" si="7"/>
        <v>0</v>
      </c>
    </row>
    <row r="7" spans="1:16">
      <c r="A7" s="104" t="s">
        <v>138</v>
      </c>
      <c r="B7" s="103">
        <v>8636</v>
      </c>
      <c r="C7" s="102">
        <v>30.7</v>
      </c>
      <c r="D7" s="102">
        <v>68.2</v>
      </c>
      <c r="E7" s="102">
        <v>0.3</v>
      </c>
      <c r="F7" s="102">
        <v>0.1</v>
      </c>
      <c r="G7" s="102">
        <v>0.3</v>
      </c>
      <c r="H7" s="102">
        <v>0.4</v>
      </c>
      <c r="I7" s="101">
        <v>0</v>
      </c>
      <c r="J7" s="94">
        <f t="shared" si="1"/>
        <v>2651.252</v>
      </c>
      <c r="K7" s="94">
        <f t="shared" si="2"/>
        <v>5889.7520000000004</v>
      </c>
      <c r="L7" s="94">
        <f t="shared" si="3"/>
        <v>25.908000000000001</v>
      </c>
      <c r="M7" s="94">
        <f t="shared" si="4"/>
        <v>8.636000000000001</v>
      </c>
      <c r="N7" s="94">
        <f t="shared" si="5"/>
        <v>25.908000000000001</v>
      </c>
      <c r="O7" s="94">
        <f t="shared" si="6"/>
        <v>34.544000000000004</v>
      </c>
      <c r="P7" s="94">
        <f t="shared" si="7"/>
        <v>0</v>
      </c>
    </row>
    <row r="8" spans="1:16">
      <c r="A8" s="104" t="s">
        <v>137</v>
      </c>
      <c r="B8" s="103">
        <v>611799</v>
      </c>
      <c r="C8" s="102">
        <v>32.299999999999997</v>
      </c>
      <c r="D8" s="102">
        <v>20.399999999999999</v>
      </c>
      <c r="E8" s="102">
        <v>33.6</v>
      </c>
      <c r="F8" s="102">
        <v>0.5</v>
      </c>
      <c r="G8" s="102">
        <v>13.2</v>
      </c>
      <c r="H8" s="102">
        <v>0</v>
      </c>
      <c r="I8" s="101">
        <v>0</v>
      </c>
      <c r="J8" s="94">
        <f t="shared" si="1"/>
        <v>197611.07699999996</v>
      </c>
      <c r="K8" s="94">
        <f t="shared" si="2"/>
        <v>124806.996</v>
      </c>
      <c r="L8" s="94">
        <f t="shared" si="3"/>
        <v>205564.46400000001</v>
      </c>
      <c r="M8" s="94">
        <f t="shared" si="4"/>
        <v>3058.9949999999999</v>
      </c>
      <c r="N8" s="94">
        <f t="shared" si="5"/>
        <v>80757.468000000008</v>
      </c>
      <c r="O8" s="94">
        <f t="shared" si="6"/>
        <v>0</v>
      </c>
      <c r="P8" s="94">
        <f t="shared" si="7"/>
        <v>0</v>
      </c>
    </row>
    <row r="9" spans="1:16">
      <c r="A9" s="104" t="s">
        <v>136</v>
      </c>
      <c r="B9" s="103">
        <v>16215</v>
      </c>
      <c r="C9" s="102">
        <v>43.3</v>
      </c>
      <c r="D9" s="102">
        <v>16.2</v>
      </c>
      <c r="E9" s="102">
        <v>35.799999999999997</v>
      </c>
      <c r="F9" s="102">
        <v>1</v>
      </c>
      <c r="G9" s="102">
        <v>1.2</v>
      </c>
      <c r="H9" s="102">
        <v>1.1000000000000001</v>
      </c>
      <c r="I9" s="101">
        <v>1.3</v>
      </c>
      <c r="J9" s="94">
        <f t="shared" si="1"/>
        <v>7021.0950000000003</v>
      </c>
      <c r="K9" s="94">
        <f t="shared" si="2"/>
        <v>2626.83</v>
      </c>
      <c r="L9" s="94">
        <f t="shared" si="3"/>
        <v>5804.9699999999993</v>
      </c>
      <c r="M9" s="94">
        <f t="shared" si="4"/>
        <v>162.15</v>
      </c>
      <c r="N9" s="94">
        <f t="shared" si="5"/>
        <v>194.58</v>
      </c>
      <c r="O9" s="94">
        <f t="shared" si="6"/>
        <v>178.36500000000001</v>
      </c>
      <c r="P9" s="94">
        <f t="shared" si="7"/>
        <v>210.79500000000002</v>
      </c>
    </row>
    <row r="10" spans="1:16">
      <c r="A10" s="104" t="s">
        <v>135</v>
      </c>
      <c r="B10" s="103">
        <v>41634</v>
      </c>
      <c r="C10" s="102">
        <v>31.7</v>
      </c>
      <c r="D10" s="102">
        <v>29.7</v>
      </c>
      <c r="E10" s="102">
        <v>37.6</v>
      </c>
      <c r="F10" s="102">
        <v>0.1</v>
      </c>
      <c r="G10" s="102">
        <v>1</v>
      </c>
      <c r="H10" s="102">
        <v>0</v>
      </c>
      <c r="I10" s="101">
        <v>0</v>
      </c>
      <c r="J10" s="94">
        <f t="shared" si="1"/>
        <v>13197.978000000001</v>
      </c>
      <c r="K10" s="94">
        <f t="shared" si="2"/>
        <v>12365.297999999999</v>
      </c>
      <c r="L10" s="94">
        <f t="shared" si="3"/>
        <v>15654.384</v>
      </c>
      <c r="M10" s="94">
        <f t="shared" si="4"/>
        <v>41.634</v>
      </c>
      <c r="N10" s="94">
        <f t="shared" si="5"/>
        <v>416.34000000000003</v>
      </c>
      <c r="O10" s="94">
        <f t="shared" si="6"/>
        <v>0</v>
      </c>
      <c r="P10" s="94">
        <f t="shared" si="7"/>
        <v>0</v>
      </c>
    </row>
    <row r="11" spans="1:16">
      <c r="A11" s="104" t="s">
        <v>134</v>
      </c>
      <c r="B11" s="103">
        <v>5341</v>
      </c>
      <c r="C11" s="102">
        <v>29.7</v>
      </c>
      <c r="D11" s="102">
        <v>62.4</v>
      </c>
      <c r="E11" s="102">
        <v>7.2</v>
      </c>
      <c r="F11" s="102">
        <v>0.2</v>
      </c>
      <c r="G11" s="102">
        <v>0</v>
      </c>
      <c r="H11" s="102">
        <v>0.2</v>
      </c>
      <c r="I11" s="101">
        <v>0.3</v>
      </c>
      <c r="J11" s="94">
        <f t="shared" si="1"/>
        <v>1586.2769999999998</v>
      </c>
      <c r="K11" s="94">
        <f t="shared" si="2"/>
        <v>3332.7840000000001</v>
      </c>
      <c r="L11" s="94">
        <f t="shared" si="3"/>
        <v>384.55200000000002</v>
      </c>
      <c r="M11" s="94">
        <f t="shared" si="4"/>
        <v>10.682</v>
      </c>
      <c r="N11" s="94">
        <f t="shared" si="5"/>
        <v>0</v>
      </c>
      <c r="O11" s="94">
        <f t="shared" si="6"/>
        <v>10.682</v>
      </c>
      <c r="P11" s="94">
        <f t="shared" si="7"/>
        <v>16.023</v>
      </c>
    </row>
    <row r="12" spans="1:16">
      <c r="A12" s="104" t="s">
        <v>133</v>
      </c>
      <c r="B12" s="103">
        <v>18931</v>
      </c>
      <c r="C12" s="102">
        <v>0.4</v>
      </c>
      <c r="D12" s="102">
        <v>98.7</v>
      </c>
      <c r="E12" s="102">
        <v>0.7</v>
      </c>
      <c r="F12" s="102">
        <v>0</v>
      </c>
      <c r="G12" s="102">
        <v>0.2</v>
      </c>
      <c r="H12" s="102">
        <v>0.1</v>
      </c>
      <c r="I12" s="101">
        <v>0</v>
      </c>
      <c r="J12" s="94">
        <f t="shared" si="1"/>
        <v>75.724000000000004</v>
      </c>
      <c r="K12" s="94">
        <f t="shared" si="2"/>
        <v>18684.897000000001</v>
      </c>
      <c r="L12" s="94">
        <f t="shared" si="3"/>
        <v>132.517</v>
      </c>
      <c r="M12" s="94">
        <f t="shared" si="4"/>
        <v>0</v>
      </c>
      <c r="N12" s="94">
        <f t="shared" si="5"/>
        <v>37.862000000000002</v>
      </c>
      <c r="O12" s="94">
        <f t="shared" si="6"/>
        <v>18.931000000000001</v>
      </c>
      <c r="P12" s="94">
        <f t="shared" si="7"/>
        <v>0</v>
      </c>
    </row>
    <row r="13" spans="1:16">
      <c r="A13" s="104" t="s">
        <v>132</v>
      </c>
      <c r="B13" s="103">
        <v>70901</v>
      </c>
      <c r="C13" s="102">
        <v>25.4</v>
      </c>
      <c r="D13" s="102">
        <v>51.6</v>
      </c>
      <c r="E13" s="102">
        <v>22.3</v>
      </c>
      <c r="F13" s="102">
        <v>0.1</v>
      </c>
      <c r="G13" s="102">
        <v>0.4</v>
      </c>
      <c r="H13" s="102">
        <v>0.2</v>
      </c>
      <c r="I13" s="101">
        <v>0</v>
      </c>
      <c r="J13" s="94">
        <f t="shared" si="1"/>
        <v>18008.853999999999</v>
      </c>
      <c r="K13" s="94">
        <f t="shared" si="2"/>
        <v>36584.915999999997</v>
      </c>
      <c r="L13" s="94">
        <f t="shared" si="3"/>
        <v>15810.923000000001</v>
      </c>
      <c r="M13" s="94">
        <f t="shared" si="4"/>
        <v>70.900999999999996</v>
      </c>
      <c r="N13" s="94">
        <f t="shared" si="5"/>
        <v>283.60399999999998</v>
      </c>
      <c r="O13" s="94">
        <f t="shared" si="6"/>
        <v>141.80199999999999</v>
      </c>
      <c r="P13" s="94">
        <f t="shared" si="7"/>
        <v>0</v>
      </c>
    </row>
    <row r="14" spans="1:16">
      <c r="A14" s="104" t="s">
        <v>131</v>
      </c>
      <c r="B14" s="103">
        <v>49089</v>
      </c>
      <c r="C14" s="102">
        <v>18.7</v>
      </c>
      <c r="D14" s="102">
        <v>80.3</v>
      </c>
      <c r="E14" s="102">
        <v>0.7</v>
      </c>
      <c r="F14" s="102">
        <v>0.1</v>
      </c>
      <c r="G14" s="102">
        <v>0.3</v>
      </c>
      <c r="H14" s="102">
        <v>0</v>
      </c>
      <c r="I14" s="101">
        <v>0</v>
      </c>
      <c r="J14" s="94">
        <f t="shared" si="1"/>
        <v>9179.643</v>
      </c>
      <c r="K14" s="94">
        <f t="shared" si="2"/>
        <v>39418.466999999997</v>
      </c>
      <c r="L14" s="94">
        <f t="shared" si="3"/>
        <v>343.62299999999999</v>
      </c>
      <c r="M14" s="94">
        <f t="shared" si="4"/>
        <v>49.088999999999999</v>
      </c>
      <c r="N14" s="94">
        <f t="shared" si="5"/>
        <v>147.267</v>
      </c>
      <c r="O14" s="94">
        <f t="shared" si="6"/>
        <v>0</v>
      </c>
      <c r="P14" s="94">
        <f t="shared" si="7"/>
        <v>0</v>
      </c>
    </row>
    <row r="15" spans="1:16">
      <c r="A15" s="104" t="s">
        <v>130</v>
      </c>
      <c r="B15" s="103">
        <v>15511</v>
      </c>
      <c r="C15" s="102">
        <v>17.600000000000001</v>
      </c>
      <c r="D15" s="102">
        <v>1.3</v>
      </c>
      <c r="E15" s="102">
        <v>0.8</v>
      </c>
      <c r="F15" s="102">
        <v>0</v>
      </c>
      <c r="G15" s="102">
        <v>49.6</v>
      </c>
      <c r="H15" s="102">
        <v>28.9</v>
      </c>
      <c r="I15" s="101">
        <v>1.7</v>
      </c>
      <c r="J15" s="94">
        <f t="shared" si="1"/>
        <v>2729.9360000000001</v>
      </c>
      <c r="K15" s="94">
        <f t="shared" si="2"/>
        <v>201.64300000000003</v>
      </c>
      <c r="L15" s="94">
        <f t="shared" si="3"/>
        <v>124.08800000000001</v>
      </c>
      <c r="M15" s="94">
        <f t="shared" si="4"/>
        <v>0</v>
      </c>
      <c r="N15" s="94">
        <f t="shared" si="5"/>
        <v>7693.4560000000001</v>
      </c>
      <c r="O15" s="94">
        <f t="shared" si="6"/>
        <v>4482.6790000000001</v>
      </c>
      <c r="P15" s="94">
        <f t="shared" si="7"/>
        <v>263.68700000000001</v>
      </c>
    </row>
    <row r="16" spans="1:16">
      <c r="A16" s="104" t="s">
        <v>129</v>
      </c>
      <c r="B16" s="103">
        <v>1153</v>
      </c>
      <c r="C16" s="102">
        <v>87.7</v>
      </c>
      <c r="D16" s="102">
        <v>0.6</v>
      </c>
      <c r="E16" s="102">
        <v>7.7</v>
      </c>
      <c r="F16" s="102">
        <v>3.2</v>
      </c>
      <c r="G16" s="102">
        <v>0.8</v>
      </c>
      <c r="H16" s="102">
        <v>0</v>
      </c>
      <c r="I16" s="101">
        <v>0</v>
      </c>
      <c r="J16" s="94">
        <f t="shared" si="1"/>
        <v>1011.181</v>
      </c>
      <c r="K16" s="94">
        <f t="shared" si="2"/>
        <v>6.9180000000000001</v>
      </c>
      <c r="L16" s="94">
        <f t="shared" si="3"/>
        <v>88.781000000000006</v>
      </c>
      <c r="M16" s="94">
        <f t="shared" si="4"/>
        <v>36.896000000000001</v>
      </c>
      <c r="N16" s="94">
        <f t="shared" si="5"/>
        <v>9.2240000000000002</v>
      </c>
      <c r="O16" s="94">
        <f t="shared" si="6"/>
        <v>0</v>
      </c>
      <c r="P16" s="94">
        <f t="shared" si="7"/>
        <v>0</v>
      </c>
    </row>
    <row r="17" spans="1:16">
      <c r="A17" s="104" t="s">
        <v>128</v>
      </c>
      <c r="B17" s="103">
        <v>153321</v>
      </c>
      <c r="C17" s="102">
        <v>27</v>
      </c>
      <c r="D17" s="102">
        <v>63.1</v>
      </c>
      <c r="E17" s="102">
        <v>8.5</v>
      </c>
      <c r="F17" s="102">
        <v>0.2</v>
      </c>
      <c r="G17" s="102">
        <v>1.2</v>
      </c>
      <c r="H17" s="102">
        <v>0</v>
      </c>
      <c r="I17" s="101">
        <v>0</v>
      </c>
      <c r="J17" s="94">
        <f t="shared" si="1"/>
        <v>41396.670000000006</v>
      </c>
      <c r="K17" s="94">
        <f t="shared" si="2"/>
        <v>96745.551000000007</v>
      </c>
      <c r="L17" s="94">
        <f t="shared" si="3"/>
        <v>13032.285000000002</v>
      </c>
      <c r="M17" s="94">
        <f t="shared" si="4"/>
        <v>306.642</v>
      </c>
      <c r="N17" s="94">
        <f t="shared" si="5"/>
        <v>1839.8520000000001</v>
      </c>
      <c r="O17" s="94">
        <f t="shared" si="6"/>
        <v>0</v>
      </c>
      <c r="P17" s="94">
        <f t="shared" si="7"/>
        <v>0</v>
      </c>
    </row>
    <row r="18" spans="1:16">
      <c r="A18" s="104" t="s">
        <v>127</v>
      </c>
      <c r="B18" s="103">
        <v>31683</v>
      </c>
      <c r="C18" s="102">
        <v>58.3</v>
      </c>
      <c r="D18" s="102">
        <v>37.4</v>
      </c>
      <c r="E18" s="102">
        <v>3.7</v>
      </c>
      <c r="F18" s="102">
        <v>0.1</v>
      </c>
      <c r="G18" s="102">
        <v>0.1</v>
      </c>
      <c r="H18" s="102">
        <v>0.4</v>
      </c>
      <c r="I18" s="101">
        <v>0</v>
      </c>
      <c r="J18" s="94">
        <f t="shared" si="1"/>
        <v>18471.188999999998</v>
      </c>
      <c r="K18" s="94">
        <f t="shared" si="2"/>
        <v>11849.441999999999</v>
      </c>
      <c r="L18" s="94">
        <f t="shared" si="3"/>
        <v>1172.2710000000002</v>
      </c>
      <c r="M18" s="94">
        <f t="shared" si="4"/>
        <v>31.683</v>
      </c>
      <c r="N18" s="94">
        <f t="shared" si="5"/>
        <v>31.683</v>
      </c>
      <c r="O18" s="94">
        <f t="shared" si="6"/>
        <v>126.732</v>
      </c>
      <c r="P18" s="94">
        <f t="shared" si="7"/>
        <v>0</v>
      </c>
    </row>
    <row r="19" spans="1:16">
      <c r="A19" s="104" t="s">
        <v>126</v>
      </c>
      <c r="B19" s="103">
        <v>22789</v>
      </c>
      <c r="C19" s="102">
        <v>83.2</v>
      </c>
      <c r="D19" s="102">
        <v>11.5</v>
      </c>
      <c r="E19" s="102">
        <v>2.8</v>
      </c>
      <c r="F19" s="102">
        <v>0.9</v>
      </c>
      <c r="G19" s="102">
        <v>0.3</v>
      </c>
      <c r="H19" s="102">
        <v>0.7</v>
      </c>
      <c r="I19" s="101">
        <v>0.7</v>
      </c>
      <c r="J19" s="94">
        <f t="shared" si="1"/>
        <v>18960.448</v>
      </c>
      <c r="K19" s="94">
        <f t="shared" si="2"/>
        <v>2620.7350000000001</v>
      </c>
      <c r="L19" s="94">
        <f t="shared" si="3"/>
        <v>638.09199999999998</v>
      </c>
      <c r="M19" s="94">
        <f t="shared" si="4"/>
        <v>205.10100000000003</v>
      </c>
      <c r="N19" s="94">
        <f t="shared" si="5"/>
        <v>68.367000000000004</v>
      </c>
      <c r="O19" s="94">
        <f t="shared" si="6"/>
        <v>159.523</v>
      </c>
      <c r="P19" s="94">
        <f t="shared" si="7"/>
        <v>159.523</v>
      </c>
    </row>
    <row r="20" spans="1:16">
      <c r="A20" s="104" t="s">
        <v>125</v>
      </c>
      <c r="B20" s="103">
        <v>10479</v>
      </c>
      <c r="C20" s="102">
        <v>61.1</v>
      </c>
      <c r="D20" s="102">
        <v>28.2</v>
      </c>
      <c r="E20" s="102">
        <v>5.5</v>
      </c>
      <c r="F20" s="102">
        <v>2.2000000000000002</v>
      </c>
      <c r="G20" s="102">
        <v>0.4</v>
      </c>
      <c r="H20" s="102">
        <v>0.6</v>
      </c>
      <c r="I20" s="101">
        <v>2</v>
      </c>
      <c r="J20" s="94">
        <f t="shared" si="1"/>
        <v>6402.6689999999999</v>
      </c>
      <c r="K20" s="94">
        <f t="shared" si="2"/>
        <v>2955.0779999999995</v>
      </c>
      <c r="L20" s="94">
        <f t="shared" si="3"/>
        <v>576.34500000000003</v>
      </c>
      <c r="M20" s="94">
        <f t="shared" si="4"/>
        <v>230.53800000000001</v>
      </c>
      <c r="N20" s="94">
        <f t="shared" si="5"/>
        <v>41.916000000000004</v>
      </c>
      <c r="O20" s="94">
        <f t="shared" si="6"/>
        <v>62.874000000000002</v>
      </c>
      <c r="P20" s="94">
        <f t="shared" si="7"/>
        <v>209.58</v>
      </c>
    </row>
    <row r="21" spans="1:16">
      <c r="A21" s="104" t="s">
        <v>124</v>
      </c>
      <c r="B21" s="103">
        <v>38732</v>
      </c>
      <c r="C21" s="102">
        <v>79</v>
      </c>
      <c r="D21" s="102">
        <v>20</v>
      </c>
      <c r="E21" s="102">
        <v>0.3</v>
      </c>
      <c r="F21" s="102">
        <v>0.1</v>
      </c>
      <c r="G21" s="102">
        <v>0.5</v>
      </c>
      <c r="H21" s="102">
        <v>0</v>
      </c>
      <c r="I21" s="101">
        <v>0.1</v>
      </c>
      <c r="J21" s="94">
        <f t="shared" si="1"/>
        <v>30598.280000000002</v>
      </c>
      <c r="K21" s="94">
        <f t="shared" si="2"/>
        <v>7746.4000000000005</v>
      </c>
      <c r="L21" s="94">
        <f t="shared" si="3"/>
        <v>116.196</v>
      </c>
      <c r="M21" s="94">
        <f t="shared" si="4"/>
        <v>38.731999999999999</v>
      </c>
      <c r="N21" s="94">
        <f t="shared" si="5"/>
        <v>193.66</v>
      </c>
      <c r="O21" s="94">
        <f t="shared" si="6"/>
        <v>0</v>
      </c>
      <c r="P21" s="94">
        <f t="shared" si="7"/>
        <v>38.731999999999999</v>
      </c>
    </row>
    <row r="22" spans="1:16">
      <c r="A22" s="104" t="s">
        <v>123</v>
      </c>
      <c r="B22" s="103">
        <v>36448</v>
      </c>
      <c r="C22" s="102">
        <v>15.6</v>
      </c>
      <c r="D22" s="102">
        <v>82.9</v>
      </c>
      <c r="E22" s="102">
        <v>0.6</v>
      </c>
      <c r="F22" s="102">
        <v>0.1</v>
      </c>
      <c r="G22" s="102">
        <v>0.7</v>
      </c>
      <c r="H22" s="102">
        <v>0.1</v>
      </c>
      <c r="I22" s="101">
        <v>0</v>
      </c>
      <c r="J22" s="94">
        <f t="shared" si="1"/>
        <v>5685.8879999999999</v>
      </c>
      <c r="K22" s="94">
        <f t="shared" si="2"/>
        <v>30215.392000000003</v>
      </c>
      <c r="L22" s="94">
        <f t="shared" si="3"/>
        <v>218.68800000000002</v>
      </c>
      <c r="M22" s="94">
        <f t="shared" si="4"/>
        <v>36.448</v>
      </c>
      <c r="N22" s="94">
        <f t="shared" si="5"/>
        <v>255.13599999999997</v>
      </c>
      <c r="O22" s="94">
        <f t="shared" si="6"/>
        <v>36.448</v>
      </c>
      <c r="P22" s="94">
        <f t="shared" si="7"/>
        <v>0</v>
      </c>
    </row>
    <row r="23" spans="1:16">
      <c r="A23" s="104" t="s">
        <v>122</v>
      </c>
      <c r="B23" s="103">
        <v>13832</v>
      </c>
      <c r="C23" s="102">
        <v>95.4</v>
      </c>
      <c r="D23" s="102">
        <v>1.1000000000000001</v>
      </c>
      <c r="E23" s="102">
        <v>0.6</v>
      </c>
      <c r="F23" s="102">
        <v>1.5</v>
      </c>
      <c r="G23" s="102">
        <v>1.3</v>
      </c>
      <c r="H23" s="102">
        <v>0</v>
      </c>
      <c r="I23" s="101">
        <v>0</v>
      </c>
      <c r="J23" s="94">
        <f t="shared" si="1"/>
        <v>13195.728000000001</v>
      </c>
      <c r="K23" s="94">
        <f t="shared" si="2"/>
        <v>152.15200000000002</v>
      </c>
      <c r="L23" s="94">
        <f t="shared" si="3"/>
        <v>82.992000000000004</v>
      </c>
      <c r="M23" s="94">
        <f t="shared" si="4"/>
        <v>207.48</v>
      </c>
      <c r="N23" s="94">
        <f t="shared" si="5"/>
        <v>179.816</v>
      </c>
      <c r="O23" s="94">
        <f t="shared" si="6"/>
        <v>0</v>
      </c>
      <c r="P23" s="94">
        <f t="shared" si="7"/>
        <v>0</v>
      </c>
    </row>
    <row r="24" spans="1:16">
      <c r="A24" s="104" t="s">
        <v>121</v>
      </c>
      <c r="B24" s="103">
        <v>36532</v>
      </c>
      <c r="C24" s="102">
        <v>18.899999999999999</v>
      </c>
      <c r="D24" s="102">
        <v>76.2</v>
      </c>
      <c r="E24" s="102">
        <v>0.4</v>
      </c>
      <c r="F24" s="102">
        <v>0.4</v>
      </c>
      <c r="G24" s="102">
        <v>0.7</v>
      </c>
      <c r="H24" s="102">
        <v>0</v>
      </c>
      <c r="I24" s="101">
        <v>3.4</v>
      </c>
      <c r="J24" s="94">
        <f t="shared" si="1"/>
        <v>6904.5479999999989</v>
      </c>
      <c r="K24" s="94">
        <f t="shared" si="2"/>
        <v>27837.384000000002</v>
      </c>
      <c r="L24" s="94">
        <f t="shared" si="3"/>
        <v>146.12800000000001</v>
      </c>
      <c r="M24" s="94">
        <f t="shared" si="4"/>
        <v>146.12800000000001</v>
      </c>
      <c r="N24" s="94">
        <f t="shared" si="5"/>
        <v>255.72399999999996</v>
      </c>
      <c r="O24" s="94">
        <f t="shared" si="6"/>
        <v>0</v>
      </c>
      <c r="P24" s="94">
        <f t="shared" si="7"/>
        <v>1242.0880000000002</v>
      </c>
    </row>
    <row r="25" spans="1:16">
      <c r="A25" s="104" t="s">
        <v>120</v>
      </c>
      <c r="B25" s="103">
        <v>53317</v>
      </c>
      <c r="C25" s="102">
        <v>46.3</v>
      </c>
      <c r="D25" s="102">
        <v>16</v>
      </c>
      <c r="E25" s="102">
        <v>31.5</v>
      </c>
      <c r="F25" s="102">
        <v>0.3</v>
      </c>
      <c r="G25" s="102">
        <v>6</v>
      </c>
      <c r="H25" s="102">
        <v>0</v>
      </c>
      <c r="I25" s="101">
        <v>0</v>
      </c>
      <c r="J25" s="94">
        <f t="shared" si="1"/>
        <v>24685.770999999997</v>
      </c>
      <c r="K25" s="94">
        <f t="shared" si="2"/>
        <v>8530.7199999999993</v>
      </c>
      <c r="L25" s="94">
        <f t="shared" si="3"/>
        <v>16794.855</v>
      </c>
      <c r="M25" s="94">
        <f t="shared" si="4"/>
        <v>159.95099999999999</v>
      </c>
      <c r="N25" s="94">
        <f t="shared" si="5"/>
        <v>3199.02</v>
      </c>
      <c r="O25" s="94">
        <f t="shared" si="6"/>
        <v>0</v>
      </c>
      <c r="P25" s="94">
        <f t="shared" si="7"/>
        <v>0</v>
      </c>
    </row>
    <row r="26" spans="1:16">
      <c r="A26" s="104" t="s">
        <v>119</v>
      </c>
      <c r="B26" s="103">
        <v>110175</v>
      </c>
      <c r="C26" s="102">
        <v>46.2</v>
      </c>
      <c r="D26" s="102">
        <v>48.7</v>
      </c>
      <c r="E26" s="102">
        <v>0.4</v>
      </c>
      <c r="F26" s="102">
        <v>1.3</v>
      </c>
      <c r="G26" s="102">
        <v>0.9</v>
      </c>
      <c r="H26" s="102">
        <v>2.6</v>
      </c>
      <c r="I26" s="101">
        <v>0</v>
      </c>
      <c r="J26" s="94">
        <f t="shared" si="1"/>
        <v>50900.850000000006</v>
      </c>
      <c r="K26" s="94">
        <f t="shared" si="2"/>
        <v>53655.225000000006</v>
      </c>
      <c r="L26" s="94">
        <f t="shared" si="3"/>
        <v>440.7</v>
      </c>
      <c r="M26" s="94">
        <f t="shared" si="4"/>
        <v>1432.2750000000001</v>
      </c>
      <c r="N26" s="94">
        <f t="shared" si="5"/>
        <v>991.57500000000016</v>
      </c>
      <c r="O26" s="94">
        <f t="shared" si="6"/>
        <v>2864.55</v>
      </c>
      <c r="P26" s="94">
        <f t="shared" si="7"/>
        <v>0</v>
      </c>
    </row>
    <row r="27" spans="1:16">
      <c r="A27" s="104" t="s">
        <v>118</v>
      </c>
      <c r="B27" s="103">
        <v>46410</v>
      </c>
      <c r="C27" s="102">
        <v>51.8</v>
      </c>
      <c r="D27" s="102">
        <v>25.6</v>
      </c>
      <c r="E27" s="102">
        <v>4.8</v>
      </c>
      <c r="F27" s="102">
        <v>9.6999999999999993</v>
      </c>
      <c r="G27" s="102">
        <v>8</v>
      </c>
      <c r="H27" s="102">
        <v>0</v>
      </c>
      <c r="I27" s="101">
        <v>0.2</v>
      </c>
      <c r="J27" s="94">
        <f t="shared" si="1"/>
        <v>24040.38</v>
      </c>
      <c r="K27" s="94">
        <f t="shared" si="2"/>
        <v>11880.960000000001</v>
      </c>
      <c r="L27" s="94">
        <f t="shared" si="3"/>
        <v>2227.6799999999998</v>
      </c>
      <c r="M27" s="94">
        <f t="shared" si="4"/>
        <v>4501.7699999999995</v>
      </c>
      <c r="N27" s="94">
        <f t="shared" si="5"/>
        <v>3712.8</v>
      </c>
      <c r="O27" s="94">
        <f t="shared" si="6"/>
        <v>0</v>
      </c>
      <c r="P27" s="94">
        <f t="shared" si="7"/>
        <v>92.820000000000007</v>
      </c>
    </row>
    <row r="28" spans="1:16">
      <c r="A28" s="104" t="s">
        <v>117</v>
      </c>
      <c r="B28" s="103">
        <v>14054</v>
      </c>
      <c r="C28" s="102">
        <v>13.7</v>
      </c>
      <c r="D28" s="102">
        <v>86</v>
      </c>
      <c r="E28" s="102">
        <v>0.1</v>
      </c>
      <c r="F28" s="102">
        <v>0.1</v>
      </c>
      <c r="G28" s="102">
        <v>0</v>
      </c>
      <c r="H28" s="102">
        <v>0.1</v>
      </c>
      <c r="I28" s="101">
        <v>0</v>
      </c>
      <c r="J28" s="94">
        <f t="shared" si="1"/>
        <v>1925.3979999999997</v>
      </c>
      <c r="K28" s="94">
        <f t="shared" si="2"/>
        <v>12086.44</v>
      </c>
      <c r="L28" s="94">
        <f t="shared" si="3"/>
        <v>14.054</v>
      </c>
      <c r="M28" s="94">
        <f t="shared" si="4"/>
        <v>14.054</v>
      </c>
      <c r="N28" s="94">
        <f t="shared" si="5"/>
        <v>0</v>
      </c>
      <c r="O28" s="94">
        <f t="shared" si="6"/>
        <v>14.054</v>
      </c>
      <c r="P28" s="94">
        <f t="shared" si="7"/>
        <v>0</v>
      </c>
    </row>
    <row r="29" spans="1:16">
      <c r="A29" s="104" t="s">
        <v>116</v>
      </c>
      <c r="B29" s="103">
        <v>46885</v>
      </c>
      <c r="C29" s="102">
        <v>47.4</v>
      </c>
      <c r="D29" s="102">
        <v>50.8</v>
      </c>
      <c r="E29" s="102">
        <v>1</v>
      </c>
      <c r="F29" s="102">
        <v>0</v>
      </c>
      <c r="G29" s="102">
        <v>0.2</v>
      </c>
      <c r="H29" s="102">
        <v>0.6</v>
      </c>
      <c r="I29" s="101">
        <v>0.1</v>
      </c>
      <c r="J29" s="94">
        <f t="shared" si="1"/>
        <v>22223.489999999998</v>
      </c>
      <c r="K29" s="94">
        <f t="shared" si="2"/>
        <v>23817.58</v>
      </c>
      <c r="L29" s="94">
        <f t="shared" si="3"/>
        <v>468.85</v>
      </c>
      <c r="M29" s="94">
        <f t="shared" si="4"/>
        <v>0</v>
      </c>
      <c r="N29" s="94">
        <f t="shared" si="5"/>
        <v>93.77</v>
      </c>
      <c r="O29" s="94">
        <f t="shared" si="6"/>
        <v>281.31</v>
      </c>
      <c r="P29" s="94">
        <f t="shared" si="7"/>
        <v>46.884999999999998</v>
      </c>
    </row>
    <row r="30" spans="1:16">
      <c r="A30" s="104" t="s">
        <v>115</v>
      </c>
      <c r="B30" s="103">
        <v>7544</v>
      </c>
      <c r="C30" s="102">
        <v>51.1</v>
      </c>
      <c r="D30" s="102">
        <v>2.2000000000000002</v>
      </c>
      <c r="E30" s="102">
        <v>0.3</v>
      </c>
      <c r="F30" s="102">
        <v>46.1</v>
      </c>
      <c r="G30" s="102">
        <v>0.3</v>
      </c>
      <c r="H30" s="102">
        <v>0</v>
      </c>
      <c r="I30" s="101">
        <v>0</v>
      </c>
      <c r="J30" s="94">
        <f t="shared" si="1"/>
        <v>3854.9839999999999</v>
      </c>
      <c r="K30" s="94">
        <f t="shared" si="2"/>
        <v>165.96800000000002</v>
      </c>
      <c r="L30" s="94">
        <f t="shared" si="3"/>
        <v>22.632000000000001</v>
      </c>
      <c r="M30" s="94">
        <f t="shared" si="4"/>
        <v>3477.7840000000001</v>
      </c>
      <c r="N30" s="94">
        <f t="shared" si="5"/>
        <v>22.632000000000001</v>
      </c>
      <c r="O30" s="94">
        <f t="shared" si="6"/>
        <v>0</v>
      </c>
      <c r="P30" s="94">
        <f t="shared" si="7"/>
        <v>0</v>
      </c>
    </row>
    <row r="31" spans="1:16">
      <c r="A31" s="104" t="s">
        <v>114</v>
      </c>
      <c r="B31" s="103">
        <v>11131</v>
      </c>
      <c r="C31" s="102">
        <v>58.8</v>
      </c>
      <c r="D31" s="102">
        <v>27.5</v>
      </c>
      <c r="E31" s="102">
        <v>7.2</v>
      </c>
      <c r="F31" s="102">
        <v>4.3</v>
      </c>
      <c r="G31" s="102">
        <v>1</v>
      </c>
      <c r="H31" s="102">
        <v>1.2</v>
      </c>
      <c r="I31" s="101">
        <v>0</v>
      </c>
      <c r="J31" s="94">
        <f t="shared" si="1"/>
        <v>6545.0279999999993</v>
      </c>
      <c r="K31" s="94">
        <f t="shared" si="2"/>
        <v>3061.0250000000001</v>
      </c>
      <c r="L31" s="94">
        <f t="shared" si="3"/>
        <v>801.43200000000013</v>
      </c>
      <c r="M31" s="94">
        <f t="shared" si="4"/>
        <v>478.63299999999998</v>
      </c>
      <c r="N31" s="94">
        <f t="shared" si="5"/>
        <v>111.31</v>
      </c>
      <c r="O31" s="94">
        <f t="shared" si="6"/>
        <v>133.572</v>
      </c>
      <c r="P31" s="94">
        <f t="shared" si="7"/>
        <v>0</v>
      </c>
    </row>
    <row r="32" spans="1:16">
      <c r="A32" s="104" t="s">
        <v>113</v>
      </c>
      <c r="B32" s="103">
        <v>7795</v>
      </c>
      <c r="C32" s="102">
        <v>52.7</v>
      </c>
      <c r="D32" s="102">
        <v>30.5</v>
      </c>
      <c r="E32" s="102">
        <v>13</v>
      </c>
      <c r="F32" s="102">
        <v>2.6</v>
      </c>
      <c r="G32" s="102">
        <v>1.1000000000000001</v>
      </c>
      <c r="H32" s="102">
        <v>0.1</v>
      </c>
      <c r="I32" s="101">
        <v>0</v>
      </c>
      <c r="J32" s="94">
        <f t="shared" si="1"/>
        <v>4107.9650000000001</v>
      </c>
      <c r="K32" s="94">
        <f t="shared" si="2"/>
        <v>2377.4749999999999</v>
      </c>
      <c r="L32" s="94">
        <f t="shared" si="3"/>
        <v>1013.35</v>
      </c>
      <c r="M32" s="94">
        <f t="shared" si="4"/>
        <v>202.67000000000002</v>
      </c>
      <c r="N32" s="94">
        <f t="shared" si="5"/>
        <v>85.745000000000005</v>
      </c>
      <c r="O32" s="94">
        <f t="shared" si="6"/>
        <v>7.7949999999999999</v>
      </c>
      <c r="P32" s="94">
        <f t="shared" si="7"/>
        <v>0</v>
      </c>
    </row>
    <row r="33" spans="1:16">
      <c r="A33" s="104" t="s">
        <v>112</v>
      </c>
      <c r="B33" s="103">
        <v>4919</v>
      </c>
      <c r="C33" s="102">
        <v>90.3</v>
      </c>
      <c r="D33" s="102">
        <v>1.7</v>
      </c>
      <c r="E33" s="102">
        <v>1.5</v>
      </c>
      <c r="F33" s="102">
        <v>0</v>
      </c>
      <c r="G33" s="102">
        <v>2.8</v>
      </c>
      <c r="H33" s="102">
        <v>0</v>
      </c>
      <c r="I33" s="101">
        <v>3.7</v>
      </c>
      <c r="J33" s="94">
        <f t="shared" si="1"/>
        <v>4441.857</v>
      </c>
      <c r="K33" s="94">
        <f t="shared" si="2"/>
        <v>83.623000000000005</v>
      </c>
      <c r="L33" s="94">
        <f t="shared" si="3"/>
        <v>73.784999999999997</v>
      </c>
      <c r="M33" s="94">
        <f t="shared" si="4"/>
        <v>0</v>
      </c>
      <c r="N33" s="94">
        <f t="shared" si="5"/>
        <v>137.732</v>
      </c>
      <c r="O33" s="94">
        <f t="shared" si="6"/>
        <v>0</v>
      </c>
      <c r="P33" s="94">
        <f t="shared" si="7"/>
        <v>182.00300000000001</v>
      </c>
    </row>
    <row r="34" spans="1:16">
      <c r="A34" s="104" t="s">
        <v>111</v>
      </c>
      <c r="B34" s="103">
        <v>61361</v>
      </c>
      <c r="C34" s="102">
        <v>14.8</v>
      </c>
      <c r="D34" s="102">
        <v>56.3</v>
      </c>
      <c r="E34" s="102">
        <v>27.8</v>
      </c>
      <c r="F34" s="102">
        <v>0.1</v>
      </c>
      <c r="G34" s="102">
        <v>0.7</v>
      </c>
      <c r="H34" s="102">
        <v>0.4</v>
      </c>
      <c r="I34" s="101">
        <v>0</v>
      </c>
      <c r="J34" s="94">
        <f t="shared" si="1"/>
        <v>9081.4280000000017</v>
      </c>
      <c r="K34" s="94">
        <f t="shared" si="2"/>
        <v>34546.242999999995</v>
      </c>
      <c r="L34" s="94">
        <f t="shared" si="3"/>
        <v>17058.358</v>
      </c>
      <c r="M34" s="94">
        <f t="shared" si="4"/>
        <v>61.361000000000004</v>
      </c>
      <c r="N34" s="94">
        <f t="shared" si="5"/>
        <v>429.52699999999993</v>
      </c>
      <c r="O34" s="94">
        <f t="shared" si="6"/>
        <v>245.44400000000002</v>
      </c>
      <c r="P34" s="94">
        <f t="shared" si="7"/>
        <v>0</v>
      </c>
    </row>
    <row r="35" spans="1:16">
      <c r="A35" s="104" t="s">
        <v>110</v>
      </c>
      <c r="B35" s="103">
        <v>21127</v>
      </c>
      <c r="C35" s="102">
        <v>24.4</v>
      </c>
      <c r="D35" s="102">
        <v>3.5</v>
      </c>
      <c r="E35" s="102">
        <v>51.5</v>
      </c>
      <c r="F35" s="102">
        <v>18.2</v>
      </c>
      <c r="G35" s="102">
        <v>0.4</v>
      </c>
      <c r="H35" s="102">
        <v>2.2000000000000002</v>
      </c>
      <c r="I35" s="101">
        <v>0</v>
      </c>
      <c r="J35" s="94">
        <f t="shared" si="1"/>
        <v>5154.9880000000003</v>
      </c>
      <c r="K35" s="94">
        <f t="shared" si="2"/>
        <v>739.44500000000005</v>
      </c>
      <c r="L35" s="94">
        <f t="shared" si="3"/>
        <v>10880.405000000001</v>
      </c>
      <c r="M35" s="94">
        <f t="shared" si="4"/>
        <v>3845.114</v>
      </c>
      <c r="N35" s="94">
        <f t="shared" si="5"/>
        <v>84.507999999999996</v>
      </c>
      <c r="O35" s="94">
        <f t="shared" si="6"/>
        <v>464.79400000000004</v>
      </c>
      <c r="P35" s="94">
        <f t="shared" si="7"/>
        <v>0</v>
      </c>
    </row>
    <row r="36" spans="1:16">
      <c r="A36" s="104" t="s">
        <v>109</v>
      </c>
      <c r="B36" s="103">
        <v>321961</v>
      </c>
      <c r="C36" s="102">
        <v>22</v>
      </c>
      <c r="D36" s="102">
        <v>38.5</v>
      </c>
      <c r="E36" s="102">
        <v>35.4</v>
      </c>
      <c r="F36" s="102">
        <v>0.2</v>
      </c>
      <c r="G36" s="102">
        <v>1.5</v>
      </c>
      <c r="H36" s="102">
        <v>0.1</v>
      </c>
      <c r="I36" s="101">
        <v>2.1</v>
      </c>
      <c r="J36" s="94">
        <f t="shared" si="1"/>
        <v>70831.42</v>
      </c>
      <c r="K36" s="94">
        <f t="shared" si="2"/>
        <v>123954.985</v>
      </c>
      <c r="L36" s="94">
        <f t="shared" si="3"/>
        <v>113974.19399999999</v>
      </c>
      <c r="M36" s="94">
        <f t="shared" si="4"/>
        <v>643.92200000000003</v>
      </c>
      <c r="N36" s="94">
        <f t="shared" si="5"/>
        <v>4829.415</v>
      </c>
      <c r="O36" s="94">
        <f t="shared" si="6"/>
        <v>321.96100000000001</v>
      </c>
      <c r="P36" s="94">
        <f t="shared" si="7"/>
        <v>6761.1810000000005</v>
      </c>
    </row>
    <row r="37" spans="1:16">
      <c r="A37" s="104" t="s">
        <v>108</v>
      </c>
      <c r="B37" s="103">
        <v>51299</v>
      </c>
      <c r="C37" s="102">
        <v>30.2</v>
      </c>
      <c r="D37" s="102">
        <v>64.400000000000006</v>
      </c>
      <c r="E37" s="102">
        <v>1.4</v>
      </c>
      <c r="F37" s="102">
        <v>1.7</v>
      </c>
      <c r="G37" s="102">
        <v>0.6</v>
      </c>
      <c r="H37" s="102">
        <v>1.7</v>
      </c>
      <c r="I37" s="101">
        <v>0</v>
      </c>
      <c r="J37" s="94">
        <f t="shared" si="1"/>
        <v>15492.297999999999</v>
      </c>
      <c r="K37" s="94">
        <f t="shared" si="2"/>
        <v>33036.556000000004</v>
      </c>
      <c r="L37" s="94">
        <f t="shared" si="3"/>
        <v>718.18599999999992</v>
      </c>
      <c r="M37" s="94">
        <f t="shared" si="4"/>
        <v>872.08300000000008</v>
      </c>
      <c r="N37" s="94">
        <f t="shared" si="5"/>
        <v>307.79399999999998</v>
      </c>
      <c r="O37" s="94">
        <f t="shared" si="6"/>
        <v>872.08300000000008</v>
      </c>
      <c r="P37" s="94">
        <f t="shared" si="7"/>
        <v>0</v>
      </c>
    </row>
    <row r="38" spans="1:16">
      <c r="A38" s="104" t="s">
        <v>107</v>
      </c>
      <c r="B38" s="103">
        <v>2647</v>
      </c>
      <c r="C38" s="102">
        <v>42.3</v>
      </c>
      <c r="D38" s="102">
        <v>1.5</v>
      </c>
      <c r="E38" s="102">
        <v>1.4</v>
      </c>
      <c r="F38" s="102">
        <v>54.5</v>
      </c>
      <c r="G38" s="102">
        <v>0.3</v>
      </c>
      <c r="H38" s="102">
        <v>0</v>
      </c>
      <c r="I38" s="101">
        <v>0</v>
      </c>
      <c r="J38" s="94">
        <f t="shared" si="1"/>
        <v>1119.681</v>
      </c>
      <c r="K38" s="94">
        <f t="shared" si="2"/>
        <v>39.704999999999998</v>
      </c>
      <c r="L38" s="94">
        <f t="shared" si="3"/>
        <v>37.057999999999993</v>
      </c>
      <c r="M38" s="94">
        <f t="shared" si="4"/>
        <v>1442.615</v>
      </c>
      <c r="N38" s="94">
        <f t="shared" si="5"/>
        <v>7.9409999999999998</v>
      </c>
      <c r="O38" s="94">
        <f t="shared" si="6"/>
        <v>0</v>
      </c>
      <c r="P38" s="94">
        <f t="shared" si="7"/>
        <v>0</v>
      </c>
    </row>
    <row r="39" spans="1:16">
      <c r="A39" s="104" t="s">
        <v>106</v>
      </c>
      <c r="B39" s="103">
        <v>112551</v>
      </c>
      <c r="C39" s="102">
        <v>50.4</v>
      </c>
      <c r="D39" s="102">
        <v>45.6</v>
      </c>
      <c r="E39" s="102">
        <v>2.7</v>
      </c>
      <c r="F39" s="102">
        <v>0.2</v>
      </c>
      <c r="G39" s="102">
        <v>0.2</v>
      </c>
      <c r="H39" s="102">
        <v>0.9</v>
      </c>
      <c r="I39" s="101">
        <v>0.1</v>
      </c>
      <c r="J39" s="94">
        <f t="shared" si="1"/>
        <v>56725.703999999998</v>
      </c>
      <c r="K39" s="94">
        <f t="shared" si="2"/>
        <v>51323.256000000001</v>
      </c>
      <c r="L39" s="94">
        <f t="shared" si="3"/>
        <v>3038.8770000000004</v>
      </c>
      <c r="M39" s="94">
        <f t="shared" si="4"/>
        <v>225.102</v>
      </c>
      <c r="N39" s="94">
        <f t="shared" si="5"/>
        <v>225.102</v>
      </c>
      <c r="O39" s="94">
        <f t="shared" si="6"/>
        <v>1012.9590000000002</v>
      </c>
      <c r="P39" s="94">
        <f t="shared" si="7"/>
        <v>112.551</v>
      </c>
    </row>
    <row r="40" spans="1:16">
      <c r="A40" s="104" t="s">
        <v>105</v>
      </c>
      <c r="B40" s="103">
        <v>17345</v>
      </c>
      <c r="C40" s="102">
        <v>50.3</v>
      </c>
      <c r="D40" s="102">
        <v>32.5</v>
      </c>
      <c r="E40" s="102">
        <v>3.2</v>
      </c>
      <c r="F40" s="102">
        <v>13.6</v>
      </c>
      <c r="G40" s="102">
        <v>0.3</v>
      </c>
      <c r="H40" s="102">
        <v>0</v>
      </c>
      <c r="I40" s="101">
        <v>0</v>
      </c>
      <c r="J40" s="94">
        <f t="shared" si="1"/>
        <v>8724.5349999999999</v>
      </c>
      <c r="K40" s="94">
        <f t="shared" si="2"/>
        <v>5637.125</v>
      </c>
      <c r="L40" s="94">
        <f t="shared" si="3"/>
        <v>555.04</v>
      </c>
      <c r="M40" s="94">
        <f t="shared" si="4"/>
        <v>2358.92</v>
      </c>
      <c r="N40" s="94">
        <f t="shared" si="5"/>
        <v>52.035000000000004</v>
      </c>
      <c r="O40" s="94">
        <f t="shared" si="6"/>
        <v>0</v>
      </c>
      <c r="P40" s="94">
        <f t="shared" si="7"/>
        <v>0</v>
      </c>
    </row>
    <row r="41" spans="1:16">
      <c r="A41" s="104" t="s">
        <v>104</v>
      </c>
      <c r="B41" s="103">
        <v>16514</v>
      </c>
      <c r="C41" s="102">
        <v>81.3</v>
      </c>
      <c r="D41" s="102">
        <v>7.4</v>
      </c>
      <c r="E41" s="102">
        <v>5.5</v>
      </c>
      <c r="F41" s="102">
        <v>1.9</v>
      </c>
      <c r="G41" s="102">
        <v>3.8</v>
      </c>
      <c r="H41" s="102">
        <v>0.2</v>
      </c>
      <c r="I41" s="101">
        <v>0</v>
      </c>
      <c r="J41" s="94">
        <f t="shared" si="1"/>
        <v>13425.882</v>
      </c>
      <c r="K41" s="94">
        <f t="shared" si="2"/>
        <v>1222.0360000000001</v>
      </c>
      <c r="L41" s="94">
        <f t="shared" si="3"/>
        <v>908.27</v>
      </c>
      <c r="M41" s="94">
        <f t="shared" si="4"/>
        <v>313.76600000000002</v>
      </c>
      <c r="N41" s="94">
        <f t="shared" si="5"/>
        <v>627.53200000000004</v>
      </c>
      <c r="O41" s="94">
        <f t="shared" si="6"/>
        <v>33.027999999999999</v>
      </c>
      <c r="P41" s="94">
        <f t="shared" si="7"/>
        <v>0</v>
      </c>
    </row>
    <row r="42" spans="1:16">
      <c r="A42" s="104" t="s">
        <v>103</v>
      </c>
      <c r="B42" s="103">
        <v>120856</v>
      </c>
      <c r="C42" s="102">
        <v>39.1</v>
      </c>
      <c r="D42" s="102">
        <v>46.2</v>
      </c>
      <c r="E42" s="102">
        <v>10.8</v>
      </c>
      <c r="F42" s="102">
        <v>0</v>
      </c>
      <c r="G42" s="102">
        <v>3</v>
      </c>
      <c r="H42" s="102">
        <v>0.8</v>
      </c>
      <c r="I42" s="101">
        <v>0</v>
      </c>
      <c r="J42" s="94">
        <f t="shared" si="1"/>
        <v>47254.696000000004</v>
      </c>
      <c r="K42" s="94">
        <f t="shared" si="2"/>
        <v>55835.472000000002</v>
      </c>
      <c r="L42" s="94">
        <f t="shared" si="3"/>
        <v>13052.448000000002</v>
      </c>
      <c r="M42" s="94">
        <f t="shared" si="4"/>
        <v>0</v>
      </c>
      <c r="N42" s="94">
        <f t="shared" si="5"/>
        <v>3625.68</v>
      </c>
      <c r="O42" s="94">
        <f t="shared" si="6"/>
        <v>966.84800000000007</v>
      </c>
      <c r="P42" s="94">
        <f t="shared" si="7"/>
        <v>0</v>
      </c>
    </row>
    <row r="43" spans="1:16">
      <c r="A43" s="104" t="s">
        <v>102</v>
      </c>
      <c r="B43" s="103">
        <v>18091</v>
      </c>
      <c r="C43" s="102">
        <v>51.2</v>
      </c>
      <c r="D43" s="102">
        <v>12.5</v>
      </c>
      <c r="E43" s="102">
        <v>23.4</v>
      </c>
      <c r="F43" s="102">
        <v>0.4</v>
      </c>
      <c r="G43" s="102">
        <v>5.5</v>
      </c>
      <c r="H43" s="102">
        <v>0</v>
      </c>
      <c r="I43" s="101">
        <v>7</v>
      </c>
      <c r="J43" s="94">
        <f t="shared" si="1"/>
        <v>9262.5920000000006</v>
      </c>
      <c r="K43" s="94">
        <f t="shared" si="2"/>
        <v>2261.375</v>
      </c>
      <c r="L43" s="94">
        <f t="shared" si="3"/>
        <v>4233.2939999999999</v>
      </c>
      <c r="M43" s="94">
        <f t="shared" si="4"/>
        <v>72.364000000000004</v>
      </c>
      <c r="N43" s="94">
        <f t="shared" si="5"/>
        <v>995.005</v>
      </c>
      <c r="O43" s="94">
        <f t="shared" si="6"/>
        <v>0</v>
      </c>
      <c r="P43" s="94">
        <f t="shared" si="7"/>
        <v>1266.3700000000001</v>
      </c>
    </row>
    <row r="44" spans="1:16">
      <c r="A44" s="104" t="s">
        <v>101</v>
      </c>
      <c r="B44" s="103">
        <v>17193</v>
      </c>
      <c r="C44" s="102">
        <v>25.4</v>
      </c>
      <c r="D44" s="102">
        <v>73.8</v>
      </c>
      <c r="E44" s="102">
        <v>0.4</v>
      </c>
      <c r="F44" s="102">
        <v>0.2</v>
      </c>
      <c r="G44" s="102">
        <v>0.3</v>
      </c>
      <c r="H44" s="102">
        <v>0</v>
      </c>
      <c r="I44" s="101">
        <v>0</v>
      </c>
      <c r="J44" s="94">
        <f t="shared" si="1"/>
        <v>4367.0219999999999</v>
      </c>
      <c r="K44" s="94">
        <f t="shared" si="2"/>
        <v>12688.433999999999</v>
      </c>
      <c r="L44" s="94">
        <f t="shared" si="3"/>
        <v>68.772000000000006</v>
      </c>
      <c r="M44" s="94">
        <f t="shared" si="4"/>
        <v>34.386000000000003</v>
      </c>
      <c r="N44" s="94">
        <f t="shared" si="5"/>
        <v>51.579000000000001</v>
      </c>
      <c r="O44" s="94">
        <f t="shared" si="6"/>
        <v>0</v>
      </c>
      <c r="P44" s="94">
        <f t="shared" si="7"/>
        <v>0</v>
      </c>
    </row>
    <row r="45" spans="1:16">
      <c r="A45" s="104" t="s">
        <v>100</v>
      </c>
      <c r="B45" s="103">
        <v>2426</v>
      </c>
      <c r="C45" s="102">
        <v>25.4</v>
      </c>
      <c r="D45" s="102">
        <v>0</v>
      </c>
      <c r="E45" s="102">
        <v>0</v>
      </c>
      <c r="F45" s="102">
        <v>72.599999999999994</v>
      </c>
      <c r="G45" s="102">
        <v>0</v>
      </c>
      <c r="H45" s="102">
        <v>2</v>
      </c>
      <c r="I45" s="101">
        <v>0</v>
      </c>
      <c r="J45" s="94">
        <f t="shared" si="1"/>
        <v>616.20400000000006</v>
      </c>
      <c r="K45" s="94">
        <f t="shared" si="2"/>
        <v>0</v>
      </c>
      <c r="L45" s="94">
        <f t="shared" si="3"/>
        <v>0</v>
      </c>
      <c r="M45" s="94">
        <f t="shared" si="4"/>
        <v>1761.2759999999998</v>
      </c>
      <c r="N45" s="94">
        <f t="shared" si="5"/>
        <v>0</v>
      </c>
      <c r="O45" s="94">
        <f t="shared" si="6"/>
        <v>48.52</v>
      </c>
      <c r="P45" s="94">
        <f t="shared" si="7"/>
        <v>0</v>
      </c>
    </row>
    <row r="46" spans="1:16">
      <c r="A46" s="104" t="s">
        <v>99</v>
      </c>
      <c r="B46" s="103">
        <v>39751</v>
      </c>
      <c r="C46" s="102">
        <v>33.5</v>
      </c>
      <c r="D46" s="102">
        <v>65.7</v>
      </c>
      <c r="E46" s="102">
        <v>0.4</v>
      </c>
      <c r="F46" s="102">
        <v>0.2</v>
      </c>
      <c r="G46" s="102">
        <v>0.1</v>
      </c>
      <c r="H46" s="102">
        <v>0.1</v>
      </c>
      <c r="I46" s="101">
        <v>0</v>
      </c>
      <c r="J46" s="94">
        <f t="shared" si="1"/>
        <v>13316.585000000001</v>
      </c>
      <c r="K46" s="94">
        <f t="shared" si="2"/>
        <v>26116.407000000003</v>
      </c>
      <c r="L46" s="94">
        <f t="shared" si="3"/>
        <v>159.00399999999999</v>
      </c>
      <c r="M46" s="94">
        <f t="shared" si="4"/>
        <v>79.501999999999995</v>
      </c>
      <c r="N46" s="94">
        <f t="shared" si="5"/>
        <v>39.750999999999998</v>
      </c>
      <c r="O46" s="94">
        <f t="shared" si="6"/>
        <v>39.750999999999998</v>
      </c>
      <c r="P46" s="94">
        <f t="shared" si="7"/>
        <v>0</v>
      </c>
    </row>
    <row r="47" spans="1:16">
      <c r="A47" s="104" t="s">
        <v>98</v>
      </c>
      <c r="B47" s="103">
        <v>116503</v>
      </c>
      <c r="C47" s="102">
        <v>19.399999999999999</v>
      </c>
      <c r="D47" s="102">
        <v>30</v>
      </c>
      <c r="E47" s="102">
        <v>49.5</v>
      </c>
      <c r="F47" s="102">
        <v>0.2</v>
      </c>
      <c r="G47" s="102">
        <v>0.9</v>
      </c>
      <c r="H47" s="102">
        <v>0</v>
      </c>
      <c r="I47" s="101">
        <v>0</v>
      </c>
      <c r="J47" s="94">
        <f t="shared" si="1"/>
        <v>22601.581999999999</v>
      </c>
      <c r="K47" s="94">
        <f t="shared" si="2"/>
        <v>34950.9</v>
      </c>
      <c r="L47" s="94">
        <f t="shared" si="3"/>
        <v>57668.985000000001</v>
      </c>
      <c r="M47" s="94">
        <f t="shared" si="4"/>
        <v>233.006</v>
      </c>
      <c r="N47" s="94">
        <f t="shared" si="5"/>
        <v>1048.527</v>
      </c>
      <c r="O47" s="94">
        <f t="shared" si="6"/>
        <v>0</v>
      </c>
      <c r="P47" s="94">
        <f t="shared" si="7"/>
        <v>0</v>
      </c>
    </row>
    <row r="48" spans="1:16">
      <c r="A48" s="104" t="s">
        <v>97</v>
      </c>
      <c r="B48" s="103">
        <v>11339</v>
      </c>
      <c r="C48" s="102">
        <v>72.099999999999994</v>
      </c>
      <c r="D48" s="102">
        <v>3.3</v>
      </c>
      <c r="E48" s="102">
        <v>13</v>
      </c>
      <c r="F48" s="102">
        <v>9</v>
      </c>
      <c r="G48" s="102">
        <v>1.9</v>
      </c>
      <c r="H48" s="102">
        <v>0</v>
      </c>
      <c r="I48" s="101">
        <v>0.8</v>
      </c>
      <c r="J48" s="94">
        <f t="shared" si="1"/>
        <v>8175.4189999999999</v>
      </c>
      <c r="K48" s="94">
        <f t="shared" si="2"/>
        <v>374.18700000000001</v>
      </c>
      <c r="L48" s="94">
        <f t="shared" si="3"/>
        <v>1474.0700000000002</v>
      </c>
      <c r="M48" s="94">
        <f t="shared" si="4"/>
        <v>1020.51</v>
      </c>
      <c r="N48" s="94">
        <f t="shared" si="5"/>
        <v>215.441</v>
      </c>
      <c r="O48" s="94">
        <f t="shared" si="6"/>
        <v>0</v>
      </c>
      <c r="P48" s="94">
        <f t="shared" si="7"/>
        <v>90.712000000000003</v>
      </c>
    </row>
    <row r="49" spans="1:16">
      <c r="A49" s="104" t="s">
        <v>96</v>
      </c>
      <c r="B49" s="103">
        <v>7646</v>
      </c>
      <c r="C49" s="102">
        <v>95.4</v>
      </c>
      <c r="D49" s="102">
        <v>1.4</v>
      </c>
      <c r="E49" s="102">
        <v>0.4</v>
      </c>
      <c r="F49" s="102">
        <v>0.2</v>
      </c>
      <c r="G49" s="102">
        <v>0.3</v>
      </c>
      <c r="H49" s="102">
        <v>0</v>
      </c>
      <c r="I49" s="101">
        <v>2.4</v>
      </c>
      <c r="J49" s="94">
        <f t="shared" si="1"/>
        <v>7294.2840000000006</v>
      </c>
      <c r="K49" s="94">
        <f t="shared" si="2"/>
        <v>107.04399999999998</v>
      </c>
      <c r="L49" s="94">
        <f t="shared" si="3"/>
        <v>30.584</v>
      </c>
      <c r="M49" s="94">
        <f t="shared" si="4"/>
        <v>15.292</v>
      </c>
      <c r="N49" s="94">
        <f t="shared" si="5"/>
        <v>22.937999999999999</v>
      </c>
      <c r="O49" s="94">
        <f t="shared" si="6"/>
        <v>0</v>
      </c>
      <c r="P49" s="94">
        <f t="shared" si="7"/>
        <v>183.50399999999999</v>
      </c>
    </row>
    <row r="50" spans="1:16">
      <c r="A50" s="104" t="s">
        <v>95</v>
      </c>
      <c r="B50" s="103">
        <v>38634</v>
      </c>
      <c r="C50" s="102">
        <v>37.4</v>
      </c>
      <c r="D50" s="102">
        <v>58.3</v>
      </c>
      <c r="E50" s="102">
        <v>2.4</v>
      </c>
      <c r="F50" s="102">
        <v>0.3</v>
      </c>
      <c r="G50" s="102">
        <v>1.5</v>
      </c>
      <c r="H50" s="102">
        <v>0</v>
      </c>
      <c r="I50" s="101">
        <v>0</v>
      </c>
      <c r="J50" s="94">
        <f t="shared" si="1"/>
        <v>14449.116</v>
      </c>
      <c r="K50" s="94">
        <f t="shared" si="2"/>
        <v>22523.621999999999</v>
      </c>
      <c r="L50" s="94">
        <f t="shared" si="3"/>
        <v>927.21600000000001</v>
      </c>
      <c r="M50" s="94">
        <f t="shared" si="4"/>
        <v>115.902</v>
      </c>
      <c r="N50" s="94">
        <f t="shared" si="5"/>
        <v>579.51</v>
      </c>
      <c r="O50" s="94">
        <f t="shared" si="6"/>
        <v>0</v>
      </c>
      <c r="P50" s="94">
        <f t="shared" si="7"/>
        <v>0</v>
      </c>
    </row>
    <row r="51" spans="1:16">
      <c r="A51" s="104" t="s">
        <v>94</v>
      </c>
      <c r="B51" s="103">
        <v>74002</v>
      </c>
      <c r="C51" s="102">
        <v>67</v>
      </c>
      <c r="D51" s="102">
        <v>9.3000000000000007</v>
      </c>
      <c r="E51" s="102">
        <v>9</v>
      </c>
      <c r="F51" s="102">
        <v>4.5</v>
      </c>
      <c r="G51" s="102">
        <v>6</v>
      </c>
      <c r="H51" s="102">
        <v>3.6</v>
      </c>
      <c r="I51" s="101">
        <v>0.5</v>
      </c>
      <c r="J51" s="94">
        <f t="shared" si="1"/>
        <v>49581.340000000004</v>
      </c>
      <c r="K51" s="94">
        <f t="shared" si="2"/>
        <v>6882.1860000000006</v>
      </c>
      <c r="L51" s="94">
        <f t="shared" si="3"/>
        <v>6660.1799999999994</v>
      </c>
      <c r="M51" s="94">
        <f t="shared" si="4"/>
        <v>3330.0899999999997</v>
      </c>
      <c r="N51" s="94">
        <f t="shared" si="5"/>
        <v>4440.12</v>
      </c>
      <c r="O51" s="94">
        <f t="shared" si="6"/>
        <v>2664.0720000000001</v>
      </c>
      <c r="P51" s="94">
        <f t="shared" si="7"/>
        <v>370.01</v>
      </c>
    </row>
    <row r="52" spans="1:16">
      <c r="A52" s="104" t="s">
        <v>93</v>
      </c>
      <c r="B52" s="103">
        <v>21670</v>
      </c>
      <c r="C52" s="102">
        <v>93.3</v>
      </c>
      <c r="D52" s="102">
        <v>6.1</v>
      </c>
      <c r="E52" s="102">
        <v>0.1</v>
      </c>
      <c r="F52" s="102">
        <v>0</v>
      </c>
      <c r="G52" s="102">
        <v>0.1</v>
      </c>
      <c r="H52" s="102">
        <v>0.4</v>
      </c>
      <c r="I52" s="101">
        <v>0</v>
      </c>
      <c r="J52" s="94">
        <f t="shared" si="1"/>
        <v>20218.109999999997</v>
      </c>
      <c r="K52" s="94">
        <f t="shared" si="2"/>
        <v>1321.87</v>
      </c>
      <c r="L52" s="94">
        <f t="shared" si="3"/>
        <v>21.67</v>
      </c>
      <c r="M52" s="94">
        <f t="shared" si="4"/>
        <v>0</v>
      </c>
      <c r="N52" s="94">
        <f t="shared" si="5"/>
        <v>21.67</v>
      </c>
      <c r="O52" s="94">
        <f t="shared" si="6"/>
        <v>86.68</v>
      </c>
      <c r="P52" s="94">
        <f t="shared" si="7"/>
        <v>0</v>
      </c>
    </row>
    <row r="53" spans="1:16">
      <c r="A53" s="104" t="s">
        <v>92</v>
      </c>
      <c r="B53" s="103">
        <v>13703</v>
      </c>
      <c r="C53" s="102">
        <v>15.6</v>
      </c>
      <c r="D53" s="102">
        <v>66.7</v>
      </c>
      <c r="E53" s="102">
        <v>7.6</v>
      </c>
      <c r="F53" s="102">
        <v>1.4</v>
      </c>
      <c r="G53" s="102">
        <v>0.9</v>
      </c>
      <c r="H53" s="102">
        <v>0</v>
      </c>
      <c r="I53" s="101">
        <v>7.8</v>
      </c>
      <c r="J53" s="94">
        <f t="shared" si="1"/>
        <v>2137.6680000000001</v>
      </c>
      <c r="K53" s="94">
        <f t="shared" si="2"/>
        <v>9139.9009999999998</v>
      </c>
      <c r="L53" s="94">
        <f t="shared" si="3"/>
        <v>1041.4279999999999</v>
      </c>
      <c r="M53" s="94">
        <f t="shared" si="4"/>
        <v>191.84199999999998</v>
      </c>
      <c r="N53" s="94">
        <f t="shared" si="5"/>
        <v>123.32700000000001</v>
      </c>
      <c r="O53" s="94">
        <f t="shared" si="6"/>
        <v>0</v>
      </c>
      <c r="P53" s="94">
        <f t="shared" si="7"/>
        <v>1068.8340000000001</v>
      </c>
    </row>
    <row r="54" spans="1:16">
      <c r="A54" s="100" t="s">
        <v>91</v>
      </c>
      <c r="B54" s="99">
        <v>739</v>
      </c>
      <c r="C54" s="98">
        <v>52.6</v>
      </c>
      <c r="D54" s="98">
        <v>2.2999999999999998</v>
      </c>
      <c r="E54" s="98">
        <v>7.1</v>
      </c>
      <c r="F54" s="98">
        <v>37.799999999999997</v>
      </c>
      <c r="G54" s="98">
        <v>0.2</v>
      </c>
      <c r="H54" s="98">
        <v>0</v>
      </c>
      <c r="I54" s="97">
        <v>0</v>
      </c>
      <c r="J54" s="94">
        <f t="shared" si="1"/>
        <v>388.714</v>
      </c>
      <c r="K54" s="94">
        <f t="shared" si="2"/>
        <v>16.997</v>
      </c>
      <c r="L54" s="94">
        <f t="shared" si="3"/>
        <v>52.468999999999994</v>
      </c>
      <c r="M54" s="94">
        <f t="shared" si="4"/>
        <v>279.34199999999998</v>
      </c>
      <c r="N54" s="94">
        <f t="shared" si="5"/>
        <v>1.478</v>
      </c>
      <c r="O54" s="94">
        <f t="shared" si="6"/>
        <v>0</v>
      </c>
      <c r="P54" s="94">
        <f t="shared" si="7"/>
        <v>0</v>
      </c>
    </row>
    <row r="55" spans="1:16">
      <c r="I55" s="96"/>
    </row>
    <row r="56" spans="1:16">
      <c r="A56" s="94" t="s">
        <v>168</v>
      </c>
    </row>
    <row r="59" spans="1:16">
      <c r="I59" s="96"/>
    </row>
    <row r="119" spans="9:9">
      <c r="I119" s="96"/>
    </row>
    <row r="123" spans="9:9">
      <c r="I123" s="96"/>
    </row>
    <row r="183" spans="9:9">
      <c r="I183" s="96"/>
    </row>
    <row r="187" spans="9:9">
      <c r="I187" s="96"/>
    </row>
    <row r="247" spans="9:9">
      <c r="I247" s="96"/>
    </row>
    <row r="251" spans="9:9">
      <c r="I251" s="96"/>
    </row>
    <row r="311" spans="9:9">
      <c r="I311" s="96"/>
    </row>
    <row r="315" spans="9:9">
      <c r="I315" s="96"/>
    </row>
    <row r="375" spans="9:9">
      <c r="I375" s="96"/>
    </row>
    <row r="379" spans="9:9">
      <c r="I379" s="96"/>
    </row>
    <row r="439" spans="9:9">
      <c r="I439" s="96"/>
    </row>
    <row r="443" spans="9:9">
      <c r="I443" s="96"/>
    </row>
    <row r="503" spans="9:9">
      <c r="I503" s="96"/>
    </row>
    <row r="507" spans="9:9">
      <c r="I507" s="96"/>
    </row>
    <row r="567" spans="9:9">
      <c r="I567" s="96"/>
    </row>
    <row r="571" spans="9:9">
      <c r="I571" s="96"/>
    </row>
    <row r="631" spans="9:9">
      <c r="I631" s="96"/>
    </row>
    <row r="635" spans="9:9">
      <c r="I635" s="96"/>
    </row>
    <row r="695" spans="9:9">
      <c r="I695" s="96"/>
    </row>
    <row r="699" spans="9:9">
      <c r="I699" s="96"/>
    </row>
    <row r="759" spans="9:9">
      <c r="I759" s="96"/>
    </row>
    <row r="763" spans="9:9">
      <c r="I763" s="96"/>
    </row>
    <row r="823" spans="9:9">
      <c r="I823" s="96"/>
    </row>
    <row r="827" spans="9:9">
      <c r="I827" s="96"/>
    </row>
    <row r="887" spans="9:9">
      <c r="I887" s="96"/>
    </row>
    <row r="891" spans="9:9">
      <c r="I891" s="96"/>
    </row>
    <row r="951" spans="9:9">
      <c r="I951" s="96"/>
    </row>
    <row r="955" spans="9:9">
      <c r="I955" s="96"/>
    </row>
    <row r="1015" spans="9:9">
      <c r="I1015" s="96"/>
    </row>
    <row r="1019" spans="9:9">
      <c r="I1019" s="96"/>
    </row>
    <row r="1079" spans="9:9">
      <c r="I1079" s="96"/>
    </row>
    <row r="1083" spans="9:9">
      <c r="I1083" s="96"/>
    </row>
    <row r="1143" spans="9:9">
      <c r="I1143" s="96"/>
    </row>
    <row r="1147" spans="9:9">
      <c r="I1147" s="96"/>
    </row>
    <row r="1207" spans="9:9">
      <c r="I1207" s="96"/>
    </row>
    <row r="1211" spans="9:9">
      <c r="I1211" s="9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56"/>
  <sheetViews>
    <sheetView workbookViewId="0">
      <selection activeCell="B43" sqref="B43:H43"/>
    </sheetView>
  </sheetViews>
  <sheetFormatPr baseColWidth="10" defaultColWidth="9.1640625" defaultRowHeight="13"/>
  <cols>
    <col min="1" max="1" width="18.6640625" style="109" customWidth="1"/>
    <col min="2" max="2" width="9.33203125" style="109" customWidth="1"/>
    <col min="3" max="4" width="8.1640625" style="109" customWidth="1"/>
    <col min="5" max="6" width="9.6640625" style="109" customWidth="1"/>
    <col min="7" max="8" width="8.33203125" style="109" customWidth="1"/>
    <col min="9" max="9" width="9.6640625" style="109" customWidth="1"/>
    <col min="10" max="16384" width="9.1640625" style="109"/>
  </cols>
  <sheetData>
    <row r="1" spans="1:16">
      <c r="A1" s="133" t="s">
        <v>191</v>
      </c>
      <c r="B1" s="124"/>
      <c r="C1" s="123"/>
      <c r="D1" s="123"/>
      <c r="E1" s="123"/>
      <c r="F1" s="123"/>
      <c r="G1" s="123"/>
      <c r="H1" s="123"/>
      <c r="I1" s="123"/>
    </row>
    <row r="2" spans="1:16">
      <c r="A2" s="122" t="s">
        <v>79</v>
      </c>
      <c r="B2" s="121" t="s">
        <v>163</v>
      </c>
      <c r="C2" s="120" t="s">
        <v>76</v>
      </c>
      <c r="D2" s="120" t="s">
        <v>162</v>
      </c>
      <c r="E2" s="120" t="s">
        <v>164</v>
      </c>
      <c r="F2" s="120" t="s">
        <v>190</v>
      </c>
      <c r="G2" s="120" t="s">
        <v>73</v>
      </c>
      <c r="H2" s="120" t="s">
        <v>166</v>
      </c>
      <c r="I2" s="120" t="s">
        <v>70</v>
      </c>
      <c r="J2" s="120" t="s">
        <v>76</v>
      </c>
      <c r="K2" s="120" t="s">
        <v>162</v>
      </c>
      <c r="L2" s="120" t="s">
        <v>164</v>
      </c>
      <c r="M2" s="120" t="s">
        <v>190</v>
      </c>
      <c r="N2" s="120" t="s">
        <v>73</v>
      </c>
      <c r="O2" s="120" t="s">
        <v>166</v>
      </c>
      <c r="P2" s="120" t="s">
        <v>70</v>
      </c>
    </row>
    <row r="3" spans="1:16" s="117" customFormat="1" ht="18.75" customHeight="1">
      <c r="A3" s="117" t="s">
        <v>170</v>
      </c>
      <c r="B3" s="119">
        <f>SUM(B4:B54)</f>
        <v>2679716</v>
      </c>
      <c r="C3" s="118">
        <v>36</v>
      </c>
      <c r="D3" s="118">
        <v>35.4</v>
      </c>
      <c r="E3" s="118">
        <v>21.2</v>
      </c>
      <c r="F3" s="118">
        <v>1.4</v>
      </c>
      <c r="G3" s="118">
        <v>4</v>
      </c>
      <c r="H3" s="118">
        <v>0.7</v>
      </c>
      <c r="I3" s="118">
        <v>1.3</v>
      </c>
      <c r="J3" s="117">
        <f>IF(ISNUMBER($B3), $B3*(C3/100), "NA")</f>
        <v>964697.76</v>
      </c>
      <c r="K3" s="117">
        <f t="shared" ref="K3:P3" si="0">IF(ISNUMBER($B3), $B3*(D3/100), "NA")</f>
        <v>948619.46399999992</v>
      </c>
      <c r="L3" s="117">
        <f t="shared" si="0"/>
        <v>568099.79200000002</v>
      </c>
      <c r="M3" s="117">
        <f t="shared" si="0"/>
        <v>37516.023999999998</v>
      </c>
      <c r="N3" s="117">
        <f t="shared" si="0"/>
        <v>107188.64</v>
      </c>
      <c r="O3" s="117">
        <f t="shared" si="0"/>
        <v>18758.011999999999</v>
      </c>
      <c r="P3" s="117">
        <f t="shared" si="0"/>
        <v>34836.308000000005</v>
      </c>
    </row>
    <row r="4" spans="1:16" ht="18.75" customHeight="1">
      <c r="A4" s="115" t="s">
        <v>141</v>
      </c>
      <c r="B4" s="114">
        <v>18283</v>
      </c>
      <c r="C4" s="113">
        <v>24.4</v>
      </c>
      <c r="D4" s="113">
        <v>75.2</v>
      </c>
      <c r="E4" s="113">
        <v>0.2</v>
      </c>
      <c r="F4" s="113">
        <v>0.1</v>
      </c>
      <c r="G4" s="113">
        <v>0.1</v>
      </c>
      <c r="H4" s="113">
        <v>0</v>
      </c>
      <c r="I4" s="113">
        <v>0</v>
      </c>
      <c r="J4" s="117">
        <f t="shared" ref="J4:J54" si="1">IF(ISNUMBER($B4), $B4*(C4/100), "NA")</f>
        <v>4461.0519999999997</v>
      </c>
      <c r="K4" s="117">
        <f t="shared" ref="K4:K54" si="2">IF(ISNUMBER($B4), $B4*(D4/100), "NA")</f>
        <v>13748.816000000001</v>
      </c>
      <c r="L4" s="117">
        <f t="shared" ref="L4:L54" si="3">IF(ISNUMBER($B4), $B4*(E4/100), "NA")</f>
        <v>36.566000000000003</v>
      </c>
      <c r="M4" s="117">
        <f t="shared" ref="M4:M54" si="4">IF(ISNUMBER($B4), $B4*(F4/100), "NA")</f>
        <v>18.283000000000001</v>
      </c>
      <c r="N4" s="117">
        <f t="shared" ref="N4:N54" si="5">IF(ISNUMBER($B4), $B4*(G4/100), "NA")</f>
        <v>18.283000000000001</v>
      </c>
      <c r="O4" s="117">
        <f t="shared" ref="O4:O54" si="6">IF(ISNUMBER($B4), $B4*(H4/100), "NA")</f>
        <v>0</v>
      </c>
      <c r="P4" s="117">
        <f t="shared" ref="P4:P54" si="7">IF(ISNUMBER($B4), $B4*(I4/100), "NA")</f>
        <v>0</v>
      </c>
    </row>
    <row r="5" spans="1:16" ht="18.75" customHeight="1">
      <c r="A5" s="115" t="s">
        <v>140</v>
      </c>
      <c r="B5" s="117" t="s">
        <v>185</v>
      </c>
      <c r="C5" s="117" t="s">
        <v>185</v>
      </c>
      <c r="D5" s="117" t="s">
        <v>185</v>
      </c>
      <c r="E5" s="117" t="s">
        <v>185</v>
      </c>
      <c r="F5" s="117" t="s">
        <v>185</v>
      </c>
      <c r="G5" s="117" t="s">
        <v>185</v>
      </c>
      <c r="H5" s="117" t="s">
        <v>185</v>
      </c>
      <c r="I5" s="113"/>
      <c r="J5" s="117" t="str">
        <f t="shared" si="1"/>
        <v>NA</v>
      </c>
      <c r="K5" s="117" t="str">
        <f t="shared" si="2"/>
        <v>NA</v>
      </c>
      <c r="L5" s="117" t="str">
        <f t="shared" si="3"/>
        <v>NA</v>
      </c>
      <c r="M5" s="117" t="str">
        <f t="shared" si="4"/>
        <v>NA</v>
      </c>
      <c r="N5" s="117" t="str">
        <f t="shared" si="5"/>
        <v>NA</v>
      </c>
      <c r="O5" s="117" t="str">
        <f t="shared" si="6"/>
        <v>NA</v>
      </c>
      <c r="P5" s="117" t="str">
        <f t="shared" si="7"/>
        <v>NA</v>
      </c>
    </row>
    <row r="6" spans="1:16">
      <c r="A6" s="115" t="s">
        <v>139</v>
      </c>
      <c r="B6" s="114">
        <v>36830</v>
      </c>
      <c r="C6" s="113">
        <v>39</v>
      </c>
      <c r="D6" s="113">
        <v>7.6</v>
      </c>
      <c r="E6" s="113">
        <v>33.799999999999997</v>
      </c>
      <c r="F6" s="113">
        <v>19.100000000000001</v>
      </c>
      <c r="G6" s="113">
        <v>0.2</v>
      </c>
      <c r="H6" s="113">
        <v>0.3</v>
      </c>
      <c r="I6" s="113">
        <v>0</v>
      </c>
      <c r="J6" s="117">
        <f t="shared" si="1"/>
        <v>14363.7</v>
      </c>
      <c r="K6" s="117">
        <f t="shared" si="2"/>
        <v>2799.08</v>
      </c>
      <c r="L6" s="117">
        <f t="shared" si="3"/>
        <v>12448.539999999999</v>
      </c>
      <c r="M6" s="117">
        <f t="shared" si="4"/>
        <v>7034.53</v>
      </c>
      <c r="N6" s="117">
        <f t="shared" si="5"/>
        <v>73.66</v>
      </c>
      <c r="O6" s="117">
        <f t="shared" si="6"/>
        <v>110.49000000000001</v>
      </c>
      <c r="P6" s="117">
        <f t="shared" si="7"/>
        <v>0</v>
      </c>
    </row>
    <row r="7" spans="1:16">
      <c r="A7" s="115" t="s">
        <v>138</v>
      </c>
      <c r="B7" s="117" t="s">
        <v>185</v>
      </c>
      <c r="C7" s="117" t="s">
        <v>185</v>
      </c>
      <c r="D7" s="117" t="s">
        <v>185</v>
      </c>
      <c r="E7" s="117" t="s">
        <v>185</v>
      </c>
      <c r="F7" s="117" t="s">
        <v>185</v>
      </c>
      <c r="G7" s="117" t="s">
        <v>185</v>
      </c>
      <c r="H7" s="117" t="s">
        <v>185</v>
      </c>
      <c r="I7" s="113"/>
      <c r="J7" s="117" t="str">
        <f t="shared" si="1"/>
        <v>NA</v>
      </c>
      <c r="K7" s="117" t="str">
        <f t="shared" si="2"/>
        <v>NA</v>
      </c>
      <c r="L7" s="117" t="str">
        <f t="shared" si="3"/>
        <v>NA</v>
      </c>
      <c r="M7" s="117" t="str">
        <f t="shared" si="4"/>
        <v>NA</v>
      </c>
      <c r="N7" s="117" t="str">
        <f t="shared" si="5"/>
        <v>NA</v>
      </c>
      <c r="O7" s="117" t="str">
        <f t="shared" si="6"/>
        <v>NA</v>
      </c>
      <c r="P7" s="117" t="str">
        <f t="shared" si="7"/>
        <v>NA</v>
      </c>
    </row>
    <row r="8" spans="1:16">
      <c r="A8" s="116" t="s">
        <v>137</v>
      </c>
      <c r="B8" s="114">
        <v>736010</v>
      </c>
      <c r="C8" s="113">
        <v>28.7</v>
      </c>
      <c r="D8" s="113">
        <v>19.7</v>
      </c>
      <c r="E8" s="113">
        <v>36</v>
      </c>
      <c r="F8" s="113">
        <v>0.6</v>
      </c>
      <c r="G8" s="113">
        <v>12.2</v>
      </c>
      <c r="H8" s="113">
        <v>0</v>
      </c>
      <c r="I8" s="113">
        <v>2.7</v>
      </c>
      <c r="J8" s="117">
        <f t="shared" si="1"/>
        <v>211234.87</v>
      </c>
      <c r="K8" s="117">
        <f t="shared" si="2"/>
        <v>144993.96999999997</v>
      </c>
      <c r="L8" s="117">
        <f t="shared" si="3"/>
        <v>264963.59999999998</v>
      </c>
      <c r="M8" s="117">
        <f t="shared" si="4"/>
        <v>4416.0600000000004</v>
      </c>
      <c r="N8" s="117">
        <f t="shared" si="5"/>
        <v>89793.22</v>
      </c>
      <c r="O8" s="117">
        <f t="shared" si="6"/>
        <v>0</v>
      </c>
      <c r="P8" s="117">
        <f t="shared" si="7"/>
        <v>19872.270000000004</v>
      </c>
    </row>
    <row r="9" spans="1:16">
      <c r="A9" s="116" t="s">
        <v>136</v>
      </c>
      <c r="B9" s="114"/>
      <c r="C9" s="113"/>
      <c r="D9" s="113"/>
      <c r="E9" s="113"/>
      <c r="F9" s="113"/>
      <c r="G9" s="113"/>
      <c r="H9" s="113"/>
      <c r="I9" s="113"/>
      <c r="J9" s="117" t="str">
        <f t="shared" si="1"/>
        <v>NA</v>
      </c>
      <c r="K9" s="117" t="str">
        <f t="shared" si="2"/>
        <v>NA</v>
      </c>
      <c r="L9" s="117" t="str">
        <f t="shared" si="3"/>
        <v>NA</v>
      </c>
      <c r="M9" s="117" t="str">
        <f t="shared" si="4"/>
        <v>NA</v>
      </c>
      <c r="N9" s="117" t="str">
        <f t="shared" si="5"/>
        <v>NA</v>
      </c>
      <c r="O9" s="117" t="str">
        <f t="shared" si="6"/>
        <v>NA</v>
      </c>
      <c r="P9" s="117" t="str">
        <f t="shared" si="7"/>
        <v>NA</v>
      </c>
    </row>
    <row r="10" spans="1:16">
      <c r="A10" s="115" t="s">
        <v>135</v>
      </c>
      <c r="B10" s="114">
        <v>49099</v>
      </c>
      <c r="C10" s="113">
        <v>33.200000000000003</v>
      </c>
      <c r="D10" s="113">
        <v>30.2</v>
      </c>
      <c r="E10" s="113">
        <v>35.200000000000003</v>
      </c>
      <c r="F10" s="113">
        <v>0</v>
      </c>
      <c r="G10" s="113">
        <v>1.3</v>
      </c>
      <c r="H10" s="113">
        <v>0.1</v>
      </c>
      <c r="I10" s="113">
        <v>0</v>
      </c>
      <c r="J10" s="117">
        <f t="shared" si="1"/>
        <v>16300.868</v>
      </c>
      <c r="K10" s="117">
        <f t="shared" si="2"/>
        <v>14827.897999999999</v>
      </c>
      <c r="L10" s="117">
        <f t="shared" si="3"/>
        <v>17282.848000000002</v>
      </c>
      <c r="M10" s="117">
        <f t="shared" si="4"/>
        <v>0</v>
      </c>
      <c r="N10" s="117">
        <f t="shared" si="5"/>
        <v>638.28700000000003</v>
      </c>
      <c r="O10" s="117">
        <f t="shared" si="6"/>
        <v>49.099000000000004</v>
      </c>
      <c r="P10" s="117">
        <f t="shared" si="7"/>
        <v>0</v>
      </c>
    </row>
    <row r="11" spans="1:16">
      <c r="A11" s="115" t="s">
        <v>134</v>
      </c>
      <c r="B11" s="117" t="s">
        <v>185</v>
      </c>
      <c r="C11" s="117" t="s">
        <v>185</v>
      </c>
      <c r="D11" s="117" t="s">
        <v>185</v>
      </c>
      <c r="E11" s="117" t="s">
        <v>185</v>
      </c>
      <c r="F11" s="117" t="s">
        <v>185</v>
      </c>
      <c r="G11" s="117" t="s">
        <v>185</v>
      </c>
      <c r="H11" s="117" t="s">
        <v>185</v>
      </c>
      <c r="I11" s="113"/>
      <c r="J11" s="117" t="str">
        <f t="shared" si="1"/>
        <v>NA</v>
      </c>
      <c r="K11" s="117" t="str">
        <f t="shared" si="2"/>
        <v>NA</v>
      </c>
      <c r="L11" s="117" t="str">
        <f t="shared" si="3"/>
        <v>NA</v>
      </c>
      <c r="M11" s="117" t="str">
        <f t="shared" si="4"/>
        <v>NA</v>
      </c>
      <c r="N11" s="117" t="str">
        <f t="shared" si="5"/>
        <v>NA</v>
      </c>
      <c r="O11" s="117" t="str">
        <f t="shared" si="6"/>
        <v>NA</v>
      </c>
      <c r="P11" s="117" t="str">
        <f t="shared" si="7"/>
        <v>NA</v>
      </c>
    </row>
    <row r="12" spans="1:16" s="137" customFormat="1">
      <c r="A12" s="134" t="s">
        <v>133</v>
      </c>
      <c r="B12" s="135">
        <v>23223</v>
      </c>
      <c r="C12" s="136">
        <v>0</v>
      </c>
      <c r="D12" s="136">
        <v>99.5</v>
      </c>
      <c r="E12" s="136">
        <v>0</v>
      </c>
      <c r="F12" s="136">
        <v>0</v>
      </c>
      <c r="G12" s="136">
        <v>0.5</v>
      </c>
      <c r="H12" s="136">
        <v>0</v>
      </c>
      <c r="I12" s="136">
        <v>0</v>
      </c>
      <c r="J12" s="117">
        <f t="shared" si="1"/>
        <v>0</v>
      </c>
      <c r="K12" s="117">
        <f t="shared" si="2"/>
        <v>23106.884999999998</v>
      </c>
      <c r="L12" s="117">
        <f t="shared" si="3"/>
        <v>0</v>
      </c>
      <c r="M12" s="117">
        <f t="shared" si="4"/>
        <v>0</v>
      </c>
      <c r="N12" s="117">
        <f t="shared" si="5"/>
        <v>116.11500000000001</v>
      </c>
      <c r="O12" s="117">
        <f t="shared" si="6"/>
        <v>0</v>
      </c>
      <c r="P12" s="117">
        <f t="shared" si="7"/>
        <v>0</v>
      </c>
    </row>
    <row r="13" spans="1:16">
      <c r="A13" s="115" t="s">
        <v>132</v>
      </c>
      <c r="B13" s="114">
        <v>104406</v>
      </c>
      <c r="C13" s="113">
        <v>28.7</v>
      </c>
      <c r="D13" s="113">
        <v>50.9</v>
      </c>
      <c r="E13" s="113">
        <v>19.899999999999999</v>
      </c>
      <c r="F13" s="113">
        <v>0.1</v>
      </c>
      <c r="G13" s="113">
        <v>0</v>
      </c>
      <c r="H13" s="113">
        <v>0.2</v>
      </c>
      <c r="I13" s="113">
        <v>0.3</v>
      </c>
      <c r="J13" s="117">
        <f t="shared" si="1"/>
        <v>29964.521999999997</v>
      </c>
      <c r="K13" s="117">
        <f t="shared" si="2"/>
        <v>53142.654000000002</v>
      </c>
      <c r="L13" s="117">
        <f t="shared" si="3"/>
        <v>20776.793999999998</v>
      </c>
      <c r="M13" s="117">
        <f t="shared" si="4"/>
        <v>104.40600000000001</v>
      </c>
      <c r="N13" s="117">
        <f t="shared" si="5"/>
        <v>0</v>
      </c>
      <c r="O13" s="117">
        <f t="shared" si="6"/>
        <v>208.81200000000001</v>
      </c>
      <c r="P13" s="117">
        <f t="shared" si="7"/>
        <v>313.21800000000002</v>
      </c>
    </row>
    <row r="14" spans="1:16">
      <c r="A14" s="115" t="s">
        <v>131</v>
      </c>
      <c r="B14" s="114">
        <v>60021</v>
      </c>
      <c r="C14" s="113">
        <v>19.2</v>
      </c>
      <c r="D14" s="113">
        <v>79.3</v>
      </c>
      <c r="E14" s="113">
        <v>0.8</v>
      </c>
      <c r="F14" s="113">
        <v>0</v>
      </c>
      <c r="G14" s="113">
        <v>0.8</v>
      </c>
      <c r="H14" s="113">
        <v>0</v>
      </c>
      <c r="I14" s="113">
        <v>0</v>
      </c>
      <c r="J14" s="117">
        <f t="shared" si="1"/>
        <v>11524.032000000001</v>
      </c>
      <c r="K14" s="117">
        <f t="shared" si="2"/>
        <v>47596.652999999998</v>
      </c>
      <c r="L14" s="117">
        <f t="shared" si="3"/>
        <v>480.16800000000001</v>
      </c>
      <c r="M14" s="117">
        <f t="shared" si="4"/>
        <v>0</v>
      </c>
      <c r="N14" s="117">
        <f t="shared" si="5"/>
        <v>480.16800000000001</v>
      </c>
      <c r="O14" s="117">
        <f t="shared" si="6"/>
        <v>0</v>
      </c>
      <c r="P14" s="117">
        <f t="shared" si="7"/>
        <v>0</v>
      </c>
    </row>
    <row r="15" spans="1:16">
      <c r="A15" s="115" t="s">
        <v>130</v>
      </c>
      <c r="B15" s="117" t="s">
        <v>185</v>
      </c>
      <c r="C15" s="117" t="s">
        <v>185</v>
      </c>
      <c r="D15" s="117" t="s">
        <v>185</v>
      </c>
      <c r="E15" s="117" t="s">
        <v>185</v>
      </c>
      <c r="F15" s="117" t="s">
        <v>185</v>
      </c>
      <c r="G15" s="117" t="s">
        <v>185</v>
      </c>
      <c r="H15" s="117" t="s">
        <v>185</v>
      </c>
      <c r="I15" s="113"/>
      <c r="J15" s="117" t="str">
        <f t="shared" si="1"/>
        <v>NA</v>
      </c>
      <c r="K15" s="117" t="str">
        <f t="shared" si="2"/>
        <v>NA</v>
      </c>
      <c r="L15" s="117" t="str">
        <f t="shared" si="3"/>
        <v>NA</v>
      </c>
      <c r="M15" s="117" t="str">
        <f t="shared" si="4"/>
        <v>NA</v>
      </c>
      <c r="N15" s="117" t="str">
        <f t="shared" si="5"/>
        <v>NA</v>
      </c>
      <c r="O15" s="117" t="str">
        <f t="shared" si="6"/>
        <v>NA</v>
      </c>
      <c r="P15" s="117" t="str">
        <f t="shared" si="7"/>
        <v>NA</v>
      </c>
    </row>
    <row r="16" spans="1:16">
      <c r="A16" s="104" t="s">
        <v>129</v>
      </c>
      <c r="B16" s="117" t="s">
        <v>185</v>
      </c>
      <c r="C16" s="117" t="s">
        <v>185</v>
      </c>
      <c r="D16" s="117" t="s">
        <v>185</v>
      </c>
      <c r="E16" s="117" t="s">
        <v>185</v>
      </c>
      <c r="F16" s="117" t="s">
        <v>185</v>
      </c>
      <c r="G16" s="117" t="s">
        <v>185</v>
      </c>
      <c r="H16" s="117" t="s">
        <v>185</v>
      </c>
      <c r="I16" s="113"/>
      <c r="J16" s="117" t="str">
        <f t="shared" si="1"/>
        <v>NA</v>
      </c>
      <c r="K16" s="117" t="str">
        <f t="shared" si="2"/>
        <v>NA</v>
      </c>
      <c r="L16" s="117" t="str">
        <f t="shared" si="3"/>
        <v>NA</v>
      </c>
      <c r="M16" s="117" t="str">
        <f t="shared" si="4"/>
        <v>NA</v>
      </c>
      <c r="N16" s="117" t="str">
        <f t="shared" si="5"/>
        <v>NA</v>
      </c>
      <c r="O16" s="117" t="str">
        <f t="shared" si="6"/>
        <v>NA</v>
      </c>
      <c r="P16" s="117" t="str">
        <f t="shared" si="7"/>
        <v>NA</v>
      </c>
    </row>
    <row r="17" spans="1:16">
      <c r="A17" s="104" t="s">
        <v>128</v>
      </c>
      <c r="B17" s="117" t="s">
        <v>185</v>
      </c>
      <c r="C17" s="117" t="s">
        <v>185</v>
      </c>
      <c r="D17" s="117" t="s">
        <v>185</v>
      </c>
      <c r="E17" s="117" t="s">
        <v>185</v>
      </c>
      <c r="F17" s="117" t="s">
        <v>185</v>
      </c>
      <c r="G17" s="117" t="s">
        <v>185</v>
      </c>
      <c r="H17" s="117" t="s">
        <v>185</v>
      </c>
      <c r="I17" s="113"/>
      <c r="J17" s="117" t="str">
        <f t="shared" si="1"/>
        <v>NA</v>
      </c>
      <c r="K17" s="117" t="str">
        <f t="shared" si="2"/>
        <v>NA</v>
      </c>
      <c r="L17" s="117" t="str">
        <f t="shared" si="3"/>
        <v>NA</v>
      </c>
      <c r="M17" s="117" t="str">
        <f t="shared" si="4"/>
        <v>NA</v>
      </c>
      <c r="N17" s="117" t="str">
        <f t="shared" si="5"/>
        <v>NA</v>
      </c>
      <c r="O17" s="117" t="str">
        <f t="shared" si="6"/>
        <v>NA</v>
      </c>
      <c r="P17" s="117" t="str">
        <f t="shared" si="7"/>
        <v>NA</v>
      </c>
    </row>
    <row r="18" spans="1:16">
      <c r="A18" s="115" t="s">
        <v>127</v>
      </c>
      <c r="B18" s="114">
        <v>32157</v>
      </c>
      <c r="C18" s="113">
        <v>53.3</v>
      </c>
      <c r="D18" s="113">
        <v>40.299999999999997</v>
      </c>
      <c r="E18" s="113">
        <v>5</v>
      </c>
      <c r="F18" s="113">
        <v>0</v>
      </c>
      <c r="G18" s="113">
        <v>0.4</v>
      </c>
      <c r="H18" s="113">
        <v>1</v>
      </c>
      <c r="I18" s="113">
        <v>0</v>
      </c>
      <c r="J18" s="117">
        <f t="shared" si="1"/>
        <v>17139.680999999997</v>
      </c>
      <c r="K18" s="117">
        <f t="shared" si="2"/>
        <v>12959.270999999999</v>
      </c>
      <c r="L18" s="117">
        <f t="shared" si="3"/>
        <v>1607.8500000000001</v>
      </c>
      <c r="M18" s="117">
        <f t="shared" si="4"/>
        <v>0</v>
      </c>
      <c r="N18" s="117">
        <f t="shared" si="5"/>
        <v>128.62800000000001</v>
      </c>
      <c r="O18" s="117">
        <f t="shared" si="6"/>
        <v>321.57</v>
      </c>
      <c r="P18" s="117">
        <f t="shared" si="7"/>
        <v>0</v>
      </c>
    </row>
    <row r="19" spans="1:16">
      <c r="A19" s="115" t="s">
        <v>126</v>
      </c>
      <c r="B19" s="114">
        <v>25519</v>
      </c>
      <c r="C19" s="113">
        <v>84.5</v>
      </c>
      <c r="D19" s="113">
        <v>10.8</v>
      </c>
      <c r="E19" s="113">
        <v>2.2999999999999998</v>
      </c>
      <c r="F19" s="113">
        <v>0.9</v>
      </c>
      <c r="G19" s="113">
        <v>0.5</v>
      </c>
      <c r="H19" s="113">
        <v>0.7</v>
      </c>
      <c r="I19" s="113">
        <v>0.4</v>
      </c>
      <c r="J19" s="117">
        <f t="shared" si="1"/>
        <v>21563.555</v>
      </c>
      <c r="K19" s="117">
        <f t="shared" si="2"/>
        <v>2756.0520000000001</v>
      </c>
      <c r="L19" s="117">
        <f t="shared" si="3"/>
        <v>586.93700000000001</v>
      </c>
      <c r="M19" s="117">
        <f t="shared" si="4"/>
        <v>229.67100000000002</v>
      </c>
      <c r="N19" s="117">
        <f t="shared" si="5"/>
        <v>127.595</v>
      </c>
      <c r="O19" s="117">
        <f t="shared" si="6"/>
        <v>178.63299999999998</v>
      </c>
      <c r="P19" s="117">
        <f t="shared" si="7"/>
        <v>102.07600000000001</v>
      </c>
    </row>
    <row r="20" spans="1:16">
      <c r="A20" s="115" t="s">
        <v>125</v>
      </c>
      <c r="B20" s="114">
        <v>14700</v>
      </c>
      <c r="C20" s="113">
        <v>63.8</v>
      </c>
      <c r="D20" s="113">
        <v>26.4</v>
      </c>
      <c r="E20" s="113">
        <v>6</v>
      </c>
      <c r="F20" s="113">
        <v>1.8</v>
      </c>
      <c r="G20" s="113">
        <v>0.1</v>
      </c>
      <c r="H20" s="113">
        <v>0.6</v>
      </c>
      <c r="I20" s="113">
        <v>1.3</v>
      </c>
      <c r="J20" s="117">
        <f t="shared" si="1"/>
        <v>9378.6</v>
      </c>
      <c r="K20" s="117">
        <f t="shared" si="2"/>
        <v>3880.8</v>
      </c>
      <c r="L20" s="117">
        <f t="shared" si="3"/>
        <v>882</v>
      </c>
      <c r="M20" s="117">
        <f t="shared" si="4"/>
        <v>264.60000000000002</v>
      </c>
      <c r="N20" s="117">
        <f t="shared" si="5"/>
        <v>14.700000000000001</v>
      </c>
      <c r="O20" s="117">
        <f t="shared" si="6"/>
        <v>88.2</v>
      </c>
      <c r="P20" s="117">
        <f t="shared" si="7"/>
        <v>191.10000000000002</v>
      </c>
    </row>
    <row r="21" spans="1:16" ht="18.75" customHeight="1">
      <c r="A21" s="115" t="s">
        <v>124</v>
      </c>
      <c r="B21" s="114">
        <v>47505</v>
      </c>
      <c r="C21" s="113">
        <v>80.599999999999994</v>
      </c>
      <c r="D21" s="113">
        <v>18.7</v>
      </c>
      <c r="E21" s="113">
        <v>0.2</v>
      </c>
      <c r="F21" s="113">
        <v>0.1</v>
      </c>
      <c r="G21" s="113">
        <v>0.4</v>
      </c>
      <c r="H21" s="113">
        <v>0</v>
      </c>
      <c r="I21" s="113">
        <v>0</v>
      </c>
      <c r="J21" s="117">
        <f t="shared" si="1"/>
        <v>38289.03</v>
      </c>
      <c r="K21" s="117">
        <f t="shared" si="2"/>
        <v>8883.4349999999995</v>
      </c>
      <c r="L21" s="117">
        <f t="shared" si="3"/>
        <v>95.01</v>
      </c>
      <c r="M21" s="117">
        <f t="shared" si="4"/>
        <v>47.505000000000003</v>
      </c>
      <c r="N21" s="117">
        <f t="shared" si="5"/>
        <v>190.02</v>
      </c>
      <c r="O21" s="117">
        <f t="shared" si="6"/>
        <v>0</v>
      </c>
      <c r="P21" s="117">
        <f t="shared" si="7"/>
        <v>0</v>
      </c>
    </row>
    <row r="22" spans="1:16">
      <c r="A22" s="115" t="s">
        <v>123</v>
      </c>
      <c r="B22" s="114">
        <v>38893</v>
      </c>
      <c r="C22" s="113">
        <v>15.2</v>
      </c>
      <c r="D22" s="113">
        <v>82.8</v>
      </c>
      <c r="E22" s="113">
        <v>0.9</v>
      </c>
      <c r="F22" s="113">
        <v>0</v>
      </c>
      <c r="G22" s="113">
        <v>1.1000000000000001</v>
      </c>
      <c r="H22" s="113">
        <v>0</v>
      </c>
      <c r="I22" s="113">
        <v>0</v>
      </c>
      <c r="J22" s="117">
        <f t="shared" si="1"/>
        <v>5911.7359999999999</v>
      </c>
      <c r="K22" s="117">
        <f t="shared" si="2"/>
        <v>32203.403999999999</v>
      </c>
      <c r="L22" s="117">
        <f t="shared" si="3"/>
        <v>350.03700000000003</v>
      </c>
      <c r="M22" s="117">
        <f t="shared" si="4"/>
        <v>0</v>
      </c>
      <c r="N22" s="117">
        <f t="shared" si="5"/>
        <v>427.82300000000004</v>
      </c>
      <c r="O22" s="117">
        <f t="shared" si="6"/>
        <v>0</v>
      </c>
      <c r="P22" s="117">
        <f t="shared" si="7"/>
        <v>0</v>
      </c>
    </row>
    <row r="23" spans="1:16">
      <c r="A23" s="115" t="s">
        <v>122</v>
      </c>
      <c r="B23" s="114">
        <v>20044</v>
      </c>
      <c r="C23" s="113">
        <v>95.8</v>
      </c>
      <c r="D23" s="113">
        <v>1.3</v>
      </c>
      <c r="E23" s="113">
        <v>0.3</v>
      </c>
      <c r="F23" s="113">
        <v>1</v>
      </c>
      <c r="G23" s="113">
        <v>1.5</v>
      </c>
      <c r="H23" s="113">
        <v>0</v>
      </c>
      <c r="I23" s="113">
        <v>0.2</v>
      </c>
      <c r="J23" s="117">
        <f t="shared" si="1"/>
        <v>19202.151999999998</v>
      </c>
      <c r="K23" s="117">
        <f t="shared" si="2"/>
        <v>260.572</v>
      </c>
      <c r="L23" s="117">
        <f t="shared" si="3"/>
        <v>60.131999999999998</v>
      </c>
      <c r="M23" s="117">
        <f t="shared" si="4"/>
        <v>200.44</v>
      </c>
      <c r="N23" s="117">
        <f t="shared" si="5"/>
        <v>300.65999999999997</v>
      </c>
      <c r="O23" s="117">
        <f t="shared" si="6"/>
        <v>0</v>
      </c>
      <c r="P23" s="117">
        <f t="shared" si="7"/>
        <v>40.088000000000001</v>
      </c>
    </row>
    <row r="24" spans="1:16">
      <c r="A24" s="115" t="s">
        <v>121</v>
      </c>
      <c r="B24" s="114">
        <v>55383</v>
      </c>
      <c r="C24" s="113">
        <v>20.5</v>
      </c>
      <c r="D24" s="113">
        <v>75.900000000000006</v>
      </c>
      <c r="E24" s="113">
        <v>1</v>
      </c>
      <c r="F24" s="113">
        <v>0.1</v>
      </c>
      <c r="G24" s="113">
        <v>0.4</v>
      </c>
      <c r="H24" s="113">
        <v>0</v>
      </c>
      <c r="I24" s="113">
        <v>2.1</v>
      </c>
      <c r="J24" s="117">
        <f t="shared" si="1"/>
        <v>11353.514999999999</v>
      </c>
      <c r="K24" s="117">
        <f t="shared" si="2"/>
        <v>42035.697</v>
      </c>
      <c r="L24" s="117">
        <f t="shared" si="3"/>
        <v>553.83000000000004</v>
      </c>
      <c r="M24" s="117">
        <f t="shared" si="4"/>
        <v>55.383000000000003</v>
      </c>
      <c r="N24" s="117">
        <f t="shared" si="5"/>
        <v>221.53200000000001</v>
      </c>
      <c r="O24" s="117">
        <f t="shared" si="6"/>
        <v>0</v>
      </c>
      <c r="P24" s="117">
        <f t="shared" si="7"/>
        <v>1163.0430000000001</v>
      </c>
    </row>
    <row r="25" spans="1:16">
      <c r="A25" s="115" t="s">
        <v>120</v>
      </c>
      <c r="B25" s="114">
        <v>58087</v>
      </c>
      <c r="C25" s="113">
        <v>47.1</v>
      </c>
      <c r="D25" s="113">
        <v>19.5</v>
      </c>
      <c r="E25" s="113">
        <v>27.4</v>
      </c>
      <c r="F25" s="113">
        <v>0.3</v>
      </c>
      <c r="G25" s="113">
        <v>5.6</v>
      </c>
      <c r="H25" s="113">
        <v>0</v>
      </c>
      <c r="I25" s="113">
        <v>0</v>
      </c>
      <c r="J25" s="117">
        <f t="shared" si="1"/>
        <v>27358.977000000003</v>
      </c>
      <c r="K25" s="117">
        <f t="shared" si="2"/>
        <v>11326.965</v>
      </c>
      <c r="L25" s="117">
        <f t="shared" si="3"/>
        <v>15915.837999999998</v>
      </c>
      <c r="M25" s="117">
        <f t="shared" si="4"/>
        <v>174.261</v>
      </c>
      <c r="N25" s="117">
        <f t="shared" si="5"/>
        <v>3252.8719999999998</v>
      </c>
      <c r="O25" s="117">
        <f t="shared" si="6"/>
        <v>0</v>
      </c>
      <c r="P25" s="117">
        <f t="shared" si="7"/>
        <v>0</v>
      </c>
    </row>
    <row r="26" spans="1:16">
      <c r="A26" s="115" t="s">
        <v>119</v>
      </c>
      <c r="B26" s="114">
        <v>132482</v>
      </c>
      <c r="C26" s="113">
        <v>46.5</v>
      </c>
      <c r="D26" s="113">
        <v>45.6</v>
      </c>
      <c r="E26" s="113">
        <v>0.9</v>
      </c>
      <c r="F26" s="113">
        <v>1.7</v>
      </c>
      <c r="G26" s="113">
        <v>1.1000000000000001</v>
      </c>
      <c r="H26" s="113">
        <v>4.2</v>
      </c>
      <c r="I26" s="113">
        <v>0</v>
      </c>
      <c r="J26" s="117">
        <f t="shared" si="1"/>
        <v>61604.130000000005</v>
      </c>
      <c r="K26" s="117">
        <f t="shared" si="2"/>
        <v>60411.792000000001</v>
      </c>
      <c r="L26" s="117">
        <f t="shared" si="3"/>
        <v>1192.3380000000002</v>
      </c>
      <c r="M26" s="117">
        <f t="shared" si="4"/>
        <v>2252.194</v>
      </c>
      <c r="N26" s="117">
        <f t="shared" si="5"/>
        <v>1457.3020000000001</v>
      </c>
      <c r="O26" s="117">
        <f t="shared" si="6"/>
        <v>5564.2440000000006</v>
      </c>
      <c r="P26" s="117">
        <f t="shared" si="7"/>
        <v>0</v>
      </c>
    </row>
    <row r="27" spans="1:16">
      <c r="A27" s="115" t="s">
        <v>118</v>
      </c>
      <c r="B27" s="117" t="s">
        <v>185</v>
      </c>
      <c r="C27" s="117" t="s">
        <v>185</v>
      </c>
      <c r="D27" s="117" t="s">
        <v>185</v>
      </c>
      <c r="E27" s="117" t="s">
        <v>185</v>
      </c>
      <c r="F27" s="117" t="s">
        <v>185</v>
      </c>
      <c r="G27" s="117" t="s">
        <v>185</v>
      </c>
      <c r="H27" s="117" t="s">
        <v>185</v>
      </c>
      <c r="I27" s="113"/>
      <c r="J27" s="117" t="str">
        <f t="shared" si="1"/>
        <v>NA</v>
      </c>
      <c r="K27" s="117" t="str">
        <f t="shared" si="2"/>
        <v>NA</v>
      </c>
      <c r="L27" s="117" t="str">
        <f t="shared" si="3"/>
        <v>NA</v>
      </c>
      <c r="M27" s="117" t="str">
        <f t="shared" si="4"/>
        <v>NA</v>
      </c>
      <c r="N27" s="117" t="str">
        <f t="shared" si="5"/>
        <v>NA</v>
      </c>
      <c r="O27" s="117" t="str">
        <f t="shared" si="6"/>
        <v>NA</v>
      </c>
      <c r="P27" s="117" t="str">
        <f t="shared" si="7"/>
        <v>NA</v>
      </c>
    </row>
    <row r="28" spans="1:16">
      <c r="A28" s="115" t="s">
        <v>117</v>
      </c>
      <c r="B28" s="114">
        <v>21466</v>
      </c>
      <c r="C28" s="113">
        <v>15.3</v>
      </c>
      <c r="D28" s="113">
        <v>84.5</v>
      </c>
      <c r="E28" s="113">
        <v>0</v>
      </c>
      <c r="F28" s="113">
        <v>0.1</v>
      </c>
      <c r="G28" s="113">
        <v>0</v>
      </c>
      <c r="H28" s="113">
        <v>0</v>
      </c>
      <c r="I28" s="113">
        <v>0.1</v>
      </c>
      <c r="J28" s="117">
        <f t="shared" si="1"/>
        <v>3284.2979999999998</v>
      </c>
      <c r="K28" s="117">
        <f t="shared" si="2"/>
        <v>18138.77</v>
      </c>
      <c r="L28" s="117">
        <f t="shared" si="3"/>
        <v>0</v>
      </c>
      <c r="M28" s="117">
        <f t="shared" si="4"/>
        <v>21.466000000000001</v>
      </c>
      <c r="N28" s="117">
        <f t="shared" si="5"/>
        <v>0</v>
      </c>
      <c r="O28" s="117">
        <f t="shared" si="6"/>
        <v>0</v>
      </c>
      <c r="P28" s="117">
        <f t="shared" si="7"/>
        <v>21.466000000000001</v>
      </c>
    </row>
    <row r="29" spans="1:16">
      <c r="A29" s="115" t="s">
        <v>116</v>
      </c>
      <c r="B29" s="114">
        <v>53534</v>
      </c>
      <c r="C29" s="113">
        <v>46.9</v>
      </c>
      <c r="D29" s="113">
        <v>49.5</v>
      </c>
      <c r="E29" s="113">
        <v>0.7</v>
      </c>
      <c r="F29" s="113">
        <v>0.5</v>
      </c>
      <c r="G29" s="113">
        <v>0.7</v>
      </c>
      <c r="H29" s="113">
        <v>1.4</v>
      </c>
      <c r="I29" s="113">
        <v>0.3</v>
      </c>
      <c r="J29" s="117">
        <f t="shared" si="1"/>
        <v>25107.446</v>
      </c>
      <c r="K29" s="117">
        <f t="shared" si="2"/>
        <v>26499.329999999998</v>
      </c>
      <c r="L29" s="117">
        <f t="shared" si="3"/>
        <v>374.73799999999994</v>
      </c>
      <c r="M29" s="117">
        <f t="shared" si="4"/>
        <v>267.67</v>
      </c>
      <c r="N29" s="117">
        <f t="shared" si="5"/>
        <v>374.73799999999994</v>
      </c>
      <c r="O29" s="117">
        <f t="shared" si="6"/>
        <v>749.47599999999989</v>
      </c>
      <c r="P29" s="117">
        <f t="shared" si="7"/>
        <v>160.602</v>
      </c>
    </row>
    <row r="30" spans="1:16">
      <c r="A30" s="115" t="s">
        <v>115</v>
      </c>
      <c r="B30" s="114">
        <v>8590</v>
      </c>
      <c r="C30" s="113">
        <v>52.5</v>
      </c>
      <c r="D30" s="113">
        <v>1.8</v>
      </c>
      <c r="E30" s="113">
        <v>0.6</v>
      </c>
      <c r="F30" s="113">
        <v>44.5</v>
      </c>
      <c r="G30" s="113">
        <v>0.6</v>
      </c>
      <c r="H30" s="113">
        <v>0</v>
      </c>
      <c r="I30" s="113">
        <v>0</v>
      </c>
      <c r="J30" s="117">
        <f t="shared" si="1"/>
        <v>4509.75</v>
      </c>
      <c r="K30" s="117">
        <f t="shared" si="2"/>
        <v>154.62</v>
      </c>
      <c r="L30" s="117">
        <f t="shared" si="3"/>
        <v>51.54</v>
      </c>
      <c r="M30" s="117">
        <f t="shared" si="4"/>
        <v>3822.55</v>
      </c>
      <c r="N30" s="117">
        <f t="shared" si="5"/>
        <v>51.54</v>
      </c>
      <c r="O30" s="117">
        <f t="shared" si="6"/>
        <v>0</v>
      </c>
      <c r="P30" s="117">
        <f t="shared" si="7"/>
        <v>0</v>
      </c>
    </row>
    <row r="31" spans="1:16">
      <c r="A31" s="115" t="s">
        <v>114</v>
      </c>
      <c r="B31" s="114">
        <v>12486</v>
      </c>
      <c r="C31" s="113">
        <v>60.1</v>
      </c>
      <c r="D31" s="113">
        <v>22</v>
      </c>
      <c r="E31" s="113">
        <v>9.3000000000000007</v>
      </c>
      <c r="F31" s="113">
        <v>6.9</v>
      </c>
      <c r="G31" s="113">
        <v>1</v>
      </c>
      <c r="H31" s="113">
        <v>0.7</v>
      </c>
      <c r="I31" s="113">
        <v>0</v>
      </c>
      <c r="J31" s="117">
        <f t="shared" si="1"/>
        <v>7504.0859999999993</v>
      </c>
      <c r="K31" s="117">
        <f t="shared" si="2"/>
        <v>2746.92</v>
      </c>
      <c r="L31" s="117">
        <f t="shared" si="3"/>
        <v>1161.1980000000001</v>
      </c>
      <c r="M31" s="117">
        <f t="shared" si="4"/>
        <v>861.53400000000011</v>
      </c>
      <c r="N31" s="117">
        <f t="shared" si="5"/>
        <v>124.86</v>
      </c>
      <c r="O31" s="117">
        <f t="shared" si="6"/>
        <v>87.401999999999987</v>
      </c>
      <c r="P31" s="117">
        <f t="shared" si="7"/>
        <v>0</v>
      </c>
    </row>
    <row r="32" spans="1:16" ht="18.75" customHeight="1">
      <c r="A32" s="115" t="s">
        <v>113</v>
      </c>
      <c r="B32" s="114">
        <v>7171</v>
      </c>
      <c r="C32" s="113">
        <v>46.6</v>
      </c>
      <c r="D32" s="113">
        <v>36.200000000000003</v>
      </c>
      <c r="E32" s="113">
        <v>13.9</v>
      </c>
      <c r="F32" s="113">
        <v>2.6</v>
      </c>
      <c r="G32" s="113">
        <v>0.3</v>
      </c>
      <c r="H32" s="113">
        <v>0.3</v>
      </c>
      <c r="I32" s="113">
        <v>0</v>
      </c>
      <c r="J32" s="117">
        <f t="shared" si="1"/>
        <v>3341.6860000000001</v>
      </c>
      <c r="K32" s="117">
        <f t="shared" si="2"/>
        <v>2595.9020000000005</v>
      </c>
      <c r="L32" s="117">
        <f t="shared" si="3"/>
        <v>996.76900000000012</v>
      </c>
      <c r="M32" s="117">
        <f t="shared" si="4"/>
        <v>186.44600000000003</v>
      </c>
      <c r="N32" s="117">
        <f t="shared" si="5"/>
        <v>21.513000000000002</v>
      </c>
      <c r="O32" s="117">
        <f t="shared" si="6"/>
        <v>21.513000000000002</v>
      </c>
      <c r="P32" s="117">
        <f t="shared" si="7"/>
        <v>0</v>
      </c>
    </row>
    <row r="33" spans="1:16">
      <c r="A33" s="115" t="s">
        <v>112</v>
      </c>
      <c r="B33" s="114">
        <v>7048</v>
      </c>
      <c r="C33" s="113">
        <v>91.6</v>
      </c>
      <c r="D33" s="113">
        <v>2</v>
      </c>
      <c r="E33" s="113">
        <v>0.8</v>
      </c>
      <c r="F33" s="113">
        <v>0</v>
      </c>
      <c r="G33" s="113">
        <v>2.4</v>
      </c>
      <c r="H33" s="113">
        <v>0</v>
      </c>
      <c r="I33" s="113">
        <v>3.2</v>
      </c>
      <c r="J33" s="117">
        <f t="shared" si="1"/>
        <v>6455.9679999999998</v>
      </c>
      <c r="K33" s="117">
        <f t="shared" si="2"/>
        <v>140.96</v>
      </c>
      <c r="L33" s="117">
        <f t="shared" si="3"/>
        <v>56.384</v>
      </c>
      <c r="M33" s="117">
        <f t="shared" si="4"/>
        <v>0</v>
      </c>
      <c r="N33" s="117">
        <f t="shared" si="5"/>
        <v>169.15200000000002</v>
      </c>
      <c r="O33" s="117">
        <f t="shared" si="6"/>
        <v>0</v>
      </c>
      <c r="P33" s="117">
        <f t="shared" si="7"/>
        <v>225.536</v>
      </c>
    </row>
    <row r="34" spans="1:16">
      <c r="A34" s="115" t="s">
        <v>111</v>
      </c>
      <c r="B34" s="114">
        <v>80046</v>
      </c>
      <c r="C34" s="113">
        <v>18.3</v>
      </c>
      <c r="D34" s="113">
        <v>50.5</v>
      </c>
      <c r="E34" s="113">
        <v>29.3</v>
      </c>
      <c r="F34" s="113">
        <v>0</v>
      </c>
      <c r="G34" s="113">
        <v>0.6</v>
      </c>
      <c r="H34" s="113">
        <v>1.3</v>
      </c>
      <c r="I34" s="113">
        <v>0</v>
      </c>
      <c r="J34" s="117">
        <f t="shared" si="1"/>
        <v>14648.418</v>
      </c>
      <c r="K34" s="117">
        <f t="shared" si="2"/>
        <v>40423.230000000003</v>
      </c>
      <c r="L34" s="117">
        <f t="shared" si="3"/>
        <v>23453.477999999999</v>
      </c>
      <c r="M34" s="117">
        <f t="shared" si="4"/>
        <v>0</v>
      </c>
      <c r="N34" s="117">
        <f t="shared" si="5"/>
        <v>480.27600000000001</v>
      </c>
      <c r="O34" s="117">
        <f t="shared" si="6"/>
        <v>1040.5980000000002</v>
      </c>
      <c r="P34" s="117">
        <f t="shared" si="7"/>
        <v>0</v>
      </c>
    </row>
    <row r="35" spans="1:16">
      <c r="A35" s="115" t="s">
        <v>110</v>
      </c>
      <c r="B35" s="117" t="s">
        <v>185</v>
      </c>
      <c r="C35" s="117" t="s">
        <v>185</v>
      </c>
      <c r="D35" s="117" t="s">
        <v>185</v>
      </c>
      <c r="E35" s="117" t="s">
        <v>185</v>
      </c>
      <c r="F35" s="117" t="s">
        <v>185</v>
      </c>
      <c r="G35" s="117" t="s">
        <v>185</v>
      </c>
      <c r="H35" s="117" t="s">
        <v>185</v>
      </c>
      <c r="I35" s="113"/>
      <c r="J35" s="117" t="str">
        <f t="shared" si="1"/>
        <v>NA</v>
      </c>
      <c r="K35" s="117" t="str">
        <f t="shared" si="2"/>
        <v>NA</v>
      </c>
      <c r="L35" s="117" t="str">
        <f t="shared" si="3"/>
        <v>NA</v>
      </c>
      <c r="M35" s="117" t="str">
        <f t="shared" si="4"/>
        <v>NA</v>
      </c>
      <c r="N35" s="117" t="str">
        <f t="shared" si="5"/>
        <v>NA</v>
      </c>
      <c r="O35" s="117" t="str">
        <f t="shared" si="6"/>
        <v>NA</v>
      </c>
      <c r="P35" s="117" t="str">
        <f t="shared" si="7"/>
        <v>NA</v>
      </c>
    </row>
    <row r="36" spans="1:16">
      <c r="A36" s="115" t="s">
        <v>109</v>
      </c>
      <c r="B36" s="114">
        <v>338405</v>
      </c>
      <c r="C36" s="113">
        <v>23.8</v>
      </c>
      <c r="D36" s="113">
        <v>34.1</v>
      </c>
      <c r="E36" s="113">
        <v>35.200000000000003</v>
      </c>
      <c r="F36" s="113">
        <v>0.7</v>
      </c>
      <c r="G36" s="113">
        <v>2</v>
      </c>
      <c r="H36" s="113">
        <v>0.5</v>
      </c>
      <c r="I36" s="113">
        <v>3.7</v>
      </c>
      <c r="J36" s="117">
        <f t="shared" si="1"/>
        <v>80540.39</v>
      </c>
      <c r="K36" s="117">
        <f t="shared" si="2"/>
        <v>115396.10500000001</v>
      </c>
      <c r="L36" s="117">
        <f t="shared" si="3"/>
        <v>119118.56000000001</v>
      </c>
      <c r="M36" s="117">
        <f t="shared" si="4"/>
        <v>2368.8349999999996</v>
      </c>
      <c r="N36" s="117">
        <f t="shared" si="5"/>
        <v>6768.1</v>
      </c>
      <c r="O36" s="117">
        <f t="shared" si="6"/>
        <v>1692.0250000000001</v>
      </c>
      <c r="P36" s="117">
        <f t="shared" si="7"/>
        <v>12520.985000000002</v>
      </c>
    </row>
    <row r="37" spans="1:16">
      <c r="A37" s="115" t="s">
        <v>108</v>
      </c>
      <c r="B37" s="114">
        <v>92311</v>
      </c>
      <c r="C37" s="113">
        <v>41.3</v>
      </c>
      <c r="D37" s="113">
        <v>49.2</v>
      </c>
      <c r="E37" s="113">
        <v>1.8</v>
      </c>
      <c r="F37" s="113">
        <v>2.6</v>
      </c>
      <c r="G37" s="113">
        <v>2.1</v>
      </c>
      <c r="H37" s="113">
        <v>1.8</v>
      </c>
      <c r="I37" s="113">
        <v>1.2</v>
      </c>
      <c r="J37" s="117">
        <f t="shared" si="1"/>
        <v>38124.442999999999</v>
      </c>
      <c r="K37" s="117">
        <f t="shared" si="2"/>
        <v>45417.012000000002</v>
      </c>
      <c r="L37" s="117">
        <f t="shared" si="3"/>
        <v>1661.5980000000002</v>
      </c>
      <c r="M37" s="117">
        <f t="shared" si="4"/>
        <v>2400.0860000000002</v>
      </c>
      <c r="N37" s="117">
        <f t="shared" si="5"/>
        <v>1938.5310000000002</v>
      </c>
      <c r="O37" s="117">
        <f t="shared" si="6"/>
        <v>1661.5980000000002</v>
      </c>
      <c r="P37" s="117">
        <f t="shared" si="7"/>
        <v>1107.732</v>
      </c>
    </row>
    <row r="38" spans="1:16">
      <c r="A38" s="115" t="s">
        <v>107</v>
      </c>
      <c r="B38" s="117" t="s">
        <v>185</v>
      </c>
      <c r="C38" s="117" t="s">
        <v>185</v>
      </c>
      <c r="D38" s="117" t="s">
        <v>185</v>
      </c>
      <c r="E38" s="117" t="s">
        <v>185</v>
      </c>
      <c r="F38" s="117" t="s">
        <v>185</v>
      </c>
      <c r="G38" s="117" t="s">
        <v>185</v>
      </c>
      <c r="H38" s="117" t="s">
        <v>185</v>
      </c>
      <c r="I38" s="113"/>
      <c r="J38" s="117" t="str">
        <f t="shared" si="1"/>
        <v>NA</v>
      </c>
      <c r="K38" s="117" t="str">
        <f t="shared" si="2"/>
        <v>NA</v>
      </c>
      <c r="L38" s="117" t="str">
        <f t="shared" si="3"/>
        <v>NA</v>
      </c>
      <c r="M38" s="117" t="str">
        <f t="shared" si="4"/>
        <v>NA</v>
      </c>
      <c r="N38" s="117" t="str">
        <f t="shared" si="5"/>
        <v>NA</v>
      </c>
      <c r="O38" s="117" t="str">
        <f t="shared" si="6"/>
        <v>NA</v>
      </c>
      <c r="P38" s="117" t="str">
        <f t="shared" si="7"/>
        <v>NA</v>
      </c>
    </row>
    <row r="39" spans="1:16">
      <c r="A39" s="115" t="s">
        <v>106</v>
      </c>
      <c r="B39" s="114">
        <v>136628</v>
      </c>
      <c r="C39" s="113">
        <v>52.8</v>
      </c>
      <c r="D39" s="113">
        <v>42.2</v>
      </c>
      <c r="E39" s="113">
        <v>3.6</v>
      </c>
      <c r="F39" s="113">
        <v>0.2</v>
      </c>
      <c r="G39" s="113">
        <v>0.1</v>
      </c>
      <c r="H39" s="113">
        <v>0.8</v>
      </c>
      <c r="I39" s="113">
        <v>0.2</v>
      </c>
      <c r="J39" s="117">
        <f t="shared" si="1"/>
        <v>72139.584000000003</v>
      </c>
      <c r="K39" s="117">
        <f t="shared" si="2"/>
        <v>57657.016000000003</v>
      </c>
      <c r="L39" s="117">
        <f t="shared" si="3"/>
        <v>4918.6080000000002</v>
      </c>
      <c r="M39" s="117">
        <f t="shared" si="4"/>
        <v>273.25600000000003</v>
      </c>
      <c r="N39" s="117">
        <f t="shared" si="5"/>
        <v>136.62800000000001</v>
      </c>
      <c r="O39" s="117">
        <f t="shared" si="6"/>
        <v>1093.0240000000001</v>
      </c>
      <c r="P39" s="117">
        <f t="shared" si="7"/>
        <v>273.25600000000003</v>
      </c>
    </row>
    <row r="40" spans="1:16">
      <c r="A40" s="115" t="s">
        <v>105</v>
      </c>
      <c r="B40" s="114">
        <v>23117</v>
      </c>
      <c r="C40" s="113">
        <v>57.3</v>
      </c>
      <c r="D40" s="113">
        <v>25.6</v>
      </c>
      <c r="E40" s="113">
        <v>3.1</v>
      </c>
      <c r="F40" s="113">
        <v>13.5</v>
      </c>
      <c r="G40" s="113">
        <v>0.5</v>
      </c>
      <c r="H40" s="113">
        <v>0</v>
      </c>
      <c r="I40" s="113">
        <v>0</v>
      </c>
      <c r="J40" s="117">
        <f t="shared" si="1"/>
        <v>13246.040999999999</v>
      </c>
      <c r="K40" s="117">
        <f t="shared" si="2"/>
        <v>5917.9520000000002</v>
      </c>
      <c r="L40" s="117">
        <f t="shared" si="3"/>
        <v>716.62699999999995</v>
      </c>
      <c r="M40" s="117">
        <f t="shared" si="4"/>
        <v>3120.7950000000001</v>
      </c>
      <c r="N40" s="117">
        <f t="shared" si="5"/>
        <v>115.58500000000001</v>
      </c>
      <c r="O40" s="117">
        <f t="shared" si="6"/>
        <v>0</v>
      </c>
      <c r="P40" s="117">
        <f t="shared" si="7"/>
        <v>0</v>
      </c>
    </row>
    <row r="41" spans="1:16">
      <c r="A41" s="115" t="s">
        <v>104</v>
      </c>
      <c r="B41" s="114">
        <v>18896</v>
      </c>
      <c r="C41" s="113">
        <v>79.599999999999994</v>
      </c>
      <c r="D41" s="113">
        <v>8.6</v>
      </c>
      <c r="E41" s="113">
        <v>5.8</v>
      </c>
      <c r="F41" s="113">
        <v>2.4</v>
      </c>
      <c r="G41" s="113">
        <v>3.6</v>
      </c>
      <c r="H41" s="113">
        <v>0.1</v>
      </c>
      <c r="I41" s="113">
        <v>0</v>
      </c>
      <c r="J41" s="117">
        <f t="shared" si="1"/>
        <v>15041.215999999999</v>
      </c>
      <c r="K41" s="117">
        <f t="shared" si="2"/>
        <v>1625.0559999999998</v>
      </c>
      <c r="L41" s="117">
        <f t="shared" si="3"/>
        <v>1095.9679999999998</v>
      </c>
      <c r="M41" s="117">
        <f t="shared" si="4"/>
        <v>453.50400000000002</v>
      </c>
      <c r="N41" s="117">
        <f t="shared" si="5"/>
        <v>680.25600000000009</v>
      </c>
      <c r="O41" s="117">
        <f t="shared" si="6"/>
        <v>18.896000000000001</v>
      </c>
      <c r="P41" s="117">
        <f t="shared" si="7"/>
        <v>0</v>
      </c>
    </row>
    <row r="42" spans="1:16">
      <c r="A42" s="115" t="s">
        <v>103</v>
      </c>
      <c r="B42" s="117" t="s">
        <v>185</v>
      </c>
      <c r="C42" s="117" t="s">
        <v>185</v>
      </c>
      <c r="D42" s="117" t="s">
        <v>185</v>
      </c>
      <c r="E42" s="117" t="s">
        <v>185</v>
      </c>
      <c r="F42" s="117" t="s">
        <v>185</v>
      </c>
      <c r="G42" s="117" t="s">
        <v>185</v>
      </c>
      <c r="H42" s="117" t="s">
        <v>185</v>
      </c>
      <c r="I42" s="113"/>
      <c r="J42" s="117" t="str">
        <f t="shared" si="1"/>
        <v>NA</v>
      </c>
      <c r="K42" s="117" t="str">
        <f t="shared" si="2"/>
        <v>NA</v>
      </c>
      <c r="L42" s="117" t="str">
        <f t="shared" si="3"/>
        <v>NA</v>
      </c>
      <c r="M42" s="117" t="str">
        <f t="shared" si="4"/>
        <v>NA</v>
      </c>
      <c r="N42" s="117" t="str">
        <f t="shared" si="5"/>
        <v>NA</v>
      </c>
      <c r="O42" s="117" t="str">
        <f t="shared" si="6"/>
        <v>NA</v>
      </c>
      <c r="P42" s="117" t="str">
        <f t="shared" si="7"/>
        <v>NA</v>
      </c>
    </row>
    <row r="43" spans="1:16">
      <c r="A43" s="115" t="s">
        <v>102</v>
      </c>
      <c r="B43" s="117" t="s">
        <v>185</v>
      </c>
      <c r="C43" s="117" t="s">
        <v>185</v>
      </c>
      <c r="D43" s="117" t="s">
        <v>185</v>
      </c>
      <c r="E43" s="117" t="s">
        <v>185</v>
      </c>
      <c r="F43" s="117" t="s">
        <v>185</v>
      </c>
      <c r="G43" s="117" t="s">
        <v>185</v>
      </c>
      <c r="H43" s="117" t="s">
        <v>185</v>
      </c>
      <c r="I43" s="113"/>
      <c r="J43" s="117" t="str">
        <f t="shared" si="1"/>
        <v>NA</v>
      </c>
      <c r="K43" s="117" t="str">
        <f t="shared" si="2"/>
        <v>NA</v>
      </c>
      <c r="L43" s="117" t="str">
        <f t="shared" si="3"/>
        <v>NA</v>
      </c>
      <c r="M43" s="117" t="str">
        <f t="shared" si="4"/>
        <v>NA</v>
      </c>
      <c r="N43" s="117" t="str">
        <f t="shared" si="5"/>
        <v>NA</v>
      </c>
      <c r="O43" s="117" t="str">
        <f t="shared" si="6"/>
        <v>NA</v>
      </c>
      <c r="P43" s="117" t="str">
        <f t="shared" si="7"/>
        <v>NA</v>
      </c>
    </row>
    <row r="44" spans="1:16">
      <c r="A44" s="115" t="s">
        <v>101</v>
      </c>
      <c r="B44" s="114">
        <v>21077</v>
      </c>
      <c r="C44" s="113">
        <v>29.6</v>
      </c>
      <c r="D44" s="113">
        <v>68.5</v>
      </c>
      <c r="E44" s="113">
        <v>1.1000000000000001</v>
      </c>
      <c r="F44" s="113">
        <v>0</v>
      </c>
      <c r="G44" s="113">
        <v>0.8</v>
      </c>
      <c r="H44" s="113">
        <v>0</v>
      </c>
      <c r="I44" s="113">
        <v>0</v>
      </c>
      <c r="J44" s="117">
        <f t="shared" si="1"/>
        <v>6238.7920000000013</v>
      </c>
      <c r="K44" s="117">
        <f t="shared" si="2"/>
        <v>14437.745000000001</v>
      </c>
      <c r="L44" s="117">
        <f t="shared" si="3"/>
        <v>231.84700000000004</v>
      </c>
      <c r="M44" s="117">
        <f t="shared" si="4"/>
        <v>0</v>
      </c>
      <c r="N44" s="117">
        <f t="shared" si="5"/>
        <v>168.61600000000001</v>
      </c>
      <c r="O44" s="117">
        <f t="shared" si="6"/>
        <v>0</v>
      </c>
      <c r="P44" s="117">
        <f t="shared" si="7"/>
        <v>0</v>
      </c>
    </row>
    <row r="45" spans="1:16">
      <c r="A45" s="115" t="s">
        <v>100</v>
      </c>
      <c r="B45" s="114">
        <v>2919</v>
      </c>
      <c r="C45" s="113">
        <v>31.3</v>
      </c>
      <c r="D45" s="113">
        <v>0</v>
      </c>
      <c r="E45" s="113">
        <v>0</v>
      </c>
      <c r="F45" s="113">
        <v>66.3</v>
      </c>
      <c r="G45" s="113">
        <v>0</v>
      </c>
      <c r="H45" s="113">
        <v>2.5</v>
      </c>
      <c r="I45" s="113">
        <v>0</v>
      </c>
      <c r="J45" s="117">
        <f t="shared" si="1"/>
        <v>913.64700000000005</v>
      </c>
      <c r="K45" s="117">
        <f t="shared" si="2"/>
        <v>0</v>
      </c>
      <c r="L45" s="117">
        <f t="shared" si="3"/>
        <v>0</v>
      </c>
      <c r="M45" s="117">
        <f t="shared" si="4"/>
        <v>1935.2969999999998</v>
      </c>
      <c r="N45" s="117">
        <f t="shared" si="5"/>
        <v>0</v>
      </c>
      <c r="O45" s="117">
        <f t="shared" si="6"/>
        <v>72.975000000000009</v>
      </c>
      <c r="P45" s="117">
        <f t="shared" si="7"/>
        <v>0</v>
      </c>
    </row>
    <row r="46" spans="1:16" ht="18.75" customHeight="1">
      <c r="A46" s="115" t="s">
        <v>99</v>
      </c>
      <c r="B46" s="114">
        <v>45852</v>
      </c>
      <c r="C46" s="113">
        <v>34.299999999999997</v>
      </c>
      <c r="D46" s="113">
        <v>64.900000000000006</v>
      </c>
      <c r="E46" s="113">
        <v>0.3</v>
      </c>
      <c r="F46" s="113">
        <v>0.2</v>
      </c>
      <c r="G46" s="113">
        <v>0.3</v>
      </c>
      <c r="H46" s="113">
        <v>0.1</v>
      </c>
      <c r="I46" s="113">
        <v>0</v>
      </c>
      <c r="J46" s="117">
        <f t="shared" si="1"/>
        <v>15727.235999999999</v>
      </c>
      <c r="K46" s="117">
        <f t="shared" si="2"/>
        <v>29757.948</v>
      </c>
      <c r="L46" s="117">
        <f t="shared" si="3"/>
        <v>137.55600000000001</v>
      </c>
      <c r="M46" s="117">
        <f t="shared" si="4"/>
        <v>91.704000000000008</v>
      </c>
      <c r="N46" s="117">
        <f t="shared" si="5"/>
        <v>137.55600000000001</v>
      </c>
      <c r="O46" s="117">
        <f t="shared" si="6"/>
        <v>45.852000000000004</v>
      </c>
      <c r="P46" s="117">
        <f t="shared" si="7"/>
        <v>0</v>
      </c>
    </row>
    <row r="47" spans="1:16">
      <c r="A47" s="115" t="s">
        <v>98</v>
      </c>
      <c r="B47" s="114">
        <v>139920</v>
      </c>
      <c r="C47" s="113">
        <v>19.7</v>
      </c>
      <c r="D47" s="113">
        <v>32.1</v>
      </c>
      <c r="E47" s="113">
        <v>46.5</v>
      </c>
      <c r="F47" s="113">
        <v>0.7</v>
      </c>
      <c r="G47" s="113">
        <v>0.9</v>
      </c>
      <c r="H47" s="113">
        <v>0</v>
      </c>
      <c r="I47" s="113">
        <v>0</v>
      </c>
      <c r="J47" s="117">
        <f t="shared" si="1"/>
        <v>27564.239999999998</v>
      </c>
      <c r="K47" s="117">
        <f t="shared" si="2"/>
        <v>44914.32</v>
      </c>
      <c r="L47" s="117">
        <f t="shared" si="3"/>
        <v>65062.8</v>
      </c>
      <c r="M47" s="117">
        <f t="shared" si="4"/>
        <v>979.43999999999994</v>
      </c>
      <c r="N47" s="117">
        <f t="shared" si="5"/>
        <v>1259.2800000000002</v>
      </c>
      <c r="O47" s="117">
        <f t="shared" si="6"/>
        <v>0</v>
      </c>
      <c r="P47" s="117">
        <f t="shared" si="7"/>
        <v>0</v>
      </c>
    </row>
    <row r="48" spans="1:16">
      <c r="A48" s="115" t="s">
        <v>97</v>
      </c>
      <c r="B48" s="114">
        <v>12086</v>
      </c>
      <c r="C48" s="113">
        <v>72.8</v>
      </c>
      <c r="D48" s="113">
        <v>3.2</v>
      </c>
      <c r="E48" s="113">
        <v>12.9</v>
      </c>
      <c r="F48" s="113">
        <v>8.3000000000000007</v>
      </c>
      <c r="G48" s="113">
        <v>1.9</v>
      </c>
      <c r="H48" s="113">
        <v>0</v>
      </c>
      <c r="I48" s="113">
        <v>1</v>
      </c>
      <c r="J48" s="117">
        <f t="shared" si="1"/>
        <v>8798.6080000000002</v>
      </c>
      <c r="K48" s="117">
        <f t="shared" si="2"/>
        <v>386.75200000000001</v>
      </c>
      <c r="L48" s="117">
        <f t="shared" si="3"/>
        <v>1559.0940000000001</v>
      </c>
      <c r="M48" s="117">
        <f t="shared" si="4"/>
        <v>1003.138</v>
      </c>
      <c r="N48" s="117">
        <f t="shared" si="5"/>
        <v>229.63399999999999</v>
      </c>
      <c r="O48" s="117">
        <f t="shared" si="6"/>
        <v>0</v>
      </c>
      <c r="P48" s="117">
        <f t="shared" si="7"/>
        <v>120.86</v>
      </c>
    </row>
    <row r="49" spans="1:16">
      <c r="A49" s="115" t="s">
        <v>96</v>
      </c>
      <c r="B49" s="114">
        <v>8071</v>
      </c>
      <c r="C49" s="113">
        <v>95.6</v>
      </c>
      <c r="D49" s="113">
        <v>0.8</v>
      </c>
      <c r="E49" s="113">
        <v>0.2</v>
      </c>
      <c r="F49" s="113">
        <v>0.3</v>
      </c>
      <c r="G49" s="113">
        <v>0.6</v>
      </c>
      <c r="H49" s="113">
        <v>0</v>
      </c>
      <c r="I49" s="113">
        <v>2.6</v>
      </c>
      <c r="J49" s="117">
        <f t="shared" si="1"/>
        <v>7715.8759999999993</v>
      </c>
      <c r="K49" s="117">
        <f t="shared" si="2"/>
        <v>64.567999999999998</v>
      </c>
      <c r="L49" s="117">
        <f t="shared" si="3"/>
        <v>16.141999999999999</v>
      </c>
      <c r="M49" s="117">
        <f t="shared" si="4"/>
        <v>24.213000000000001</v>
      </c>
      <c r="N49" s="117">
        <f t="shared" si="5"/>
        <v>48.426000000000002</v>
      </c>
      <c r="O49" s="117">
        <f t="shared" si="6"/>
        <v>0</v>
      </c>
      <c r="P49" s="117">
        <f t="shared" si="7"/>
        <v>209.84600000000003</v>
      </c>
    </row>
    <row r="50" spans="1:16">
      <c r="A50" s="115" t="s">
        <v>95</v>
      </c>
      <c r="B50" s="114">
        <v>53460</v>
      </c>
      <c r="C50" s="113">
        <v>34.700000000000003</v>
      </c>
      <c r="D50" s="113">
        <v>62</v>
      </c>
      <c r="E50" s="113">
        <v>2.7</v>
      </c>
      <c r="F50" s="113">
        <v>0</v>
      </c>
      <c r="G50" s="113">
        <v>0.6</v>
      </c>
      <c r="H50" s="113">
        <v>0</v>
      </c>
      <c r="I50" s="113">
        <v>0</v>
      </c>
      <c r="J50" s="117">
        <f t="shared" si="1"/>
        <v>18550.620000000003</v>
      </c>
      <c r="K50" s="117">
        <f t="shared" si="2"/>
        <v>33145.199999999997</v>
      </c>
      <c r="L50" s="117">
        <f t="shared" si="3"/>
        <v>1443.42</v>
      </c>
      <c r="M50" s="117">
        <f t="shared" si="4"/>
        <v>0</v>
      </c>
      <c r="N50" s="117">
        <f t="shared" si="5"/>
        <v>320.76</v>
      </c>
      <c r="O50" s="117">
        <f t="shared" si="6"/>
        <v>0</v>
      </c>
      <c r="P50" s="117">
        <f t="shared" si="7"/>
        <v>0</v>
      </c>
    </row>
    <row r="51" spans="1:16">
      <c r="A51" s="115" t="s">
        <v>94</v>
      </c>
      <c r="B51" s="114">
        <v>84938</v>
      </c>
      <c r="C51" s="113">
        <v>65.900000000000006</v>
      </c>
      <c r="D51" s="113">
        <v>9.8000000000000007</v>
      </c>
      <c r="E51" s="113">
        <v>10.5</v>
      </c>
      <c r="F51" s="113">
        <v>5.8</v>
      </c>
      <c r="G51" s="113">
        <v>3.4</v>
      </c>
      <c r="H51" s="113">
        <v>3.8</v>
      </c>
      <c r="I51" s="113">
        <v>0.9</v>
      </c>
      <c r="J51" s="117">
        <f t="shared" si="1"/>
        <v>55974.142</v>
      </c>
      <c r="K51" s="117">
        <f t="shared" si="2"/>
        <v>8323.9240000000009</v>
      </c>
      <c r="L51" s="117">
        <f t="shared" si="3"/>
        <v>8918.49</v>
      </c>
      <c r="M51" s="117">
        <f t="shared" si="4"/>
        <v>4926.4039999999995</v>
      </c>
      <c r="N51" s="117">
        <f t="shared" si="5"/>
        <v>2887.8920000000003</v>
      </c>
      <c r="O51" s="117">
        <f t="shared" si="6"/>
        <v>3227.6439999999998</v>
      </c>
      <c r="P51" s="117">
        <f t="shared" si="7"/>
        <v>764.44200000000012</v>
      </c>
    </row>
    <row r="52" spans="1:16">
      <c r="A52" s="115" t="s">
        <v>93</v>
      </c>
      <c r="B52" s="114">
        <v>33713</v>
      </c>
      <c r="C52" s="113">
        <v>89.6</v>
      </c>
      <c r="D52" s="113">
        <v>9.5</v>
      </c>
      <c r="E52" s="113">
        <v>0.4</v>
      </c>
      <c r="F52" s="113">
        <v>0</v>
      </c>
      <c r="G52" s="113">
        <v>0.1</v>
      </c>
      <c r="H52" s="113">
        <v>0.4</v>
      </c>
      <c r="I52" s="113">
        <v>0</v>
      </c>
      <c r="J52" s="117">
        <f t="shared" si="1"/>
        <v>30206.847999999998</v>
      </c>
      <c r="K52" s="117">
        <f t="shared" si="2"/>
        <v>3202.7350000000001</v>
      </c>
      <c r="L52" s="117">
        <f t="shared" si="3"/>
        <v>134.852</v>
      </c>
      <c r="M52" s="117">
        <f t="shared" si="4"/>
        <v>0</v>
      </c>
      <c r="N52" s="117">
        <f t="shared" si="5"/>
        <v>33.713000000000001</v>
      </c>
      <c r="O52" s="117">
        <f t="shared" si="6"/>
        <v>134.852</v>
      </c>
      <c r="P52" s="117">
        <f t="shared" si="7"/>
        <v>0</v>
      </c>
    </row>
    <row r="53" spans="1:16">
      <c r="A53" s="115" t="s">
        <v>92</v>
      </c>
      <c r="B53" s="114">
        <v>24077</v>
      </c>
      <c r="C53" s="113">
        <v>23.9</v>
      </c>
      <c r="D53" s="113">
        <v>54.8</v>
      </c>
      <c r="E53" s="113">
        <v>7.7</v>
      </c>
      <c r="F53" s="113">
        <v>2.7</v>
      </c>
      <c r="G53" s="113">
        <v>0.6</v>
      </c>
      <c r="H53" s="113">
        <v>0</v>
      </c>
      <c r="I53" s="113">
        <v>10.4</v>
      </c>
      <c r="J53" s="117">
        <f t="shared" si="1"/>
        <v>5754.4029999999993</v>
      </c>
      <c r="K53" s="117">
        <f t="shared" si="2"/>
        <v>13194.195999999998</v>
      </c>
      <c r="L53" s="117">
        <f t="shared" si="3"/>
        <v>1853.9290000000001</v>
      </c>
      <c r="M53" s="117">
        <f t="shared" si="4"/>
        <v>650.07900000000006</v>
      </c>
      <c r="N53" s="117">
        <f t="shared" si="5"/>
        <v>144.46199999999999</v>
      </c>
      <c r="O53" s="117">
        <f t="shared" si="6"/>
        <v>0</v>
      </c>
      <c r="P53" s="117">
        <f t="shared" si="7"/>
        <v>2504.0080000000003</v>
      </c>
    </row>
    <row r="54" spans="1:16">
      <c r="A54" s="112" t="s">
        <v>91</v>
      </c>
      <c r="B54" s="111">
        <v>1263</v>
      </c>
      <c r="C54" s="110">
        <v>59</v>
      </c>
      <c r="D54" s="110">
        <v>1.6</v>
      </c>
      <c r="E54" s="110">
        <v>6.2</v>
      </c>
      <c r="F54" s="110">
        <v>32.6</v>
      </c>
      <c r="G54" s="110">
        <v>0.6</v>
      </c>
      <c r="H54" s="110">
        <v>0</v>
      </c>
      <c r="I54" s="110">
        <v>0</v>
      </c>
      <c r="J54" s="117">
        <f t="shared" si="1"/>
        <v>745.17</v>
      </c>
      <c r="K54" s="117">
        <f t="shared" si="2"/>
        <v>20.208000000000002</v>
      </c>
      <c r="L54" s="117">
        <f t="shared" si="3"/>
        <v>78.305999999999997</v>
      </c>
      <c r="M54" s="117">
        <f t="shared" si="4"/>
        <v>411.738</v>
      </c>
      <c r="N54" s="117">
        <f t="shared" si="5"/>
        <v>7.5780000000000003</v>
      </c>
      <c r="O54" s="117">
        <f t="shared" si="6"/>
        <v>0</v>
      </c>
      <c r="P54" s="117">
        <f t="shared" si="7"/>
        <v>0</v>
      </c>
    </row>
    <row r="55" spans="1:16" ht="18.75" customHeight="1">
      <c r="A55" s="148" t="s">
        <v>172</v>
      </c>
      <c r="B55" s="148"/>
      <c r="C55" s="148"/>
      <c r="D55" s="148"/>
      <c r="E55" s="148"/>
      <c r="F55" s="148"/>
      <c r="G55" s="148"/>
      <c r="H55" s="148"/>
      <c r="I55" s="148"/>
    </row>
    <row r="56" spans="1:16">
      <c r="A56" s="148" t="s">
        <v>171</v>
      </c>
      <c r="B56" s="148"/>
      <c r="C56" s="148"/>
      <c r="D56" s="148"/>
      <c r="E56" s="148"/>
      <c r="F56" s="148"/>
      <c r="G56" s="148"/>
      <c r="H56" s="148"/>
      <c r="I56" s="148"/>
    </row>
  </sheetData>
  <mergeCells count="2">
    <mergeCell ref="A56:I56"/>
    <mergeCell ref="A55:I55"/>
  </mergeCells>
  <printOptions horizontalCentered="1" verticalCentered="1"/>
  <pageMargins left="0" right="0" top="0" bottom="0" header="0" footer="0"/>
  <pageSetup firstPageNumber="11" orientation="portrait" useFirstPageNumber="1" horizontalDpi="4294967292" r:id="rId1"/>
  <headerFooter alignWithMargins="0">
    <oddFooter>&amp;C&amp;"Monotype Corsiva,Regular"&amp;P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workbookViewId="0">
      <selection sqref="A1:A1048576"/>
    </sheetView>
  </sheetViews>
  <sheetFormatPr baseColWidth="10" defaultColWidth="20.6640625" defaultRowHeight="12" customHeight="1"/>
  <cols>
    <col min="1" max="1" width="20.1640625" style="12" customWidth="1"/>
    <col min="2" max="2" width="11.5" style="13" customWidth="1"/>
    <col min="3" max="3" width="11.1640625" style="12" customWidth="1"/>
    <col min="4" max="4" width="10" style="12" customWidth="1"/>
    <col min="5" max="6" width="11.1640625" style="12" customWidth="1"/>
    <col min="7" max="7" width="12.33203125" style="12" customWidth="1"/>
    <col min="8" max="10" width="11.1640625" style="12" customWidth="1"/>
    <col min="11" max="16384" width="20.6640625" style="12"/>
  </cols>
  <sheetData>
    <row r="1" spans="1:16" ht="15" customHeight="1">
      <c r="A1" s="23" t="s">
        <v>82</v>
      </c>
      <c r="B1" s="24"/>
      <c r="C1" s="24"/>
      <c r="D1" s="24"/>
      <c r="E1" s="24"/>
      <c r="F1" s="24"/>
      <c r="G1" s="24"/>
      <c r="H1" s="24"/>
      <c r="I1" s="24"/>
      <c r="J1" s="24"/>
    </row>
    <row r="2" spans="1:16" s="9" customFormat="1" ht="47" customHeight="1">
      <c r="A2" s="11" t="s">
        <v>53</v>
      </c>
      <c r="B2" s="1" t="s">
        <v>52</v>
      </c>
      <c r="C2" s="10" t="s">
        <v>60</v>
      </c>
      <c r="D2" s="10" t="s">
        <v>59</v>
      </c>
      <c r="E2" s="10" t="s">
        <v>58</v>
      </c>
      <c r="F2" s="10" t="s">
        <v>57</v>
      </c>
      <c r="G2" s="10" t="s">
        <v>56</v>
      </c>
      <c r="H2" s="10" t="s">
        <v>55</v>
      </c>
      <c r="I2" s="10" t="s">
        <v>54</v>
      </c>
      <c r="J2" s="10" t="s">
        <v>60</v>
      </c>
      <c r="K2" s="10" t="s">
        <v>59</v>
      </c>
      <c r="L2" s="10" t="s">
        <v>58</v>
      </c>
      <c r="M2" s="10" t="s">
        <v>57</v>
      </c>
      <c r="N2" s="10" t="s">
        <v>56</v>
      </c>
      <c r="O2" s="10" t="s">
        <v>55</v>
      </c>
      <c r="P2" s="10" t="s">
        <v>54</v>
      </c>
    </row>
    <row r="3" spans="1:16" s="2" customFormat="1" ht="18" customHeight="1">
      <c r="A3" s="2" t="s">
        <v>51</v>
      </c>
      <c r="B3" s="8">
        <v>845250</v>
      </c>
      <c r="C3" s="21">
        <v>32.299999999999997</v>
      </c>
      <c r="D3" s="21">
        <v>32.9</v>
      </c>
      <c r="E3" s="21">
        <v>1</v>
      </c>
      <c r="F3" s="21">
        <v>2.4</v>
      </c>
      <c r="G3" s="21">
        <v>1.1000000000000001</v>
      </c>
      <c r="H3" s="21">
        <v>1.5</v>
      </c>
      <c r="I3" s="21">
        <v>28.8</v>
      </c>
      <c r="J3" s="20">
        <f>$B3*(C3/100)</f>
        <v>273015.74999999994</v>
      </c>
      <c r="K3" s="20">
        <f t="shared" ref="K3:P3" si="0">$B3*(D3/100)</f>
        <v>278087.24999999994</v>
      </c>
      <c r="L3" s="20">
        <f t="shared" si="0"/>
        <v>8452.5</v>
      </c>
      <c r="M3" s="20">
        <f t="shared" si="0"/>
        <v>20286</v>
      </c>
      <c r="N3" s="20">
        <f t="shared" si="0"/>
        <v>9297.7500000000018</v>
      </c>
      <c r="O3" s="20">
        <f t="shared" si="0"/>
        <v>12678.75</v>
      </c>
      <c r="P3" s="20">
        <f t="shared" si="0"/>
        <v>243432.00000000003</v>
      </c>
    </row>
    <row r="4" spans="1:16" s="2" customFormat="1" ht="18" customHeight="1">
      <c r="A4" s="2" t="s">
        <v>50</v>
      </c>
      <c r="B4" s="8">
        <v>10352</v>
      </c>
      <c r="C4" s="21">
        <v>25.9</v>
      </c>
      <c r="D4" s="21">
        <v>72.3</v>
      </c>
      <c r="E4" s="21">
        <v>0.2</v>
      </c>
      <c r="F4" s="21">
        <v>0.1</v>
      </c>
      <c r="G4" s="21">
        <v>0</v>
      </c>
      <c r="H4" s="21">
        <v>0.6</v>
      </c>
      <c r="I4" s="21">
        <v>0.9</v>
      </c>
      <c r="J4" s="20">
        <f t="shared" ref="J4:J55" si="1">$B4*(C4/100)</f>
        <v>2681.1680000000001</v>
      </c>
      <c r="K4" s="20">
        <f t="shared" ref="K4:K55" si="2">$B4*(D4/100)</f>
        <v>7484.4960000000001</v>
      </c>
      <c r="L4" s="20">
        <f t="shared" ref="L4:L55" si="3">$B4*(E4/100)</f>
        <v>20.704000000000001</v>
      </c>
      <c r="M4" s="20">
        <f t="shared" ref="M4:M55" si="4">$B4*(F4/100)</f>
        <v>10.352</v>
      </c>
      <c r="N4" s="20">
        <f t="shared" ref="N4:N55" si="5">$B4*(G4/100)</f>
        <v>0</v>
      </c>
      <c r="O4" s="20">
        <f t="shared" ref="O4:O55" si="6">$B4*(H4/100)</f>
        <v>62.112000000000002</v>
      </c>
      <c r="P4" s="20">
        <f t="shared" ref="P4:P55" si="7">$B4*(I4/100)</f>
        <v>93.168000000000006</v>
      </c>
    </row>
    <row r="5" spans="1:16" s="2" customFormat="1" ht="11">
      <c r="A5" s="2" t="s">
        <v>49</v>
      </c>
      <c r="B5" s="8">
        <v>3095</v>
      </c>
      <c r="C5" s="21">
        <v>54.7</v>
      </c>
      <c r="D5" s="21">
        <v>9.5</v>
      </c>
      <c r="E5" s="21">
        <v>13.4</v>
      </c>
      <c r="F5" s="21">
        <v>4.5999999999999996</v>
      </c>
      <c r="G5" s="21">
        <v>7.1</v>
      </c>
      <c r="H5" s="21">
        <v>4.7</v>
      </c>
      <c r="I5" s="21">
        <v>6</v>
      </c>
      <c r="J5" s="20">
        <f t="shared" si="1"/>
        <v>1692.9650000000001</v>
      </c>
      <c r="K5" s="20">
        <f t="shared" si="2"/>
        <v>294.02499999999998</v>
      </c>
      <c r="L5" s="20">
        <f t="shared" si="3"/>
        <v>414.73</v>
      </c>
      <c r="M5" s="20">
        <f t="shared" si="4"/>
        <v>142.37</v>
      </c>
      <c r="N5" s="20">
        <f t="shared" si="5"/>
        <v>219.74499999999998</v>
      </c>
      <c r="O5" s="20">
        <f t="shared" si="6"/>
        <v>145.465</v>
      </c>
      <c r="P5" s="20">
        <f t="shared" si="7"/>
        <v>185.7</v>
      </c>
    </row>
    <row r="6" spans="1:16" s="2" customFormat="1" ht="11">
      <c r="A6" s="2" t="s">
        <v>48</v>
      </c>
      <c r="B6" s="8">
        <v>7007</v>
      </c>
      <c r="C6" s="21">
        <v>35</v>
      </c>
      <c r="D6" s="21">
        <v>18.3</v>
      </c>
      <c r="E6" s="21">
        <v>12.2</v>
      </c>
      <c r="F6" s="21">
        <v>1.2</v>
      </c>
      <c r="G6" s="21">
        <v>0.4</v>
      </c>
      <c r="H6" s="21">
        <v>1.5</v>
      </c>
      <c r="I6" s="21">
        <v>31.4</v>
      </c>
      <c r="J6" s="20">
        <f t="shared" si="1"/>
        <v>2452.4499999999998</v>
      </c>
      <c r="K6" s="20">
        <f t="shared" si="2"/>
        <v>1282.2809999999999</v>
      </c>
      <c r="L6" s="20">
        <f t="shared" si="3"/>
        <v>854.85399999999993</v>
      </c>
      <c r="M6" s="20">
        <f t="shared" si="4"/>
        <v>84.084000000000003</v>
      </c>
      <c r="N6" s="20">
        <f t="shared" si="5"/>
        <v>28.028000000000002</v>
      </c>
      <c r="O6" s="20">
        <f t="shared" si="6"/>
        <v>105.10499999999999</v>
      </c>
      <c r="P6" s="20">
        <f t="shared" si="7"/>
        <v>2200.1979999999999</v>
      </c>
    </row>
    <row r="7" spans="1:16" s="2" customFormat="1" ht="11">
      <c r="A7" s="2" t="s">
        <v>47</v>
      </c>
      <c r="B7" s="8">
        <v>3651</v>
      </c>
      <c r="C7" s="21">
        <v>39.4</v>
      </c>
      <c r="D7" s="21">
        <v>56.2</v>
      </c>
      <c r="E7" s="21">
        <v>0.2</v>
      </c>
      <c r="F7" s="21">
        <v>0.2</v>
      </c>
      <c r="G7" s="21">
        <v>0.2</v>
      </c>
      <c r="H7" s="21">
        <v>1</v>
      </c>
      <c r="I7" s="21">
        <v>2.8</v>
      </c>
      <c r="J7" s="20">
        <f t="shared" si="1"/>
        <v>1438.4939999999999</v>
      </c>
      <c r="K7" s="20">
        <f t="shared" si="2"/>
        <v>2051.8620000000001</v>
      </c>
      <c r="L7" s="20">
        <f t="shared" si="3"/>
        <v>7.3020000000000005</v>
      </c>
      <c r="M7" s="20">
        <f t="shared" si="4"/>
        <v>7.3020000000000005</v>
      </c>
      <c r="N7" s="20">
        <f t="shared" si="5"/>
        <v>7.3020000000000005</v>
      </c>
      <c r="O7" s="20">
        <f t="shared" si="6"/>
        <v>36.51</v>
      </c>
      <c r="P7" s="20">
        <f t="shared" si="7"/>
        <v>102.22799999999999</v>
      </c>
    </row>
    <row r="8" spans="1:16" s="2" customFormat="1" ht="11">
      <c r="A8" s="2" t="s">
        <v>46</v>
      </c>
      <c r="B8" s="8">
        <v>302610</v>
      </c>
      <c r="C8" s="21">
        <v>24</v>
      </c>
      <c r="D8" s="21">
        <v>20.100000000000001</v>
      </c>
      <c r="E8" s="21">
        <v>0.1</v>
      </c>
      <c r="F8" s="21">
        <v>4</v>
      </c>
      <c r="G8" s="21">
        <v>1.1000000000000001</v>
      </c>
      <c r="H8" s="21">
        <v>2.1</v>
      </c>
      <c r="I8" s="21">
        <v>48.6</v>
      </c>
      <c r="J8" s="20">
        <f t="shared" si="1"/>
        <v>72626.399999999994</v>
      </c>
      <c r="K8" s="20">
        <f t="shared" si="2"/>
        <v>60824.61</v>
      </c>
      <c r="L8" s="20">
        <f t="shared" si="3"/>
        <v>302.61</v>
      </c>
      <c r="M8" s="20">
        <f t="shared" si="4"/>
        <v>12104.4</v>
      </c>
      <c r="N8" s="20">
        <f t="shared" si="5"/>
        <v>3328.7100000000005</v>
      </c>
      <c r="O8" s="20">
        <f t="shared" si="6"/>
        <v>6354.81</v>
      </c>
      <c r="P8" s="20">
        <f t="shared" si="7"/>
        <v>147068.46</v>
      </c>
    </row>
    <row r="9" spans="1:16" s="2" customFormat="1" ht="11">
      <c r="A9" s="2" t="s">
        <v>45</v>
      </c>
      <c r="B9" s="8">
        <v>13543</v>
      </c>
      <c r="C9" s="21">
        <v>53</v>
      </c>
      <c r="D9" s="21">
        <v>12.8</v>
      </c>
      <c r="E9" s="21">
        <v>1.6</v>
      </c>
      <c r="F9" s="21">
        <v>1.1000000000000001</v>
      </c>
      <c r="G9" s="21">
        <v>0.2</v>
      </c>
      <c r="H9" s="21">
        <v>1</v>
      </c>
      <c r="I9" s="21">
        <v>30.2</v>
      </c>
      <c r="J9" s="20">
        <f t="shared" si="1"/>
        <v>7177.79</v>
      </c>
      <c r="K9" s="20">
        <f t="shared" si="2"/>
        <v>1733.5040000000001</v>
      </c>
      <c r="L9" s="20">
        <f t="shared" si="3"/>
        <v>216.68800000000002</v>
      </c>
      <c r="M9" s="20">
        <f t="shared" si="4"/>
        <v>148.97300000000001</v>
      </c>
      <c r="N9" s="20">
        <f t="shared" si="5"/>
        <v>27.086000000000002</v>
      </c>
      <c r="O9" s="20">
        <f t="shared" si="6"/>
        <v>135.43</v>
      </c>
      <c r="P9" s="20">
        <f t="shared" si="7"/>
        <v>4089.9859999999999</v>
      </c>
    </row>
    <row r="10" spans="1:16" s="2" customFormat="1" ht="11">
      <c r="A10" s="2" t="s">
        <v>44</v>
      </c>
      <c r="B10" s="8">
        <v>8637</v>
      </c>
      <c r="C10" s="21">
        <v>29.4</v>
      </c>
      <c r="D10" s="21">
        <v>33.200000000000003</v>
      </c>
      <c r="E10" s="21">
        <v>0.8</v>
      </c>
      <c r="F10" s="21">
        <v>0.5</v>
      </c>
      <c r="G10" s="21">
        <v>0.1</v>
      </c>
      <c r="H10" s="21">
        <v>0.2</v>
      </c>
      <c r="I10" s="21">
        <v>35.799999999999997</v>
      </c>
      <c r="J10" s="20">
        <f t="shared" si="1"/>
        <v>2539.2779999999998</v>
      </c>
      <c r="K10" s="20">
        <f t="shared" si="2"/>
        <v>2867.4839999999999</v>
      </c>
      <c r="L10" s="20">
        <f t="shared" si="3"/>
        <v>69.096000000000004</v>
      </c>
      <c r="M10" s="20">
        <f t="shared" si="4"/>
        <v>43.185000000000002</v>
      </c>
      <c r="N10" s="20">
        <f t="shared" si="5"/>
        <v>8.6370000000000005</v>
      </c>
      <c r="O10" s="20">
        <f t="shared" si="6"/>
        <v>17.274000000000001</v>
      </c>
      <c r="P10" s="20">
        <f t="shared" si="7"/>
        <v>3092.0459999999998</v>
      </c>
    </row>
    <row r="11" spans="1:16" s="2" customFormat="1" ht="11">
      <c r="A11" s="2" t="s">
        <v>43</v>
      </c>
      <c r="B11" s="8">
        <v>1630</v>
      </c>
      <c r="C11" s="21">
        <v>27.6</v>
      </c>
      <c r="D11" s="21">
        <v>63.7</v>
      </c>
      <c r="E11" s="21">
        <v>0.1</v>
      </c>
      <c r="F11" s="21">
        <v>0.3</v>
      </c>
      <c r="G11" s="21">
        <v>0.2</v>
      </c>
      <c r="H11" s="21">
        <v>0.3</v>
      </c>
      <c r="I11" s="21">
        <v>7.9</v>
      </c>
      <c r="J11" s="20">
        <f t="shared" si="1"/>
        <v>449.88000000000005</v>
      </c>
      <c r="K11" s="20">
        <f t="shared" si="2"/>
        <v>1038.31</v>
      </c>
      <c r="L11" s="20">
        <f t="shared" si="3"/>
        <v>1.6300000000000001</v>
      </c>
      <c r="M11" s="20">
        <f t="shared" si="4"/>
        <v>4.8899999999999997</v>
      </c>
      <c r="N11" s="20">
        <f t="shared" si="5"/>
        <v>3.2600000000000002</v>
      </c>
      <c r="O11" s="20">
        <f t="shared" si="6"/>
        <v>4.8899999999999997</v>
      </c>
      <c r="P11" s="20">
        <f t="shared" si="7"/>
        <v>128.77000000000001</v>
      </c>
    </row>
    <row r="12" spans="1:16" s="2" customFormat="1" ht="11">
      <c r="A12" s="22" t="s">
        <v>42</v>
      </c>
      <c r="B12" s="8">
        <v>4511</v>
      </c>
      <c r="C12" s="21">
        <v>0.4</v>
      </c>
      <c r="D12" s="21">
        <v>97.3</v>
      </c>
      <c r="E12" s="21">
        <v>0</v>
      </c>
      <c r="F12" s="21">
        <v>0</v>
      </c>
      <c r="G12" s="21">
        <v>0</v>
      </c>
      <c r="H12" s="21">
        <v>0.1</v>
      </c>
      <c r="I12" s="21">
        <v>2.1</v>
      </c>
      <c r="J12" s="20">
        <f t="shared" si="1"/>
        <v>18.044</v>
      </c>
      <c r="K12" s="20">
        <f t="shared" si="2"/>
        <v>4389.2029999999995</v>
      </c>
      <c r="L12" s="20">
        <f t="shared" si="3"/>
        <v>0</v>
      </c>
      <c r="M12" s="20">
        <f t="shared" si="4"/>
        <v>0</v>
      </c>
      <c r="N12" s="20">
        <f t="shared" si="5"/>
        <v>0</v>
      </c>
      <c r="O12" s="20">
        <f t="shared" si="6"/>
        <v>4.5110000000000001</v>
      </c>
      <c r="P12" s="20">
        <f t="shared" si="7"/>
        <v>94.731000000000009</v>
      </c>
    </row>
    <row r="13" spans="1:16" s="2" customFormat="1" ht="11">
      <c r="A13" s="2" t="s">
        <v>41</v>
      </c>
      <c r="B13" s="8">
        <v>14830</v>
      </c>
      <c r="C13" s="21">
        <v>25.6</v>
      </c>
      <c r="D13" s="21">
        <v>53.1</v>
      </c>
      <c r="E13" s="21">
        <v>0.6</v>
      </c>
      <c r="F13" s="21">
        <v>0</v>
      </c>
      <c r="G13" s="21">
        <v>0.4</v>
      </c>
      <c r="H13" s="21">
        <v>0.9</v>
      </c>
      <c r="I13" s="21">
        <v>19.399999999999999</v>
      </c>
      <c r="J13" s="20">
        <f t="shared" si="1"/>
        <v>3796.48</v>
      </c>
      <c r="K13" s="20">
        <f t="shared" si="2"/>
        <v>7874.7300000000005</v>
      </c>
      <c r="L13" s="20">
        <f t="shared" si="3"/>
        <v>88.98</v>
      </c>
      <c r="M13" s="20">
        <f t="shared" si="4"/>
        <v>0</v>
      </c>
      <c r="N13" s="20">
        <f t="shared" si="5"/>
        <v>59.32</v>
      </c>
      <c r="O13" s="20">
        <f t="shared" si="6"/>
        <v>133.47000000000003</v>
      </c>
      <c r="P13" s="20">
        <f t="shared" si="7"/>
        <v>2877.0199999999995</v>
      </c>
    </row>
    <row r="14" spans="1:16" s="2" customFormat="1" ht="18" customHeight="1">
      <c r="A14" s="2" t="s">
        <v>40</v>
      </c>
      <c r="B14" s="8">
        <v>3367</v>
      </c>
      <c r="C14" s="21">
        <v>11.9</v>
      </c>
      <c r="D14" s="21">
        <v>85.6</v>
      </c>
      <c r="E14" s="21">
        <v>0.2</v>
      </c>
      <c r="F14" s="21">
        <v>0.7</v>
      </c>
      <c r="G14" s="21">
        <v>0</v>
      </c>
      <c r="H14" s="21">
        <v>0.2</v>
      </c>
      <c r="I14" s="21">
        <v>1.5</v>
      </c>
      <c r="J14" s="20">
        <f t="shared" si="1"/>
        <v>400.673</v>
      </c>
      <c r="K14" s="20">
        <f t="shared" si="2"/>
        <v>2882.152</v>
      </c>
      <c r="L14" s="20">
        <f t="shared" si="3"/>
        <v>6.734</v>
      </c>
      <c r="M14" s="20">
        <f t="shared" si="4"/>
        <v>23.568999999999999</v>
      </c>
      <c r="N14" s="20">
        <f t="shared" si="5"/>
        <v>0</v>
      </c>
      <c r="O14" s="20">
        <f t="shared" si="6"/>
        <v>6.734</v>
      </c>
      <c r="P14" s="20">
        <f t="shared" si="7"/>
        <v>50.504999999999995</v>
      </c>
    </row>
    <row r="15" spans="1:16" s="2" customFormat="1" ht="11">
      <c r="A15" s="2" t="s">
        <v>39</v>
      </c>
      <c r="B15" s="8">
        <v>8140</v>
      </c>
      <c r="C15" s="21">
        <v>15.7</v>
      </c>
      <c r="D15" s="21">
        <v>1.3</v>
      </c>
      <c r="E15" s="21">
        <v>0.2</v>
      </c>
      <c r="F15" s="21">
        <v>12.1</v>
      </c>
      <c r="G15" s="21">
        <v>46.4</v>
      </c>
      <c r="H15" s="21">
        <v>17.8</v>
      </c>
      <c r="I15" s="21">
        <v>6.4</v>
      </c>
      <c r="J15" s="20">
        <f t="shared" si="1"/>
        <v>1277.98</v>
      </c>
      <c r="K15" s="20">
        <f t="shared" si="2"/>
        <v>105.82000000000001</v>
      </c>
      <c r="L15" s="20">
        <f t="shared" si="3"/>
        <v>16.28</v>
      </c>
      <c r="M15" s="20">
        <f t="shared" si="4"/>
        <v>984.93999999999994</v>
      </c>
      <c r="N15" s="20">
        <f t="shared" si="5"/>
        <v>3776.9599999999996</v>
      </c>
      <c r="O15" s="20">
        <f t="shared" si="6"/>
        <v>1448.92</v>
      </c>
      <c r="P15" s="20">
        <f t="shared" si="7"/>
        <v>520.96</v>
      </c>
    </row>
    <row r="16" spans="1:16" s="2" customFormat="1" ht="11">
      <c r="A16" s="2" t="s">
        <v>38</v>
      </c>
      <c r="B16" s="8">
        <v>141</v>
      </c>
      <c r="C16" s="21">
        <v>73.7</v>
      </c>
      <c r="D16" s="21">
        <v>3.1</v>
      </c>
      <c r="E16" s="21">
        <v>0.2</v>
      </c>
      <c r="F16" s="21">
        <v>0.2</v>
      </c>
      <c r="G16" s="21">
        <v>0.1</v>
      </c>
      <c r="H16" s="21">
        <v>2</v>
      </c>
      <c r="I16" s="21">
        <v>20.7</v>
      </c>
      <c r="J16" s="20">
        <f t="shared" si="1"/>
        <v>103.917</v>
      </c>
      <c r="K16" s="20">
        <f t="shared" si="2"/>
        <v>4.3709999999999996</v>
      </c>
      <c r="L16" s="20">
        <f t="shared" si="3"/>
        <v>0.28200000000000003</v>
      </c>
      <c r="M16" s="20">
        <f t="shared" si="4"/>
        <v>0.28200000000000003</v>
      </c>
      <c r="N16" s="20">
        <f t="shared" si="5"/>
        <v>0.14100000000000001</v>
      </c>
      <c r="O16" s="20">
        <f t="shared" si="6"/>
        <v>2.82</v>
      </c>
      <c r="P16" s="20">
        <f t="shared" si="7"/>
        <v>29.186999999999998</v>
      </c>
    </row>
    <row r="17" spans="1:16" s="2" customFormat="1" ht="11">
      <c r="A17" s="2" t="s">
        <v>37</v>
      </c>
      <c r="B17" s="8">
        <v>8060</v>
      </c>
      <c r="C17" s="21">
        <v>12.5</v>
      </c>
      <c r="D17" s="21">
        <v>76.599999999999994</v>
      </c>
      <c r="E17" s="21">
        <v>0</v>
      </c>
      <c r="F17" s="21">
        <v>0.5</v>
      </c>
      <c r="G17" s="21">
        <v>0</v>
      </c>
      <c r="H17" s="21">
        <v>0.4</v>
      </c>
      <c r="I17" s="21">
        <v>10</v>
      </c>
      <c r="J17" s="20">
        <f t="shared" si="1"/>
        <v>1007.5</v>
      </c>
      <c r="K17" s="20">
        <f t="shared" si="2"/>
        <v>6173.9599999999991</v>
      </c>
      <c r="L17" s="20">
        <f t="shared" si="3"/>
        <v>0</v>
      </c>
      <c r="M17" s="20">
        <f t="shared" si="4"/>
        <v>40.300000000000004</v>
      </c>
      <c r="N17" s="20">
        <f t="shared" si="5"/>
        <v>0</v>
      </c>
      <c r="O17" s="20">
        <f t="shared" si="6"/>
        <v>32.24</v>
      </c>
      <c r="P17" s="20">
        <f t="shared" si="7"/>
        <v>806</v>
      </c>
    </row>
    <row r="18" spans="1:16" s="2" customFormat="1" ht="11">
      <c r="A18" s="2" t="s">
        <v>36</v>
      </c>
      <c r="B18" s="8">
        <v>2124</v>
      </c>
      <c r="C18" s="21">
        <v>48.1</v>
      </c>
      <c r="D18" s="21">
        <v>38.6</v>
      </c>
      <c r="E18" s="21">
        <v>0.2</v>
      </c>
      <c r="F18" s="21">
        <v>7.5</v>
      </c>
      <c r="G18" s="21">
        <v>0</v>
      </c>
      <c r="H18" s="21">
        <v>1.2</v>
      </c>
      <c r="I18" s="21">
        <v>4.4000000000000004</v>
      </c>
      <c r="J18" s="20">
        <f t="shared" si="1"/>
        <v>1021.6440000000001</v>
      </c>
      <c r="K18" s="20">
        <f t="shared" si="2"/>
        <v>819.86400000000003</v>
      </c>
      <c r="L18" s="20">
        <f t="shared" si="3"/>
        <v>4.2480000000000002</v>
      </c>
      <c r="M18" s="20">
        <f t="shared" si="4"/>
        <v>159.29999999999998</v>
      </c>
      <c r="N18" s="20">
        <f t="shared" si="5"/>
        <v>0</v>
      </c>
      <c r="O18" s="20">
        <f t="shared" si="6"/>
        <v>25.488</v>
      </c>
      <c r="P18" s="20">
        <f t="shared" si="7"/>
        <v>93.456000000000003</v>
      </c>
    </row>
    <row r="19" spans="1:16" s="2" customFormat="1" ht="11">
      <c r="A19" s="2" t="s">
        <v>35</v>
      </c>
      <c r="B19" s="8">
        <v>9158</v>
      </c>
      <c r="C19" s="21">
        <v>67.900000000000006</v>
      </c>
      <c r="D19" s="21">
        <v>22.1</v>
      </c>
      <c r="E19" s="21">
        <v>0.9</v>
      </c>
      <c r="F19" s="21">
        <v>2.2000000000000002</v>
      </c>
      <c r="G19" s="21">
        <v>0.1</v>
      </c>
      <c r="H19" s="21">
        <v>1.6</v>
      </c>
      <c r="I19" s="21">
        <v>5.2</v>
      </c>
      <c r="J19" s="20">
        <f t="shared" si="1"/>
        <v>6218.2820000000002</v>
      </c>
      <c r="K19" s="20">
        <f t="shared" si="2"/>
        <v>2023.9180000000001</v>
      </c>
      <c r="L19" s="20">
        <f t="shared" si="3"/>
        <v>82.422000000000011</v>
      </c>
      <c r="M19" s="20">
        <f t="shared" si="4"/>
        <v>201.47600000000003</v>
      </c>
      <c r="N19" s="20">
        <f t="shared" si="5"/>
        <v>9.1579999999999995</v>
      </c>
      <c r="O19" s="20">
        <f t="shared" si="6"/>
        <v>146.52799999999999</v>
      </c>
      <c r="P19" s="20">
        <f t="shared" si="7"/>
        <v>476.21600000000007</v>
      </c>
    </row>
    <row r="20" spans="1:16" s="2" customFormat="1" ht="11">
      <c r="A20" s="2" t="s">
        <v>34</v>
      </c>
      <c r="B20" s="8">
        <v>4493</v>
      </c>
      <c r="C20" s="21">
        <v>56.9</v>
      </c>
      <c r="D20" s="21">
        <v>26.1</v>
      </c>
      <c r="E20" s="21">
        <v>1.6</v>
      </c>
      <c r="F20" s="21">
        <v>3</v>
      </c>
      <c r="G20" s="21">
        <v>0</v>
      </c>
      <c r="H20" s="21">
        <v>1.8</v>
      </c>
      <c r="I20" s="21">
        <v>10.7</v>
      </c>
      <c r="J20" s="20">
        <f t="shared" si="1"/>
        <v>2556.5169999999998</v>
      </c>
      <c r="K20" s="20">
        <f t="shared" si="2"/>
        <v>1172.673</v>
      </c>
      <c r="L20" s="20">
        <f t="shared" si="3"/>
        <v>71.888000000000005</v>
      </c>
      <c r="M20" s="20">
        <f t="shared" si="4"/>
        <v>134.79</v>
      </c>
      <c r="N20" s="20">
        <f t="shared" si="5"/>
        <v>0</v>
      </c>
      <c r="O20" s="20">
        <f t="shared" si="6"/>
        <v>80.874000000000009</v>
      </c>
      <c r="P20" s="20">
        <f t="shared" si="7"/>
        <v>480.75099999999998</v>
      </c>
    </row>
    <row r="21" spans="1:16" s="2" customFormat="1" ht="11">
      <c r="A21" s="2" t="s">
        <v>33</v>
      </c>
      <c r="B21" s="8">
        <v>11456</v>
      </c>
      <c r="C21" s="21">
        <v>70.599999999999994</v>
      </c>
      <c r="D21" s="21">
        <v>26.7</v>
      </c>
      <c r="E21" s="21">
        <v>0.1</v>
      </c>
      <c r="F21" s="21">
        <v>0.8</v>
      </c>
      <c r="G21" s="21">
        <v>0.1</v>
      </c>
      <c r="H21" s="21">
        <v>0.3</v>
      </c>
      <c r="I21" s="21">
        <v>1.4</v>
      </c>
      <c r="J21" s="20">
        <f t="shared" si="1"/>
        <v>8087.9359999999997</v>
      </c>
      <c r="K21" s="20">
        <f t="shared" si="2"/>
        <v>3058.752</v>
      </c>
      <c r="L21" s="20">
        <f t="shared" si="3"/>
        <v>11.456</v>
      </c>
      <c r="M21" s="20">
        <f t="shared" si="4"/>
        <v>91.647999999999996</v>
      </c>
      <c r="N21" s="20">
        <f t="shared" si="5"/>
        <v>11.456</v>
      </c>
      <c r="O21" s="20">
        <f t="shared" si="6"/>
        <v>34.368000000000002</v>
      </c>
      <c r="P21" s="20">
        <f t="shared" si="7"/>
        <v>160.38399999999999</v>
      </c>
    </row>
    <row r="22" spans="1:16" s="2" customFormat="1" ht="11">
      <c r="A22" s="2" t="s">
        <v>32</v>
      </c>
      <c r="B22" s="8">
        <v>1574</v>
      </c>
      <c r="C22" s="21">
        <v>15.4</v>
      </c>
      <c r="D22" s="21">
        <v>81.599999999999994</v>
      </c>
      <c r="E22" s="21">
        <v>0.3</v>
      </c>
      <c r="F22" s="21">
        <v>0.1</v>
      </c>
      <c r="G22" s="21">
        <v>0.2</v>
      </c>
      <c r="H22" s="21">
        <v>0.7</v>
      </c>
      <c r="I22" s="21">
        <v>1.8</v>
      </c>
      <c r="J22" s="20">
        <f t="shared" si="1"/>
        <v>242.39599999999999</v>
      </c>
      <c r="K22" s="20">
        <f t="shared" si="2"/>
        <v>1284.384</v>
      </c>
      <c r="L22" s="20">
        <f t="shared" si="3"/>
        <v>4.7220000000000004</v>
      </c>
      <c r="M22" s="20">
        <f t="shared" si="4"/>
        <v>1.5740000000000001</v>
      </c>
      <c r="N22" s="20">
        <f t="shared" si="5"/>
        <v>3.1480000000000001</v>
      </c>
      <c r="O22" s="20">
        <f t="shared" si="6"/>
        <v>11.017999999999999</v>
      </c>
      <c r="P22" s="20">
        <f t="shared" si="7"/>
        <v>28.332000000000004</v>
      </c>
    </row>
    <row r="23" spans="1:16" s="2" customFormat="1" ht="18" customHeight="1">
      <c r="A23" s="2" t="s">
        <v>31</v>
      </c>
      <c r="B23" s="8">
        <v>3869</v>
      </c>
      <c r="C23" s="21">
        <v>88.8</v>
      </c>
      <c r="D23" s="21">
        <v>6.1</v>
      </c>
      <c r="E23" s="21">
        <v>1.8</v>
      </c>
      <c r="F23" s="21">
        <v>0.4</v>
      </c>
      <c r="G23" s="21">
        <v>0.1</v>
      </c>
      <c r="H23" s="21">
        <v>1.4</v>
      </c>
      <c r="I23" s="21">
        <v>1.4</v>
      </c>
      <c r="J23" s="20">
        <f t="shared" si="1"/>
        <v>3435.672</v>
      </c>
      <c r="K23" s="20">
        <f t="shared" si="2"/>
        <v>236.00899999999999</v>
      </c>
      <c r="L23" s="20">
        <f t="shared" si="3"/>
        <v>69.64200000000001</v>
      </c>
      <c r="M23" s="20">
        <f t="shared" si="4"/>
        <v>15.476000000000001</v>
      </c>
      <c r="N23" s="20">
        <f t="shared" si="5"/>
        <v>3.8690000000000002</v>
      </c>
      <c r="O23" s="20">
        <f t="shared" si="6"/>
        <v>54.165999999999997</v>
      </c>
      <c r="P23" s="20">
        <f t="shared" si="7"/>
        <v>54.165999999999997</v>
      </c>
    </row>
    <row r="24" spans="1:16" s="2" customFormat="1" ht="11">
      <c r="A24" s="2" t="s">
        <v>30</v>
      </c>
      <c r="B24" s="8">
        <v>11993</v>
      </c>
      <c r="C24" s="21">
        <v>16.399999999999999</v>
      </c>
      <c r="D24" s="21">
        <v>78</v>
      </c>
      <c r="E24" s="21">
        <v>0.2</v>
      </c>
      <c r="F24" s="21">
        <v>0.6</v>
      </c>
      <c r="G24" s="21">
        <v>0</v>
      </c>
      <c r="H24" s="21">
        <v>3.1</v>
      </c>
      <c r="I24" s="21">
        <v>1.7</v>
      </c>
      <c r="J24" s="20">
        <f t="shared" si="1"/>
        <v>1966.8519999999999</v>
      </c>
      <c r="K24" s="20">
        <f t="shared" si="2"/>
        <v>9354.5400000000009</v>
      </c>
      <c r="L24" s="20">
        <f t="shared" si="3"/>
        <v>23.986000000000001</v>
      </c>
      <c r="M24" s="20">
        <f t="shared" si="4"/>
        <v>71.957999999999998</v>
      </c>
      <c r="N24" s="20">
        <f t="shared" si="5"/>
        <v>0</v>
      </c>
      <c r="O24" s="20">
        <f t="shared" si="6"/>
        <v>371.78300000000002</v>
      </c>
      <c r="P24" s="20">
        <f t="shared" si="7"/>
        <v>203.88100000000003</v>
      </c>
    </row>
    <row r="25" spans="1:16" s="2" customFormat="1" ht="11">
      <c r="A25" s="2" t="s">
        <v>29</v>
      </c>
      <c r="B25" s="8">
        <v>26511</v>
      </c>
      <c r="C25" s="21">
        <v>43.3</v>
      </c>
      <c r="D25" s="21">
        <v>17.899999999999999</v>
      </c>
      <c r="E25" s="21">
        <v>0.3</v>
      </c>
      <c r="F25" s="21">
        <v>1.6</v>
      </c>
      <c r="G25" s="21">
        <v>0</v>
      </c>
      <c r="H25" s="21">
        <v>0.4</v>
      </c>
      <c r="I25" s="21">
        <v>36.4</v>
      </c>
      <c r="J25" s="20">
        <f t="shared" si="1"/>
        <v>11479.262999999999</v>
      </c>
      <c r="K25" s="20">
        <f t="shared" si="2"/>
        <v>4745.4690000000001</v>
      </c>
      <c r="L25" s="20">
        <f t="shared" si="3"/>
        <v>79.533000000000001</v>
      </c>
      <c r="M25" s="20">
        <f t="shared" si="4"/>
        <v>424.17599999999999</v>
      </c>
      <c r="N25" s="20">
        <f t="shared" si="5"/>
        <v>0</v>
      </c>
      <c r="O25" s="20">
        <f t="shared" si="6"/>
        <v>106.044</v>
      </c>
      <c r="P25" s="20">
        <f t="shared" si="7"/>
        <v>9650.003999999999</v>
      </c>
    </row>
    <row r="26" spans="1:16" s="2" customFormat="1" ht="11">
      <c r="A26" s="2" t="s">
        <v>28</v>
      </c>
      <c r="B26" s="8">
        <v>14286</v>
      </c>
      <c r="C26" s="21">
        <v>33.4</v>
      </c>
      <c r="D26" s="21">
        <v>63</v>
      </c>
      <c r="E26" s="21">
        <v>0.3</v>
      </c>
      <c r="F26" s="21">
        <v>0.4</v>
      </c>
      <c r="G26" s="21">
        <v>0</v>
      </c>
      <c r="H26" s="21">
        <v>0.4</v>
      </c>
      <c r="I26" s="21">
        <v>2.5</v>
      </c>
      <c r="J26" s="20">
        <f t="shared" si="1"/>
        <v>4771.5239999999994</v>
      </c>
      <c r="K26" s="20">
        <f t="shared" si="2"/>
        <v>9000.18</v>
      </c>
      <c r="L26" s="20">
        <f t="shared" si="3"/>
        <v>42.858000000000004</v>
      </c>
      <c r="M26" s="20">
        <f t="shared" si="4"/>
        <v>57.143999999999998</v>
      </c>
      <c r="N26" s="20">
        <f t="shared" si="5"/>
        <v>0</v>
      </c>
      <c r="O26" s="20">
        <f t="shared" si="6"/>
        <v>57.143999999999998</v>
      </c>
      <c r="P26" s="20">
        <f t="shared" si="7"/>
        <v>357.15000000000003</v>
      </c>
    </row>
    <row r="27" spans="1:16" s="2" customFormat="1" ht="11">
      <c r="A27" s="2" t="s">
        <v>27</v>
      </c>
      <c r="B27" s="8">
        <v>9798</v>
      </c>
      <c r="C27" s="21">
        <v>35.700000000000003</v>
      </c>
      <c r="D27" s="21">
        <v>42</v>
      </c>
      <c r="E27" s="21">
        <v>10.199999999999999</v>
      </c>
      <c r="F27" s="21">
        <v>3.1</v>
      </c>
      <c r="G27" s="21">
        <v>0.1</v>
      </c>
      <c r="H27" s="21">
        <v>2.6</v>
      </c>
      <c r="I27" s="21">
        <v>6.4</v>
      </c>
      <c r="J27" s="20">
        <f t="shared" si="1"/>
        <v>3497.8860000000004</v>
      </c>
      <c r="K27" s="20">
        <f t="shared" si="2"/>
        <v>4115.16</v>
      </c>
      <c r="L27" s="20">
        <f t="shared" si="3"/>
        <v>999.39599999999996</v>
      </c>
      <c r="M27" s="20">
        <f t="shared" si="4"/>
        <v>303.738</v>
      </c>
      <c r="N27" s="20">
        <f t="shared" si="5"/>
        <v>9.798</v>
      </c>
      <c r="O27" s="20">
        <f t="shared" si="6"/>
        <v>254.74800000000002</v>
      </c>
      <c r="P27" s="20">
        <f t="shared" si="7"/>
        <v>627.072</v>
      </c>
    </row>
    <row r="28" spans="1:16" s="2" customFormat="1" ht="11">
      <c r="A28" s="2" t="s">
        <v>26</v>
      </c>
      <c r="B28" s="8">
        <v>4766</v>
      </c>
      <c r="C28" s="21">
        <v>10.199999999999999</v>
      </c>
      <c r="D28" s="21">
        <v>89.1</v>
      </c>
      <c r="E28" s="21">
        <v>0.3</v>
      </c>
      <c r="F28" s="21">
        <v>0</v>
      </c>
      <c r="G28" s="21">
        <v>0</v>
      </c>
      <c r="H28" s="21">
        <v>0</v>
      </c>
      <c r="I28" s="21">
        <v>0.4</v>
      </c>
      <c r="J28" s="20">
        <f t="shared" si="1"/>
        <v>486.13199999999995</v>
      </c>
      <c r="K28" s="20">
        <f t="shared" si="2"/>
        <v>4246.5059999999994</v>
      </c>
      <c r="L28" s="20">
        <f t="shared" si="3"/>
        <v>14.298</v>
      </c>
      <c r="M28" s="20">
        <f t="shared" si="4"/>
        <v>0</v>
      </c>
      <c r="N28" s="20">
        <f t="shared" si="5"/>
        <v>0</v>
      </c>
      <c r="O28" s="20">
        <f t="shared" si="6"/>
        <v>0</v>
      </c>
      <c r="P28" s="20">
        <f t="shared" si="7"/>
        <v>19.064</v>
      </c>
    </row>
    <row r="29" spans="1:16" s="2" customFormat="1" ht="11">
      <c r="A29" s="2" t="s">
        <v>25</v>
      </c>
      <c r="B29" s="8">
        <v>20153</v>
      </c>
      <c r="C29" s="21">
        <v>55.2</v>
      </c>
      <c r="D29" s="21">
        <v>41.9</v>
      </c>
      <c r="E29" s="21">
        <v>0.2</v>
      </c>
      <c r="F29" s="21">
        <v>0.2</v>
      </c>
      <c r="G29" s="21">
        <v>0.1</v>
      </c>
      <c r="H29" s="21">
        <v>0.2</v>
      </c>
      <c r="I29" s="21">
        <v>2.2000000000000002</v>
      </c>
      <c r="J29" s="20">
        <f t="shared" si="1"/>
        <v>11124.456</v>
      </c>
      <c r="K29" s="20">
        <f t="shared" si="2"/>
        <v>8444.107</v>
      </c>
      <c r="L29" s="20">
        <f t="shared" si="3"/>
        <v>40.305999999999997</v>
      </c>
      <c r="M29" s="20">
        <f t="shared" si="4"/>
        <v>40.305999999999997</v>
      </c>
      <c r="N29" s="20">
        <f t="shared" si="5"/>
        <v>20.152999999999999</v>
      </c>
      <c r="O29" s="20">
        <f t="shared" si="6"/>
        <v>40.305999999999997</v>
      </c>
      <c r="P29" s="20">
        <f t="shared" si="7"/>
        <v>443.36600000000004</v>
      </c>
    </row>
    <row r="30" spans="1:16" s="2" customFormat="1" ht="11">
      <c r="A30" s="2" t="s">
        <v>24</v>
      </c>
      <c r="B30" s="8">
        <v>1897</v>
      </c>
      <c r="C30" s="21">
        <v>45.5</v>
      </c>
      <c r="D30" s="21">
        <v>0.7</v>
      </c>
      <c r="E30" s="21">
        <v>49.8</v>
      </c>
      <c r="F30" s="21">
        <v>0.1</v>
      </c>
      <c r="G30" s="21">
        <v>0.1</v>
      </c>
      <c r="H30" s="21">
        <v>0.6</v>
      </c>
      <c r="I30" s="21">
        <v>3.2</v>
      </c>
      <c r="J30" s="20">
        <f t="shared" si="1"/>
        <v>863.13499999999999</v>
      </c>
      <c r="K30" s="20">
        <f t="shared" si="2"/>
        <v>13.278999999999998</v>
      </c>
      <c r="L30" s="20">
        <f t="shared" si="3"/>
        <v>944.70600000000002</v>
      </c>
      <c r="M30" s="20">
        <f t="shared" si="4"/>
        <v>1.897</v>
      </c>
      <c r="N30" s="20">
        <f t="shared" si="5"/>
        <v>1.897</v>
      </c>
      <c r="O30" s="20">
        <f t="shared" si="6"/>
        <v>11.382</v>
      </c>
      <c r="P30" s="20">
        <f t="shared" si="7"/>
        <v>60.704000000000001</v>
      </c>
    </row>
    <row r="31" spans="1:16" s="2" customFormat="1" ht="11">
      <c r="A31" s="2" t="s">
        <v>23</v>
      </c>
      <c r="B31" s="8">
        <v>1721</v>
      </c>
      <c r="C31" s="21">
        <v>44.4</v>
      </c>
      <c r="D31" s="21">
        <v>32.799999999999997</v>
      </c>
      <c r="E31" s="21">
        <v>5.0999999999999996</v>
      </c>
      <c r="F31" s="21">
        <v>2</v>
      </c>
      <c r="G31" s="21">
        <v>0.1</v>
      </c>
      <c r="H31" s="21">
        <v>2.9</v>
      </c>
      <c r="I31" s="21">
        <v>12.7</v>
      </c>
      <c r="J31" s="20">
        <f t="shared" si="1"/>
        <v>764.12400000000002</v>
      </c>
      <c r="K31" s="20">
        <f t="shared" si="2"/>
        <v>564.48799999999994</v>
      </c>
      <c r="L31" s="20">
        <f t="shared" si="3"/>
        <v>87.771000000000001</v>
      </c>
      <c r="M31" s="20">
        <f t="shared" si="4"/>
        <v>34.42</v>
      </c>
      <c r="N31" s="20">
        <f t="shared" si="5"/>
        <v>1.7210000000000001</v>
      </c>
      <c r="O31" s="20">
        <f t="shared" si="6"/>
        <v>49.908999999999999</v>
      </c>
      <c r="P31" s="20">
        <f t="shared" si="7"/>
        <v>218.56700000000001</v>
      </c>
    </row>
    <row r="32" spans="1:16" s="2" customFormat="1" ht="11">
      <c r="A32" s="2" t="s">
        <v>22</v>
      </c>
      <c r="B32" s="8">
        <v>8797</v>
      </c>
      <c r="C32" s="21">
        <v>38.700000000000003</v>
      </c>
      <c r="D32" s="21">
        <v>31.1</v>
      </c>
      <c r="E32" s="21">
        <v>1.5</v>
      </c>
      <c r="F32" s="21">
        <v>2.2999999999999998</v>
      </c>
      <c r="G32" s="21">
        <v>1.7</v>
      </c>
      <c r="H32" s="21">
        <v>1.5</v>
      </c>
      <c r="I32" s="21">
        <v>23.2</v>
      </c>
      <c r="J32" s="20">
        <f t="shared" si="1"/>
        <v>3404.4390000000003</v>
      </c>
      <c r="K32" s="20">
        <f t="shared" si="2"/>
        <v>2735.8670000000002</v>
      </c>
      <c r="L32" s="20">
        <f t="shared" si="3"/>
        <v>131.95499999999998</v>
      </c>
      <c r="M32" s="20">
        <f t="shared" si="4"/>
        <v>202.33099999999999</v>
      </c>
      <c r="N32" s="20">
        <f t="shared" si="5"/>
        <v>149.54900000000001</v>
      </c>
      <c r="O32" s="20">
        <f t="shared" si="6"/>
        <v>131.95499999999998</v>
      </c>
      <c r="P32" s="20">
        <f t="shared" si="7"/>
        <v>2040.9039999999998</v>
      </c>
    </row>
    <row r="33" spans="1:16" s="2" customFormat="1" ht="18" customHeight="1">
      <c r="A33" s="2" t="s">
        <v>21</v>
      </c>
      <c r="B33" s="8">
        <v>1822</v>
      </c>
      <c r="C33" s="21">
        <v>88.8</v>
      </c>
      <c r="D33" s="21">
        <v>3.3</v>
      </c>
      <c r="E33" s="21">
        <v>0.1</v>
      </c>
      <c r="F33" s="21">
        <v>0.3</v>
      </c>
      <c r="G33" s="21">
        <v>0</v>
      </c>
      <c r="H33" s="21">
        <v>1.2</v>
      </c>
      <c r="I33" s="21">
        <v>6.3</v>
      </c>
      <c r="J33" s="20">
        <f t="shared" si="1"/>
        <v>1617.9359999999999</v>
      </c>
      <c r="K33" s="20">
        <f t="shared" si="2"/>
        <v>60.126000000000005</v>
      </c>
      <c r="L33" s="20">
        <f t="shared" si="3"/>
        <v>1.8220000000000001</v>
      </c>
      <c r="M33" s="20">
        <f t="shared" si="4"/>
        <v>5.4660000000000002</v>
      </c>
      <c r="N33" s="20">
        <f t="shared" si="5"/>
        <v>0</v>
      </c>
      <c r="O33" s="20">
        <f t="shared" si="6"/>
        <v>21.864000000000001</v>
      </c>
      <c r="P33" s="20">
        <f t="shared" si="7"/>
        <v>114.786</v>
      </c>
    </row>
    <row r="34" spans="1:16" s="2" customFormat="1" ht="11">
      <c r="A34" s="2" t="s">
        <v>20</v>
      </c>
      <c r="B34" s="8">
        <v>18097</v>
      </c>
      <c r="C34" s="21">
        <v>18.7</v>
      </c>
      <c r="D34" s="21">
        <v>54.8</v>
      </c>
      <c r="E34" s="21">
        <v>0.1</v>
      </c>
      <c r="F34" s="21">
        <v>0.6</v>
      </c>
      <c r="G34" s="21">
        <v>0.1</v>
      </c>
      <c r="H34" s="21">
        <v>0.6</v>
      </c>
      <c r="I34" s="21">
        <v>25.1</v>
      </c>
      <c r="J34" s="20">
        <f t="shared" si="1"/>
        <v>3384.1390000000001</v>
      </c>
      <c r="K34" s="20">
        <f t="shared" si="2"/>
        <v>9917.155999999999</v>
      </c>
      <c r="L34" s="20">
        <f t="shared" si="3"/>
        <v>18.097000000000001</v>
      </c>
      <c r="M34" s="20">
        <f t="shared" si="4"/>
        <v>108.58200000000001</v>
      </c>
      <c r="N34" s="20">
        <f t="shared" si="5"/>
        <v>18.097000000000001</v>
      </c>
      <c r="O34" s="20">
        <f t="shared" si="6"/>
        <v>108.58200000000001</v>
      </c>
      <c r="P34" s="20">
        <f t="shared" si="7"/>
        <v>4542.3469999999998</v>
      </c>
    </row>
    <row r="35" spans="1:16" s="2" customFormat="1" ht="11">
      <c r="A35" s="2" t="s">
        <v>19</v>
      </c>
      <c r="B35" s="8">
        <v>8533</v>
      </c>
      <c r="C35" s="21">
        <v>23.3</v>
      </c>
      <c r="D35" s="21">
        <v>3.9</v>
      </c>
      <c r="E35" s="21">
        <v>9.4</v>
      </c>
      <c r="F35" s="21">
        <v>0.3</v>
      </c>
      <c r="G35" s="21">
        <v>0</v>
      </c>
      <c r="H35" s="21">
        <v>0</v>
      </c>
      <c r="I35" s="21">
        <v>63.1</v>
      </c>
      <c r="J35" s="20">
        <f t="shared" si="1"/>
        <v>1988.1890000000001</v>
      </c>
      <c r="K35" s="20">
        <f t="shared" si="2"/>
        <v>332.78699999999998</v>
      </c>
      <c r="L35" s="20">
        <f t="shared" si="3"/>
        <v>802.10199999999998</v>
      </c>
      <c r="M35" s="20">
        <f t="shared" si="4"/>
        <v>25.599</v>
      </c>
      <c r="N35" s="20">
        <f t="shared" si="5"/>
        <v>0</v>
      </c>
      <c r="O35" s="20">
        <f t="shared" si="6"/>
        <v>0</v>
      </c>
      <c r="P35" s="20">
        <f t="shared" si="7"/>
        <v>5384.3230000000003</v>
      </c>
    </row>
    <row r="36" spans="1:16" s="2" customFormat="1" ht="11">
      <c r="A36" s="2" t="s">
        <v>18</v>
      </c>
      <c r="B36" s="8">
        <v>68056</v>
      </c>
      <c r="C36" s="21">
        <v>22.7</v>
      </c>
      <c r="D36" s="21">
        <v>38.9</v>
      </c>
      <c r="E36" s="21">
        <v>0.4</v>
      </c>
      <c r="F36" s="21">
        <v>2.9</v>
      </c>
      <c r="G36" s="21">
        <v>0</v>
      </c>
      <c r="H36" s="21">
        <v>1.7</v>
      </c>
      <c r="I36" s="21">
        <v>33.5</v>
      </c>
      <c r="J36" s="20">
        <f t="shared" si="1"/>
        <v>15448.711999999998</v>
      </c>
      <c r="K36" s="20">
        <f t="shared" si="2"/>
        <v>26473.784</v>
      </c>
      <c r="L36" s="20">
        <f t="shared" si="3"/>
        <v>272.22399999999999</v>
      </c>
      <c r="M36" s="20">
        <f t="shared" si="4"/>
        <v>1973.6239999999998</v>
      </c>
      <c r="N36" s="20">
        <f t="shared" si="5"/>
        <v>0</v>
      </c>
      <c r="O36" s="20">
        <f t="shared" si="6"/>
        <v>1156.952</v>
      </c>
      <c r="P36" s="20">
        <f t="shared" si="7"/>
        <v>22798.760000000002</v>
      </c>
    </row>
    <row r="37" spans="1:16" s="2" customFormat="1" ht="11">
      <c r="A37" s="2" t="s">
        <v>17</v>
      </c>
      <c r="B37" s="8">
        <v>5373</v>
      </c>
      <c r="C37" s="21">
        <v>24.3</v>
      </c>
      <c r="D37" s="21">
        <v>69.8</v>
      </c>
      <c r="E37" s="21">
        <v>1.7</v>
      </c>
      <c r="F37" s="21">
        <v>1.8</v>
      </c>
      <c r="G37" s="21">
        <v>0</v>
      </c>
      <c r="H37" s="21">
        <v>0.2</v>
      </c>
      <c r="I37" s="21">
        <v>2.1</v>
      </c>
      <c r="J37" s="20">
        <f t="shared" si="1"/>
        <v>1305.6389999999999</v>
      </c>
      <c r="K37" s="20">
        <f t="shared" si="2"/>
        <v>3750.3539999999998</v>
      </c>
      <c r="L37" s="20">
        <f t="shared" si="3"/>
        <v>91.341000000000008</v>
      </c>
      <c r="M37" s="20">
        <f t="shared" si="4"/>
        <v>96.714000000000013</v>
      </c>
      <c r="N37" s="20">
        <f t="shared" si="5"/>
        <v>0</v>
      </c>
      <c r="O37" s="20">
        <f t="shared" si="6"/>
        <v>10.746</v>
      </c>
      <c r="P37" s="20">
        <f t="shared" si="7"/>
        <v>112.83300000000001</v>
      </c>
    </row>
    <row r="38" spans="1:16" s="2" customFormat="1" ht="11">
      <c r="A38" s="2" t="s">
        <v>16</v>
      </c>
      <c r="B38" s="8">
        <v>653</v>
      </c>
      <c r="C38" s="21">
        <v>26.5</v>
      </c>
      <c r="D38" s="21">
        <v>12.6</v>
      </c>
      <c r="E38" s="21">
        <v>52.9</v>
      </c>
      <c r="F38" s="21">
        <v>0.7</v>
      </c>
      <c r="G38" s="21">
        <v>0.1</v>
      </c>
      <c r="H38" s="21">
        <v>4.5</v>
      </c>
      <c r="I38" s="21">
        <v>2.7</v>
      </c>
      <c r="J38" s="20">
        <f t="shared" si="1"/>
        <v>173.04500000000002</v>
      </c>
      <c r="K38" s="20">
        <f t="shared" si="2"/>
        <v>82.278000000000006</v>
      </c>
      <c r="L38" s="20">
        <f t="shared" si="3"/>
        <v>345.43700000000001</v>
      </c>
      <c r="M38" s="20">
        <f t="shared" si="4"/>
        <v>4.5709999999999997</v>
      </c>
      <c r="N38" s="20">
        <f t="shared" si="5"/>
        <v>0.65300000000000002</v>
      </c>
      <c r="O38" s="20">
        <f t="shared" si="6"/>
        <v>29.384999999999998</v>
      </c>
      <c r="P38" s="20">
        <f t="shared" si="7"/>
        <v>17.631000000000004</v>
      </c>
    </row>
    <row r="39" spans="1:16" s="2" customFormat="1" ht="11">
      <c r="A39" s="2" t="s">
        <v>15</v>
      </c>
      <c r="B39" s="8">
        <v>20074</v>
      </c>
      <c r="C39" s="21">
        <v>51.6</v>
      </c>
      <c r="D39" s="21">
        <v>43</v>
      </c>
      <c r="E39" s="21">
        <v>0</v>
      </c>
      <c r="F39" s="21">
        <v>1.8</v>
      </c>
      <c r="G39" s="21">
        <v>0.1</v>
      </c>
      <c r="H39" s="21">
        <v>0.6</v>
      </c>
      <c r="I39" s="21">
        <v>3</v>
      </c>
      <c r="J39" s="20">
        <f t="shared" si="1"/>
        <v>10358.184000000001</v>
      </c>
      <c r="K39" s="20">
        <f t="shared" si="2"/>
        <v>8631.82</v>
      </c>
      <c r="L39" s="20">
        <f t="shared" si="3"/>
        <v>0</v>
      </c>
      <c r="M39" s="20">
        <f t="shared" si="4"/>
        <v>361.33200000000005</v>
      </c>
      <c r="N39" s="20">
        <f t="shared" si="5"/>
        <v>20.074000000000002</v>
      </c>
      <c r="O39" s="20">
        <f t="shared" si="6"/>
        <v>120.444</v>
      </c>
      <c r="P39" s="20">
        <f t="shared" si="7"/>
        <v>602.22</v>
      </c>
    </row>
    <row r="40" spans="1:16" s="2" customFormat="1" ht="11">
      <c r="A40" s="2" t="s">
        <v>14</v>
      </c>
      <c r="B40" s="8">
        <v>2327</v>
      </c>
      <c r="C40" s="21">
        <v>50.7</v>
      </c>
      <c r="D40" s="21">
        <v>28.2</v>
      </c>
      <c r="E40" s="21">
        <v>14.7</v>
      </c>
      <c r="F40" s="21">
        <v>0</v>
      </c>
      <c r="G40" s="21">
        <v>0</v>
      </c>
      <c r="H40" s="21">
        <v>0.6</v>
      </c>
      <c r="I40" s="21">
        <v>5.8</v>
      </c>
      <c r="J40" s="20">
        <f t="shared" si="1"/>
        <v>1179.789</v>
      </c>
      <c r="K40" s="20">
        <f t="shared" si="2"/>
        <v>656.21399999999994</v>
      </c>
      <c r="L40" s="20">
        <f t="shared" si="3"/>
        <v>342.06899999999996</v>
      </c>
      <c r="M40" s="20">
        <f t="shared" si="4"/>
        <v>0</v>
      </c>
      <c r="N40" s="20">
        <f t="shared" si="5"/>
        <v>0</v>
      </c>
      <c r="O40" s="20">
        <f t="shared" si="6"/>
        <v>13.962</v>
      </c>
      <c r="P40" s="20">
        <f t="shared" si="7"/>
        <v>134.96599999999998</v>
      </c>
    </row>
    <row r="41" spans="1:16" s="2" customFormat="1" ht="11">
      <c r="A41" s="2" t="s">
        <v>13</v>
      </c>
      <c r="B41" s="8">
        <v>17672</v>
      </c>
      <c r="C41" s="21">
        <v>76.8</v>
      </c>
      <c r="D41" s="21">
        <v>7.5</v>
      </c>
      <c r="E41" s="21">
        <v>2.8</v>
      </c>
      <c r="F41" s="21">
        <v>1.1000000000000001</v>
      </c>
      <c r="G41" s="21">
        <v>0.4</v>
      </c>
      <c r="H41" s="21">
        <v>1.3</v>
      </c>
      <c r="I41" s="21">
        <v>10.1</v>
      </c>
      <c r="J41" s="20">
        <f t="shared" si="1"/>
        <v>13572.096</v>
      </c>
      <c r="K41" s="20">
        <f t="shared" si="2"/>
        <v>1325.3999999999999</v>
      </c>
      <c r="L41" s="20">
        <f t="shared" si="3"/>
        <v>494.81599999999997</v>
      </c>
      <c r="M41" s="20">
        <f t="shared" si="4"/>
        <v>194.39200000000002</v>
      </c>
      <c r="N41" s="20">
        <f t="shared" si="5"/>
        <v>70.688000000000002</v>
      </c>
      <c r="O41" s="20">
        <f t="shared" si="6"/>
        <v>229.73600000000002</v>
      </c>
      <c r="P41" s="20">
        <f t="shared" si="7"/>
        <v>1784.8719999999998</v>
      </c>
    </row>
    <row r="42" spans="1:16" s="2" customFormat="1" ht="11">
      <c r="A42" s="2" t="s">
        <v>12</v>
      </c>
      <c r="B42" s="8">
        <v>48167</v>
      </c>
      <c r="C42" s="21">
        <v>24.8</v>
      </c>
      <c r="D42" s="21">
        <v>58.3</v>
      </c>
      <c r="E42" s="21">
        <v>0.2</v>
      </c>
      <c r="F42" s="21">
        <v>0.9</v>
      </c>
      <c r="G42" s="21">
        <v>0</v>
      </c>
      <c r="H42" s="21">
        <v>0</v>
      </c>
      <c r="I42" s="21">
        <v>15.7</v>
      </c>
      <c r="J42" s="20">
        <f t="shared" si="1"/>
        <v>11945.415999999999</v>
      </c>
      <c r="K42" s="20">
        <f t="shared" si="2"/>
        <v>28081.360999999997</v>
      </c>
      <c r="L42" s="20">
        <f t="shared" si="3"/>
        <v>96.334000000000003</v>
      </c>
      <c r="M42" s="20">
        <f t="shared" si="4"/>
        <v>433.50300000000004</v>
      </c>
      <c r="N42" s="20">
        <f t="shared" si="5"/>
        <v>0</v>
      </c>
      <c r="O42" s="20">
        <f t="shared" si="6"/>
        <v>0</v>
      </c>
      <c r="P42" s="20">
        <f t="shared" si="7"/>
        <v>7562.2190000000001</v>
      </c>
    </row>
    <row r="43" spans="1:16" s="2" customFormat="1" ht="11">
      <c r="A43" s="2" t="s">
        <v>11</v>
      </c>
      <c r="B43" s="8">
        <v>4108</v>
      </c>
      <c r="C43" s="21">
        <v>44.4</v>
      </c>
      <c r="D43" s="21">
        <v>19.5</v>
      </c>
      <c r="E43" s="21">
        <v>0.7</v>
      </c>
      <c r="F43" s="21">
        <v>1.6</v>
      </c>
      <c r="G43" s="21">
        <v>0</v>
      </c>
      <c r="H43" s="21">
        <v>0</v>
      </c>
      <c r="I43" s="21">
        <v>33.9</v>
      </c>
      <c r="J43" s="20">
        <f t="shared" si="1"/>
        <v>1823.952</v>
      </c>
      <c r="K43" s="20">
        <f t="shared" si="2"/>
        <v>801.06000000000006</v>
      </c>
      <c r="L43" s="20">
        <f t="shared" si="3"/>
        <v>28.755999999999997</v>
      </c>
      <c r="M43" s="20">
        <f t="shared" si="4"/>
        <v>65.727999999999994</v>
      </c>
      <c r="N43" s="20">
        <f t="shared" si="5"/>
        <v>0</v>
      </c>
      <c r="O43" s="20">
        <f t="shared" si="6"/>
        <v>0</v>
      </c>
      <c r="P43" s="20">
        <f t="shared" si="7"/>
        <v>1392.6119999999999</v>
      </c>
    </row>
    <row r="44" spans="1:16" s="2" customFormat="1" ht="11">
      <c r="A44" s="2" t="s">
        <v>10</v>
      </c>
      <c r="B44" s="8">
        <v>5066</v>
      </c>
      <c r="C44" s="21">
        <v>28.9</v>
      </c>
      <c r="D44" s="21">
        <v>69.400000000000006</v>
      </c>
      <c r="E44" s="21">
        <v>0.1</v>
      </c>
      <c r="F44" s="21">
        <v>0.2</v>
      </c>
      <c r="G44" s="21">
        <v>0.1</v>
      </c>
      <c r="H44" s="21">
        <v>0.6</v>
      </c>
      <c r="I44" s="21">
        <v>0.7</v>
      </c>
      <c r="J44" s="20">
        <f t="shared" si="1"/>
        <v>1464.0739999999998</v>
      </c>
      <c r="K44" s="20">
        <f t="shared" si="2"/>
        <v>3515.8040000000001</v>
      </c>
      <c r="L44" s="20">
        <f t="shared" si="3"/>
        <v>5.0659999999999998</v>
      </c>
      <c r="M44" s="20">
        <f t="shared" si="4"/>
        <v>10.132</v>
      </c>
      <c r="N44" s="20">
        <f t="shared" si="5"/>
        <v>5.0659999999999998</v>
      </c>
      <c r="O44" s="20">
        <f t="shared" si="6"/>
        <v>30.396000000000001</v>
      </c>
      <c r="P44" s="20">
        <f t="shared" si="7"/>
        <v>35.461999999999996</v>
      </c>
    </row>
    <row r="45" spans="1:16" s="2" customFormat="1" ht="11">
      <c r="A45" s="2" t="s">
        <v>9</v>
      </c>
      <c r="B45" s="8">
        <v>773</v>
      </c>
      <c r="C45" s="21">
        <v>22.9</v>
      </c>
      <c r="D45" s="21">
        <v>5.0999999999999996</v>
      </c>
      <c r="E45" s="21">
        <v>64.5</v>
      </c>
      <c r="F45" s="21">
        <v>1.9</v>
      </c>
      <c r="G45" s="21">
        <v>0.1</v>
      </c>
      <c r="H45" s="21">
        <v>4.2</v>
      </c>
      <c r="I45" s="21">
        <v>1.2</v>
      </c>
      <c r="J45" s="20">
        <f t="shared" si="1"/>
        <v>177.017</v>
      </c>
      <c r="K45" s="20">
        <f t="shared" si="2"/>
        <v>39.422999999999995</v>
      </c>
      <c r="L45" s="20">
        <f t="shared" si="3"/>
        <v>498.58500000000004</v>
      </c>
      <c r="M45" s="20">
        <f t="shared" si="4"/>
        <v>14.686999999999999</v>
      </c>
      <c r="N45" s="20">
        <f t="shared" si="5"/>
        <v>0.77300000000000002</v>
      </c>
      <c r="O45" s="20">
        <f t="shared" si="6"/>
        <v>32.466000000000001</v>
      </c>
      <c r="P45" s="20">
        <f t="shared" si="7"/>
        <v>9.2759999999999998</v>
      </c>
    </row>
    <row r="46" spans="1:16" s="2" customFormat="1" ht="11">
      <c r="A46" s="2" t="s">
        <v>8</v>
      </c>
      <c r="B46" s="8">
        <v>31866</v>
      </c>
      <c r="C46" s="21">
        <v>48.3</v>
      </c>
      <c r="D46" s="21">
        <v>50.2</v>
      </c>
      <c r="E46" s="21">
        <v>0.3</v>
      </c>
      <c r="F46" s="21">
        <v>0.2</v>
      </c>
      <c r="G46" s="21">
        <v>0</v>
      </c>
      <c r="H46" s="21">
        <v>0.1</v>
      </c>
      <c r="I46" s="21">
        <v>0.9</v>
      </c>
      <c r="J46" s="20">
        <f t="shared" si="1"/>
        <v>15391.278</v>
      </c>
      <c r="K46" s="20">
        <f t="shared" si="2"/>
        <v>15996.732</v>
      </c>
      <c r="L46" s="20">
        <f t="shared" si="3"/>
        <v>95.597999999999999</v>
      </c>
      <c r="M46" s="20">
        <f t="shared" si="4"/>
        <v>63.731999999999999</v>
      </c>
      <c r="N46" s="20">
        <f t="shared" si="5"/>
        <v>0</v>
      </c>
      <c r="O46" s="20">
        <f t="shared" si="6"/>
        <v>31.866</v>
      </c>
      <c r="P46" s="20">
        <f t="shared" si="7"/>
        <v>286.79400000000004</v>
      </c>
    </row>
    <row r="47" spans="1:16" s="2" customFormat="1" ht="11">
      <c r="A47" s="2" t="s">
        <v>7</v>
      </c>
      <c r="B47" s="8">
        <v>9736</v>
      </c>
      <c r="C47" s="21">
        <v>21.6</v>
      </c>
      <c r="D47" s="21">
        <v>38.700000000000003</v>
      </c>
      <c r="E47" s="21">
        <v>0.1</v>
      </c>
      <c r="F47" s="21">
        <v>0.3</v>
      </c>
      <c r="G47" s="21">
        <v>0.1</v>
      </c>
      <c r="H47" s="21">
        <v>0.5</v>
      </c>
      <c r="I47" s="21">
        <v>38.6</v>
      </c>
      <c r="J47" s="20">
        <f t="shared" si="1"/>
        <v>2102.9760000000001</v>
      </c>
      <c r="K47" s="20">
        <f t="shared" si="2"/>
        <v>3767.8319999999999</v>
      </c>
      <c r="L47" s="20">
        <f t="shared" si="3"/>
        <v>9.7360000000000007</v>
      </c>
      <c r="M47" s="20">
        <f t="shared" si="4"/>
        <v>29.208000000000002</v>
      </c>
      <c r="N47" s="20">
        <f t="shared" si="5"/>
        <v>9.7360000000000007</v>
      </c>
      <c r="O47" s="20">
        <f t="shared" si="6"/>
        <v>48.68</v>
      </c>
      <c r="P47" s="20">
        <f t="shared" si="7"/>
        <v>3758.096</v>
      </c>
    </row>
    <row r="48" spans="1:16" s="2" customFormat="1" ht="11">
      <c r="A48" s="2" t="s">
        <v>6</v>
      </c>
      <c r="B48" s="8">
        <v>1814</v>
      </c>
      <c r="C48" s="21">
        <v>74.2</v>
      </c>
      <c r="D48" s="21">
        <v>6.1</v>
      </c>
      <c r="E48" s="21">
        <v>2.7</v>
      </c>
      <c r="F48" s="21">
        <v>2.1</v>
      </c>
      <c r="G48" s="21">
        <v>0.7</v>
      </c>
      <c r="H48" s="21">
        <v>0.2</v>
      </c>
      <c r="I48" s="21">
        <v>14.1</v>
      </c>
      <c r="J48" s="20">
        <f t="shared" si="1"/>
        <v>1345.9880000000001</v>
      </c>
      <c r="K48" s="20">
        <f t="shared" si="2"/>
        <v>110.654</v>
      </c>
      <c r="L48" s="20">
        <f t="shared" si="3"/>
        <v>48.978000000000009</v>
      </c>
      <c r="M48" s="20">
        <f t="shared" si="4"/>
        <v>38.094000000000001</v>
      </c>
      <c r="N48" s="20">
        <f t="shared" si="5"/>
        <v>12.697999999999999</v>
      </c>
      <c r="O48" s="20">
        <f t="shared" si="6"/>
        <v>3.6280000000000001</v>
      </c>
      <c r="P48" s="20">
        <f t="shared" si="7"/>
        <v>255.77399999999997</v>
      </c>
    </row>
    <row r="49" spans="1:16" s="2" customFormat="1" ht="11">
      <c r="A49" s="2" t="s">
        <v>5</v>
      </c>
      <c r="B49" s="8">
        <v>1767</v>
      </c>
      <c r="C49" s="21">
        <v>93.9</v>
      </c>
      <c r="D49" s="21">
        <v>3.7</v>
      </c>
      <c r="E49" s="21">
        <v>0.3</v>
      </c>
      <c r="F49" s="21">
        <v>0.7</v>
      </c>
      <c r="G49" s="21">
        <v>0.1</v>
      </c>
      <c r="H49" s="21">
        <v>0.1</v>
      </c>
      <c r="I49" s="21">
        <v>1.2</v>
      </c>
      <c r="J49" s="20">
        <f t="shared" si="1"/>
        <v>1659.2130000000002</v>
      </c>
      <c r="K49" s="20">
        <f t="shared" si="2"/>
        <v>65.379000000000005</v>
      </c>
      <c r="L49" s="20">
        <f t="shared" si="3"/>
        <v>5.3010000000000002</v>
      </c>
      <c r="M49" s="20">
        <f t="shared" si="4"/>
        <v>12.368999999999998</v>
      </c>
      <c r="N49" s="20">
        <f t="shared" si="5"/>
        <v>1.7670000000000001</v>
      </c>
      <c r="O49" s="20">
        <f t="shared" si="6"/>
        <v>1.7670000000000001</v>
      </c>
      <c r="P49" s="20">
        <f t="shared" si="7"/>
        <v>21.204000000000001</v>
      </c>
    </row>
    <row r="50" spans="1:16" s="2" customFormat="1" ht="11">
      <c r="A50" s="2" t="s">
        <v>4</v>
      </c>
      <c r="B50" s="8">
        <v>14695</v>
      </c>
      <c r="C50" s="21">
        <v>31.3</v>
      </c>
      <c r="D50" s="21">
        <v>63.2</v>
      </c>
      <c r="E50" s="21">
        <v>0.2</v>
      </c>
      <c r="F50" s="21">
        <v>0.7</v>
      </c>
      <c r="G50" s="21">
        <v>0.2</v>
      </c>
      <c r="H50" s="21">
        <v>0.5</v>
      </c>
      <c r="I50" s="21">
        <v>3.9</v>
      </c>
      <c r="J50" s="20">
        <f t="shared" si="1"/>
        <v>4599.5349999999999</v>
      </c>
      <c r="K50" s="20">
        <f t="shared" si="2"/>
        <v>9287.24</v>
      </c>
      <c r="L50" s="20">
        <f t="shared" si="3"/>
        <v>29.39</v>
      </c>
      <c r="M50" s="20">
        <f t="shared" si="4"/>
        <v>102.86499999999999</v>
      </c>
      <c r="N50" s="20">
        <f t="shared" si="5"/>
        <v>29.39</v>
      </c>
      <c r="O50" s="20">
        <f t="shared" si="6"/>
        <v>73.475000000000009</v>
      </c>
      <c r="P50" s="20">
        <f t="shared" si="7"/>
        <v>573.10500000000002</v>
      </c>
    </row>
    <row r="51" spans="1:16" s="2" customFormat="1" ht="18" customHeight="1">
      <c r="A51" s="2" t="s">
        <v>3</v>
      </c>
      <c r="B51" s="8">
        <v>29388</v>
      </c>
      <c r="C51" s="21">
        <v>63.5</v>
      </c>
      <c r="D51" s="21">
        <v>13.7</v>
      </c>
      <c r="E51" s="21">
        <v>2.7</v>
      </c>
      <c r="F51" s="21">
        <v>2.4</v>
      </c>
      <c r="G51" s="21">
        <v>3.3</v>
      </c>
      <c r="H51" s="21">
        <v>1.2</v>
      </c>
      <c r="I51" s="21">
        <v>13.1</v>
      </c>
      <c r="J51" s="20">
        <f t="shared" si="1"/>
        <v>18661.38</v>
      </c>
      <c r="K51" s="20">
        <f t="shared" si="2"/>
        <v>4026.1559999999995</v>
      </c>
      <c r="L51" s="20">
        <f t="shared" si="3"/>
        <v>793.47600000000011</v>
      </c>
      <c r="M51" s="20">
        <f t="shared" si="4"/>
        <v>705.31200000000001</v>
      </c>
      <c r="N51" s="20">
        <f t="shared" si="5"/>
        <v>969.80400000000009</v>
      </c>
      <c r="O51" s="20">
        <f t="shared" si="6"/>
        <v>352.65600000000001</v>
      </c>
      <c r="P51" s="20">
        <f t="shared" si="7"/>
        <v>3849.828</v>
      </c>
    </row>
    <row r="52" spans="1:16" s="2" customFormat="1" ht="11">
      <c r="A52" s="2" t="s">
        <v>2</v>
      </c>
      <c r="B52" s="8">
        <v>3729</v>
      </c>
      <c r="C52" s="21">
        <v>85.9</v>
      </c>
      <c r="D52" s="21">
        <v>12.1</v>
      </c>
      <c r="E52" s="21">
        <v>0</v>
      </c>
      <c r="F52" s="21">
        <v>0.2</v>
      </c>
      <c r="G52" s="21">
        <v>0</v>
      </c>
      <c r="H52" s="21">
        <v>1.1000000000000001</v>
      </c>
      <c r="I52" s="21">
        <v>0.7</v>
      </c>
      <c r="J52" s="20">
        <f t="shared" si="1"/>
        <v>3203.2110000000002</v>
      </c>
      <c r="K52" s="20">
        <f t="shared" si="2"/>
        <v>451.209</v>
      </c>
      <c r="L52" s="20">
        <f t="shared" si="3"/>
        <v>0</v>
      </c>
      <c r="M52" s="20">
        <f t="shared" si="4"/>
        <v>7.4580000000000002</v>
      </c>
      <c r="N52" s="20">
        <f t="shared" si="5"/>
        <v>0</v>
      </c>
      <c r="O52" s="20">
        <f t="shared" si="6"/>
        <v>41.019000000000005</v>
      </c>
      <c r="P52" s="20">
        <f t="shared" si="7"/>
        <v>26.102999999999998</v>
      </c>
    </row>
    <row r="53" spans="1:16" s="2" customFormat="1" ht="11">
      <c r="A53" s="2" t="s">
        <v>1</v>
      </c>
      <c r="B53" s="8">
        <v>16850</v>
      </c>
      <c r="C53" s="21">
        <v>34.4</v>
      </c>
      <c r="D53" s="21">
        <v>51.5</v>
      </c>
      <c r="E53" s="21">
        <v>1.3</v>
      </c>
      <c r="F53" s="21">
        <v>0.5</v>
      </c>
      <c r="G53" s="21">
        <v>0.1</v>
      </c>
      <c r="H53" s="21">
        <v>2.2000000000000002</v>
      </c>
      <c r="I53" s="21">
        <v>10</v>
      </c>
      <c r="J53" s="20">
        <f t="shared" si="1"/>
        <v>5796.4</v>
      </c>
      <c r="K53" s="20">
        <f t="shared" si="2"/>
        <v>8677.75</v>
      </c>
      <c r="L53" s="20">
        <f t="shared" si="3"/>
        <v>219.05</v>
      </c>
      <c r="M53" s="20">
        <f t="shared" si="4"/>
        <v>84.25</v>
      </c>
      <c r="N53" s="20">
        <f t="shared" si="5"/>
        <v>16.850000000000001</v>
      </c>
      <c r="O53" s="20">
        <f t="shared" si="6"/>
        <v>370.70000000000005</v>
      </c>
      <c r="P53" s="20">
        <f t="shared" si="7"/>
        <v>1685</v>
      </c>
    </row>
    <row r="54" spans="1:16" s="2" customFormat="1" ht="11">
      <c r="A54" s="19" t="s">
        <v>0</v>
      </c>
      <c r="B54" s="7">
        <v>145</v>
      </c>
      <c r="C54" s="18">
        <v>72.099999999999994</v>
      </c>
      <c r="D54" s="18">
        <v>9.4</v>
      </c>
      <c r="E54" s="18">
        <v>4.0999999999999996</v>
      </c>
      <c r="F54" s="18">
        <v>0.1</v>
      </c>
      <c r="G54" s="18">
        <v>0.5</v>
      </c>
      <c r="H54" s="18">
        <v>0</v>
      </c>
      <c r="I54" s="18">
        <v>13.8</v>
      </c>
      <c r="J54" s="20">
        <f t="shared" si="1"/>
        <v>104.545</v>
      </c>
      <c r="K54" s="20">
        <f t="shared" si="2"/>
        <v>13.63</v>
      </c>
      <c r="L54" s="20">
        <f t="shared" si="3"/>
        <v>5.9449999999999994</v>
      </c>
      <c r="M54" s="20">
        <f t="shared" si="4"/>
        <v>0.14499999999999999</v>
      </c>
      <c r="N54" s="20">
        <f t="shared" si="5"/>
        <v>0.72499999999999998</v>
      </c>
      <c r="O54" s="20">
        <f t="shared" si="6"/>
        <v>0</v>
      </c>
      <c r="P54" s="20">
        <f t="shared" si="7"/>
        <v>20.010000000000002</v>
      </c>
    </row>
    <row r="55" spans="1:16" s="2" customFormat="1" ht="3" customHeight="1">
      <c r="A55" s="17"/>
      <c r="B55" s="6"/>
      <c r="C55" s="16"/>
      <c r="D55" s="16"/>
      <c r="E55" s="16"/>
      <c r="F55" s="16"/>
      <c r="G55" s="16"/>
      <c r="H55" s="16"/>
      <c r="I55" s="16"/>
      <c r="J55" s="20">
        <f t="shared" si="1"/>
        <v>0</v>
      </c>
      <c r="K55" s="20">
        <f t="shared" si="2"/>
        <v>0</v>
      </c>
      <c r="L55" s="20">
        <f t="shared" si="3"/>
        <v>0</v>
      </c>
      <c r="M55" s="20">
        <f t="shared" si="4"/>
        <v>0</v>
      </c>
      <c r="N55" s="20">
        <f t="shared" si="5"/>
        <v>0</v>
      </c>
      <c r="O55" s="20">
        <f t="shared" si="6"/>
        <v>0</v>
      </c>
      <c r="P55" s="20">
        <f t="shared" si="7"/>
        <v>0</v>
      </c>
    </row>
    <row r="56" spans="1:16" s="2" customFormat="1" ht="12.5" customHeight="1">
      <c r="A56" s="14" t="s">
        <v>81</v>
      </c>
      <c r="B56" s="6"/>
      <c r="C56" s="5"/>
      <c r="D56" s="5"/>
      <c r="E56" s="5"/>
      <c r="F56" s="5"/>
      <c r="G56" s="5"/>
      <c r="H56" s="5"/>
      <c r="I56" s="5"/>
      <c r="J56" s="5"/>
    </row>
    <row r="57" spans="1:16" ht="12.5" customHeight="1">
      <c r="A57" s="14" t="s">
        <v>62</v>
      </c>
    </row>
    <row r="58" spans="1:16" ht="12.5" customHeight="1">
      <c r="A58" s="14" t="str">
        <f>'[1] 10'!A70</f>
        <v>Source: National TANF Data File as of 11/02/15.</v>
      </c>
    </row>
  </sheetData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8"/>
  <sheetViews>
    <sheetView workbookViewId="0">
      <selection sqref="A1:A1048576"/>
    </sheetView>
  </sheetViews>
  <sheetFormatPr baseColWidth="10" defaultColWidth="20.6640625" defaultRowHeight="12" customHeight="1"/>
  <cols>
    <col min="1" max="1" width="20.1640625" style="12" customWidth="1"/>
    <col min="2" max="2" width="11.5" style="13" customWidth="1"/>
    <col min="3" max="3" width="11.1640625" style="12" customWidth="1"/>
    <col min="4" max="4" width="10" style="12" customWidth="1"/>
    <col min="5" max="6" width="11.1640625" style="12" customWidth="1"/>
    <col min="7" max="7" width="9.5" style="12" customWidth="1"/>
    <col min="8" max="10" width="11.1640625" style="12" customWidth="1"/>
    <col min="11" max="16384" width="20.6640625" style="12"/>
  </cols>
  <sheetData>
    <row r="1" spans="1:16" ht="15" customHeight="1">
      <c r="A1" s="23" t="s">
        <v>67</v>
      </c>
      <c r="B1" s="24"/>
      <c r="C1" s="24"/>
      <c r="D1" s="24"/>
      <c r="E1" s="24"/>
      <c r="F1" s="24"/>
      <c r="G1" s="24"/>
      <c r="H1" s="24"/>
      <c r="I1" s="24"/>
      <c r="J1" s="24"/>
    </row>
    <row r="2" spans="1:16" s="9" customFormat="1" ht="24" customHeight="1">
      <c r="A2" s="11" t="s">
        <v>53</v>
      </c>
      <c r="B2" s="1" t="s">
        <v>52</v>
      </c>
      <c r="C2" s="10" t="s">
        <v>60</v>
      </c>
      <c r="D2" s="10" t="s">
        <v>59</v>
      </c>
      <c r="E2" s="10" t="s">
        <v>66</v>
      </c>
      <c r="F2" s="10" t="s">
        <v>57</v>
      </c>
      <c r="G2" s="10" t="s">
        <v>65</v>
      </c>
      <c r="H2" s="10" t="s">
        <v>55</v>
      </c>
      <c r="I2" s="10" t="s">
        <v>64</v>
      </c>
      <c r="J2" s="10" t="s">
        <v>60</v>
      </c>
      <c r="K2" s="10" t="s">
        <v>59</v>
      </c>
      <c r="L2" s="10" t="s">
        <v>66</v>
      </c>
      <c r="M2" s="10" t="s">
        <v>57</v>
      </c>
      <c r="N2" s="10" t="s">
        <v>65</v>
      </c>
      <c r="O2" s="10" t="s">
        <v>55</v>
      </c>
      <c r="P2" s="10" t="s">
        <v>64</v>
      </c>
    </row>
    <row r="3" spans="1:16" s="2" customFormat="1" ht="18" customHeight="1">
      <c r="A3" s="2" t="s">
        <v>51</v>
      </c>
      <c r="B3" s="8">
        <v>893735</v>
      </c>
      <c r="C3" s="21">
        <v>33.299999999999997</v>
      </c>
      <c r="D3" s="21">
        <v>33.1</v>
      </c>
      <c r="E3" s="21">
        <v>1.1000000000000001</v>
      </c>
      <c r="F3" s="21">
        <v>2.2999999999999998</v>
      </c>
      <c r="G3" s="21">
        <v>1.1000000000000001</v>
      </c>
      <c r="H3" s="21">
        <v>1.3</v>
      </c>
      <c r="I3" s="21">
        <v>27.7</v>
      </c>
      <c r="J3" s="20">
        <f>$B3*(C3/100)</f>
        <v>297613.75499999995</v>
      </c>
      <c r="K3" s="20">
        <f t="shared" ref="K3:P3" si="0">$B3*(D3/100)</f>
        <v>295826.28500000003</v>
      </c>
      <c r="L3" s="20">
        <f t="shared" si="0"/>
        <v>9831.0850000000009</v>
      </c>
      <c r="M3" s="20">
        <f t="shared" si="0"/>
        <v>20555.904999999999</v>
      </c>
      <c r="N3" s="20">
        <f t="shared" si="0"/>
        <v>9831.0850000000009</v>
      </c>
      <c r="O3" s="20">
        <f t="shared" si="0"/>
        <v>11618.555</v>
      </c>
      <c r="P3" s="20">
        <f t="shared" si="0"/>
        <v>247564.59499999997</v>
      </c>
    </row>
    <row r="4" spans="1:16" s="2" customFormat="1" ht="18" customHeight="1">
      <c r="A4" s="2" t="s">
        <v>50</v>
      </c>
      <c r="B4" s="8">
        <v>12544</v>
      </c>
      <c r="C4" s="21">
        <v>26.2</v>
      </c>
      <c r="D4" s="21">
        <v>72.2</v>
      </c>
      <c r="E4" s="21">
        <v>0.2</v>
      </c>
      <c r="F4" s="21">
        <v>0.1</v>
      </c>
      <c r="G4" s="21">
        <v>0</v>
      </c>
      <c r="H4" s="21">
        <v>0.5</v>
      </c>
      <c r="I4" s="21">
        <v>0.9</v>
      </c>
      <c r="J4" s="20">
        <f t="shared" ref="J4:J54" si="1">$B4*(C4/100)</f>
        <v>3286.5280000000002</v>
      </c>
      <c r="K4" s="20">
        <f t="shared" ref="K4:K54" si="2">$B4*(D4/100)</f>
        <v>9056.768</v>
      </c>
      <c r="L4" s="20">
        <f t="shared" ref="L4:L54" si="3">$B4*(E4/100)</f>
        <v>25.088000000000001</v>
      </c>
      <c r="M4" s="20">
        <f t="shared" ref="M4:M54" si="4">$B4*(F4/100)</f>
        <v>12.544</v>
      </c>
      <c r="N4" s="20">
        <f t="shared" ref="N4:N54" si="5">$B4*(G4/100)</f>
        <v>0</v>
      </c>
      <c r="O4" s="20">
        <f t="shared" ref="O4:O54" si="6">$B4*(H4/100)</f>
        <v>62.72</v>
      </c>
      <c r="P4" s="20">
        <f t="shared" ref="P4:P54" si="7">$B4*(I4/100)</f>
        <v>112.89600000000002</v>
      </c>
    </row>
    <row r="5" spans="1:16" s="2" customFormat="1" ht="11">
      <c r="A5" s="2" t="s">
        <v>49</v>
      </c>
      <c r="B5" s="8">
        <v>3117</v>
      </c>
      <c r="C5" s="21">
        <v>53.9</v>
      </c>
      <c r="D5" s="21">
        <v>9.6999999999999993</v>
      </c>
      <c r="E5" s="21">
        <v>14.1</v>
      </c>
      <c r="F5" s="21">
        <v>5.0999999999999996</v>
      </c>
      <c r="G5" s="21">
        <v>7.1</v>
      </c>
      <c r="H5" s="21">
        <v>4.5</v>
      </c>
      <c r="I5" s="21">
        <v>5.5</v>
      </c>
      <c r="J5" s="20">
        <f t="shared" si="1"/>
        <v>1680.0630000000001</v>
      </c>
      <c r="K5" s="20">
        <f t="shared" si="2"/>
        <v>302.34899999999999</v>
      </c>
      <c r="L5" s="20">
        <f t="shared" si="3"/>
        <v>439.49699999999996</v>
      </c>
      <c r="M5" s="20">
        <f t="shared" si="4"/>
        <v>158.96699999999998</v>
      </c>
      <c r="N5" s="20">
        <f t="shared" si="5"/>
        <v>221.30699999999999</v>
      </c>
      <c r="O5" s="20">
        <f t="shared" si="6"/>
        <v>140.26499999999999</v>
      </c>
      <c r="P5" s="20">
        <f t="shared" si="7"/>
        <v>171.435</v>
      </c>
    </row>
    <row r="6" spans="1:16" s="2" customFormat="1" ht="11">
      <c r="A6" s="2" t="s">
        <v>48</v>
      </c>
      <c r="B6" s="8">
        <v>9548</v>
      </c>
      <c r="C6" s="21">
        <v>35.9</v>
      </c>
      <c r="D6" s="21">
        <v>17.8</v>
      </c>
      <c r="E6" s="21">
        <v>11.1</v>
      </c>
      <c r="F6" s="21">
        <v>1.4</v>
      </c>
      <c r="G6" s="21">
        <v>0.4</v>
      </c>
      <c r="H6" s="21">
        <v>1.3</v>
      </c>
      <c r="I6" s="21">
        <v>32.1</v>
      </c>
      <c r="J6" s="20">
        <f t="shared" si="1"/>
        <v>3427.732</v>
      </c>
      <c r="K6" s="20">
        <f t="shared" si="2"/>
        <v>1699.5440000000001</v>
      </c>
      <c r="L6" s="20">
        <f t="shared" si="3"/>
        <v>1059.828</v>
      </c>
      <c r="M6" s="20">
        <f t="shared" si="4"/>
        <v>133.672</v>
      </c>
      <c r="N6" s="20">
        <f t="shared" si="5"/>
        <v>38.192</v>
      </c>
      <c r="O6" s="20">
        <f t="shared" si="6"/>
        <v>124.12400000000001</v>
      </c>
      <c r="P6" s="20">
        <f t="shared" si="7"/>
        <v>3064.9079999999999</v>
      </c>
    </row>
    <row r="7" spans="1:16" s="2" customFormat="1" ht="11">
      <c r="A7" s="2" t="s">
        <v>47</v>
      </c>
      <c r="B7" s="8">
        <v>4496</v>
      </c>
      <c r="C7" s="21">
        <v>40.700000000000003</v>
      </c>
      <c r="D7" s="21">
        <v>55.8</v>
      </c>
      <c r="E7" s="21">
        <v>0.2</v>
      </c>
      <c r="F7" s="21">
        <v>0.1</v>
      </c>
      <c r="G7" s="21">
        <v>0.2</v>
      </c>
      <c r="H7" s="21">
        <v>0.9</v>
      </c>
      <c r="I7" s="21">
        <v>2.1</v>
      </c>
      <c r="J7" s="20">
        <f t="shared" si="1"/>
        <v>1829.8720000000001</v>
      </c>
      <c r="K7" s="20">
        <f t="shared" si="2"/>
        <v>2508.7679999999996</v>
      </c>
      <c r="L7" s="20">
        <f t="shared" si="3"/>
        <v>8.9920000000000009</v>
      </c>
      <c r="M7" s="20">
        <f t="shared" si="4"/>
        <v>4.4960000000000004</v>
      </c>
      <c r="N7" s="20">
        <f t="shared" si="5"/>
        <v>8.9920000000000009</v>
      </c>
      <c r="O7" s="20">
        <f t="shared" si="6"/>
        <v>40.464000000000006</v>
      </c>
      <c r="P7" s="20">
        <f t="shared" si="7"/>
        <v>94.416000000000011</v>
      </c>
    </row>
    <row r="8" spans="1:16" s="2" customFormat="1" ht="11">
      <c r="A8" s="2" t="s">
        <v>46</v>
      </c>
      <c r="B8" s="8">
        <v>288243</v>
      </c>
      <c r="C8" s="21">
        <v>24.8</v>
      </c>
      <c r="D8" s="21">
        <v>18.600000000000001</v>
      </c>
      <c r="E8" s="21">
        <v>0.2</v>
      </c>
      <c r="F8" s="21">
        <v>4</v>
      </c>
      <c r="G8" s="21">
        <v>1.1000000000000001</v>
      </c>
      <c r="H8" s="21">
        <v>1.9</v>
      </c>
      <c r="I8" s="21">
        <v>49.4</v>
      </c>
      <c r="J8" s="20">
        <f t="shared" si="1"/>
        <v>71484.263999999996</v>
      </c>
      <c r="K8" s="20">
        <f t="shared" si="2"/>
        <v>53613.198000000011</v>
      </c>
      <c r="L8" s="20">
        <f t="shared" si="3"/>
        <v>576.48599999999999</v>
      </c>
      <c r="M8" s="20">
        <f t="shared" si="4"/>
        <v>11529.72</v>
      </c>
      <c r="N8" s="20">
        <f t="shared" si="5"/>
        <v>3170.6730000000002</v>
      </c>
      <c r="O8" s="20">
        <f t="shared" si="6"/>
        <v>5476.6170000000002</v>
      </c>
      <c r="P8" s="20">
        <f t="shared" si="7"/>
        <v>142392.04199999999</v>
      </c>
    </row>
    <row r="9" spans="1:16" s="2" customFormat="1" ht="11">
      <c r="A9" s="2" t="s">
        <v>45</v>
      </c>
      <c r="B9" s="8">
        <v>11488</v>
      </c>
      <c r="C9" s="21">
        <v>53.7</v>
      </c>
      <c r="D9" s="21">
        <v>13.6</v>
      </c>
      <c r="E9" s="21">
        <v>1.4</v>
      </c>
      <c r="F9" s="21">
        <v>1.5</v>
      </c>
      <c r="G9" s="21">
        <v>0.2</v>
      </c>
      <c r="H9" s="21">
        <v>1</v>
      </c>
      <c r="I9" s="21">
        <v>28.5</v>
      </c>
      <c r="J9" s="20">
        <f t="shared" si="1"/>
        <v>6169.0560000000005</v>
      </c>
      <c r="K9" s="20">
        <f t="shared" si="2"/>
        <v>1562.3680000000002</v>
      </c>
      <c r="L9" s="20">
        <f t="shared" si="3"/>
        <v>160.83199999999999</v>
      </c>
      <c r="M9" s="20">
        <f t="shared" si="4"/>
        <v>172.32</v>
      </c>
      <c r="N9" s="20">
        <f t="shared" si="5"/>
        <v>22.975999999999999</v>
      </c>
      <c r="O9" s="20">
        <f t="shared" si="6"/>
        <v>114.88</v>
      </c>
      <c r="P9" s="20">
        <f t="shared" si="7"/>
        <v>3274.08</v>
      </c>
    </row>
    <row r="10" spans="1:16" s="2" customFormat="1" ht="11">
      <c r="A10" s="2" t="s">
        <v>44</v>
      </c>
      <c r="B10" s="8">
        <v>8871</v>
      </c>
      <c r="C10" s="21">
        <v>30</v>
      </c>
      <c r="D10" s="21">
        <v>31.4</v>
      </c>
      <c r="E10" s="21">
        <v>1</v>
      </c>
      <c r="F10" s="21">
        <v>0.7</v>
      </c>
      <c r="G10" s="21">
        <v>0.1</v>
      </c>
      <c r="H10" s="21">
        <v>0.1</v>
      </c>
      <c r="I10" s="21">
        <v>36.6</v>
      </c>
      <c r="J10" s="20">
        <f t="shared" si="1"/>
        <v>2661.2999999999997</v>
      </c>
      <c r="K10" s="20">
        <f t="shared" si="2"/>
        <v>2785.4940000000001</v>
      </c>
      <c r="L10" s="20">
        <f t="shared" si="3"/>
        <v>88.710000000000008</v>
      </c>
      <c r="M10" s="20">
        <f t="shared" si="4"/>
        <v>62.096999999999994</v>
      </c>
      <c r="N10" s="20">
        <f t="shared" si="5"/>
        <v>8.8710000000000004</v>
      </c>
      <c r="O10" s="20">
        <f t="shared" si="6"/>
        <v>8.8710000000000004</v>
      </c>
      <c r="P10" s="20">
        <f t="shared" si="7"/>
        <v>3246.7860000000001</v>
      </c>
    </row>
    <row r="11" spans="1:16" s="2" customFormat="1" ht="11">
      <c r="A11" s="2" t="s">
        <v>43</v>
      </c>
      <c r="B11" s="8">
        <v>1891</v>
      </c>
      <c r="C11" s="21">
        <v>26.7</v>
      </c>
      <c r="D11" s="21">
        <v>64.099999999999994</v>
      </c>
      <c r="E11" s="21">
        <v>0.3</v>
      </c>
      <c r="F11" s="21">
        <v>0.2</v>
      </c>
      <c r="G11" s="21">
        <v>0.2</v>
      </c>
      <c r="H11" s="21">
        <v>0.3</v>
      </c>
      <c r="I11" s="21">
        <v>8.1999999999999993</v>
      </c>
      <c r="J11" s="20">
        <f t="shared" si="1"/>
        <v>504.89700000000005</v>
      </c>
      <c r="K11" s="20">
        <f t="shared" si="2"/>
        <v>1212.1309999999999</v>
      </c>
      <c r="L11" s="20">
        <f t="shared" si="3"/>
        <v>5.673</v>
      </c>
      <c r="M11" s="20">
        <f t="shared" si="4"/>
        <v>3.782</v>
      </c>
      <c r="N11" s="20">
        <f t="shared" si="5"/>
        <v>3.782</v>
      </c>
      <c r="O11" s="20">
        <f t="shared" si="6"/>
        <v>5.673</v>
      </c>
      <c r="P11" s="20">
        <f t="shared" si="7"/>
        <v>155.06199999999998</v>
      </c>
    </row>
    <row r="12" spans="1:16" s="2" customFormat="1" ht="11">
      <c r="A12" s="22" t="s">
        <v>42</v>
      </c>
      <c r="B12" s="8">
        <v>4106</v>
      </c>
      <c r="C12" s="21">
        <v>0.5</v>
      </c>
      <c r="D12" s="21">
        <v>97.4</v>
      </c>
      <c r="E12" s="21">
        <v>0</v>
      </c>
      <c r="F12" s="21">
        <v>0.1</v>
      </c>
      <c r="G12" s="21">
        <v>0</v>
      </c>
      <c r="H12" s="21">
        <v>0</v>
      </c>
      <c r="I12" s="21">
        <v>2</v>
      </c>
      <c r="J12" s="20">
        <f t="shared" si="1"/>
        <v>20.53</v>
      </c>
      <c r="K12" s="20">
        <f t="shared" si="2"/>
        <v>3999.2440000000001</v>
      </c>
      <c r="L12" s="20">
        <f t="shared" si="3"/>
        <v>0</v>
      </c>
      <c r="M12" s="20">
        <f t="shared" si="4"/>
        <v>4.1059999999999999</v>
      </c>
      <c r="N12" s="20">
        <f t="shared" si="5"/>
        <v>0</v>
      </c>
      <c r="O12" s="20">
        <f t="shared" si="6"/>
        <v>0</v>
      </c>
      <c r="P12" s="20">
        <f t="shared" si="7"/>
        <v>82.12</v>
      </c>
    </row>
    <row r="13" spans="1:16" s="2" customFormat="1" ht="11">
      <c r="A13" s="2" t="s">
        <v>41</v>
      </c>
      <c r="B13" s="8">
        <v>16597</v>
      </c>
      <c r="C13" s="21">
        <v>26.8</v>
      </c>
      <c r="D13" s="21">
        <v>51.9</v>
      </c>
      <c r="E13" s="21">
        <v>0.2</v>
      </c>
      <c r="F13" s="21">
        <v>0</v>
      </c>
      <c r="G13" s="21">
        <v>0.3</v>
      </c>
      <c r="H13" s="21">
        <v>1.5</v>
      </c>
      <c r="I13" s="21">
        <v>19.3</v>
      </c>
      <c r="J13" s="20">
        <f t="shared" si="1"/>
        <v>4447.9960000000001</v>
      </c>
      <c r="K13" s="20">
        <f t="shared" si="2"/>
        <v>8613.8430000000008</v>
      </c>
      <c r="L13" s="20">
        <f t="shared" si="3"/>
        <v>33.194000000000003</v>
      </c>
      <c r="M13" s="20">
        <f t="shared" si="4"/>
        <v>0</v>
      </c>
      <c r="N13" s="20">
        <f t="shared" si="5"/>
        <v>49.791000000000004</v>
      </c>
      <c r="O13" s="20">
        <f t="shared" si="6"/>
        <v>248.95499999999998</v>
      </c>
      <c r="P13" s="20">
        <f t="shared" si="7"/>
        <v>3203.221</v>
      </c>
    </row>
    <row r="14" spans="1:16" s="2" customFormat="1" ht="18" customHeight="1">
      <c r="A14" s="2" t="s">
        <v>40</v>
      </c>
      <c r="B14" s="8">
        <v>4385</v>
      </c>
      <c r="C14" s="21">
        <v>11.7</v>
      </c>
      <c r="D14" s="21">
        <v>85.9</v>
      </c>
      <c r="E14" s="21">
        <v>0.1</v>
      </c>
      <c r="F14" s="21">
        <v>0.5</v>
      </c>
      <c r="G14" s="21">
        <v>0</v>
      </c>
      <c r="H14" s="21">
        <v>0.2</v>
      </c>
      <c r="I14" s="21">
        <v>1.5</v>
      </c>
      <c r="J14" s="20">
        <f t="shared" si="1"/>
        <v>513.04499999999996</v>
      </c>
      <c r="K14" s="20">
        <f t="shared" si="2"/>
        <v>3766.7150000000006</v>
      </c>
      <c r="L14" s="20">
        <f t="shared" si="3"/>
        <v>4.3849999999999998</v>
      </c>
      <c r="M14" s="20">
        <f t="shared" si="4"/>
        <v>21.925000000000001</v>
      </c>
      <c r="N14" s="20">
        <f t="shared" si="5"/>
        <v>0</v>
      </c>
      <c r="O14" s="20">
        <f t="shared" si="6"/>
        <v>8.77</v>
      </c>
      <c r="P14" s="20">
        <f t="shared" si="7"/>
        <v>65.774999999999991</v>
      </c>
    </row>
    <row r="15" spans="1:16" s="2" customFormat="1" ht="11">
      <c r="A15" s="2" t="s">
        <v>39</v>
      </c>
      <c r="B15" s="8">
        <v>9175</v>
      </c>
      <c r="C15" s="21">
        <v>15.1</v>
      </c>
      <c r="D15" s="21">
        <v>1.4</v>
      </c>
      <c r="E15" s="21">
        <v>0.2</v>
      </c>
      <c r="F15" s="21">
        <v>12.5</v>
      </c>
      <c r="G15" s="21">
        <v>47</v>
      </c>
      <c r="H15" s="21">
        <v>17.7</v>
      </c>
      <c r="I15" s="21">
        <v>6.1</v>
      </c>
      <c r="J15" s="20">
        <f t="shared" si="1"/>
        <v>1385.425</v>
      </c>
      <c r="K15" s="20">
        <f t="shared" si="2"/>
        <v>128.44999999999999</v>
      </c>
      <c r="L15" s="20">
        <f t="shared" si="3"/>
        <v>18.350000000000001</v>
      </c>
      <c r="M15" s="20">
        <f t="shared" si="4"/>
        <v>1146.875</v>
      </c>
      <c r="N15" s="20">
        <f t="shared" si="5"/>
        <v>4312.25</v>
      </c>
      <c r="O15" s="20">
        <f t="shared" si="6"/>
        <v>1623.9749999999999</v>
      </c>
      <c r="P15" s="20">
        <f t="shared" si="7"/>
        <v>559.67499999999995</v>
      </c>
    </row>
    <row r="16" spans="1:16" s="2" customFormat="1" ht="11">
      <c r="A16" s="2" t="s">
        <v>38</v>
      </c>
      <c r="B16" s="8">
        <v>178</v>
      </c>
      <c r="C16" s="21">
        <v>79.099999999999994</v>
      </c>
      <c r="D16" s="21">
        <v>2.8</v>
      </c>
      <c r="E16" s="21">
        <v>1.1000000000000001</v>
      </c>
      <c r="F16" s="21">
        <v>0.7</v>
      </c>
      <c r="G16" s="21">
        <v>0.3</v>
      </c>
      <c r="H16" s="21">
        <v>1.1000000000000001</v>
      </c>
      <c r="I16" s="21">
        <v>15</v>
      </c>
      <c r="J16" s="20">
        <f t="shared" si="1"/>
        <v>140.79799999999997</v>
      </c>
      <c r="K16" s="20">
        <f t="shared" si="2"/>
        <v>4.9839999999999991</v>
      </c>
      <c r="L16" s="20">
        <f t="shared" si="3"/>
        <v>1.9580000000000002</v>
      </c>
      <c r="M16" s="20">
        <f t="shared" si="4"/>
        <v>1.2459999999999998</v>
      </c>
      <c r="N16" s="20">
        <f t="shared" si="5"/>
        <v>0.53400000000000003</v>
      </c>
      <c r="O16" s="20">
        <f t="shared" si="6"/>
        <v>1.9580000000000002</v>
      </c>
      <c r="P16" s="20">
        <f t="shared" si="7"/>
        <v>26.7</v>
      </c>
    </row>
    <row r="17" spans="1:16" s="2" customFormat="1" ht="11">
      <c r="A17" s="2" t="s">
        <v>37</v>
      </c>
      <c r="B17" s="8">
        <v>8228</v>
      </c>
      <c r="C17" s="21">
        <v>13.6</v>
      </c>
      <c r="D17" s="21">
        <v>75.7</v>
      </c>
      <c r="E17" s="21">
        <v>0</v>
      </c>
      <c r="F17" s="21">
        <v>0.6</v>
      </c>
      <c r="G17" s="21">
        <v>0</v>
      </c>
      <c r="H17" s="21">
        <v>0.2</v>
      </c>
      <c r="I17" s="21">
        <v>9.9</v>
      </c>
      <c r="J17" s="20">
        <f t="shared" si="1"/>
        <v>1119.008</v>
      </c>
      <c r="K17" s="20">
        <f t="shared" si="2"/>
        <v>6228.5960000000005</v>
      </c>
      <c r="L17" s="20">
        <f t="shared" si="3"/>
        <v>0</v>
      </c>
      <c r="M17" s="20">
        <f t="shared" si="4"/>
        <v>49.368000000000002</v>
      </c>
      <c r="N17" s="20">
        <f t="shared" si="5"/>
        <v>0</v>
      </c>
      <c r="O17" s="20">
        <f t="shared" si="6"/>
        <v>16.456</v>
      </c>
      <c r="P17" s="20">
        <f t="shared" si="7"/>
        <v>814.572</v>
      </c>
    </row>
    <row r="18" spans="1:16" s="2" customFormat="1" ht="11">
      <c r="A18" s="2" t="s">
        <v>36</v>
      </c>
      <c r="B18" s="8">
        <v>3183</v>
      </c>
      <c r="C18" s="21">
        <v>49.2</v>
      </c>
      <c r="D18" s="21">
        <v>38.9</v>
      </c>
      <c r="E18" s="21">
        <v>0.1</v>
      </c>
      <c r="F18" s="21">
        <v>5.9</v>
      </c>
      <c r="G18" s="21">
        <v>0</v>
      </c>
      <c r="H18" s="21">
        <v>1.3</v>
      </c>
      <c r="I18" s="21">
        <v>4.5999999999999996</v>
      </c>
      <c r="J18" s="20">
        <f t="shared" si="1"/>
        <v>1566.0360000000001</v>
      </c>
      <c r="K18" s="20">
        <f t="shared" si="2"/>
        <v>1238.1870000000001</v>
      </c>
      <c r="L18" s="20">
        <f t="shared" si="3"/>
        <v>3.1830000000000003</v>
      </c>
      <c r="M18" s="20">
        <f t="shared" si="4"/>
        <v>187.79700000000003</v>
      </c>
      <c r="N18" s="20">
        <f t="shared" si="5"/>
        <v>0</v>
      </c>
      <c r="O18" s="20">
        <f t="shared" si="6"/>
        <v>41.379000000000005</v>
      </c>
      <c r="P18" s="20">
        <f t="shared" si="7"/>
        <v>146.41800000000001</v>
      </c>
    </row>
    <row r="19" spans="1:16" s="2" customFormat="1" ht="11">
      <c r="A19" s="2" t="s">
        <v>35</v>
      </c>
      <c r="B19" s="8">
        <v>11077</v>
      </c>
      <c r="C19" s="21">
        <v>71.5</v>
      </c>
      <c r="D19" s="21">
        <v>19.5</v>
      </c>
      <c r="E19" s="21">
        <v>0.8</v>
      </c>
      <c r="F19" s="21">
        <v>1.6</v>
      </c>
      <c r="G19" s="21">
        <v>0.1</v>
      </c>
      <c r="H19" s="21">
        <v>1.5</v>
      </c>
      <c r="I19" s="21">
        <v>4.9000000000000004</v>
      </c>
      <c r="J19" s="20">
        <f t="shared" si="1"/>
        <v>7920.0549999999994</v>
      </c>
      <c r="K19" s="20">
        <f t="shared" si="2"/>
        <v>2160.0149999999999</v>
      </c>
      <c r="L19" s="20">
        <f t="shared" si="3"/>
        <v>88.616</v>
      </c>
      <c r="M19" s="20">
        <f t="shared" si="4"/>
        <v>177.232</v>
      </c>
      <c r="N19" s="20">
        <f t="shared" si="5"/>
        <v>11.077</v>
      </c>
      <c r="O19" s="20">
        <f t="shared" si="6"/>
        <v>166.155</v>
      </c>
      <c r="P19" s="20">
        <f t="shared" si="7"/>
        <v>542.77300000000002</v>
      </c>
    </row>
    <row r="20" spans="1:16" s="2" customFormat="1" ht="11">
      <c r="A20" s="2" t="s">
        <v>34</v>
      </c>
      <c r="B20" s="8">
        <v>5767</v>
      </c>
      <c r="C20" s="21">
        <v>58.7</v>
      </c>
      <c r="D20" s="21">
        <v>25.4</v>
      </c>
      <c r="E20" s="21">
        <v>1.5</v>
      </c>
      <c r="F20" s="21">
        <v>2.4</v>
      </c>
      <c r="G20" s="21">
        <v>0</v>
      </c>
      <c r="H20" s="21">
        <v>1.6</v>
      </c>
      <c r="I20" s="21">
        <v>10.4</v>
      </c>
      <c r="J20" s="20">
        <f t="shared" si="1"/>
        <v>3385.2290000000003</v>
      </c>
      <c r="K20" s="20">
        <f t="shared" si="2"/>
        <v>1464.818</v>
      </c>
      <c r="L20" s="20">
        <f t="shared" si="3"/>
        <v>86.504999999999995</v>
      </c>
      <c r="M20" s="20">
        <f t="shared" si="4"/>
        <v>138.40800000000002</v>
      </c>
      <c r="N20" s="20">
        <f t="shared" si="5"/>
        <v>0</v>
      </c>
      <c r="O20" s="20">
        <f t="shared" si="6"/>
        <v>92.272000000000006</v>
      </c>
      <c r="P20" s="20">
        <f t="shared" si="7"/>
        <v>599.76800000000003</v>
      </c>
    </row>
    <row r="21" spans="1:16" s="2" customFormat="1" ht="11">
      <c r="A21" s="2" t="s">
        <v>33</v>
      </c>
      <c r="B21" s="8">
        <v>12788</v>
      </c>
      <c r="C21" s="21">
        <v>70.400000000000006</v>
      </c>
      <c r="D21" s="21">
        <v>26.7</v>
      </c>
      <c r="E21" s="21">
        <v>0</v>
      </c>
      <c r="F21" s="21">
        <v>0.8</v>
      </c>
      <c r="G21" s="21">
        <v>0.1</v>
      </c>
      <c r="H21" s="21">
        <v>0.3</v>
      </c>
      <c r="I21" s="21">
        <v>1.6</v>
      </c>
      <c r="J21" s="20">
        <f t="shared" si="1"/>
        <v>9002.7520000000004</v>
      </c>
      <c r="K21" s="20">
        <f t="shared" si="2"/>
        <v>3414.3960000000002</v>
      </c>
      <c r="L21" s="20">
        <f t="shared" si="3"/>
        <v>0</v>
      </c>
      <c r="M21" s="20">
        <f t="shared" si="4"/>
        <v>102.304</v>
      </c>
      <c r="N21" s="20">
        <f t="shared" si="5"/>
        <v>12.788</v>
      </c>
      <c r="O21" s="20">
        <f t="shared" si="6"/>
        <v>38.364000000000004</v>
      </c>
      <c r="P21" s="20">
        <f t="shared" si="7"/>
        <v>204.608</v>
      </c>
    </row>
    <row r="22" spans="1:16" s="2" customFormat="1" ht="11">
      <c r="A22" s="2" t="s">
        <v>32</v>
      </c>
      <c r="B22" s="8">
        <v>2333</v>
      </c>
      <c r="C22" s="21">
        <v>14.2</v>
      </c>
      <c r="D22" s="21">
        <v>83.2</v>
      </c>
      <c r="E22" s="21">
        <v>0.2</v>
      </c>
      <c r="F22" s="21">
        <v>0.1</v>
      </c>
      <c r="G22" s="21">
        <v>0</v>
      </c>
      <c r="H22" s="21">
        <v>0.3</v>
      </c>
      <c r="I22" s="21">
        <v>2</v>
      </c>
      <c r="J22" s="20">
        <f t="shared" si="1"/>
        <v>331.28599999999994</v>
      </c>
      <c r="K22" s="20">
        <f t="shared" si="2"/>
        <v>1941.0560000000003</v>
      </c>
      <c r="L22" s="20">
        <f t="shared" si="3"/>
        <v>4.6660000000000004</v>
      </c>
      <c r="M22" s="20">
        <f t="shared" si="4"/>
        <v>2.3330000000000002</v>
      </c>
      <c r="N22" s="20">
        <f t="shared" si="5"/>
        <v>0</v>
      </c>
      <c r="O22" s="20">
        <f t="shared" si="6"/>
        <v>6.9990000000000006</v>
      </c>
      <c r="P22" s="20">
        <f t="shared" si="7"/>
        <v>46.660000000000004</v>
      </c>
    </row>
    <row r="23" spans="1:16" s="2" customFormat="1" ht="18" customHeight="1">
      <c r="A23" s="2" t="s">
        <v>31</v>
      </c>
      <c r="B23" s="8">
        <v>4939</v>
      </c>
      <c r="C23" s="21">
        <v>90</v>
      </c>
      <c r="D23" s="21">
        <v>5.5</v>
      </c>
      <c r="E23" s="21">
        <v>1.5</v>
      </c>
      <c r="F23" s="21">
        <v>0.4</v>
      </c>
      <c r="G23" s="21">
        <v>0.1</v>
      </c>
      <c r="H23" s="21">
        <v>1.2</v>
      </c>
      <c r="I23" s="21">
        <v>1.4</v>
      </c>
      <c r="J23" s="20">
        <f t="shared" si="1"/>
        <v>4445.1000000000004</v>
      </c>
      <c r="K23" s="20">
        <f t="shared" si="2"/>
        <v>271.64499999999998</v>
      </c>
      <c r="L23" s="20">
        <f t="shared" si="3"/>
        <v>74.084999999999994</v>
      </c>
      <c r="M23" s="20">
        <f t="shared" si="4"/>
        <v>19.756</v>
      </c>
      <c r="N23" s="20">
        <f t="shared" si="5"/>
        <v>4.9390000000000001</v>
      </c>
      <c r="O23" s="20">
        <f t="shared" si="6"/>
        <v>59.268000000000001</v>
      </c>
      <c r="P23" s="20">
        <f t="shared" si="7"/>
        <v>69.145999999999987</v>
      </c>
    </row>
    <row r="24" spans="1:16" s="2" customFormat="1" ht="11">
      <c r="A24" s="2" t="s">
        <v>30</v>
      </c>
      <c r="B24" s="8">
        <v>12839</v>
      </c>
      <c r="C24" s="21">
        <v>15.3</v>
      </c>
      <c r="D24" s="21">
        <v>78.7</v>
      </c>
      <c r="E24" s="21">
        <v>0.2</v>
      </c>
      <c r="F24" s="21">
        <v>0.3</v>
      </c>
      <c r="G24" s="21">
        <v>0.2</v>
      </c>
      <c r="H24" s="21">
        <v>3.3</v>
      </c>
      <c r="I24" s="21">
        <v>2</v>
      </c>
      <c r="J24" s="20">
        <f t="shared" si="1"/>
        <v>1964.367</v>
      </c>
      <c r="K24" s="20">
        <f t="shared" si="2"/>
        <v>10104.293</v>
      </c>
      <c r="L24" s="20">
        <f t="shared" si="3"/>
        <v>25.678000000000001</v>
      </c>
      <c r="M24" s="20">
        <f t="shared" si="4"/>
        <v>38.517000000000003</v>
      </c>
      <c r="N24" s="20">
        <f t="shared" si="5"/>
        <v>25.678000000000001</v>
      </c>
      <c r="O24" s="20">
        <f t="shared" si="6"/>
        <v>423.68700000000001</v>
      </c>
      <c r="P24" s="20">
        <f t="shared" si="7"/>
        <v>256.78000000000003</v>
      </c>
    </row>
    <row r="25" spans="1:16" s="2" customFormat="1" ht="11">
      <c r="A25" s="2" t="s">
        <v>29</v>
      </c>
      <c r="B25" s="8">
        <v>30973</v>
      </c>
      <c r="C25" s="21">
        <v>42.8</v>
      </c>
      <c r="D25" s="21">
        <v>21.1</v>
      </c>
      <c r="E25" s="21">
        <v>0.3</v>
      </c>
      <c r="F25" s="21">
        <v>1.6</v>
      </c>
      <c r="G25" s="21">
        <v>0</v>
      </c>
      <c r="H25" s="21">
        <v>0.4</v>
      </c>
      <c r="I25" s="21">
        <v>33.700000000000003</v>
      </c>
      <c r="J25" s="20">
        <f t="shared" si="1"/>
        <v>13256.444</v>
      </c>
      <c r="K25" s="20">
        <f t="shared" si="2"/>
        <v>6535.3030000000008</v>
      </c>
      <c r="L25" s="20">
        <f t="shared" si="3"/>
        <v>92.918999999999997</v>
      </c>
      <c r="M25" s="20">
        <f t="shared" si="4"/>
        <v>495.56799999999998</v>
      </c>
      <c r="N25" s="20">
        <f t="shared" si="5"/>
        <v>0</v>
      </c>
      <c r="O25" s="20">
        <f t="shared" si="6"/>
        <v>123.892</v>
      </c>
      <c r="P25" s="20">
        <f t="shared" si="7"/>
        <v>10437.901</v>
      </c>
    </row>
    <row r="26" spans="1:16" s="2" customFormat="1" ht="11">
      <c r="A26" s="2" t="s">
        <v>28</v>
      </c>
      <c r="B26" s="8">
        <v>20118</v>
      </c>
      <c r="C26" s="21">
        <v>35</v>
      </c>
      <c r="D26" s="21">
        <v>60.7</v>
      </c>
      <c r="E26" s="21">
        <v>0.2</v>
      </c>
      <c r="F26" s="21">
        <v>0.5</v>
      </c>
      <c r="G26" s="21">
        <v>0.1</v>
      </c>
      <c r="H26" s="21">
        <v>0.3</v>
      </c>
      <c r="I26" s="21">
        <v>3.3</v>
      </c>
      <c r="J26" s="20">
        <f t="shared" si="1"/>
        <v>7041.2999999999993</v>
      </c>
      <c r="K26" s="20">
        <f t="shared" si="2"/>
        <v>12211.626</v>
      </c>
      <c r="L26" s="20">
        <f t="shared" si="3"/>
        <v>40.236000000000004</v>
      </c>
      <c r="M26" s="20">
        <f t="shared" si="4"/>
        <v>100.59</v>
      </c>
      <c r="N26" s="20">
        <f t="shared" si="5"/>
        <v>20.118000000000002</v>
      </c>
      <c r="O26" s="20">
        <f t="shared" si="6"/>
        <v>60.353999999999999</v>
      </c>
      <c r="P26" s="20">
        <f t="shared" si="7"/>
        <v>663.89400000000001</v>
      </c>
    </row>
    <row r="27" spans="1:16" s="2" customFormat="1" ht="11">
      <c r="A27" s="2" t="s">
        <v>27</v>
      </c>
      <c r="B27" s="8">
        <v>10809</v>
      </c>
      <c r="C27" s="21">
        <v>37.200000000000003</v>
      </c>
      <c r="D27" s="21">
        <v>40.6</v>
      </c>
      <c r="E27" s="21">
        <v>9.8000000000000007</v>
      </c>
      <c r="F27" s="21">
        <v>3.2</v>
      </c>
      <c r="G27" s="21">
        <v>0.1</v>
      </c>
      <c r="H27" s="21">
        <v>2.2999999999999998</v>
      </c>
      <c r="I27" s="21">
        <v>6.7</v>
      </c>
      <c r="J27" s="20">
        <f t="shared" si="1"/>
        <v>4020.9480000000008</v>
      </c>
      <c r="K27" s="20">
        <f t="shared" si="2"/>
        <v>4388.4540000000006</v>
      </c>
      <c r="L27" s="20">
        <f t="shared" si="3"/>
        <v>1059.2820000000002</v>
      </c>
      <c r="M27" s="20">
        <f t="shared" si="4"/>
        <v>345.88800000000003</v>
      </c>
      <c r="N27" s="20">
        <f t="shared" si="5"/>
        <v>10.809000000000001</v>
      </c>
      <c r="O27" s="20">
        <f t="shared" si="6"/>
        <v>248.607</v>
      </c>
      <c r="P27" s="20">
        <f t="shared" si="7"/>
        <v>724.20300000000009</v>
      </c>
    </row>
    <row r="28" spans="1:16" s="2" customFormat="1" ht="11">
      <c r="A28" s="2" t="s">
        <v>26</v>
      </c>
      <c r="B28" s="8">
        <v>5684</v>
      </c>
      <c r="C28" s="21">
        <v>11.7</v>
      </c>
      <c r="D28" s="21">
        <v>87.8</v>
      </c>
      <c r="E28" s="21">
        <v>0.1</v>
      </c>
      <c r="F28" s="21">
        <v>0.1</v>
      </c>
      <c r="G28" s="21">
        <v>0</v>
      </c>
      <c r="H28" s="21">
        <v>0</v>
      </c>
      <c r="I28" s="21">
        <v>0.4</v>
      </c>
      <c r="J28" s="20">
        <f t="shared" si="1"/>
        <v>665.02799999999991</v>
      </c>
      <c r="K28" s="20">
        <f t="shared" si="2"/>
        <v>4990.5519999999997</v>
      </c>
      <c r="L28" s="20">
        <f t="shared" si="3"/>
        <v>5.6840000000000002</v>
      </c>
      <c r="M28" s="20">
        <f t="shared" si="4"/>
        <v>5.6840000000000002</v>
      </c>
      <c r="N28" s="20">
        <f t="shared" si="5"/>
        <v>0</v>
      </c>
      <c r="O28" s="20">
        <f t="shared" si="6"/>
        <v>0</v>
      </c>
      <c r="P28" s="20">
        <f t="shared" si="7"/>
        <v>22.736000000000001</v>
      </c>
    </row>
    <row r="29" spans="1:16" s="2" customFormat="1" ht="11">
      <c r="A29" s="2" t="s">
        <v>25</v>
      </c>
      <c r="B29" s="8">
        <v>23982</v>
      </c>
      <c r="C29" s="21">
        <v>55.9</v>
      </c>
      <c r="D29" s="21">
        <v>41.2</v>
      </c>
      <c r="E29" s="21">
        <v>0.1</v>
      </c>
      <c r="F29" s="21">
        <v>0.2</v>
      </c>
      <c r="G29" s="21">
        <v>0.1</v>
      </c>
      <c r="H29" s="21">
        <v>0.2</v>
      </c>
      <c r="I29" s="21">
        <v>2.2000000000000002</v>
      </c>
      <c r="J29" s="20">
        <f t="shared" si="1"/>
        <v>13405.937999999998</v>
      </c>
      <c r="K29" s="20">
        <f t="shared" si="2"/>
        <v>9880.5840000000007</v>
      </c>
      <c r="L29" s="20">
        <f t="shared" si="3"/>
        <v>23.981999999999999</v>
      </c>
      <c r="M29" s="20">
        <f t="shared" si="4"/>
        <v>47.963999999999999</v>
      </c>
      <c r="N29" s="20">
        <f t="shared" si="5"/>
        <v>23.981999999999999</v>
      </c>
      <c r="O29" s="20">
        <f t="shared" si="6"/>
        <v>47.963999999999999</v>
      </c>
      <c r="P29" s="20">
        <f t="shared" si="7"/>
        <v>527.60400000000004</v>
      </c>
    </row>
    <row r="30" spans="1:16" s="2" customFormat="1" ht="11">
      <c r="A30" s="2" t="s">
        <v>24</v>
      </c>
      <c r="B30" s="8">
        <v>2021</v>
      </c>
      <c r="C30" s="21">
        <v>49.7</v>
      </c>
      <c r="D30" s="21">
        <v>1.1000000000000001</v>
      </c>
      <c r="E30" s="21">
        <v>44.9</v>
      </c>
      <c r="F30" s="21">
        <v>0.1</v>
      </c>
      <c r="G30" s="21">
        <v>0.2</v>
      </c>
      <c r="H30" s="21">
        <v>0.5</v>
      </c>
      <c r="I30" s="21">
        <v>3.4</v>
      </c>
      <c r="J30" s="20">
        <f t="shared" si="1"/>
        <v>1004.4370000000001</v>
      </c>
      <c r="K30" s="20">
        <f t="shared" si="2"/>
        <v>22.231000000000002</v>
      </c>
      <c r="L30" s="20">
        <f t="shared" si="3"/>
        <v>907.42899999999997</v>
      </c>
      <c r="M30" s="20">
        <f t="shared" si="4"/>
        <v>2.0209999999999999</v>
      </c>
      <c r="N30" s="20">
        <f t="shared" si="5"/>
        <v>4.0419999999999998</v>
      </c>
      <c r="O30" s="20">
        <f t="shared" si="6"/>
        <v>10.105</v>
      </c>
      <c r="P30" s="20">
        <f t="shared" si="7"/>
        <v>68.713999999999999</v>
      </c>
    </row>
    <row r="31" spans="1:16" s="2" customFormat="1" ht="11">
      <c r="A31" s="2" t="s">
        <v>23</v>
      </c>
      <c r="B31" s="8">
        <v>1991</v>
      </c>
      <c r="C31" s="21">
        <v>47.5</v>
      </c>
      <c r="D31" s="21">
        <v>34.200000000000003</v>
      </c>
      <c r="E31" s="21">
        <v>4</v>
      </c>
      <c r="F31" s="21">
        <v>1.6</v>
      </c>
      <c r="G31" s="21">
        <v>0.1</v>
      </c>
      <c r="H31" s="21">
        <v>1.8</v>
      </c>
      <c r="I31" s="21">
        <v>10.7</v>
      </c>
      <c r="J31" s="20">
        <f t="shared" si="1"/>
        <v>945.72499999999991</v>
      </c>
      <c r="K31" s="20">
        <f t="shared" si="2"/>
        <v>680.92200000000003</v>
      </c>
      <c r="L31" s="20">
        <f t="shared" si="3"/>
        <v>79.64</v>
      </c>
      <c r="M31" s="20">
        <f t="shared" si="4"/>
        <v>31.856000000000002</v>
      </c>
      <c r="N31" s="20">
        <f t="shared" si="5"/>
        <v>1.9910000000000001</v>
      </c>
      <c r="O31" s="20">
        <f t="shared" si="6"/>
        <v>35.838000000000001</v>
      </c>
      <c r="P31" s="20">
        <f t="shared" si="7"/>
        <v>213.03700000000001</v>
      </c>
    </row>
    <row r="32" spans="1:16" s="2" customFormat="1" ht="11">
      <c r="A32" s="2" t="s">
        <v>22</v>
      </c>
      <c r="B32" s="8">
        <v>7003</v>
      </c>
      <c r="C32" s="21">
        <v>40.700000000000003</v>
      </c>
      <c r="D32" s="21">
        <v>30.1</v>
      </c>
      <c r="E32" s="21">
        <v>2.2000000000000002</v>
      </c>
      <c r="F32" s="21">
        <v>2.5</v>
      </c>
      <c r="G32" s="21">
        <v>1</v>
      </c>
      <c r="H32" s="21">
        <v>1.8</v>
      </c>
      <c r="I32" s="21">
        <v>21.7</v>
      </c>
      <c r="J32" s="20">
        <f t="shared" si="1"/>
        <v>2850.221</v>
      </c>
      <c r="K32" s="20">
        <f t="shared" si="2"/>
        <v>2107.9029999999998</v>
      </c>
      <c r="L32" s="20">
        <f t="shared" si="3"/>
        <v>154.066</v>
      </c>
      <c r="M32" s="20">
        <f t="shared" si="4"/>
        <v>175.07500000000002</v>
      </c>
      <c r="N32" s="20">
        <f t="shared" si="5"/>
        <v>70.03</v>
      </c>
      <c r="O32" s="20">
        <f t="shared" si="6"/>
        <v>126.05400000000002</v>
      </c>
      <c r="P32" s="20">
        <f t="shared" si="7"/>
        <v>1519.6510000000001</v>
      </c>
    </row>
    <row r="33" spans="1:16" s="2" customFormat="1" ht="18" customHeight="1">
      <c r="A33" s="2" t="s">
        <v>21</v>
      </c>
      <c r="B33" s="8">
        <v>2226</v>
      </c>
      <c r="C33" s="21">
        <v>90.1</v>
      </c>
      <c r="D33" s="21">
        <v>2.8</v>
      </c>
      <c r="E33" s="21">
        <v>0.1</v>
      </c>
      <c r="F33" s="21">
        <v>0.4</v>
      </c>
      <c r="G33" s="21">
        <v>0.1</v>
      </c>
      <c r="H33" s="21">
        <v>1.2</v>
      </c>
      <c r="I33" s="21">
        <v>5.3</v>
      </c>
      <c r="J33" s="20">
        <f t="shared" si="1"/>
        <v>2005.6259999999997</v>
      </c>
      <c r="K33" s="20">
        <f t="shared" si="2"/>
        <v>62.327999999999996</v>
      </c>
      <c r="L33" s="20">
        <f t="shared" si="3"/>
        <v>2.226</v>
      </c>
      <c r="M33" s="20">
        <f t="shared" si="4"/>
        <v>8.9039999999999999</v>
      </c>
      <c r="N33" s="20">
        <f t="shared" si="5"/>
        <v>2.226</v>
      </c>
      <c r="O33" s="20">
        <f t="shared" si="6"/>
        <v>26.712</v>
      </c>
      <c r="P33" s="20">
        <f t="shared" si="7"/>
        <v>117.97799999999999</v>
      </c>
    </row>
    <row r="34" spans="1:16" s="2" customFormat="1" ht="11">
      <c r="A34" s="2" t="s">
        <v>20</v>
      </c>
      <c r="B34" s="8">
        <v>21514</v>
      </c>
      <c r="C34" s="21">
        <v>18.899999999999999</v>
      </c>
      <c r="D34" s="21">
        <v>53.9</v>
      </c>
      <c r="E34" s="21">
        <v>0.1</v>
      </c>
      <c r="F34" s="21">
        <v>0.6</v>
      </c>
      <c r="G34" s="21">
        <v>0.1</v>
      </c>
      <c r="H34" s="21">
        <v>0.6</v>
      </c>
      <c r="I34" s="21">
        <v>25.8</v>
      </c>
      <c r="J34" s="20">
        <f t="shared" si="1"/>
        <v>4066.1459999999993</v>
      </c>
      <c r="K34" s="20">
        <f t="shared" si="2"/>
        <v>11596.046</v>
      </c>
      <c r="L34" s="20">
        <f t="shared" si="3"/>
        <v>21.513999999999999</v>
      </c>
      <c r="M34" s="20">
        <f t="shared" si="4"/>
        <v>129.084</v>
      </c>
      <c r="N34" s="20">
        <f t="shared" si="5"/>
        <v>21.513999999999999</v>
      </c>
      <c r="O34" s="20">
        <f t="shared" si="6"/>
        <v>129.084</v>
      </c>
      <c r="P34" s="20">
        <f t="shared" si="7"/>
        <v>5550.6120000000001</v>
      </c>
    </row>
    <row r="35" spans="1:16" s="2" customFormat="1" ht="11">
      <c r="A35" s="2" t="s">
        <v>19</v>
      </c>
      <c r="B35" s="8">
        <v>10280</v>
      </c>
      <c r="C35" s="21">
        <v>24.1</v>
      </c>
      <c r="D35" s="21">
        <v>3.4</v>
      </c>
      <c r="E35" s="21">
        <v>8.1999999999999993</v>
      </c>
      <c r="F35" s="21">
        <v>0.3</v>
      </c>
      <c r="G35" s="21">
        <v>0</v>
      </c>
      <c r="H35" s="21">
        <v>0.3</v>
      </c>
      <c r="I35" s="21">
        <v>63.7</v>
      </c>
      <c r="J35" s="20">
        <f t="shared" si="1"/>
        <v>2477.48</v>
      </c>
      <c r="K35" s="20">
        <f t="shared" si="2"/>
        <v>349.52000000000004</v>
      </c>
      <c r="L35" s="20">
        <f t="shared" si="3"/>
        <v>842.95999999999992</v>
      </c>
      <c r="M35" s="20">
        <f t="shared" si="4"/>
        <v>30.84</v>
      </c>
      <c r="N35" s="20">
        <f t="shared" si="5"/>
        <v>0</v>
      </c>
      <c r="O35" s="20">
        <f t="shared" si="6"/>
        <v>30.84</v>
      </c>
      <c r="P35" s="20">
        <f t="shared" si="7"/>
        <v>6548.36</v>
      </c>
    </row>
    <row r="36" spans="1:16" s="2" customFormat="1" ht="11">
      <c r="A36" s="2" t="s">
        <v>18</v>
      </c>
      <c r="B36" s="8">
        <v>69253</v>
      </c>
      <c r="C36" s="21">
        <v>21.1</v>
      </c>
      <c r="D36" s="21">
        <v>39.799999999999997</v>
      </c>
      <c r="E36" s="21">
        <v>0.7</v>
      </c>
      <c r="F36" s="21">
        <v>3.4</v>
      </c>
      <c r="G36" s="21">
        <v>0.1</v>
      </c>
      <c r="H36" s="21">
        <v>1.4</v>
      </c>
      <c r="I36" s="21">
        <v>33.5</v>
      </c>
      <c r="J36" s="20">
        <f t="shared" si="1"/>
        <v>14612.383000000002</v>
      </c>
      <c r="K36" s="20">
        <f t="shared" si="2"/>
        <v>27562.693999999996</v>
      </c>
      <c r="L36" s="20">
        <f t="shared" si="3"/>
        <v>484.77099999999996</v>
      </c>
      <c r="M36" s="20">
        <f t="shared" si="4"/>
        <v>2354.6020000000003</v>
      </c>
      <c r="N36" s="20">
        <f t="shared" si="5"/>
        <v>69.253</v>
      </c>
      <c r="O36" s="20">
        <f t="shared" si="6"/>
        <v>969.54199999999992</v>
      </c>
      <c r="P36" s="20">
        <f t="shared" si="7"/>
        <v>23199.755000000001</v>
      </c>
    </row>
    <row r="37" spans="1:16" s="2" customFormat="1" ht="11">
      <c r="A37" s="2" t="s">
        <v>17</v>
      </c>
      <c r="B37" s="8">
        <v>6332</v>
      </c>
      <c r="C37" s="21">
        <v>25.9</v>
      </c>
      <c r="D37" s="21">
        <v>68.900000000000006</v>
      </c>
      <c r="E37" s="21">
        <v>1.3</v>
      </c>
      <c r="F37" s="21">
        <v>1.3</v>
      </c>
      <c r="G37" s="21">
        <v>0</v>
      </c>
      <c r="H37" s="21">
        <v>0.1</v>
      </c>
      <c r="I37" s="21">
        <v>2.5</v>
      </c>
      <c r="J37" s="20">
        <f t="shared" si="1"/>
        <v>1639.9880000000001</v>
      </c>
      <c r="K37" s="20">
        <f t="shared" si="2"/>
        <v>4362.7480000000005</v>
      </c>
      <c r="L37" s="20">
        <f t="shared" si="3"/>
        <v>82.316000000000003</v>
      </c>
      <c r="M37" s="20">
        <f t="shared" si="4"/>
        <v>82.316000000000003</v>
      </c>
      <c r="N37" s="20">
        <f t="shared" si="5"/>
        <v>0</v>
      </c>
      <c r="O37" s="20">
        <f t="shared" si="6"/>
        <v>6.3319999999999999</v>
      </c>
      <c r="P37" s="20">
        <f t="shared" si="7"/>
        <v>158.30000000000001</v>
      </c>
    </row>
    <row r="38" spans="1:16" s="2" customFormat="1" ht="11">
      <c r="A38" s="2" t="s">
        <v>16</v>
      </c>
      <c r="B38" s="8">
        <v>784</v>
      </c>
      <c r="C38" s="21">
        <v>26.5</v>
      </c>
      <c r="D38" s="21">
        <v>9.8000000000000007</v>
      </c>
      <c r="E38" s="21">
        <v>55.2</v>
      </c>
      <c r="F38" s="21">
        <v>1.1000000000000001</v>
      </c>
      <c r="G38" s="21">
        <v>0</v>
      </c>
      <c r="H38" s="21">
        <v>5.2</v>
      </c>
      <c r="I38" s="21">
        <v>2.2999999999999998</v>
      </c>
      <c r="J38" s="20">
        <f t="shared" si="1"/>
        <v>207.76000000000002</v>
      </c>
      <c r="K38" s="20">
        <f t="shared" si="2"/>
        <v>76.832000000000008</v>
      </c>
      <c r="L38" s="20">
        <f t="shared" si="3"/>
        <v>432.76800000000003</v>
      </c>
      <c r="M38" s="20">
        <f t="shared" si="4"/>
        <v>8.6240000000000006</v>
      </c>
      <c r="N38" s="20">
        <f t="shared" si="5"/>
        <v>0</v>
      </c>
      <c r="O38" s="20">
        <f t="shared" si="6"/>
        <v>40.768000000000001</v>
      </c>
      <c r="P38" s="20">
        <f t="shared" si="7"/>
        <v>18.032</v>
      </c>
    </row>
    <row r="39" spans="1:16" s="2" customFormat="1" ht="11">
      <c r="A39" s="2" t="s">
        <v>15</v>
      </c>
      <c r="B39" s="8">
        <v>26295</v>
      </c>
      <c r="C39" s="21">
        <v>51.5</v>
      </c>
      <c r="D39" s="21">
        <v>43.5</v>
      </c>
      <c r="E39" s="21">
        <v>0</v>
      </c>
      <c r="F39" s="21">
        <v>1.6</v>
      </c>
      <c r="G39" s="21">
        <v>0</v>
      </c>
      <c r="H39" s="21">
        <v>0.6</v>
      </c>
      <c r="I39" s="21">
        <v>2.8</v>
      </c>
      <c r="J39" s="20">
        <f t="shared" si="1"/>
        <v>13541.925000000001</v>
      </c>
      <c r="K39" s="20">
        <f t="shared" si="2"/>
        <v>11438.325000000001</v>
      </c>
      <c r="L39" s="20">
        <f t="shared" si="3"/>
        <v>0</v>
      </c>
      <c r="M39" s="20">
        <f t="shared" si="4"/>
        <v>420.72</v>
      </c>
      <c r="N39" s="20">
        <f t="shared" si="5"/>
        <v>0</v>
      </c>
      <c r="O39" s="20">
        <f t="shared" si="6"/>
        <v>157.77000000000001</v>
      </c>
      <c r="P39" s="20">
        <f t="shared" si="7"/>
        <v>736.25999999999988</v>
      </c>
    </row>
    <row r="40" spans="1:16" s="2" customFormat="1" ht="11">
      <c r="A40" s="2" t="s">
        <v>14</v>
      </c>
      <c r="B40" s="8">
        <v>2821</v>
      </c>
      <c r="C40" s="21">
        <v>49.2</v>
      </c>
      <c r="D40" s="21">
        <v>30.1</v>
      </c>
      <c r="E40" s="21">
        <v>13.8</v>
      </c>
      <c r="F40" s="21">
        <v>0</v>
      </c>
      <c r="G40" s="21">
        <v>0</v>
      </c>
      <c r="H40" s="21">
        <v>0.5</v>
      </c>
      <c r="I40" s="21">
        <v>6.4</v>
      </c>
      <c r="J40" s="20">
        <f t="shared" si="1"/>
        <v>1387.9320000000002</v>
      </c>
      <c r="K40" s="20">
        <f t="shared" si="2"/>
        <v>849.12099999999998</v>
      </c>
      <c r="L40" s="20">
        <f t="shared" si="3"/>
        <v>389.29800000000006</v>
      </c>
      <c r="M40" s="20">
        <f t="shared" si="4"/>
        <v>0</v>
      </c>
      <c r="N40" s="20">
        <f t="shared" si="5"/>
        <v>0</v>
      </c>
      <c r="O40" s="20">
        <f t="shared" si="6"/>
        <v>14.105</v>
      </c>
      <c r="P40" s="20">
        <f t="shared" si="7"/>
        <v>180.54400000000001</v>
      </c>
    </row>
    <row r="41" spans="1:16" s="2" customFormat="1" ht="11">
      <c r="A41" s="2" t="s">
        <v>13</v>
      </c>
      <c r="B41" s="8">
        <v>19304</v>
      </c>
      <c r="C41" s="21">
        <v>77.8</v>
      </c>
      <c r="D41" s="21">
        <v>7.5</v>
      </c>
      <c r="E41" s="21">
        <v>2.5</v>
      </c>
      <c r="F41" s="21">
        <v>1.1000000000000001</v>
      </c>
      <c r="G41" s="21">
        <v>0.4</v>
      </c>
      <c r="H41" s="21">
        <v>1.2</v>
      </c>
      <c r="I41" s="21">
        <v>9.5</v>
      </c>
      <c r="J41" s="20">
        <f t="shared" si="1"/>
        <v>15018.512000000001</v>
      </c>
      <c r="K41" s="20">
        <f t="shared" si="2"/>
        <v>1447.8</v>
      </c>
      <c r="L41" s="20">
        <f t="shared" si="3"/>
        <v>482.6</v>
      </c>
      <c r="M41" s="20">
        <f t="shared" si="4"/>
        <v>212.34400000000002</v>
      </c>
      <c r="N41" s="20">
        <f t="shared" si="5"/>
        <v>77.216000000000008</v>
      </c>
      <c r="O41" s="20">
        <f t="shared" si="6"/>
        <v>231.648</v>
      </c>
      <c r="P41" s="20">
        <f t="shared" si="7"/>
        <v>1833.88</v>
      </c>
    </row>
    <row r="42" spans="1:16" s="2" customFormat="1" ht="11">
      <c r="A42" s="2" t="s">
        <v>12</v>
      </c>
      <c r="B42" s="8">
        <v>50613</v>
      </c>
      <c r="C42" s="21">
        <v>27.8</v>
      </c>
      <c r="D42" s="21">
        <v>52.2</v>
      </c>
      <c r="E42" s="21">
        <v>0.2</v>
      </c>
      <c r="F42" s="21">
        <v>1.1000000000000001</v>
      </c>
      <c r="G42" s="21">
        <v>0</v>
      </c>
      <c r="H42" s="21">
        <v>0</v>
      </c>
      <c r="I42" s="21">
        <v>18.7</v>
      </c>
      <c r="J42" s="20">
        <f t="shared" si="1"/>
        <v>14070.414000000001</v>
      </c>
      <c r="K42" s="20">
        <f t="shared" si="2"/>
        <v>26419.986000000001</v>
      </c>
      <c r="L42" s="20">
        <f t="shared" si="3"/>
        <v>101.226</v>
      </c>
      <c r="M42" s="20">
        <f t="shared" si="4"/>
        <v>556.74300000000005</v>
      </c>
      <c r="N42" s="20">
        <f t="shared" si="5"/>
        <v>0</v>
      </c>
      <c r="O42" s="20">
        <f t="shared" si="6"/>
        <v>0</v>
      </c>
      <c r="P42" s="20">
        <f t="shared" si="7"/>
        <v>9464.6309999999994</v>
      </c>
    </row>
    <row r="43" spans="1:16" s="2" customFormat="1" ht="11">
      <c r="A43" s="2" t="s">
        <v>11</v>
      </c>
      <c r="B43" s="8">
        <v>4620</v>
      </c>
      <c r="C43" s="21">
        <v>45.8</v>
      </c>
      <c r="D43" s="21">
        <v>19.2</v>
      </c>
      <c r="E43" s="21">
        <v>0.6</v>
      </c>
      <c r="F43" s="21">
        <v>1.7</v>
      </c>
      <c r="G43" s="21">
        <v>0</v>
      </c>
      <c r="H43" s="21">
        <v>0</v>
      </c>
      <c r="I43" s="21">
        <v>32.700000000000003</v>
      </c>
      <c r="J43" s="20">
        <f t="shared" si="1"/>
        <v>2115.96</v>
      </c>
      <c r="K43" s="20">
        <f t="shared" si="2"/>
        <v>887.04</v>
      </c>
      <c r="L43" s="20">
        <f t="shared" si="3"/>
        <v>27.72</v>
      </c>
      <c r="M43" s="20">
        <f t="shared" si="4"/>
        <v>78.540000000000006</v>
      </c>
      <c r="N43" s="20">
        <f t="shared" si="5"/>
        <v>0</v>
      </c>
      <c r="O43" s="20">
        <f t="shared" si="6"/>
        <v>0</v>
      </c>
      <c r="P43" s="20">
        <f t="shared" si="7"/>
        <v>1510.74</v>
      </c>
    </row>
    <row r="44" spans="1:16" s="2" customFormat="1" ht="11">
      <c r="A44" s="2" t="s">
        <v>10</v>
      </c>
      <c r="B44" s="8">
        <v>5842</v>
      </c>
      <c r="C44" s="21">
        <v>27.5</v>
      </c>
      <c r="D44" s="21">
        <v>71.2</v>
      </c>
      <c r="E44" s="21">
        <v>0.2</v>
      </c>
      <c r="F44" s="21">
        <v>0.1</v>
      </c>
      <c r="G44" s="21">
        <v>0</v>
      </c>
      <c r="H44" s="21">
        <v>0.2</v>
      </c>
      <c r="I44" s="21">
        <v>0.9</v>
      </c>
      <c r="J44" s="20">
        <f t="shared" si="1"/>
        <v>1606.5500000000002</v>
      </c>
      <c r="K44" s="20">
        <f t="shared" si="2"/>
        <v>4159.5040000000008</v>
      </c>
      <c r="L44" s="20">
        <f t="shared" si="3"/>
        <v>11.684000000000001</v>
      </c>
      <c r="M44" s="20">
        <f t="shared" si="4"/>
        <v>5.8420000000000005</v>
      </c>
      <c r="N44" s="20">
        <f t="shared" si="5"/>
        <v>0</v>
      </c>
      <c r="O44" s="20">
        <f t="shared" si="6"/>
        <v>11.684000000000001</v>
      </c>
      <c r="P44" s="20">
        <f t="shared" si="7"/>
        <v>52.578000000000003</v>
      </c>
    </row>
    <row r="45" spans="1:16" s="2" customFormat="1" ht="11">
      <c r="A45" s="2" t="s">
        <v>9</v>
      </c>
      <c r="B45" s="8">
        <v>909</v>
      </c>
      <c r="C45" s="21">
        <v>20.2</v>
      </c>
      <c r="D45" s="21">
        <v>7.5</v>
      </c>
      <c r="E45" s="21">
        <v>64.400000000000006</v>
      </c>
      <c r="F45" s="21">
        <v>2.5</v>
      </c>
      <c r="G45" s="21">
        <v>0</v>
      </c>
      <c r="H45" s="21">
        <v>3.9</v>
      </c>
      <c r="I45" s="21">
        <v>1.6</v>
      </c>
      <c r="J45" s="20">
        <f t="shared" si="1"/>
        <v>183.61799999999999</v>
      </c>
      <c r="K45" s="20">
        <f t="shared" si="2"/>
        <v>68.174999999999997</v>
      </c>
      <c r="L45" s="20">
        <f t="shared" si="3"/>
        <v>585.39600000000007</v>
      </c>
      <c r="M45" s="20">
        <f t="shared" si="4"/>
        <v>22.725000000000001</v>
      </c>
      <c r="N45" s="20">
        <f t="shared" si="5"/>
        <v>0</v>
      </c>
      <c r="O45" s="20">
        <f t="shared" si="6"/>
        <v>35.451000000000001</v>
      </c>
      <c r="P45" s="20">
        <f t="shared" si="7"/>
        <v>14.544</v>
      </c>
    </row>
    <row r="46" spans="1:16" s="2" customFormat="1" ht="11">
      <c r="A46" s="2" t="s">
        <v>8</v>
      </c>
      <c r="B46" s="8">
        <v>33683</v>
      </c>
      <c r="C46" s="21">
        <v>43.5</v>
      </c>
      <c r="D46" s="21">
        <v>55</v>
      </c>
      <c r="E46" s="21">
        <v>0.1</v>
      </c>
      <c r="F46" s="21">
        <v>0.3</v>
      </c>
      <c r="G46" s="21">
        <v>0</v>
      </c>
      <c r="H46" s="21">
        <v>0.1</v>
      </c>
      <c r="I46" s="21">
        <v>1</v>
      </c>
      <c r="J46" s="20">
        <f t="shared" si="1"/>
        <v>14652.105</v>
      </c>
      <c r="K46" s="20">
        <f t="shared" si="2"/>
        <v>18525.650000000001</v>
      </c>
      <c r="L46" s="20">
        <f t="shared" si="3"/>
        <v>33.683</v>
      </c>
      <c r="M46" s="20">
        <f t="shared" si="4"/>
        <v>101.04900000000001</v>
      </c>
      <c r="N46" s="20">
        <f t="shared" si="5"/>
        <v>0</v>
      </c>
      <c r="O46" s="20">
        <f t="shared" si="6"/>
        <v>33.683</v>
      </c>
      <c r="P46" s="20">
        <f t="shared" si="7"/>
        <v>336.83</v>
      </c>
    </row>
    <row r="47" spans="1:16" s="2" customFormat="1" ht="11">
      <c r="A47" s="2" t="s">
        <v>7</v>
      </c>
      <c r="B47" s="8">
        <v>11195</v>
      </c>
      <c r="C47" s="21">
        <v>21.7</v>
      </c>
      <c r="D47" s="21">
        <v>39.4</v>
      </c>
      <c r="E47" s="21">
        <v>0.4</v>
      </c>
      <c r="F47" s="21">
        <v>0.3</v>
      </c>
      <c r="G47" s="21">
        <v>0.2</v>
      </c>
      <c r="H47" s="21">
        <v>0</v>
      </c>
      <c r="I47" s="21">
        <v>38</v>
      </c>
      <c r="J47" s="20">
        <f t="shared" si="1"/>
        <v>2429.3150000000001</v>
      </c>
      <c r="K47" s="20">
        <f t="shared" si="2"/>
        <v>4410.83</v>
      </c>
      <c r="L47" s="20">
        <f t="shared" si="3"/>
        <v>44.78</v>
      </c>
      <c r="M47" s="20">
        <f t="shared" si="4"/>
        <v>33.585000000000001</v>
      </c>
      <c r="N47" s="20">
        <f t="shared" si="5"/>
        <v>22.39</v>
      </c>
      <c r="O47" s="20">
        <f t="shared" si="6"/>
        <v>0</v>
      </c>
      <c r="P47" s="20">
        <f t="shared" si="7"/>
        <v>4254.1000000000004</v>
      </c>
    </row>
    <row r="48" spans="1:16" s="2" customFormat="1" ht="11">
      <c r="A48" s="2" t="s">
        <v>6</v>
      </c>
      <c r="B48" s="8">
        <v>1725</v>
      </c>
      <c r="C48" s="21">
        <v>71.8</v>
      </c>
      <c r="D48" s="21">
        <v>6.2</v>
      </c>
      <c r="E48" s="21">
        <v>3.3</v>
      </c>
      <c r="F48" s="21">
        <v>2.1</v>
      </c>
      <c r="G48" s="21">
        <v>0.7</v>
      </c>
      <c r="H48" s="21">
        <v>0.1</v>
      </c>
      <c r="I48" s="21">
        <v>15.7</v>
      </c>
      <c r="J48" s="20">
        <f t="shared" si="1"/>
        <v>1238.55</v>
      </c>
      <c r="K48" s="20">
        <f t="shared" si="2"/>
        <v>106.95</v>
      </c>
      <c r="L48" s="20">
        <f t="shared" si="3"/>
        <v>56.925000000000004</v>
      </c>
      <c r="M48" s="20">
        <f t="shared" si="4"/>
        <v>36.225000000000001</v>
      </c>
      <c r="N48" s="20">
        <f t="shared" si="5"/>
        <v>12.074999999999999</v>
      </c>
      <c r="O48" s="20">
        <f t="shared" si="6"/>
        <v>1.7250000000000001</v>
      </c>
      <c r="P48" s="20">
        <f t="shared" si="7"/>
        <v>270.82499999999999</v>
      </c>
    </row>
    <row r="49" spans="1:16" s="2" customFormat="1" ht="11">
      <c r="A49" s="2" t="s">
        <v>5</v>
      </c>
      <c r="B49" s="8">
        <v>2059</v>
      </c>
      <c r="C49" s="21">
        <v>93.7</v>
      </c>
      <c r="D49" s="21">
        <v>3.9</v>
      </c>
      <c r="E49" s="21">
        <v>0.3</v>
      </c>
      <c r="F49" s="21">
        <v>0.8</v>
      </c>
      <c r="G49" s="21">
        <v>0</v>
      </c>
      <c r="H49" s="21">
        <v>0.1</v>
      </c>
      <c r="I49" s="21">
        <v>1.2</v>
      </c>
      <c r="J49" s="20">
        <f t="shared" si="1"/>
        <v>1929.2830000000001</v>
      </c>
      <c r="K49" s="20">
        <f t="shared" si="2"/>
        <v>80.301000000000002</v>
      </c>
      <c r="L49" s="20">
        <f t="shared" si="3"/>
        <v>6.1770000000000005</v>
      </c>
      <c r="M49" s="20">
        <f t="shared" si="4"/>
        <v>16.472000000000001</v>
      </c>
      <c r="N49" s="20">
        <f t="shared" si="5"/>
        <v>0</v>
      </c>
      <c r="O49" s="20">
        <f t="shared" si="6"/>
        <v>2.0590000000000002</v>
      </c>
      <c r="P49" s="20">
        <f t="shared" si="7"/>
        <v>24.708000000000002</v>
      </c>
    </row>
    <row r="50" spans="1:16" s="2" customFormat="1" ht="11">
      <c r="A50" s="2" t="s">
        <v>4</v>
      </c>
      <c r="B50" s="8">
        <v>17228</v>
      </c>
      <c r="C50" s="21">
        <v>31</v>
      </c>
      <c r="D50" s="21">
        <v>63.4</v>
      </c>
      <c r="E50" s="21">
        <v>0.1</v>
      </c>
      <c r="F50" s="21">
        <v>0.7</v>
      </c>
      <c r="G50" s="21">
        <v>0.2</v>
      </c>
      <c r="H50" s="21">
        <v>0.4</v>
      </c>
      <c r="I50" s="21">
        <v>4.0999999999999996</v>
      </c>
      <c r="J50" s="20">
        <f t="shared" si="1"/>
        <v>5340.68</v>
      </c>
      <c r="K50" s="20">
        <f t="shared" si="2"/>
        <v>10922.552</v>
      </c>
      <c r="L50" s="20">
        <f t="shared" si="3"/>
        <v>17.228000000000002</v>
      </c>
      <c r="M50" s="20">
        <f t="shared" si="4"/>
        <v>120.59599999999999</v>
      </c>
      <c r="N50" s="20">
        <f t="shared" si="5"/>
        <v>34.456000000000003</v>
      </c>
      <c r="O50" s="20">
        <f t="shared" si="6"/>
        <v>68.912000000000006</v>
      </c>
      <c r="P50" s="20">
        <f t="shared" si="7"/>
        <v>706.34799999999996</v>
      </c>
    </row>
    <row r="51" spans="1:16" s="2" customFormat="1" ht="18" customHeight="1">
      <c r="A51" s="2" t="s">
        <v>3</v>
      </c>
      <c r="B51" s="8">
        <v>35293</v>
      </c>
      <c r="C51" s="21">
        <v>65.2</v>
      </c>
      <c r="D51" s="21">
        <v>12.9</v>
      </c>
      <c r="E51" s="21">
        <v>3.1</v>
      </c>
      <c r="F51" s="21">
        <v>1.9</v>
      </c>
      <c r="G51" s="21">
        <v>3.2</v>
      </c>
      <c r="H51" s="21">
        <v>1.3</v>
      </c>
      <c r="I51" s="21">
        <v>12.4</v>
      </c>
      <c r="J51" s="20">
        <f t="shared" si="1"/>
        <v>23011.036</v>
      </c>
      <c r="K51" s="20">
        <f t="shared" si="2"/>
        <v>4552.7970000000005</v>
      </c>
      <c r="L51" s="20">
        <f t="shared" si="3"/>
        <v>1094.0830000000001</v>
      </c>
      <c r="M51" s="20">
        <f t="shared" si="4"/>
        <v>670.56700000000001</v>
      </c>
      <c r="N51" s="20">
        <f t="shared" si="5"/>
        <v>1129.376</v>
      </c>
      <c r="O51" s="20">
        <f t="shared" si="6"/>
        <v>458.80900000000003</v>
      </c>
      <c r="P51" s="20">
        <f t="shared" si="7"/>
        <v>4376.3320000000003</v>
      </c>
    </row>
    <row r="52" spans="1:16" s="2" customFormat="1" ht="11">
      <c r="A52" s="2" t="s">
        <v>2</v>
      </c>
      <c r="B52" s="8">
        <v>4174</v>
      </c>
      <c r="C52" s="21">
        <v>86.4</v>
      </c>
      <c r="D52" s="21">
        <v>12</v>
      </c>
      <c r="E52" s="21">
        <v>0</v>
      </c>
      <c r="F52" s="21">
        <v>0.1</v>
      </c>
      <c r="G52" s="21">
        <v>0</v>
      </c>
      <c r="H52" s="21">
        <v>0.9</v>
      </c>
      <c r="I52" s="21">
        <v>0.6</v>
      </c>
      <c r="J52" s="20">
        <f t="shared" si="1"/>
        <v>3606.3360000000002</v>
      </c>
      <c r="K52" s="20">
        <f t="shared" si="2"/>
        <v>500.88</v>
      </c>
      <c r="L52" s="20">
        <f t="shared" si="3"/>
        <v>0</v>
      </c>
      <c r="M52" s="20">
        <f t="shared" si="4"/>
        <v>4.1740000000000004</v>
      </c>
      <c r="N52" s="20">
        <f t="shared" si="5"/>
        <v>0</v>
      </c>
      <c r="O52" s="20">
        <f t="shared" si="6"/>
        <v>37.566000000000003</v>
      </c>
      <c r="P52" s="20">
        <f t="shared" si="7"/>
        <v>25.044</v>
      </c>
    </row>
    <row r="53" spans="1:16" s="2" customFormat="1" ht="11">
      <c r="A53" s="2" t="s">
        <v>1</v>
      </c>
      <c r="B53" s="8">
        <v>15663</v>
      </c>
      <c r="C53" s="21">
        <v>29.7</v>
      </c>
      <c r="D53" s="21">
        <v>56.2</v>
      </c>
      <c r="E53" s="21">
        <v>1.3</v>
      </c>
      <c r="F53" s="21">
        <v>0.5</v>
      </c>
      <c r="G53" s="21">
        <v>0.1</v>
      </c>
      <c r="H53" s="21">
        <v>2</v>
      </c>
      <c r="I53" s="21">
        <v>10.1</v>
      </c>
      <c r="J53" s="20">
        <f t="shared" si="1"/>
        <v>4651.9110000000001</v>
      </c>
      <c r="K53" s="20">
        <f t="shared" si="2"/>
        <v>8802.6060000000016</v>
      </c>
      <c r="L53" s="20">
        <f t="shared" si="3"/>
        <v>203.61900000000003</v>
      </c>
      <c r="M53" s="20">
        <f t="shared" si="4"/>
        <v>78.314999999999998</v>
      </c>
      <c r="N53" s="20">
        <f t="shared" si="5"/>
        <v>15.663</v>
      </c>
      <c r="O53" s="20">
        <f t="shared" si="6"/>
        <v>313.26</v>
      </c>
      <c r="P53" s="20">
        <f t="shared" si="7"/>
        <v>1581.963</v>
      </c>
    </row>
    <row r="54" spans="1:16" s="2" customFormat="1" ht="11">
      <c r="A54" s="19" t="s">
        <v>0</v>
      </c>
      <c r="B54" s="7">
        <v>146</v>
      </c>
      <c r="C54" s="18">
        <v>74</v>
      </c>
      <c r="D54" s="18">
        <v>10.3</v>
      </c>
      <c r="E54" s="18">
        <v>6.6</v>
      </c>
      <c r="F54" s="18">
        <v>0.1</v>
      </c>
      <c r="G54" s="18">
        <v>0.1</v>
      </c>
      <c r="H54" s="18">
        <v>0</v>
      </c>
      <c r="I54" s="18">
        <v>9</v>
      </c>
      <c r="J54" s="20">
        <f t="shared" si="1"/>
        <v>108.03999999999999</v>
      </c>
      <c r="K54" s="20">
        <f t="shared" si="2"/>
        <v>15.038000000000002</v>
      </c>
      <c r="L54" s="20">
        <f t="shared" si="3"/>
        <v>9.636000000000001</v>
      </c>
      <c r="M54" s="20">
        <f t="shared" si="4"/>
        <v>0.14599999999999999</v>
      </c>
      <c r="N54" s="20">
        <f t="shared" si="5"/>
        <v>0.14599999999999999</v>
      </c>
      <c r="O54" s="20">
        <f t="shared" si="6"/>
        <v>0</v>
      </c>
      <c r="P54" s="20">
        <f t="shared" si="7"/>
        <v>13.139999999999999</v>
      </c>
    </row>
    <row r="55" spans="1:16" s="2" customFormat="1" ht="3" customHeight="1">
      <c r="A55" s="17"/>
      <c r="B55" s="6"/>
      <c r="C55" s="16"/>
      <c r="D55" s="16"/>
      <c r="E55" s="16"/>
      <c r="F55" s="16"/>
      <c r="G55" s="16"/>
      <c r="H55" s="16"/>
      <c r="I55" s="16"/>
      <c r="J55" s="16"/>
    </row>
    <row r="56" spans="1:16" s="2" customFormat="1" ht="12.5" customHeight="1">
      <c r="A56" s="15" t="s">
        <v>63</v>
      </c>
      <c r="B56" s="6"/>
      <c r="C56" s="5"/>
      <c r="D56" s="5"/>
      <c r="E56" s="5"/>
      <c r="F56" s="5"/>
      <c r="G56" s="5"/>
      <c r="H56" s="5"/>
      <c r="I56" s="5"/>
      <c r="J56" s="5"/>
    </row>
    <row r="57" spans="1:16" ht="12.5" customHeight="1">
      <c r="A57" s="14" t="s">
        <v>62</v>
      </c>
    </row>
    <row r="58" spans="1:16" ht="12.5" customHeight="1">
      <c r="A58" s="14" t="s">
        <v>61</v>
      </c>
    </row>
  </sheetData>
  <printOptions horizontalCentered="1" verticalCentered="1"/>
  <pageMargins left="1" right="0.75" top="1" bottom="0.75" header="0" footer="0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6"/>
  <sheetViews>
    <sheetView workbookViewId="0">
      <selection sqref="A1:A1048576"/>
    </sheetView>
  </sheetViews>
  <sheetFormatPr baseColWidth="10" defaultColWidth="20.6640625" defaultRowHeight="12" customHeight="1"/>
  <cols>
    <col min="1" max="1" width="17.33203125" style="12" customWidth="1"/>
    <col min="2" max="2" width="11.5" style="13" customWidth="1"/>
    <col min="3" max="3" width="11.1640625" style="12" customWidth="1"/>
    <col min="4" max="4" width="10" style="12" customWidth="1"/>
    <col min="5" max="6" width="11.1640625" style="12" customWidth="1"/>
    <col min="7" max="7" width="9.5" style="12" customWidth="1"/>
    <col min="8" max="10" width="11.1640625" style="12" customWidth="1"/>
    <col min="11" max="16384" width="20.6640625" style="12"/>
  </cols>
  <sheetData>
    <row r="1" spans="1:18" ht="15.75" customHeight="1">
      <c r="A1" s="126" t="s">
        <v>173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8" ht="27.75" customHeight="1">
      <c r="A2" s="32" t="s">
        <v>79</v>
      </c>
      <c r="B2" s="31" t="s">
        <v>78</v>
      </c>
      <c r="C2" s="29" t="s">
        <v>77</v>
      </c>
      <c r="D2" s="28" t="s">
        <v>76</v>
      </c>
      <c r="E2" s="29" t="s">
        <v>75</v>
      </c>
      <c r="F2" s="30" t="s">
        <v>74</v>
      </c>
      <c r="G2" s="28" t="s">
        <v>73</v>
      </c>
      <c r="H2" s="29" t="s">
        <v>72</v>
      </c>
      <c r="I2" s="29" t="s">
        <v>71</v>
      </c>
      <c r="J2" s="28" t="s">
        <v>70</v>
      </c>
      <c r="K2" s="29" t="s">
        <v>77</v>
      </c>
      <c r="L2" s="28" t="s">
        <v>76</v>
      </c>
      <c r="M2" s="29" t="s">
        <v>75</v>
      </c>
      <c r="N2" s="30" t="s">
        <v>74</v>
      </c>
      <c r="O2" s="28" t="s">
        <v>73</v>
      </c>
      <c r="P2" s="29" t="s">
        <v>72</v>
      </c>
      <c r="Q2" s="29" t="s">
        <v>71</v>
      </c>
      <c r="R2" s="28" t="s">
        <v>70</v>
      </c>
    </row>
    <row r="3" spans="1:18" s="2" customFormat="1" ht="18" customHeight="1">
      <c r="A3" s="2" t="s">
        <v>51</v>
      </c>
      <c r="B3" s="13">
        <v>1009349</v>
      </c>
      <c r="C3" s="20">
        <v>25.7</v>
      </c>
      <c r="D3" s="20">
        <v>34</v>
      </c>
      <c r="E3" s="20">
        <v>33.5</v>
      </c>
      <c r="F3" s="20">
        <v>1.2</v>
      </c>
      <c r="G3" s="20">
        <v>2.4</v>
      </c>
      <c r="H3" s="20">
        <v>1</v>
      </c>
      <c r="I3" s="20">
        <v>1</v>
      </c>
      <c r="J3" s="20">
        <v>1.1000000000000001</v>
      </c>
      <c r="K3" s="2">
        <f>$B3*(C3/100)</f>
        <v>259402.693</v>
      </c>
      <c r="L3" s="2">
        <f t="shared" ref="L3:R3" si="0">$B3*(D3/100)</f>
        <v>343178.66000000003</v>
      </c>
      <c r="M3" s="2">
        <f t="shared" si="0"/>
        <v>338131.91500000004</v>
      </c>
      <c r="N3" s="2">
        <f t="shared" si="0"/>
        <v>12112.188</v>
      </c>
      <c r="O3" s="2">
        <f t="shared" si="0"/>
        <v>24224.376</v>
      </c>
      <c r="P3" s="2">
        <f t="shared" si="0"/>
        <v>10093.49</v>
      </c>
      <c r="Q3" s="2">
        <f t="shared" si="0"/>
        <v>10093.49</v>
      </c>
      <c r="R3" s="2">
        <f t="shared" si="0"/>
        <v>11102.839000000002</v>
      </c>
    </row>
    <row r="4" spans="1:18" s="2" customFormat="1" ht="11">
      <c r="A4" s="2" t="s">
        <v>50</v>
      </c>
      <c r="B4" s="13">
        <v>14038</v>
      </c>
      <c r="C4" s="20">
        <v>0.8</v>
      </c>
      <c r="D4" s="20">
        <v>26.5</v>
      </c>
      <c r="E4" s="20">
        <v>72</v>
      </c>
      <c r="F4" s="20">
        <v>0.2</v>
      </c>
      <c r="G4" s="20">
        <v>0.1</v>
      </c>
      <c r="H4" s="20">
        <v>0</v>
      </c>
      <c r="I4" s="20">
        <v>0.4</v>
      </c>
      <c r="J4" s="20">
        <v>0</v>
      </c>
      <c r="K4" s="2">
        <f t="shared" ref="K4:K54" si="1">$B4*(C4/100)</f>
        <v>112.304</v>
      </c>
      <c r="L4" s="2">
        <f t="shared" ref="L4:L54" si="2">$B4*(D4/100)</f>
        <v>3720.07</v>
      </c>
      <c r="M4" s="2">
        <f t="shared" ref="M4:M54" si="3">$B4*(E4/100)</f>
        <v>10107.359999999999</v>
      </c>
      <c r="N4" s="2">
        <f t="shared" ref="N4:N54" si="4">$B4*(F4/100)</f>
        <v>28.076000000000001</v>
      </c>
      <c r="O4" s="2">
        <f t="shared" ref="O4:O54" si="5">$B4*(G4/100)</f>
        <v>14.038</v>
      </c>
      <c r="P4" s="2">
        <f t="shared" ref="P4:P54" si="6">$B4*(H4/100)</f>
        <v>0</v>
      </c>
      <c r="Q4" s="2">
        <f t="shared" ref="Q4:Q54" si="7">$B4*(I4/100)</f>
        <v>56.152000000000001</v>
      </c>
      <c r="R4" s="2">
        <f t="shared" ref="R4:R54" si="8">$B4*(J4/100)</f>
        <v>0</v>
      </c>
    </row>
    <row r="5" spans="1:18" s="2" customFormat="1" ht="11">
      <c r="A5" s="2" t="s">
        <v>49</v>
      </c>
      <c r="B5" s="13">
        <v>3308</v>
      </c>
      <c r="C5" s="20">
        <v>5.3</v>
      </c>
      <c r="D5" s="20">
        <v>54.2</v>
      </c>
      <c r="E5" s="20">
        <v>10.3</v>
      </c>
      <c r="F5" s="20">
        <v>13.8</v>
      </c>
      <c r="G5" s="20">
        <v>5.7</v>
      </c>
      <c r="H5" s="20">
        <v>6.6</v>
      </c>
      <c r="I5" s="20">
        <v>4.0999999999999996</v>
      </c>
      <c r="J5" s="20">
        <v>0</v>
      </c>
      <c r="K5" s="2">
        <f t="shared" si="1"/>
        <v>175.32399999999998</v>
      </c>
      <c r="L5" s="2">
        <f t="shared" si="2"/>
        <v>1792.9360000000001</v>
      </c>
      <c r="M5" s="2">
        <f t="shared" si="3"/>
        <v>340.72400000000005</v>
      </c>
      <c r="N5" s="2">
        <f t="shared" si="4"/>
        <v>456.50400000000002</v>
      </c>
      <c r="O5" s="2">
        <f t="shared" si="5"/>
        <v>188.55600000000001</v>
      </c>
      <c r="P5" s="2">
        <f t="shared" si="6"/>
        <v>218.328</v>
      </c>
      <c r="Q5" s="2">
        <f t="shared" si="7"/>
        <v>135.62799999999999</v>
      </c>
      <c r="R5" s="2">
        <f t="shared" si="8"/>
        <v>0</v>
      </c>
    </row>
    <row r="6" spans="1:18" s="2" customFormat="1" ht="11">
      <c r="A6" s="2" t="s">
        <v>48</v>
      </c>
      <c r="B6" s="13">
        <v>10324</v>
      </c>
      <c r="C6" s="20">
        <v>33.799999999999997</v>
      </c>
      <c r="D6" s="20">
        <v>35.299999999999997</v>
      </c>
      <c r="E6" s="20">
        <v>17.3</v>
      </c>
      <c r="F6" s="20">
        <v>10.8</v>
      </c>
      <c r="G6" s="20">
        <v>1.2</v>
      </c>
      <c r="H6" s="20">
        <v>0.4</v>
      </c>
      <c r="I6" s="20">
        <v>1.1000000000000001</v>
      </c>
      <c r="J6" s="20">
        <v>0</v>
      </c>
      <c r="K6" s="2">
        <f t="shared" si="1"/>
        <v>3489.5119999999997</v>
      </c>
      <c r="L6" s="2">
        <f t="shared" si="2"/>
        <v>3644.3719999999998</v>
      </c>
      <c r="M6" s="2">
        <f t="shared" si="3"/>
        <v>1786.0520000000001</v>
      </c>
      <c r="N6" s="2">
        <f t="shared" si="4"/>
        <v>1114.9920000000002</v>
      </c>
      <c r="O6" s="2">
        <f t="shared" si="5"/>
        <v>123.88800000000001</v>
      </c>
      <c r="P6" s="2">
        <f t="shared" si="6"/>
        <v>41.295999999999999</v>
      </c>
      <c r="Q6" s="2">
        <f t="shared" si="7"/>
        <v>113.56400000000001</v>
      </c>
      <c r="R6" s="2">
        <f t="shared" si="8"/>
        <v>0</v>
      </c>
    </row>
    <row r="7" spans="1:18" s="2" customFormat="1" ht="11">
      <c r="A7" s="2" t="s">
        <v>47</v>
      </c>
      <c r="B7" s="13">
        <v>4996</v>
      </c>
      <c r="C7" s="20">
        <v>1.8</v>
      </c>
      <c r="D7" s="20">
        <v>43.9</v>
      </c>
      <c r="E7" s="20">
        <v>52.4</v>
      </c>
      <c r="F7" s="20">
        <v>0.6</v>
      </c>
      <c r="G7" s="20">
        <v>0</v>
      </c>
      <c r="H7" s="20">
        <v>0.2</v>
      </c>
      <c r="I7" s="20">
        <v>1.1000000000000001</v>
      </c>
      <c r="J7" s="20">
        <v>0</v>
      </c>
      <c r="K7" s="2">
        <f t="shared" si="1"/>
        <v>89.928000000000011</v>
      </c>
      <c r="L7" s="2">
        <f t="shared" si="2"/>
        <v>2193.2440000000001</v>
      </c>
      <c r="M7" s="2">
        <f t="shared" si="3"/>
        <v>2617.904</v>
      </c>
      <c r="N7" s="2">
        <f t="shared" si="4"/>
        <v>29.975999999999999</v>
      </c>
      <c r="O7" s="2">
        <f t="shared" si="5"/>
        <v>0</v>
      </c>
      <c r="P7" s="2">
        <f t="shared" si="6"/>
        <v>9.9920000000000009</v>
      </c>
      <c r="Q7" s="2">
        <f t="shared" si="7"/>
        <v>54.956000000000003</v>
      </c>
      <c r="R7" s="2">
        <f t="shared" si="8"/>
        <v>0</v>
      </c>
    </row>
    <row r="8" spans="1:18" s="2" customFormat="1" ht="11">
      <c r="A8" s="2" t="s">
        <v>46</v>
      </c>
      <c r="B8" s="13">
        <v>313337</v>
      </c>
      <c r="C8" s="20">
        <v>46.5</v>
      </c>
      <c r="D8" s="20">
        <v>26.9</v>
      </c>
      <c r="E8" s="20">
        <v>18.7</v>
      </c>
      <c r="F8" s="20">
        <v>0.7</v>
      </c>
      <c r="G8" s="20">
        <v>5.0999999999999996</v>
      </c>
      <c r="H8" s="20">
        <v>0.8</v>
      </c>
      <c r="I8" s="20">
        <v>1.3</v>
      </c>
      <c r="J8" s="20">
        <v>0</v>
      </c>
      <c r="K8" s="2">
        <f t="shared" si="1"/>
        <v>145701.70500000002</v>
      </c>
      <c r="L8" s="2">
        <f t="shared" si="2"/>
        <v>84287.652999999991</v>
      </c>
      <c r="M8" s="2">
        <f t="shared" si="3"/>
        <v>58594.019</v>
      </c>
      <c r="N8" s="2">
        <f t="shared" si="4"/>
        <v>2193.3589999999999</v>
      </c>
      <c r="O8" s="2">
        <f t="shared" si="5"/>
        <v>15980.186999999998</v>
      </c>
      <c r="P8" s="2">
        <f t="shared" si="6"/>
        <v>2506.6959999999999</v>
      </c>
      <c r="Q8" s="2">
        <f t="shared" si="7"/>
        <v>4073.3810000000003</v>
      </c>
      <c r="R8" s="2">
        <f t="shared" si="8"/>
        <v>0</v>
      </c>
    </row>
    <row r="9" spans="1:18" s="2" customFormat="1" ht="11">
      <c r="A9" s="2" t="s">
        <v>45</v>
      </c>
      <c r="B9" s="13">
        <v>9306</v>
      </c>
      <c r="C9" s="20">
        <v>27.8</v>
      </c>
      <c r="D9" s="20">
        <v>57</v>
      </c>
      <c r="E9" s="20">
        <v>12.4</v>
      </c>
      <c r="F9" s="20">
        <v>0.9</v>
      </c>
      <c r="G9" s="20">
        <v>1</v>
      </c>
      <c r="H9" s="20">
        <v>0.1</v>
      </c>
      <c r="I9" s="20">
        <v>0.8</v>
      </c>
      <c r="J9" s="20">
        <v>0</v>
      </c>
      <c r="K9" s="2">
        <f t="shared" si="1"/>
        <v>2587.0680000000002</v>
      </c>
      <c r="L9" s="2">
        <f t="shared" si="2"/>
        <v>5304.4199999999992</v>
      </c>
      <c r="M9" s="2">
        <f t="shared" si="3"/>
        <v>1153.944</v>
      </c>
      <c r="N9" s="2">
        <f t="shared" si="4"/>
        <v>83.754000000000005</v>
      </c>
      <c r="O9" s="2">
        <f t="shared" si="5"/>
        <v>93.06</v>
      </c>
      <c r="P9" s="2">
        <f t="shared" si="6"/>
        <v>9.3060000000000009</v>
      </c>
      <c r="Q9" s="2">
        <f t="shared" si="7"/>
        <v>74.448000000000008</v>
      </c>
      <c r="R9" s="2">
        <f t="shared" si="8"/>
        <v>0</v>
      </c>
    </row>
    <row r="10" spans="1:18" s="2" customFormat="1" ht="11">
      <c r="A10" s="2" t="s">
        <v>44</v>
      </c>
      <c r="B10" s="13">
        <v>8997</v>
      </c>
      <c r="C10" s="20">
        <v>36.299999999999997</v>
      </c>
      <c r="D10" s="20">
        <v>28.7</v>
      </c>
      <c r="E10" s="20">
        <v>33.299999999999997</v>
      </c>
      <c r="F10" s="20">
        <v>0.8</v>
      </c>
      <c r="G10" s="20">
        <v>0.5</v>
      </c>
      <c r="H10" s="20">
        <v>0.3</v>
      </c>
      <c r="I10" s="20">
        <v>0.1</v>
      </c>
      <c r="J10" s="20">
        <v>0</v>
      </c>
      <c r="K10" s="2">
        <f t="shared" si="1"/>
        <v>3265.9110000000001</v>
      </c>
      <c r="L10" s="2">
        <f t="shared" si="2"/>
        <v>2582.1389999999997</v>
      </c>
      <c r="M10" s="2">
        <f t="shared" si="3"/>
        <v>2996.0009999999997</v>
      </c>
      <c r="N10" s="2">
        <f t="shared" si="4"/>
        <v>71.975999999999999</v>
      </c>
      <c r="O10" s="2">
        <f t="shared" si="5"/>
        <v>44.984999999999999</v>
      </c>
      <c r="P10" s="2">
        <f t="shared" si="6"/>
        <v>26.991</v>
      </c>
      <c r="Q10" s="2">
        <f t="shared" si="7"/>
        <v>8.9969999999999999</v>
      </c>
      <c r="R10" s="2">
        <f t="shared" si="8"/>
        <v>0</v>
      </c>
    </row>
    <row r="11" spans="1:18" s="2" customFormat="1" ht="11">
      <c r="A11" s="2" t="s">
        <v>43</v>
      </c>
      <c r="B11" s="13">
        <v>2202</v>
      </c>
      <c r="C11" s="20">
        <v>7.8</v>
      </c>
      <c r="D11" s="20">
        <v>25.1</v>
      </c>
      <c r="E11" s="20">
        <v>66.099999999999994</v>
      </c>
      <c r="F11" s="20">
        <v>0.3</v>
      </c>
      <c r="G11" s="20">
        <v>0.2</v>
      </c>
      <c r="H11" s="20">
        <v>0.1</v>
      </c>
      <c r="I11" s="20">
        <v>0.3</v>
      </c>
      <c r="J11" s="20">
        <v>0</v>
      </c>
      <c r="K11" s="2">
        <f t="shared" si="1"/>
        <v>171.756</v>
      </c>
      <c r="L11" s="2">
        <f t="shared" si="2"/>
        <v>552.702</v>
      </c>
      <c r="M11" s="2">
        <f t="shared" si="3"/>
        <v>1455.5219999999999</v>
      </c>
      <c r="N11" s="2">
        <f t="shared" si="4"/>
        <v>6.6059999999999999</v>
      </c>
      <c r="O11" s="2">
        <f t="shared" si="5"/>
        <v>4.4039999999999999</v>
      </c>
      <c r="P11" s="2">
        <f t="shared" si="6"/>
        <v>2.202</v>
      </c>
      <c r="Q11" s="2">
        <f t="shared" si="7"/>
        <v>6.6059999999999999</v>
      </c>
      <c r="R11" s="2">
        <f t="shared" si="8"/>
        <v>0</v>
      </c>
    </row>
    <row r="12" spans="1:18" s="2" customFormat="1" ht="11">
      <c r="A12" s="22" t="s">
        <v>42</v>
      </c>
      <c r="B12" s="13">
        <v>3489</v>
      </c>
      <c r="C12" s="20">
        <v>2.2000000000000002</v>
      </c>
      <c r="D12" s="20">
        <v>0.4</v>
      </c>
      <c r="E12" s="20">
        <v>97.3</v>
      </c>
      <c r="F12" s="20">
        <v>0</v>
      </c>
      <c r="G12" s="20">
        <v>0.1</v>
      </c>
      <c r="H12" s="20">
        <v>0</v>
      </c>
      <c r="I12" s="20">
        <v>0</v>
      </c>
      <c r="J12" s="20">
        <v>0</v>
      </c>
      <c r="K12" s="2">
        <f t="shared" si="1"/>
        <v>76.75800000000001</v>
      </c>
      <c r="L12" s="2">
        <f t="shared" si="2"/>
        <v>13.956</v>
      </c>
      <c r="M12" s="2">
        <f t="shared" si="3"/>
        <v>3394.797</v>
      </c>
      <c r="N12" s="2">
        <f t="shared" si="4"/>
        <v>0</v>
      </c>
      <c r="O12" s="2">
        <f t="shared" si="5"/>
        <v>3.4889999999999999</v>
      </c>
      <c r="P12" s="2">
        <f t="shared" si="6"/>
        <v>0</v>
      </c>
      <c r="Q12" s="2">
        <f t="shared" si="7"/>
        <v>0</v>
      </c>
      <c r="R12" s="2">
        <f t="shared" si="8"/>
        <v>0</v>
      </c>
    </row>
    <row r="13" spans="1:18" s="2" customFormat="1" ht="11">
      <c r="A13" s="2" t="s">
        <v>41</v>
      </c>
      <c r="B13" s="13">
        <v>15928</v>
      </c>
      <c r="C13" s="20">
        <v>22.7</v>
      </c>
      <c r="D13" s="20">
        <v>22.7</v>
      </c>
      <c r="E13" s="20">
        <v>51.6</v>
      </c>
      <c r="F13" s="20">
        <v>0.2</v>
      </c>
      <c r="G13" s="20">
        <v>0</v>
      </c>
      <c r="H13" s="20">
        <v>0.5</v>
      </c>
      <c r="I13" s="20">
        <v>2.2000000000000002</v>
      </c>
      <c r="J13" s="20">
        <v>0</v>
      </c>
      <c r="K13" s="2">
        <f t="shared" si="1"/>
        <v>3615.6559999999995</v>
      </c>
      <c r="L13" s="2">
        <f t="shared" si="2"/>
        <v>3615.6559999999995</v>
      </c>
      <c r="M13" s="2">
        <f t="shared" si="3"/>
        <v>8218.848</v>
      </c>
      <c r="N13" s="2">
        <f t="shared" si="4"/>
        <v>31.856000000000002</v>
      </c>
      <c r="O13" s="2">
        <f t="shared" si="5"/>
        <v>0</v>
      </c>
      <c r="P13" s="2">
        <f t="shared" si="6"/>
        <v>79.64</v>
      </c>
      <c r="Q13" s="2">
        <f t="shared" si="7"/>
        <v>350.41600000000005</v>
      </c>
      <c r="R13" s="2">
        <f t="shared" si="8"/>
        <v>0</v>
      </c>
    </row>
    <row r="14" spans="1:18" s="2" customFormat="1" ht="11">
      <c r="A14" s="2" t="s">
        <v>40</v>
      </c>
      <c r="B14" s="13">
        <v>4312</v>
      </c>
      <c r="C14" s="20">
        <v>1.4</v>
      </c>
      <c r="D14" s="20">
        <v>11.5</v>
      </c>
      <c r="E14" s="20">
        <v>86.1</v>
      </c>
      <c r="F14" s="20">
        <v>0.1</v>
      </c>
      <c r="G14" s="20">
        <v>0.6</v>
      </c>
      <c r="H14" s="20">
        <v>0</v>
      </c>
      <c r="I14" s="20">
        <v>0.2</v>
      </c>
      <c r="J14" s="20">
        <v>0</v>
      </c>
      <c r="K14" s="2">
        <f t="shared" si="1"/>
        <v>60.367999999999995</v>
      </c>
      <c r="L14" s="2">
        <f t="shared" si="2"/>
        <v>495.88</v>
      </c>
      <c r="M14" s="2">
        <f t="shared" si="3"/>
        <v>3712.6320000000001</v>
      </c>
      <c r="N14" s="2">
        <f t="shared" si="4"/>
        <v>4.3120000000000003</v>
      </c>
      <c r="O14" s="2">
        <f t="shared" si="5"/>
        <v>25.872</v>
      </c>
      <c r="P14" s="2">
        <f t="shared" si="6"/>
        <v>0</v>
      </c>
      <c r="Q14" s="2">
        <f t="shared" si="7"/>
        <v>8.6240000000000006</v>
      </c>
      <c r="R14" s="2">
        <f t="shared" si="8"/>
        <v>0</v>
      </c>
    </row>
    <row r="15" spans="1:18" s="2" customFormat="1" ht="11">
      <c r="A15" s="2" t="s">
        <v>39</v>
      </c>
      <c r="B15" s="13">
        <v>9516</v>
      </c>
      <c r="C15" s="20">
        <v>6</v>
      </c>
      <c r="D15" s="20">
        <v>14.7</v>
      </c>
      <c r="E15" s="20">
        <v>1.3</v>
      </c>
      <c r="F15" s="20">
        <v>0.2</v>
      </c>
      <c r="G15" s="20">
        <v>13.1</v>
      </c>
      <c r="H15" s="20">
        <v>47.1</v>
      </c>
      <c r="I15" s="20">
        <v>17.600000000000001</v>
      </c>
      <c r="J15" s="20">
        <v>0</v>
      </c>
      <c r="K15" s="2">
        <f t="shared" si="1"/>
        <v>570.95999999999992</v>
      </c>
      <c r="L15" s="2">
        <f t="shared" si="2"/>
        <v>1398.8519999999999</v>
      </c>
      <c r="M15" s="2">
        <f t="shared" si="3"/>
        <v>123.70800000000001</v>
      </c>
      <c r="N15" s="2">
        <f t="shared" si="4"/>
        <v>19.032</v>
      </c>
      <c r="O15" s="2">
        <f t="shared" si="5"/>
        <v>1246.596</v>
      </c>
      <c r="P15" s="2">
        <f t="shared" si="6"/>
        <v>4482.0360000000001</v>
      </c>
      <c r="Q15" s="2">
        <f t="shared" si="7"/>
        <v>1674.8160000000003</v>
      </c>
      <c r="R15" s="2">
        <f t="shared" si="8"/>
        <v>0</v>
      </c>
    </row>
    <row r="16" spans="1:18" s="2" customFormat="1" ht="11">
      <c r="A16" s="2" t="s">
        <v>38</v>
      </c>
      <c r="B16" s="13">
        <v>206</v>
      </c>
      <c r="C16" s="20">
        <v>17.2</v>
      </c>
      <c r="D16" s="20">
        <v>77.599999999999994</v>
      </c>
      <c r="E16" s="20">
        <v>2.9</v>
      </c>
      <c r="F16" s="20">
        <v>1.2</v>
      </c>
      <c r="G16" s="20">
        <v>0.2</v>
      </c>
      <c r="H16" s="20">
        <v>0.1</v>
      </c>
      <c r="I16" s="20">
        <v>0.8</v>
      </c>
      <c r="J16" s="20">
        <v>0</v>
      </c>
      <c r="K16" s="2">
        <f t="shared" si="1"/>
        <v>35.431999999999995</v>
      </c>
      <c r="L16" s="2">
        <f t="shared" si="2"/>
        <v>159.85599999999999</v>
      </c>
      <c r="M16" s="2">
        <f t="shared" si="3"/>
        <v>5.9739999999999993</v>
      </c>
      <c r="N16" s="2">
        <f t="shared" si="4"/>
        <v>2.472</v>
      </c>
      <c r="O16" s="2">
        <f t="shared" si="5"/>
        <v>0.41200000000000003</v>
      </c>
      <c r="P16" s="2">
        <f t="shared" si="6"/>
        <v>0.20600000000000002</v>
      </c>
      <c r="Q16" s="2">
        <f t="shared" si="7"/>
        <v>1.6480000000000001</v>
      </c>
      <c r="R16" s="2">
        <f t="shared" si="8"/>
        <v>0</v>
      </c>
    </row>
    <row r="17" spans="1:18" s="2" customFormat="1" ht="11">
      <c r="A17" s="2" t="s">
        <v>37</v>
      </c>
      <c r="B17" s="13">
        <v>19593</v>
      </c>
      <c r="C17" s="20">
        <v>6.5</v>
      </c>
      <c r="D17" s="20">
        <v>14.3</v>
      </c>
      <c r="E17" s="20">
        <v>78.3</v>
      </c>
      <c r="F17" s="20">
        <v>0</v>
      </c>
      <c r="G17" s="20">
        <v>0.5</v>
      </c>
      <c r="H17" s="20">
        <v>0.1</v>
      </c>
      <c r="I17" s="20">
        <v>0.3</v>
      </c>
      <c r="J17" s="20">
        <v>0</v>
      </c>
      <c r="K17" s="2">
        <f t="shared" si="1"/>
        <v>1273.5450000000001</v>
      </c>
      <c r="L17" s="2">
        <f t="shared" si="2"/>
        <v>2801.7990000000004</v>
      </c>
      <c r="M17" s="2">
        <f t="shared" si="3"/>
        <v>15341.318999999998</v>
      </c>
      <c r="N17" s="2">
        <f t="shared" si="4"/>
        <v>0</v>
      </c>
      <c r="O17" s="2">
        <f t="shared" si="5"/>
        <v>97.965000000000003</v>
      </c>
      <c r="P17" s="2">
        <f t="shared" si="6"/>
        <v>19.593</v>
      </c>
      <c r="Q17" s="2">
        <f t="shared" si="7"/>
        <v>58.779000000000003</v>
      </c>
      <c r="R17" s="2">
        <f t="shared" si="8"/>
        <v>0</v>
      </c>
    </row>
    <row r="18" spans="1:18" s="2" customFormat="1" ht="11">
      <c r="A18" s="2" t="s">
        <v>36</v>
      </c>
      <c r="B18" s="13">
        <v>6001</v>
      </c>
      <c r="C18" s="20">
        <v>5.0999999999999996</v>
      </c>
      <c r="D18" s="20">
        <v>52.6</v>
      </c>
      <c r="E18" s="20">
        <v>39.1</v>
      </c>
      <c r="F18" s="20">
        <v>0.1</v>
      </c>
      <c r="G18" s="20">
        <v>1.9</v>
      </c>
      <c r="H18" s="20">
        <v>0.1</v>
      </c>
      <c r="I18" s="20">
        <v>1.2</v>
      </c>
      <c r="J18" s="20">
        <v>0</v>
      </c>
      <c r="K18" s="2">
        <f t="shared" si="1"/>
        <v>306.05099999999999</v>
      </c>
      <c r="L18" s="2">
        <f t="shared" si="2"/>
        <v>3156.5260000000003</v>
      </c>
      <c r="M18" s="2">
        <f t="shared" si="3"/>
        <v>2346.3910000000001</v>
      </c>
      <c r="N18" s="2">
        <f t="shared" si="4"/>
        <v>6.0010000000000003</v>
      </c>
      <c r="O18" s="2">
        <f t="shared" si="5"/>
        <v>114.01899999999999</v>
      </c>
      <c r="P18" s="2">
        <f t="shared" si="6"/>
        <v>6.0010000000000003</v>
      </c>
      <c r="Q18" s="2">
        <f t="shared" si="7"/>
        <v>72.012</v>
      </c>
      <c r="R18" s="2">
        <f t="shared" si="8"/>
        <v>0</v>
      </c>
    </row>
    <row r="19" spans="1:18" s="2" customFormat="1" ht="11">
      <c r="A19" s="2" t="s">
        <v>35</v>
      </c>
      <c r="B19" s="13">
        <v>12300</v>
      </c>
      <c r="C19" s="20">
        <v>3.9</v>
      </c>
      <c r="D19" s="20">
        <v>54.3</v>
      </c>
      <c r="E19" s="20">
        <v>13.7</v>
      </c>
      <c r="F19" s="20">
        <v>0.6</v>
      </c>
      <c r="G19" s="20">
        <v>0.9</v>
      </c>
      <c r="H19" s="20">
        <v>0.1</v>
      </c>
      <c r="I19" s="20">
        <v>1</v>
      </c>
      <c r="J19" s="20">
        <v>25.5</v>
      </c>
      <c r="K19" s="2">
        <f t="shared" si="1"/>
        <v>479.7</v>
      </c>
      <c r="L19" s="2">
        <f t="shared" si="2"/>
        <v>6678.8999999999987</v>
      </c>
      <c r="M19" s="2">
        <f t="shared" si="3"/>
        <v>1685.0999999999997</v>
      </c>
      <c r="N19" s="2">
        <f t="shared" si="4"/>
        <v>73.8</v>
      </c>
      <c r="O19" s="2">
        <f t="shared" si="5"/>
        <v>110.70000000000002</v>
      </c>
      <c r="P19" s="2">
        <f t="shared" si="6"/>
        <v>12.3</v>
      </c>
      <c r="Q19" s="2">
        <f t="shared" si="7"/>
        <v>123</v>
      </c>
      <c r="R19" s="2">
        <f t="shared" si="8"/>
        <v>3136.5</v>
      </c>
    </row>
    <row r="20" spans="1:18" s="2" customFormat="1" ht="11">
      <c r="A20" s="2" t="s">
        <v>34</v>
      </c>
      <c r="B20" s="13">
        <v>8748</v>
      </c>
      <c r="C20" s="20">
        <v>10</v>
      </c>
      <c r="D20" s="20">
        <v>58.7</v>
      </c>
      <c r="E20" s="20">
        <v>25.2</v>
      </c>
      <c r="F20" s="20">
        <v>1.3</v>
      </c>
      <c r="G20" s="20">
        <v>2</v>
      </c>
      <c r="H20" s="20">
        <v>0.1</v>
      </c>
      <c r="I20" s="20">
        <v>1.1000000000000001</v>
      </c>
      <c r="J20" s="20">
        <v>1.7</v>
      </c>
      <c r="K20" s="2">
        <f t="shared" si="1"/>
        <v>874.80000000000007</v>
      </c>
      <c r="L20" s="2">
        <f t="shared" si="2"/>
        <v>5135.0760000000009</v>
      </c>
      <c r="M20" s="2">
        <f t="shared" si="3"/>
        <v>2204.4960000000001</v>
      </c>
      <c r="N20" s="2">
        <f t="shared" si="4"/>
        <v>113.724</v>
      </c>
      <c r="O20" s="2">
        <f t="shared" si="5"/>
        <v>174.96</v>
      </c>
      <c r="P20" s="2">
        <f t="shared" si="6"/>
        <v>8.7479999999999993</v>
      </c>
      <c r="Q20" s="2">
        <f t="shared" si="7"/>
        <v>96.228000000000009</v>
      </c>
      <c r="R20" s="2">
        <f t="shared" si="8"/>
        <v>148.71600000000001</v>
      </c>
    </row>
    <row r="21" spans="1:18" s="2" customFormat="1" ht="11">
      <c r="A21" s="2" t="s">
        <v>33</v>
      </c>
      <c r="B21" s="13">
        <v>12646</v>
      </c>
      <c r="C21" s="20">
        <v>1.5</v>
      </c>
      <c r="D21" s="20">
        <v>69.900000000000006</v>
      </c>
      <c r="E21" s="20">
        <v>27.4</v>
      </c>
      <c r="F21" s="20">
        <v>0.1</v>
      </c>
      <c r="G21" s="20">
        <v>0.8</v>
      </c>
      <c r="H21" s="20">
        <v>0.1</v>
      </c>
      <c r="I21" s="20">
        <v>0.3</v>
      </c>
      <c r="J21" s="20">
        <v>0</v>
      </c>
      <c r="K21" s="2">
        <f t="shared" si="1"/>
        <v>189.69</v>
      </c>
      <c r="L21" s="2">
        <f t="shared" si="2"/>
        <v>8839.5540000000001</v>
      </c>
      <c r="M21" s="2">
        <f t="shared" si="3"/>
        <v>3465.0039999999995</v>
      </c>
      <c r="N21" s="2">
        <f t="shared" si="4"/>
        <v>12.646000000000001</v>
      </c>
      <c r="O21" s="2">
        <f t="shared" si="5"/>
        <v>101.16800000000001</v>
      </c>
      <c r="P21" s="2">
        <f t="shared" si="6"/>
        <v>12.646000000000001</v>
      </c>
      <c r="Q21" s="2">
        <f t="shared" si="7"/>
        <v>37.938000000000002</v>
      </c>
      <c r="R21" s="2">
        <f t="shared" si="8"/>
        <v>0</v>
      </c>
    </row>
    <row r="22" spans="1:18" s="2" customFormat="1" ht="11">
      <c r="A22" s="2" t="s">
        <v>32</v>
      </c>
      <c r="B22" s="13">
        <v>3171</v>
      </c>
      <c r="C22" s="20">
        <v>2.2999999999999998</v>
      </c>
      <c r="D22" s="20">
        <v>14.3</v>
      </c>
      <c r="E22" s="20">
        <v>83</v>
      </c>
      <c r="F22" s="20">
        <v>0.1</v>
      </c>
      <c r="G22" s="20">
        <v>0.1</v>
      </c>
      <c r="H22" s="20">
        <v>0.1</v>
      </c>
      <c r="I22" s="20">
        <v>0.2</v>
      </c>
      <c r="J22" s="20">
        <v>0</v>
      </c>
      <c r="K22" s="2">
        <f t="shared" si="1"/>
        <v>72.932999999999993</v>
      </c>
      <c r="L22" s="2">
        <f t="shared" si="2"/>
        <v>453.45300000000003</v>
      </c>
      <c r="M22" s="2">
        <f t="shared" si="3"/>
        <v>2631.93</v>
      </c>
      <c r="N22" s="2">
        <f t="shared" si="4"/>
        <v>3.1710000000000003</v>
      </c>
      <c r="O22" s="2">
        <f t="shared" si="5"/>
        <v>3.1710000000000003</v>
      </c>
      <c r="P22" s="2">
        <f t="shared" si="6"/>
        <v>3.1710000000000003</v>
      </c>
      <c r="Q22" s="2">
        <f t="shared" si="7"/>
        <v>6.3420000000000005</v>
      </c>
      <c r="R22" s="2">
        <f t="shared" si="8"/>
        <v>0</v>
      </c>
    </row>
    <row r="23" spans="1:18" s="2" customFormat="1" ht="11">
      <c r="A23" s="2" t="s">
        <v>31</v>
      </c>
      <c r="B23" s="13">
        <v>7469</v>
      </c>
      <c r="C23" s="20">
        <v>1.3</v>
      </c>
      <c r="D23" s="20">
        <v>90.6</v>
      </c>
      <c r="E23" s="20">
        <v>4.9000000000000004</v>
      </c>
      <c r="F23" s="20">
        <v>1.5</v>
      </c>
      <c r="G23" s="20">
        <v>0.5</v>
      </c>
      <c r="H23" s="20">
        <v>0.1</v>
      </c>
      <c r="I23" s="20">
        <v>1.2</v>
      </c>
      <c r="J23" s="20">
        <v>0</v>
      </c>
      <c r="K23" s="2">
        <f t="shared" si="1"/>
        <v>97.097000000000008</v>
      </c>
      <c r="L23" s="2">
        <f t="shared" si="2"/>
        <v>6766.9139999999998</v>
      </c>
      <c r="M23" s="2">
        <f t="shared" si="3"/>
        <v>365.98099999999999</v>
      </c>
      <c r="N23" s="2">
        <f t="shared" si="4"/>
        <v>112.035</v>
      </c>
      <c r="O23" s="2">
        <f t="shared" si="5"/>
        <v>37.344999999999999</v>
      </c>
      <c r="P23" s="2">
        <f t="shared" si="6"/>
        <v>7.4690000000000003</v>
      </c>
      <c r="Q23" s="2">
        <f t="shared" si="7"/>
        <v>89.628</v>
      </c>
      <c r="R23" s="2">
        <f t="shared" si="8"/>
        <v>0</v>
      </c>
    </row>
    <row r="24" spans="1:18" s="2" customFormat="1" ht="11">
      <c r="A24" s="2" t="s">
        <v>30</v>
      </c>
      <c r="B24" s="13">
        <v>14683</v>
      </c>
      <c r="C24" s="20">
        <v>1.6</v>
      </c>
      <c r="D24" s="20">
        <v>14.3</v>
      </c>
      <c r="E24" s="20">
        <v>80.400000000000006</v>
      </c>
      <c r="F24" s="20">
        <v>0.1</v>
      </c>
      <c r="G24" s="20">
        <v>0.5</v>
      </c>
      <c r="H24" s="20">
        <v>0</v>
      </c>
      <c r="I24" s="20">
        <v>3.2</v>
      </c>
      <c r="J24" s="20">
        <v>0</v>
      </c>
      <c r="K24" s="2">
        <f t="shared" si="1"/>
        <v>234.928</v>
      </c>
      <c r="L24" s="2">
        <f t="shared" si="2"/>
        <v>2099.6690000000003</v>
      </c>
      <c r="M24" s="2">
        <f t="shared" si="3"/>
        <v>11805.132000000001</v>
      </c>
      <c r="N24" s="2">
        <f t="shared" si="4"/>
        <v>14.683</v>
      </c>
      <c r="O24" s="2">
        <f t="shared" si="5"/>
        <v>73.415000000000006</v>
      </c>
      <c r="P24" s="2">
        <f t="shared" si="6"/>
        <v>0</v>
      </c>
      <c r="Q24" s="2">
        <f t="shared" si="7"/>
        <v>469.85599999999999</v>
      </c>
      <c r="R24" s="2">
        <f t="shared" si="8"/>
        <v>0</v>
      </c>
    </row>
    <row r="25" spans="1:18" s="2" customFormat="1" ht="11">
      <c r="A25" s="2" t="s">
        <v>29</v>
      </c>
      <c r="B25" s="13">
        <v>32013</v>
      </c>
      <c r="C25" s="20">
        <v>33.1</v>
      </c>
      <c r="D25" s="20">
        <v>41.1</v>
      </c>
      <c r="E25" s="20">
        <v>20.6</v>
      </c>
      <c r="F25" s="20">
        <v>0.3</v>
      </c>
      <c r="G25" s="20">
        <v>1.1000000000000001</v>
      </c>
      <c r="H25" s="20">
        <v>0</v>
      </c>
      <c r="I25" s="20">
        <v>0</v>
      </c>
      <c r="J25" s="20">
        <v>3.8</v>
      </c>
      <c r="K25" s="2">
        <f t="shared" si="1"/>
        <v>10596.303</v>
      </c>
      <c r="L25" s="2">
        <f t="shared" si="2"/>
        <v>13157.343000000001</v>
      </c>
      <c r="M25" s="2">
        <f t="shared" si="3"/>
        <v>6594.6780000000008</v>
      </c>
      <c r="N25" s="2">
        <f t="shared" si="4"/>
        <v>96.039000000000001</v>
      </c>
      <c r="O25" s="2">
        <f t="shared" si="5"/>
        <v>352.14300000000003</v>
      </c>
      <c r="P25" s="2">
        <f t="shared" si="6"/>
        <v>0</v>
      </c>
      <c r="Q25" s="2">
        <f t="shared" si="7"/>
        <v>0</v>
      </c>
      <c r="R25" s="2">
        <f t="shared" si="8"/>
        <v>1216.4939999999999</v>
      </c>
    </row>
    <row r="26" spans="1:18" s="2" customFormat="1" ht="11">
      <c r="A26" s="2" t="s">
        <v>28</v>
      </c>
      <c r="B26" s="13">
        <v>30329</v>
      </c>
      <c r="C26" s="20">
        <v>3.4</v>
      </c>
      <c r="D26" s="20">
        <v>34.799999999999997</v>
      </c>
      <c r="E26" s="20">
        <v>60.9</v>
      </c>
      <c r="F26" s="20">
        <v>0.3</v>
      </c>
      <c r="G26" s="20">
        <v>0.3</v>
      </c>
      <c r="H26" s="20">
        <v>0.1</v>
      </c>
      <c r="I26" s="20">
        <v>0.2</v>
      </c>
      <c r="J26" s="20">
        <v>0</v>
      </c>
      <c r="K26" s="2">
        <f t="shared" si="1"/>
        <v>1031.1860000000001</v>
      </c>
      <c r="L26" s="2">
        <f t="shared" si="2"/>
        <v>10554.491999999998</v>
      </c>
      <c r="M26" s="2">
        <f t="shared" si="3"/>
        <v>18470.361000000001</v>
      </c>
      <c r="N26" s="2">
        <f t="shared" si="4"/>
        <v>90.987000000000009</v>
      </c>
      <c r="O26" s="2">
        <f t="shared" si="5"/>
        <v>90.987000000000009</v>
      </c>
      <c r="P26" s="2">
        <f t="shared" si="6"/>
        <v>30.329000000000001</v>
      </c>
      <c r="Q26" s="2">
        <f t="shared" si="7"/>
        <v>60.658000000000001</v>
      </c>
      <c r="R26" s="2">
        <f t="shared" si="8"/>
        <v>0</v>
      </c>
    </row>
    <row r="27" spans="1:18" s="2" customFormat="1" ht="11">
      <c r="A27" s="2" t="s">
        <v>27</v>
      </c>
      <c r="B27" s="13">
        <v>11553</v>
      </c>
      <c r="C27" s="20">
        <v>6.7</v>
      </c>
      <c r="D27" s="20">
        <v>38.700000000000003</v>
      </c>
      <c r="E27" s="20">
        <v>39</v>
      </c>
      <c r="F27" s="20">
        <v>10</v>
      </c>
      <c r="G27" s="20">
        <v>3.2</v>
      </c>
      <c r="H27" s="20">
        <v>0.1</v>
      </c>
      <c r="I27" s="20">
        <v>2.4</v>
      </c>
      <c r="J27" s="20">
        <v>0</v>
      </c>
      <c r="K27" s="2">
        <f t="shared" si="1"/>
        <v>774.05100000000004</v>
      </c>
      <c r="L27" s="2">
        <f t="shared" si="2"/>
        <v>4471.0110000000004</v>
      </c>
      <c r="M27" s="2">
        <f t="shared" si="3"/>
        <v>4505.67</v>
      </c>
      <c r="N27" s="2">
        <f t="shared" si="4"/>
        <v>1155.3</v>
      </c>
      <c r="O27" s="2">
        <f t="shared" si="5"/>
        <v>369.69600000000003</v>
      </c>
      <c r="P27" s="2">
        <f t="shared" si="6"/>
        <v>11.553000000000001</v>
      </c>
      <c r="Q27" s="2">
        <f t="shared" si="7"/>
        <v>277.27199999999999</v>
      </c>
      <c r="R27" s="2">
        <f t="shared" si="8"/>
        <v>0</v>
      </c>
    </row>
    <row r="28" spans="1:18" s="2" customFormat="1" ht="11">
      <c r="A28" s="2" t="s">
        <v>26</v>
      </c>
      <c r="B28" s="13">
        <v>6793</v>
      </c>
      <c r="C28" s="20">
        <v>0.4</v>
      </c>
      <c r="D28" s="20">
        <v>9.6999999999999993</v>
      </c>
      <c r="E28" s="20">
        <v>89.6</v>
      </c>
      <c r="F28" s="20">
        <v>0.2</v>
      </c>
      <c r="G28" s="20">
        <v>0.1</v>
      </c>
      <c r="H28" s="20">
        <v>0</v>
      </c>
      <c r="I28" s="20">
        <v>0</v>
      </c>
      <c r="J28" s="20">
        <v>0</v>
      </c>
      <c r="K28" s="2">
        <f t="shared" si="1"/>
        <v>27.172000000000001</v>
      </c>
      <c r="L28" s="2">
        <f t="shared" si="2"/>
        <v>658.92099999999994</v>
      </c>
      <c r="M28" s="2">
        <f t="shared" si="3"/>
        <v>6086.5279999999993</v>
      </c>
      <c r="N28" s="2">
        <f t="shared" si="4"/>
        <v>13.586</v>
      </c>
      <c r="O28" s="2">
        <f t="shared" si="5"/>
        <v>6.7930000000000001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25</v>
      </c>
      <c r="B29" s="13">
        <v>26039</v>
      </c>
      <c r="C29" s="20">
        <v>2.2000000000000002</v>
      </c>
      <c r="D29" s="20">
        <v>56</v>
      </c>
      <c r="E29" s="20">
        <v>41.1</v>
      </c>
      <c r="F29" s="20">
        <v>0.2</v>
      </c>
      <c r="G29" s="20">
        <v>0.3</v>
      </c>
      <c r="H29" s="20">
        <v>0.1</v>
      </c>
      <c r="I29" s="20">
        <v>0.2</v>
      </c>
      <c r="J29" s="20">
        <v>0</v>
      </c>
      <c r="K29" s="2">
        <f t="shared" si="1"/>
        <v>572.85800000000006</v>
      </c>
      <c r="L29" s="2">
        <f t="shared" si="2"/>
        <v>14581.840000000002</v>
      </c>
      <c r="M29" s="2">
        <f t="shared" si="3"/>
        <v>10702.029</v>
      </c>
      <c r="N29" s="2">
        <f t="shared" si="4"/>
        <v>52.078000000000003</v>
      </c>
      <c r="O29" s="2">
        <f t="shared" si="5"/>
        <v>78.117000000000004</v>
      </c>
      <c r="P29" s="2">
        <f t="shared" si="6"/>
        <v>26.039000000000001</v>
      </c>
      <c r="Q29" s="2">
        <f t="shared" si="7"/>
        <v>52.078000000000003</v>
      </c>
      <c r="R29" s="2">
        <f t="shared" si="8"/>
        <v>0</v>
      </c>
    </row>
    <row r="30" spans="1:18" s="2" customFormat="1" ht="11">
      <c r="A30" s="2" t="s">
        <v>24</v>
      </c>
      <c r="B30" s="13">
        <v>2269</v>
      </c>
      <c r="C30" s="20">
        <v>3.3</v>
      </c>
      <c r="D30" s="20">
        <v>47.3</v>
      </c>
      <c r="E30" s="20">
        <v>0.8</v>
      </c>
      <c r="F30" s="20">
        <v>47.9</v>
      </c>
      <c r="G30" s="20">
        <v>0.1</v>
      </c>
      <c r="H30" s="20">
        <v>0.1</v>
      </c>
      <c r="I30" s="20">
        <v>0.5</v>
      </c>
      <c r="J30" s="20">
        <v>0</v>
      </c>
      <c r="K30" s="2">
        <f t="shared" si="1"/>
        <v>74.87700000000001</v>
      </c>
      <c r="L30" s="2">
        <f t="shared" si="2"/>
        <v>1073.2369999999999</v>
      </c>
      <c r="M30" s="2">
        <f t="shared" si="3"/>
        <v>18.152000000000001</v>
      </c>
      <c r="N30" s="2">
        <f t="shared" si="4"/>
        <v>1086.8509999999999</v>
      </c>
      <c r="O30" s="2">
        <f t="shared" si="5"/>
        <v>2.2690000000000001</v>
      </c>
      <c r="P30" s="2">
        <f t="shared" si="6"/>
        <v>2.2690000000000001</v>
      </c>
      <c r="Q30" s="2">
        <f t="shared" si="7"/>
        <v>11.345000000000001</v>
      </c>
      <c r="R30" s="2">
        <f t="shared" si="8"/>
        <v>0</v>
      </c>
    </row>
    <row r="31" spans="1:18" s="2" customFormat="1" ht="11">
      <c r="A31" s="2" t="s">
        <v>23</v>
      </c>
      <c r="B31" s="13">
        <v>2266</v>
      </c>
      <c r="C31" s="20">
        <v>9.5</v>
      </c>
      <c r="D31" s="20">
        <v>49.3</v>
      </c>
      <c r="E31" s="20">
        <v>34.299999999999997</v>
      </c>
      <c r="F31" s="20">
        <v>3.7</v>
      </c>
      <c r="G31" s="20">
        <v>1.5</v>
      </c>
      <c r="H31" s="20">
        <v>0.1</v>
      </c>
      <c r="I31" s="20">
        <v>1.7</v>
      </c>
      <c r="J31" s="20">
        <v>0</v>
      </c>
      <c r="K31" s="2">
        <f t="shared" si="1"/>
        <v>215.27</v>
      </c>
      <c r="L31" s="2">
        <f t="shared" si="2"/>
        <v>1117.1379999999999</v>
      </c>
      <c r="M31" s="2">
        <f t="shared" si="3"/>
        <v>777.23799999999994</v>
      </c>
      <c r="N31" s="2">
        <f t="shared" si="4"/>
        <v>83.842000000000013</v>
      </c>
      <c r="O31" s="2">
        <f t="shared" si="5"/>
        <v>33.99</v>
      </c>
      <c r="P31" s="2">
        <f t="shared" si="6"/>
        <v>2.266</v>
      </c>
      <c r="Q31" s="2">
        <f t="shared" si="7"/>
        <v>38.522000000000006</v>
      </c>
      <c r="R31" s="2">
        <f t="shared" si="8"/>
        <v>0</v>
      </c>
    </row>
    <row r="32" spans="1:18" s="2" customFormat="1" ht="11">
      <c r="A32" s="2" t="s">
        <v>22</v>
      </c>
      <c r="B32" s="13">
        <v>6860</v>
      </c>
      <c r="C32" s="20">
        <v>21.3</v>
      </c>
      <c r="D32" s="20">
        <v>40</v>
      </c>
      <c r="E32" s="20">
        <v>30.3</v>
      </c>
      <c r="F32" s="20">
        <v>2.1</v>
      </c>
      <c r="G32" s="20">
        <v>3.6</v>
      </c>
      <c r="H32" s="20">
        <v>0.9</v>
      </c>
      <c r="I32" s="20">
        <v>1.8</v>
      </c>
      <c r="J32" s="20">
        <v>0</v>
      </c>
      <c r="K32" s="2">
        <f t="shared" si="1"/>
        <v>1461.18</v>
      </c>
      <c r="L32" s="2">
        <f t="shared" si="2"/>
        <v>2744</v>
      </c>
      <c r="M32" s="2">
        <f t="shared" si="3"/>
        <v>2078.58</v>
      </c>
      <c r="N32" s="2">
        <f t="shared" si="4"/>
        <v>144.06</v>
      </c>
      <c r="O32" s="2">
        <f t="shared" si="5"/>
        <v>246.96000000000004</v>
      </c>
      <c r="P32" s="2">
        <f t="shared" si="6"/>
        <v>61.740000000000009</v>
      </c>
      <c r="Q32" s="2">
        <f t="shared" si="7"/>
        <v>123.48000000000002</v>
      </c>
      <c r="R32" s="2">
        <f t="shared" si="8"/>
        <v>0</v>
      </c>
    </row>
    <row r="33" spans="1:18" s="2" customFormat="1" ht="11">
      <c r="A33" s="2" t="s">
        <v>21</v>
      </c>
      <c r="B33" s="13">
        <v>2455</v>
      </c>
      <c r="C33" s="20">
        <v>5.0999999999999996</v>
      </c>
      <c r="D33" s="20">
        <v>90.1</v>
      </c>
      <c r="E33" s="20">
        <v>3.1</v>
      </c>
      <c r="F33" s="20">
        <v>0.1</v>
      </c>
      <c r="G33" s="20">
        <v>0.3</v>
      </c>
      <c r="H33" s="20">
        <v>0.1</v>
      </c>
      <c r="I33" s="20">
        <v>1.1000000000000001</v>
      </c>
      <c r="J33" s="20">
        <v>0</v>
      </c>
      <c r="K33" s="2">
        <f t="shared" si="1"/>
        <v>125.205</v>
      </c>
      <c r="L33" s="2">
        <f t="shared" si="2"/>
        <v>2211.9549999999999</v>
      </c>
      <c r="M33" s="2">
        <f t="shared" si="3"/>
        <v>76.105000000000004</v>
      </c>
      <c r="N33" s="2">
        <f t="shared" si="4"/>
        <v>2.4550000000000001</v>
      </c>
      <c r="O33" s="2">
        <f t="shared" si="5"/>
        <v>7.3650000000000002</v>
      </c>
      <c r="P33" s="2">
        <f t="shared" si="6"/>
        <v>2.4550000000000001</v>
      </c>
      <c r="Q33" s="2">
        <f t="shared" si="7"/>
        <v>27.005000000000003</v>
      </c>
      <c r="R33" s="2">
        <f t="shared" si="8"/>
        <v>0</v>
      </c>
    </row>
    <row r="34" spans="1:18" s="2" customFormat="1" ht="11">
      <c r="A34" s="2" t="s">
        <v>20</v>
      </c>
      <c r="B34" s="13">
        <v>24791</v>
      </c>
      <c r="C34" s="20">
        <v>25.3</v>
      </c>
      <c r="D34" s="20">
        <v>18.5</v>
      </c>
      <c r="E34" s="20">
        <v>54.9</v>
      </c>
      <c r="F34" s="20">
        <v>0.1</v>
      </c>
      <c r="G34" s="20">
        <v>0.5</v>
      </c>
      <c r="H34" s="20">
        <v>0</v>
      </c>
      <c r="I34" s="20">
        <v>0.5</v>
      </c>
      <c r="J34" s="20">
        <v>0</v>
      </c>
      <c r="K34" s="2">
        <f t="shared" si="1"/>
        <v>6272.1230000000005</v>
      </c>
      <c r="L34" s="2">
        <f t="shared" si="2"/>
        <v>4586.335</v>
      </c>
      <c r="M34" s="2">
        <f t="shared" si="3"/>
        <v>13610.258999999998</v>
      </c>
      <c r="N34" s="2">
        <f t="shared" si="4"/>
        <v>24.791</v>
      </c>
      <c r="O34" s="2">
        <f t="shared" si="5"/>
        <v>123.955</v>
      </c>
      <c r="P34" s="2">
        <f t="shared" si="6"/>
        <v>0</v>
      </c>
      <c r="Q34" s="2">
        <f t="shared" si="7"/>
        <v>123.955</v>
      </c>
      <c r="R34" s="2">
        <f t="shared" si="8"/>
        <v>0</v>
      </c>
    </row>
    <row r="35" spans="1:18" s="2" customFormat="1" ht="11">
      <c r="A35" s="2" t="s">
        <v>19</v>
      </c>
      <c r="B35" s="13">
        <v>13045</v>
      </c>
      <c r="C35" s="20">
        <v>64.599999999999994</v>
      </c>
      <c r="D35" s="20">
        <v>22.3</v>
      </c>
      <c r="E35" s="20">
        <v>3.6</v>
      </c>
      <c r="F35" s="20">
        <v>8.4</v>
      </c>
      <c r="G35" s="20">
        <v>0.3</v>
      </c>
      <c r="H35" s="20">
        <v>0</v>
      </c>
      <c r="I35" s="20">
        <v>0.6</v>
      </c>
      <c r="J35" s="20">
        <v>0.1</v>
      </c>
      <c r="K35" s="2">
        <f t="shared" si="1"/>
        <v>8427.0699999999979</v>
      </c>
      <c r="L35" s="2">
        <f t="shared" si="2"/>
        <v>2909.0349999999999</v>
      </c>
      <c r="M35" s="2">
        <f t="shared" si="3"/>
        <v>469.62000000000006</v>
      </c>
      <c r="N35" s="2">
        <f t="shared" si="4"/>
        <v>1095.78</v>
      </c>
      <c r="O35" s="2">
        <f t="shared" si="5"/>
        <v>39.134999999999998</v>
      </c>
      <c r="P35" s="2">
        <f t="shared" si="6"/>
        <v>0</v>
      </c>
      <c r="Q35" s="2">
        <f t="shared" si="7"/>
        <v>78.27</v>
      </c>
      <c r="R35" s="2">
        <f t="shared" si="8"/>
        <v>13.045</v>
      </c>
    </row>
    <row r="36" spans="1:18" s="2" customFormat="1" ht="11">
      <c r="A36" s="2" t="s">
        <v>18</v>
      </c>
      <c r="B36" s="13">
        <v>71125</v>
      </c>
      <c r="C36" s="20">
        <v>34.9</v>
      </c>
      <c r="D36" s="20">
        <v>21.3</v>
      </c>
      <c r="E36" s="20">
        <v>39.9</v>
      </c>
      <c r="F36" s="20">
        <v>0.1</v>
      </c>
      <c r="G36" s="20">
        <v>2.9</v>
      </c>
      <c r="H36" s="20">
        <v>0</v>
      </c>
      <c r="I36" s="20">
        <v>0.9</v>
      </c>
      <c r="J36" s="20">
        <v>0</v>
      </c>
      <c r="K36" s="2">
        <f t="shared" si="1"/>
        <v>24822.625</v>
      </c>
      <c r="L36" s="2">
        <f t="shared" si="2"/>
        <v>15149.625</v>
      </c>
      <c r="M36" s="2">
        <f t="shared" si="3"/>
        <v>28378.874999999996</v>
      </c>
      <c r="N36" s="2">
        <f t="shared" si="4"/>
        <v>71.125</v>
      </c>
      <c r="O36" s="2">
        <f t="shared" si="5"/>
        <v>2062.625</v>
      </c>
      <c r="P36" s="2">
        <f t="shared" si="6"/>
        <v>0</v>
      </c>
      <c r="Q36" s="2">
        <f t="shared" si="7"/>
        <v>640.12500000000011</v>
      </c>
      <c r="R36" s="2">
        <f t="shared" si="8"/>
        <v>0</v>
      </c>
    </row>
    <row r="37" spans="1:18" s="2" customFormat="1" ht="11">
      <c r="A37" s="2" t="s">
        <v>17</v>
      </c>
      <c r="B37" s="13">
        <v>6736</v>
      </c>
      <c r="C37" s="20">
        <v>3.1</v>
      </c>
      <c r="D37" s="20">
        <v>24.7</v>
      </c>
      <c r="E37" s="20">
        <v>69.8</v>
      </c>
      <c r="F37" s="20">
        <v>1</v>
      </c>
      <c r="G37" s="20">
        <v>1.3</v>
      </c>
      <c r="H37" s="20">
        <v>0</v>
      </c>
      <c r="I37" s="20">
        <v>0.2</v>
      </c>
      <c r="J37" s="20">
        <v>0</v>
      </c>
      <c r="K37" s="2">
        <f t="shared" si="1"/>
        <v>208.816</v>
      </c>
      <c r="L37" s="2">
        <f t="shared" si="2"/>
        <v>1663.7919999999999</v>
      </c>
      <c r="M37" s="2">
        <f t="shared" si="3"/>
        <v>4701.7280000000001</v>
      </c>
      <c r="N37" s="2">
        <f t="shared" si="4"/>
        <v>67.36</v>
      </c>
      <c r="O37" s="2">
        <f t="shared" si="5"/>
        <v>87.568000000000012</v>
      </c>
      <c r="P37" s="2">
        <f t="shared" si="6"/>
        <v>0</v>
      </c>
      <c r="Q37" s="2">
        <f t="shared" si="7"/>
        <v>13.472</v>
      </c>
      <c r="R37" s="2">
        <f t="shared" si="8"/>
        <v>0</v>
      </c>
    </row>
    <row r="38" spans="1:18" s="2" customFormat="1" ht="11">
      <c r="A38" s="2" t="s">
        <v>16</v>
      </c>
      <c r="B38" s="13">
        <v>983</v>
      </c>
      <c r="C38" s="20">
        <v>2.6</v>
      </c>
      <c r="D38" s="20">
        <v>26.5</v>
      </c>
      <c r="E38" s="20">
        <v>6.8</v>
      </c>
      <c r="F38" s="20">
        <v>57.8</v>
      </c>
      <c r="G38" s="20">
        <v>0.5</v>
      </c>
      <c r="H38" s="20">
        <v>0</v>
      </c>
      <c r="I38" s="20">
        <v>5.9</v>
      </c>
      <c r="J38" s="20">
        <v>0</v>
      </c>
      <c r="K38" s="2">
        <f t="shared" si="1"/>
        <v>25.558000000000003</v>
      </c>
      <c r="L38" s="2">
        <f t="shared" si="2"/>
        <v>260.495</v>
      </c>
      <c r="M38" s="2">
        <f t="shared" si="3"/>
        <v>66.844000000000008</v>
      </c>
      <c r="N38" s="2">
        <f t="shared" si="4"/>
        <v>568.17399999999998</v>
      </c>
      <c r="O38" s="2">
        <f t="shared" si="5"/>
        <v>4.915</v>
      </c>
      <c r="P38" s="2">
        <f t="shared" si="6"/>
        <v>0</v>
      </c>
      <c r="Q38" s="2">
        <f t="shared" si="7"/>
        <v>57.997000000000007</v>
      </c>
      <c r="R38" s="2">
        <f t="shared" si="8"/>
        <v>0</v>
      </c>
    </row>
    <row r="39" spans="1:18" s="2" customFormat="1" ht="11">
      <c r="A39" s="2" t="s">
        <v>15</v>
      </c>
      <c r="B39" s="13">
        <v>42510</v>
      </c>
      <c r="C39" s="20">
        <v>2.9</v>
      </c>
      <c r="D39" s="20">
        <v>57.6</v>
      </c>
      <c r="E39" s="20">
        <v>37.799999999999997</v>
      </c>
      <c r="F39" s="20">
        <v>0</v>
      </c>
      <c r="G39" s="20">
        <v>1.2</v>
      </c>
      <c r="H39" s="20">
        <v>0</v>
      </c>
      <c r="I39" s="20">
        <v>0.4</v>
      </c>
      <c r="J39" s="20">
        <v>0</v>
      </c>
      <c r="K39" s="2">
        <f t="shared" si="1"/>
        <v>1232.79</v>
      </c>
      <c r="L39" s="2">
        <f t="shared" si="2"/>
        <v>24485.760000000002</v>
      </c>
      <c r="M39" s="2">
        <f t="shared" si="3"/>
        <v>16068.779999999997</v>
      </c>
      <c r="N39" s="2">
        <f t="shared" si="4"/>
        <v>0</v>
      </c>
      <c r="O39" s="2">
        <f t="shared" si="5"/>
        <v>510.12</v>
      </c>
      <c r="P39" s="2">
        <f t="shared" si="6"/>
        <v>0</v>
      </c>
      <c r="Q39" s="2">
        <f t="shared" si="7"/>
        <v>170.04</v>
      </c>
      <c r="R39" s="2">
        <f t="shared" si="8"/>
        <v>0</v>
      </c>
    </row>
    <row r="40" spans="1:18" s="2" customFormat="1" ht="11">
      <c r="A40" s="2" t="s">
        <v>14</v>
      </c>
      <c r="B40" s="13">
        <v>3457</v>
      </c>
      <c r="C40" s="20">
        <v>6</v>
      </c>
      <c r="D40" s="20">
        <v>47.9</v>
      </c>
      <c r="E40" s="20">
        <v>32.4</v>
      </c>
      <c r="F40" s="20">
        <v>13.2</v>
      </c>
      <c r="G40" s="20">
        <v>0</v>
      </c>
      <c r="H40" s="20">
        <v>0</v>
      </c>
      <c r="I40" s="20">
        <v>0.4</v>
      </c>
      <c r="J40" s="20">
        <v>0</v>
      </c>
      <c r="K40" s="2">
        <f t="shared" si="1"/>
        <v>207.42</v>
      </c>
      <c r="L40" s="2">
        <f t="shared" si="2"/>
        <v>1655.903</v>
      </c>
      <c r="M40" s="2">
        <f t="shared" si="3"/>
        <v>1120.068</v>
      </c>
      <c r="N40" s="2">
        <f t="shared" si="4"/>
        <v>456.32400000000001</v>
      </c>
      <c r="O40" s="2">
        <f t="shared" si="5"/>
        <v>0</v>
      </c>
      <c r="P40" s="2">
        <f t="shared" si="6"/>
        <v>0</v>
      </c>
      <c r="Q40" s="2">
        <f t="shared" si="7"/>
        <v>13.827999999999999</v>
      </c>
      <c r="R40" s="2">
        <f t="shared" si="8"/>
        <v>0</v>
      </c>
    </row>
    <row r="41" spans="1:18" s="2" customFormat="1" ht="11">
      <c r="A41" s="2" t="s">
        <v>13</v>
      </c>
      <c r="B41" s="13">
        <v>21470</v>
      </c>
      <c r="C41" s="20">
        <v>9.6</v>
      </c>
      <c r="D41" s="20">
        <v>76.5</v>
      </c>
      <c r="E41" s="20">
        <v>8.5</v>
      </c>
      <c r="F41" s="20">
        <v>2.4</v>
      </c>
      <c r="G41" s="20">
        <v>1.2</v>
      </c>
      <c r="H41" s="20">
        <v>0.4</v>
      </c>
      <c r="I41" s="20">
        <v>1.4</v>
      </c>
      <c r="J41" s="20">
        <v>0</v>
      </c>
      <c r="K41" s="2">
        <f t="shared" si="1"/>
        <v>2061.12</v>
      </c>
      <c r="L41" s="2">
        <f t="shared" si="2"/>
        <v>16424.55</v>
      </c>
      <c r="M41" s="2">
        <f t="shared" si="3"/>
        <v>1824.95</v>
      </c>
      <c r="N41" s="2">
        <f t="shared" si="4"/>
        <v>515.28</v>
      </c>
      <c r="O41" s="2">
        <f t="shared" si="5"/>
        <v>257.64</v>
      </c>
      <c r="P41" s="2">
        <f t="shared" si="6"/>
        <v>85.88</v>
      </c>
      <c r="Q41" s="2">
        <f t="shared" si="7"/>
        <v>300.58</v>
      </c>
      <c r="R41" s="2">
        <f t="shared" si="8"/>
        <v>0</v>
      </c>
    </row>
    <row r="42" spans="1:18" s="2" customFormat="1" ht="11">
      <c r="A42" s="2" t="s">
        <v>12</v>
      </c>
      <c r="B42" s="13">
        <v>55277</v>
      </c>
      <c r="C42" s="20">
        <v>18.600000000000001</v>
      </c>
      <c r="D42" s="20">
        <v>29.4</v>
      </c>
      <c r="E42" s="20">
        <v>50.3</v>
      </c>
      <c r="F42" s="20">
        <v>0.1</v>
      </c>
      <c r="G42" s="20">
        <v>1.5</v>
      </c>
      <c r="H42" s="20">
        <v>0</v>
      </c>
      <c r="I42" s="20">
        <v>0</v>
      </c>
      <c r="J42" s="20">
        <v>0</v>
      </c>
      <c r="K42" s="2">
        <f t="shared" si="1"/>
        <v>10281.522000000001</v>
      </c>
      <c r="L42" s="2">
        <f t="shared" si="2"/>
        <v>16251.437999999998</v>
      </c>
      <c r="M42" s="2">
        <f t="shared" si="3"/>
        <v>27804.331000000002</v>
      </c>
      <c r="N42" s="2">
        <f t="shared" si="4"/>
        <v>55.277000000000001</v>
      </c>
      <c r="O42" s="2">
        <f t="shared" si="5"/>
        <v>829.15499999999997</v>
      </c>
      <c r="P42" s="2">
        <f t="shared" si="6"/>
        <v>0</v>
      </c>
      <c r="Q42" s="2">
        <f t="shared" si="7"/>
        <v>0</v>
      </c>
      <c r="R42" s="2">
        <f t="shared" si="8"/>
        <v>0</v>
      </c>
    </row>
    <row r="43" spans="1:18" s="2" customFormat="1" ht="11">
      <c r="A43" s="2" t="s">
        <v>11</v>
      </c>
      <c r="B43" s="13">
        <v>5003</v>
      </c>
      <c r="C43" s="20">
        <v>22.7</v>
      </c>
      <c r="D43" s="20">
        <v>32.6</v>
      </c>
      <c r="E43" s="20">
        <v>13.6</v>
      </c>
      <c r="F43" s="20">
        <v>0.4</v>
      </c>
      <c r="G43" s="20">
        <v>1.5</v>
      </c>
      <c r="H43" s="20">
        <v>0</v>
      </c>
      <c r="I43" s="20">
        <v>0</v>
      </c>
      <c r="J43" s="20">
        <v>29.2</v>
      </c>
      <c r="K43" s="2">
        <f t="shared" si="1"/>
        <v>1135.6809999999998</v>
      </c>
      <c r="L43" s="2">
        <f t="shared" si="2"/>
        <v>1630.9780000000001</v>
      </c>
      <c r="M43" s="2">
        <f t="shared" si="3"/>
        <v>680.40800000000002</v>
      </c>
      <c r="N43" s="2">
        <f t="shared" si="4"/>
        <v>20.012</v>
      </c>
      <c r="O43" s="2">
        <f t="shared" si="5"/>
        <v>75.045000000000002</v>
      </c>
      <c r="P43" s="2">
        <f t="shared" si="6"/>
        <v>0</v>
      </c>
      <c r="Q43" s="2">
        <f t="shared" si="7"/>
        <v>0</v>
      </c>
      <c r="R43" s="2">
        <f t="shared" si="8"/>
        <v>1460.876</v>
      </c>
    </row>
    <row r="44" spans="1:18" s="2" customFormat="1" ht="11">
      <c r="A44" s="2" t="s">
        <v>10</v>
      </c>
      <c r="B44" s="13">
        <v>8603</v>
      </c>
      <c r="C44" s="20">
        <v>0.5</v>
      </c>
      <c r="D44" s="20">
        <v>26</v>
      </c>
      <c r="E44" s="20">
        <v>72.5</v>
      </c>
      <c r="F44" s="20">
        <v>0.4</v>
      </c>
      <c r="G44" s="20">
        <v>0.1</v>
      </c>
      <c r="H44" s="20">
        <v>0</v>
      </c>
      <c r="I44" s="20">
        <v>0.4</v>
      </c>
      <c r="J44" s="20">
        <v>0.1</v>
      </c>
      <c r="K44" s="2">
        <f t="shared" si="1"/>
        <v>43.015000000000001</v>
      </c>
      <c r="L44" s="2">
        <f t="shared" si="2"/>
        <v>2236.7800000000002</v>
      </c>
      <c r="M44" s="2">
        <f t="shared" si="3"/>
        <v>6237.1750000000002</v>
      </c>
      <c r="N44" s="2">
        <f t="shared" si="4"/>
        <v>34.411999999999999</v>
      </c>
      <c r="O44" s="2">
        <f t="shared" si="5"/>
        <v>8.6029999999999998</v>
      </c>
      <c r="P44" s="2">
        <f t="shared" si="6"/>
        <v>0</v>
      </c>
      <c r="Q44" s="2">
        <f t="shared" si="7"/>
        <v>34.411999999999999</v>
      </c>
      <c r="R44" s="2">
        <f t="shared" si="8"/>
        <v>8.6029999999999998</v>
      </c>
    </row>
    <row r="45" spans="1:18" s="2" customFormat="1" ht="11">
      <c r="A45" s="2" t="s">
        <v>9</v>
      </c>
      <c r="B45" s="13">
        <v>1020</v>
      </c>
      <c r="C45" s="20">
        <v>1.6</v>
      </c>
      <c r="D45" s="20">
        <v>26.1</v>
      </c>
      <c r="E45" s="20">
        <v>7.3</v>
      </c>
      <c r="F45" s="20">
        <v>60</v>
      </c>
      <c r="G45" s="20">
        <v>1.6</v>
      </c>
      <c r="H45" s="20">
        <v>0.2</v>
      </c>
      <c r="I45" s="20">
        <v>3.2</v>
      </c>
      <c r="J45" s="20">
        <v>0</v>
      </c>
      <c r="K45" s="2">
        <f t="shared" si="1"/>
        <v>16.32</v>
      </c>
      <c r="L45" s="2">
        <f t="shared" si="2"/>
        <v>266.22000000000003</v>
      </c>
      <c r="M45" s="2">
        <f t="shared" si="3"/>
        <v>74.459999999999994</v>
      </c>
      <c r="N45" s="2">
        <f t="shared" si="4"/>
        <v>612</v>
      </c>
      <c r="O45" s="2">
        <f t="shared" si="5"/>
        <v>16.32</v>
      </c>
      <c r="P45" s="2">
        <f t="shared" si="6"/>
        <v>2.04</v>
      </c>
      <c r="Q45" s="2">
        <f t="shared" si="7"/>
        <v>32.64</v>
      </c>
      <c r="R45" s="2">
        <f t="shared" si="8"/>
        <v>0</v>
      </c>
    </row>
    <row r="46" spans="1:18" s="2" customFormat="1" ht="11">
      <c r="A46" s="2" t="s">
        <v>8</v>
      </c>
      <c r="B46" s="13">
        <v>38894</v>
      </c>
      <c r="C46" s="20">
        <v>0.9</v>
      </c>
      <c r="D46" s="20">
        <v>41.7</v>
      </c>
      <c r="E46" s="20">
        <v>56.8</v>
      </c>
      <c r="F46" s="20">
        <v>0.1</v>
      </c>
      <c r="G46" s="20">
        <v>0.3</v>
      </c>
      <c r="H46" s="20">
        <v>0</v>
      </c>
      <c r="I46" s="20">
        <v>0.1</v>
      </c>
      <c r="J46" s="20">
        <v>0</v>
      </c>
      <c r="K46" s="2">
        <f t="shared" si="1"/>
        <v>350.04600000000005</v>
      </c>
      <c r="L46" s="2">
        <f t="shared" si="2"/>
        <v>16218.798000000001</v>
      </c>
      <c r="M46" s="2">
        <f t="shared" si="3"/>
        <v>22091.791999999998</v>
      </c>
      <c r="N46" s="2">
        <f t="shared" si="4"/>
        <v>38.893999999999998</v>
      </c>
      <c r="O46" s="2">
        <f t="shared" si="5"/>
        <v>116.682</v>
      </c>
      <c r="P46" s="2">
        <f t="shared" si="6"/>
        <v>0</v>
      </c>
      <c r="Q46" s="2">
        <f t="shared" si="7"/>
        <v>38.893999999999998</v>
      </c>
      <c r="R46" s="2">
        <f t="shared" si="8"/>
        <v>0</v>
      </c>
    </row>
    <row r="47" spans="1:18" s="2" customFormat="1" ht="11">
      <c r="A47" s="2" t="s">
        <v>7</v>
      </c>
      <c r="B47" s="13">
        <v>13968</v>
      </c>
      <c r="C47" s="20">
        <v>40.4</v>
      </c>
      <c r="D47" s="20">
        <v>21.3</v>
      </c>
      <c r="E47" s="20">
        <v>36.9</v>
      </c>
      <c r="F47" s="20">
        <v>0.4</v>
      </c>
      <c r="G47" s="20">
        <v>0.7</v>
      </c>
      <c r="H47" s="20">
        <v>0.2</v>
      </c>
      <c r="I47" s="20">
        <v>0</v>
      </c>
      <c r="J47" s="20">
        <v>0</v>
      </c>
      <c r="K47" s="2">
        <f t="shared" si="1"/>
        <v>5643.0719999999992</v>
      </c>
      <c r="L47" s="2">
        <f t="shared" si="2"/>
        <v>2975.1839999999997</v>
      </c>
      <c r="M47" s="2">
        <f t="shared" si="3"/>
        <v>5154.192</v>
      </c>
      <c r="N47" s="2">
        <f t="shared" si="4"/>
        <v>55.872</v>
      </c>
      <c r="O47" s="2">
        <f t="shared" si="5"/>
        <v>97.775999999999996</v>
      </c>
      <c r="P47" s="2">
        <f t="shared" si="6"/>
        <v>27.936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6</v>
      </c>
      <c r="B48" s="13">
        <v>2279</v>
      </c>
      <c r="C48" s="20">
        <v>13.4</v>
      </c>
      <c r="D48" s="20">
        <v>75.2</v>
      </c>
      <c r="E48" s="20">
        <v>5.5</v>
      </c>
      <c r="F48" s="20">
        <v>3.1</v>
      </c>
      <c r="G48" s="20">
        <v>1.8</v>
      </c>
      <c r="H48" s="20">
        <v>1</v>
      </c>
      <c r="I48" s="20">
        <v>0</v>
      </c>
      <c r="J48" s="20">
        <v>0</v>
      </c>
      <c r="K48" s="2">
        <f t="shared" si="1"/>
        <v>305.38600000000002</v>
      </c>
      <c r="L48" s="2">
        <f t="shared" si="2"/>
        <v>1713.808</v>
      </c>
      <c r="M48" s="2">
        <f t="shared" si="3"/>
        <v>125.345</v>
      </c>
      <c r="N48" s="2">
        <f t="shared" si="4"/>
        <v>70.649000000000001</v>
      </c>
      <c r="O48" s="2">
        <f t="shared" si="5"/>
        <v>41.022000000000006</v>
      </c>
      <c r="P48" s="2">
        <f t="shared" si="6"/>
        <v>22.79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5</v>
      </c>
      <c r="B49" s="13">
        <v>1817</v>
      </c>
      <c r="C49" s="20">
        <v>1.1000000000000001</v>
      </c>
      <c r="D49" s="20">
        <v>93.4</v>
      </c>
      <c r="E49" s="20">
        <v>4.0999999999999996</v>
      </c>
      <c r="F49" s="20">
        <v>0.3</v>
      </c>
      <c r="G49" s="20">
        <v>1</v>
      </c>
      <c r="H49" s="20">
        <v>0.1</v>
      </c>
      <c r="I49" s="20">
        <v>0.1</v>
      </c>
      <c r="J49" s="20">
        <v>0</v>
      </c>
      <c r="K49" s="2">
        <f t="shared" si="1"/>
        <v>19.987000000000002</v>
      </c>
      <c r="L49" s="2">
        <f t="shared" si="2"/>
        <v>1697.0780000000002</v>
      </c>
      <c r="M49" s="2">
        <f t="shared" si="3"/>
        <v>74.496999999999986</v>
      </c>
      <c r="N49" s="2">
        <f t="shared" si="4"/>
        <v>5.4510000000000005</v>
      </c>
      <c r="O49" s="2">
        <f t="shared" si="5"/>
        <v>18.170000000000002</v>
      </c>
      <c r="P49" s="2">
        <f t="shared" si="6"/>
        <v>1.8169999999999999</v>
      </c>
      <c r="Q49" s="2">
        <f t="shared" si="7"/>
        <v>1.8169999999999999</v>
      </c>
      <c r="R49" s="2">
        <f t="shared" si="8"/>
        <v>0</v>
      </c>
    </row>
    <row r="50" spans="1:18" s="2" customFormat="1" ht="11">
      <c r="A50" s="2" t="s">
        <v>4</v>
      </c>
      <c r="B50" s="13">
        <v>18818</v>
      </c>
      <c r="C50" s="20">
        <v>3.9</v>
      </c>
      <c r="D50" s="20">
        <v>29.9</v>
      </c>
      <c r="E50" s="20">
        <v>61.8</v>
      </c>
      <c r="F50" s="20">
        <v>0.1</v>
      </c>
      <c r="G50" s="20">
        <v>0.6</v>
      </c>
      <c r="H50" s="20">
        <v>0.2</v>
      </c>
      <c r="I50" s="20">
        <v>0.3</v>
      </c>
      <c r="J50" s="20">
        <v>3.3</v>
      </c>
      <c r="K50" s="2">
        <f t="shared" si="1"/>
        <v>733.90200000000004</v>
      </c>
      <c r="L50" s="2">
        <f t="shared" si="2"/>
        <v>5626.5819999999994</v>
      </c>
      <c r="M50" s="2">
        <f t="shared" si="3"/>
        <v>11629.523999999999</v>
      </c>
      <c r="N50" s="2">
        <f t="shared" si="4"/>
        <v>18.818000000000001</v>
      </c>
      <c r="O50" s="2">
        <f t="shared" si="5"/>
        <v>112.908</v>
      </c>
      <c r="P50" s="2">
        <f t="shared" si="6"/>
        <v>37.636000000000003</v>
      </c>
      <c r="Q50" s="2">
        <f t="shared" si="7"/>
        <v>56.454000000000001</v>
      </c>
      <c r="R50" s="2">
        <f t="shared" si="8"/>
        <v>620.99400000000003</v>
      </c>
    </row>
    <row r="51" spans="1:18" s="2" customFormat="1" ht="11">
      <c r="A51" s="2" t="s">
        <v>3</v>
      </c>
      <c r="B51" s="13">
        <v>39564</v>
      </c>
      <c r="C51" s="20">
        <v>11.2</v>
      </c>
      <c r="D51" s="20">
        <v>57.9</v>
      </c>
      <c r="E51" s="20">
        <v>11.2</v>
      </c>
      <c r="F51" s="20">
        <v>2.7</v>
      </c>
      <c r="G51" s="20">
        <v>1.6</v>
      </c>
      <c r="H51" s="20">
        <v>2.7</v>
      </c>
      <c r="I51" s="20">
        <v>1</v>
      </c>
      <c r="J51" s="20">
        <v>11.7</v>
      </c>
      <c r="K51" s="2">
        <f t="shared" si="1"/>
        <v>4431.1679999999997</v>
      </c>
      <c r="L51" s="2">
        <f t="shared" si="2"/>
        <v>22907.555999999997</v>
      </c>
      <c r="M51" s="2">
        <f t="shared" si="3"/>
        <v>4431.1679999999997</v>
      </c>
      <c r="N51" s="2">
        <f t="shared" si="4"/>
        <v>1068.2280000000001</v>
      </c>
      <c r="O51" s="2">
        <f t="shared" si="5"/>
        <v>633.024</v>
      </c>
      <c r="P51" s="2">
        <f t="shared" si="6"/>
        <v>1068.2280000000001</v>
      </c>
      <c r="Q51" s="2">
        <f t="shared" si="7"/>
        <v>395.64</v>
      </c>
      <c r="R51" s="2">
        <f t="shared" si="8"/>
        <v>4628.9879999999994</v>
      </c>
    </row>
    <row r="52" spans="1:18" s="2" customFormat="1" ht="11">
      <c r="A52" s="2" t="s">
        <v>2</v>
      </c>
      <c r="B52" s="13">
        <v>4630</v>
      </c>
      <c r="C52" s="20">
        <v>0.3</v>
      </c>
      <c r="D52" s="20">
        <v>86</v>
      </c>
      <c r="E52" s="20">
        <v>12.7</v>
      </c>
      <c r="F52" s="20">
        <v>0.1</v>
      </c>
      <c r="G52" s="20">
        <v>0.1</v>
      </c>
      <c r="H52" s="20">
        <v>0.1</v>
      </c>
      <c r="I52" s="20">
        <v>0.7</v>
      </c>
      <c r="J52" s="20">
        <v>0</v>
      </c>
      <c r="K52" s="2">
        <f t="shared" si="1"/>
        <v>13.89</v>
      </c>
      <c r="L52" s="2">
        <f t="shared" si="2"/>
        <v>3981.7999999999997</v>
      </c>
      <c r="M52" s="2">
        <f t="shared" si="3"/>
        <v>588.01</v>
      </c>
      <c r="N52" s="2">
        <f t="shared" si="4"/>
        <v>4.63</v>
      </c>
      <c r="O52" s="2">
        <f t="shared" si="5"/>
        <v>4.63</v>
      </c>
      <c r="P52" s="2">
        <f t="shared" si="6"/>
        <v>4.63</v>
      </c>
      <c r="Q52" s="2">
        <f t="shared" si="7"/>
        <v>32.409999999999997</v>
      </c>
      <c r="R52" s="2">
        <f t="shared" si="8"/>
        <v>0</v>
      </c>
    </row>
    <row r="53" spans="1:18" s="2" customFormat="1" ht="11">
      <c r="A53" s="2" t="s">
        <v>1</v>
      </c>
      <c r="B53" s="13">
        <v>15293</v>
      </c>
      <c r="C53" s="20">
        <v>9.6999999999999993</v>
      </c>
      <c r="D53" s="20">
        <v>25.5</v>
      </c>
      <c r="E53" s="20">
        <v>59.6</v>
      </c>
      <c r="F53" s="20">
        <v>1.4</v>
      </c>
      <c r="G53" s="20">
        <v>0.5</v>
      </c>
      <c r="H53" s="20">
        <v>0.1</v>
      </c>
      <c r="I53" s="20">
        <v>1.6</v>
      </c>
      <c r="J53" s="20">
        <v>1.4</v>
      </c>
      <c r="K53" s="2">
        <f t="shared" si="1"/>
        <v>1483.4209999999998</v>
      </c>
      <c r="L53" s="2">
        <f t="shared" si="2"/>
        <v>3899.7150000000001</v>
      </c>
      <c r="M53" s="2">
        <f t="shared" si="3"/>
        <v>9114.6279999999988</v>
      </c>
      <c r="N53" s="2">
        <f t="shared" si="4"/>
        <v>214.10199999999998</v>
      </c>
      <c r="O53" s="2">
        <f t="shared" si="5"/>
        <v>76.465000000000003</v>
      </c>
      <c r="P53" s="2">
        <f t="shared" si="6"/>
        <v>15.293000000000001</v>
      </c>
      <c r="Q53" s="2">
        <f t="shared" si="7"/>
        <v>244.68800000000002</v>
      </c>
      <c r="R53" s="2">
        <f t="shared" si="8"/>
        <v>214.10199999999998</v>
      </c>
    </row>
    <row r="54" spans="1:18" s="2" customFormat="1" ht="11">
      <c r="A54" s="19" t="s">
        <v>0</v>
      </c>
      <c r="B54" s="27">
        <v>107</v>
      </c>
      <c r="C54" s="26">
        <v>12</v>
      </c>
      <c r="D54" s="26">
        <v>73.8</v>
      </c>
      <c r="E54" s="26">
        <v>5.5</v>
      </c>
      <c r="F54" s="26">
        <v>8.5</v>
      </c>
      <c r="G54" s="26">
        <v>0.3</v>
      </c>
      <c r="H54" s="26">
        <v>0</v>
      </c>
      <c r="I54" s="26">
        <v>0</v>
      </c>
      <c r="J54" s="26">
        <v>0</v>
      </c>
      <c r="K54" s="2">
        <f t="shared" si="1"/>
        <v>12.84</v>
      </c>
      <c r="L54" s="2">
        <f t="shared" si="2"/>
        <v>78.965999999999994</v>
      </c>
      <c r="M54" s="2">
        <f t="shared" si="3"/>
        <v>5.8849999999999998</v>
      </c>
      <c r="N54" s="2">
        <f t="shared" si="4"/>
        <v>9.0950000000000006</v>
      </c>
      <c r="O54" s="2">
        <f t="shared" si="5"/>
        <v>0.32100000000000001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25" t="s">
        <v>69</v>
      </c>
      <c r="B55" s="6"/>
      <c r="C55" s="5"/>
      <c r="D55" s="5"/>
      <c r="E55" s="5"/>
      <c r="F55" s="5"/>
      <c r="G55" s="5"/>
      <c r="H55" s="5"/>
      <c r="I55" s="5"/>
      <c r="J55" s="5"/>
    </row>
    <row r="56" spans="1:18" ht="12" customHeight="1">
      <c r="A56" s="12" t="s">
        <v>68</v>
      </c>
    </row>
  </sheetData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6"/>
  <sheetViews>
    <sheetView workbookViewId="0">
      <selection sqref="A1:A1048576"/>
    </sheetView>
  </sheetViews>
  <sheetFormatPr baseColWidth="10" defaultColWidth="20.6640625" defaultRowHeight="12" customHeight="1"/>
  <cols>
    <col min="1" max="1" width="17.33203125" style="12" customWidth="1"/>
    <col min="2" max="2" width="11.5" style="13" customWidth="1"/>
    <col min="3" max="3" width="11.1640625" style="12" customWidth="1"/>
    <col min="4" max="4" width="10" style="12" customWidth="1"/>
    <col min="5" max="6" width="11.1640625" style="12" customWidth="1"/>
    <col min="7" max="7" width="9.5" style="12" customWidth="1"/>
    <col min="8" max="10" width="11.1640625" style="12" customWidth="1"/>
    <col min="11" max="16384" width="20.6640625" style="12"/>
  </cols>
  <sheetData>
    <row r="1" spans="1:18" ht="12" customHeight="1">
      <c r="A1" s="24" t="s">
        <v>174</v>
      </c>
      <c r="B1" s="24"/>
      <c r="C1" s="24"/>
      <c r="D1" s="24"/>
      <c r="E1" s="24"/>
      <c r="F1" s="24"/>
      <c r="G1" s="24"/>
      <c r="H1" s="24"/>
      <c r="I1" s="24"/>
      <c r="J1" s="24"/>
    </row>
    <row r="2" spans="1:18" ht="27.75" customHeight="1">
      <c r="A2" s="32" t="s">
        <v>79</v>
      </c>
      <c r="B2" s="31" t="s">
        <v>78</v>
      </c>
      <c r="C2" s="29" t="s">
        <v>77</v>
      </c>
      <c r="D2" s="28" t="s">
        <v>76</v>
      </c>
      <c r="E2" s="29" t="s">
        <v>75</v>
      </c>
      <c r="F2" s="30" t="s">
        <v>74</v>
      </c>
      <c r="G2" s="28" t="s">
        <v>73</v>
      </c>
      <c r="H2" s="29" t="s">
        <v>72</v>
      </c>
      <c r="I2" s="29" t="s">
        <v>71</v>
      </c>
      <c r="J2" s="28" t="s">
        <v>70</v>
      </c>
      <c r="K2" s="29" t="s">
        <v>77</v>
      </c>
      <c r="L2" s="28" t="s">
        <v>76</v>
      </c>
      <c r="M2" s="29" t="s">
        <v>75</v>
      </c>
      <c r="N2" s="30" t="s">
        <v>74</v>
      </c>
      <c r="O2" s="28" t="s">
        <v>73</v>
      </c>
      <c r="P2" s="29" t="s">
        <v>72</v>
      </c>
      <c r="Q2" s="29" t="s">
        <v>71</v>
      </c>
      <c r="R2" s="28" t="s">
        <v>70</v>
      </c>
    </row>
    <row r="3" spans="1:18" s="2" customFormat="1" ht="18" customHeight="1">
      <c r="A3" s="2" t="s">
        <v>51</v>
      </c>
      <c r="B3" s="13">
        <v>1104266</v>
      </c>
      <c r="C3" s="20">
        <v>24.2</v>
      </c>
      <c r="D3" s="20">
        <v>34.5</v>
      </c>
      <c r="E3" s="20">
        <v>34.700000000000003</v>
      </c>
      <c r="F3" s="20">
        <v>1.2</v>
      </c>
      <c r="G3" s="20">
        <v>2.4</v>
      </c>
      <c r="H3" s="20">
        <v>1</v>
      </c>
      <c r="I3" s="20">
        <v>0.9</v>
      </c>
      <c r="J3" s="20">
        <v>1</v>
      </c>
      <c r="K3" s="2">
        <f>$B3*(C3/100)</f>
        <v>267232.37199999997</v>
      </c>
      <c r="L3" s="2">
        <f t="shared" ref="L3:R3" si="0">$B3*(D3/100)</f>
        <v>380971.76999999996</v>
      </c>
      <c r="M3" s="2">
        <f t="shared" si="0"/>
        <v>383180.30200000003</v>
      </c>
      <c r="N3" s="2">
        <f t="shared" si="0"/>
        <v>13251.192000000001</v>
      </c>
      <c r="O3" s="2">
        <f t="shared" si="0"/>
        <v>26502.384000000002</v>
      </c>
      <c r="P3" s="2">
        <f t="shared" si="0"/>
        <v>11042.66</v>
      </c>
      <c r="Q3" s="2">
        <f t="shared" si="0"/>
        <v>9938.3940000000021</v>
      </c>
      <c r="R3" s="2">
        <f t="shared" si="0"/>
        <v>11042.66</v>
      </c>
    </row>
    <row r="4" spans="1:18" s="2" customFormat="1" ht="11">
      <c r="A4" s="2" t="s">
        <v>50</v>
      </c>
      <c r="B4" s="13">
        <v>15776</v>
      </c>
      <c r="C4" s="20">
        <v>0.8</v>
      </c>
      <c r="D4" s="20">
        <v>27.1</v>
      </c>
      <c r="E4" s="20">
        <v>71.3</v>
      </c>
      <c r="F4" s="20">
        <v>0.2</v>
      </c>
      <c r="G4" s="20">
        <v>0</v>
      </c>
      <c r="H4" s="20">
        <v>0</v>
      </c>
      <c r="I4" s="20">
        <v>0.5</v>
      </c>
      <c r="J4" s="20">
        <v>0</v>
      </c>
      <c r="K4" s="2">
        <f t="shared" ref="K4:K54" si="1">$B4*(C4/100)</f>
        <v>126.208</v>
      </c>
      <c r="L4" s="2">
        <f t="shared" ref="L4:L54" si="2">$B4*(D4/100)</f>
        <v>4275.2960000000003</v>
      </c>
      <c r="M4" s="2">
        <f t="shared" ref="M4:M54" si="3">$B4*(E4/100)</f>
        <v>11248.287999999999</v>
      </c>
      <c r="N4" s="2">
        <f t="shared" ref="N4:N54" si="4">$B4*(F4/100)</f>
        <v>31.552</v>
      </c>
      <c r="O4" s="2">
        <f t="shared" ref="O4:O54" si="5">$B4*(G4/100)</f>
        <v>0</v>
      </c>
      <c r="P4" s="2">
        <f t="shared" ref="P4:P54" si="6">$B4*(H4/100)</f>
        <v>0</v>
      </c>
      <c r="Q4" s="2">
        <f t="shared" ref="Q4:Q54" si="7">$B4*(I4/100)</f>
        <v>78.88</v>
      </c>
      <c r="R4" s="2">
        <f t="shared" ref="R4:R54" si="8">$B4*(J4/100)</f>
        <v>0</v>
      </c>
    </row>
    <row r="5" spans="1:18" s="2" customFormat="1" ht="11">
      <c r="A5" s="2" t="s">
        <v>49</v>
      </c>
      <c r="B5" s="13">
        <v>2931</v>
      </c>
      <c r="C5" s="20">
        <v>4.9000000000000004</v>
      </c>
      <c r="D5" s="20">
        <v>54.5</v>
      </c>
      <c r="E5" s="20">
        <v>11.3</v>
      </c>
      <c r="F5" s="20">
        <v>13.6</v>
      </c>
      <c r="G5" s="20">
        <v>5.5</v>
      </c>
      <c r="H5" s="20">
        <v>6.1</v>
      </c>
      <c r="I5" s="20">
        <v>4.0999999999999996</v>
      </c>
      <c r="J5" s="20">
        <v>0</v>
      </c>
      <c r="K5" s="2">
        <f t="shared" si="1"/>
        <v>143.619</v>
      </c>
      <c r="L5" s="2">
        <f t="shared" si="2"/>
        <v>1597.3950000000002</v>
      </c>
      <c r="M5" s="2">
        <f t="shared" si="3"/>
        <v>331.20300000000003</v>
      </c>
      <c r="N5" s="2">
        <f t="shared" si="4"/>
        <v>398.61600000000004</v>
      </c>
      <c r="O5" s="2">
        <f t="shared" si="5"/>
        <v>161.20500000000001</v>
      </c>
      <c r="P5" s="2">
        <f t="shared" si="6"/>
        <v>178.791</v>
      </c>
      <c r="Q5" s="2">
        <f t="shared" si="7"/>
        <v>120.17099999999998</v>
      </c>
      <c r="R5" s="2">
        <f t="shared" si="8"/>
        <v>0</v>
      </c>
    </row>
    <row r="6" spans="1:18" s="2" customFormat="1" ht="11">
      <c r="A6" s="2" t="s">
        <v>48</v>
      </c>
      <c r="B6" s="13">
        <v>10997</v>
      </c>
      <c r="C6" s="20">
        <v>39.9</v>
      </c>
      <c r="D6" s="20">
        <v>30.9</v>
      </c>
      <c r="E6" s="20">
        <v>17.5</v>
      </c>
      <c r="F6" s="20">
        <v>9.6</v>
      </c>
      <c r="G6" s="20">
        <v>1.2</v>
      </c>
      <c r="H6" s="20">
        <v>0.3</v>
      </c>
      <c r="I6" s="20">
        <v>0.6</v>
      </c>
      <c r="J6" s="20">
        <v>0</v>
      </c>
      <c r="K6" s="2">
        <f t="shared" si="1"/>
        <v>4387.8029999999999</v>
      </c>
      <c r="L6" s="2">
        <f t="shared" si="2"/>
        <v>3398.0729999999999</v>
      </c>
      <c r="M6" s="2">
        <f t="shared" si="3"/>
        <v>1924.4749999999999</v>
      </c>
      <c r="N6" s="2">
        <f t="shared" si="4"/>
        <v>1055.712</v>
      </c>
      <c r="O6" s="2">
        <f t="shared" si="5"/>
        <v>131.964</v>
      </c>
      <c r="P6" s="2">
        <f t="shared" si="6"/>
        <v>32.991</v>
      </c>
      <c r="Q6" s="2">
        <f t="shared" si="7"/>
        <v>65.981999999999999</v>
      </c>
      <c r="R6" s="2">
        <f t="shared" si="8"/>
        <v>0</v>
      </c>
    </row>
    <row r="7" spans="1:18" s="2" customFormat="1" ht="11">
      <c r="A7" s="2" t="s">
        <v>47</v>
      </c>
      <c r="B7" s="13">
        <v>5195</v>
      </c>
      <c r="C7" s="20">
        <v>2.2999999999999998</v>
      </c>
      <c r="D7" s="20">
        <v>41.2</v>
      </c>
      <c r="E7" s="20">
        <v>55.3</v>
      </c>
      <c r="F7" s="20">
        <v>0.2</v>
      </c>
      <c r="G7" s="20">
        <v>0.4</v>
      </c>
      <c r="H7" s="20">
        <v>0.1</v>
      </c>
      <c r="I7" s="20">
        <v>0.6</v>
      </c>
      <c r="J7" s="20">
        <v>0</v>
      </c>
      <c r="K7" s="2">
        <f t="shared" si="1"/>
        <v>119.485</v>
      </c>
      <c r="L7" s="2">
        <f t="shared" si="2"/>
        <v>2140.34</v>
      </c>
      <c r="M7" s="2">
        <f t="shared" si="3"/>
        <v>2872.8349999999996</v>
      </c>
      <c r="N7" s="2">
        <f t="shared" si="4"/>
        <v>10.39</v>
      </c>
      <c r="O7" s="2">
        <f t="shared" si="5"/>
        <v>20.78</v>
      </c>
      <c r="P7" s="2">
        <f t="shared" si="6"/>
        <v>5.1950000000000003</v>
      </c>
      <c r="Q7" s="2">
        <f t="shared" si="7"/>
        <v>31.17</v>
      </c>
      <c r="R7" s="2">
        <f t="shared" si="8"/>
        <v>0</v>
      </c>
    </row>
    <row r="8" spans="1:18" s="2" customFormat="1" ht="11">
      <c r="A8" s="2" t="s">
        <v>46</v>
      </c>
      <c r="B8" s="13">
        <v>342335</v>
      </c>
      <c r="C8" s="20">
        <v>45.5</v>
      </c>
      <c r="D8" s="20">
        <v>25.2</v>
      </c>
      <c r="E8" s="20">
        <v>20.8</v>
      </c>
      <c r="F8" s="20">
        <v>0.8</v>
      </c>
      <c r="G8" s="20">
        <v>5.3</v>
      </c>
      <c r="H8" s="20">
        <v>1.1000000000000001</v>
      </c>
      <c r="I8" s="20">
        <v>1.3</v>
      </c>
      <c r="J8" s="20">
        <v>0</v>
      </c>
      <c r="K8" s="2">
        <f t="shared" si="1"/>
        <v>155762.42500000002</v>
      </c>
      <c r="L8" s="2">
        <f t="shared" si="2"/>
        <v>86268.42</v>
      </c>
      <c r="M8" s="2">
        <f t="shared" si="3"/>
        <v>71205.680000000008</v>
      </c>
      <c r="N8" s="2">
        <f t="shared" si="4"/>
        <v>2738.68</v>
      </c>
      <c r="O8" s="2">
        <f t="shared" si="5"/>
        <v>18143.755000000001</v>
      </c>
      <c r="P8" s="2">
        <f t="shared" si="6"/>
        <v>3765.6850000000004</v>
      </c>
      <c r="Q8" s="2">
        <f t="shared" si="7"/>
        <v>4450.3550000000005</v>
      </c>
      <c r="R8" s="2">
        <f t="shared" si="8"/>
        <v>0</v>
      </c>
    </row>
    <row r="9" spans="1:18" s="2" customFormat="1" ht="11">
      <c r="A9" s="2" t="s">
        <v>45</v>
      </c>
      <c r="B9" s="13">
        <v>7984</v>
      </c>
      <c r="C9" s="20">
        <v>24.4</v>
      </c>
      <c r="D9" s="20">
        <v>60.5</v>
      </c>
      <c r="E9" s="20">
        <v>12.2</v>
      </c>
      <c r="F9" s="20">
        <v>0.6</v>
      </c>
      <c r="G9" s="20">
        <v>1.1000000000000001</v>
      </c>
      <c r="H9" s="20">
        <v>0.2</v>
      </c>
      <c r="I9" s="20">
        <v>0.8</v>
      </c>
      <c r="J9" s="20">
        <v>0</v>
      </c>
      <c r="K9" s="2">
        <f t="shared" si="1"/>
        <v>1948.096</v>
      </c>
      <c r="L9" s="2">
        <f t="shared" si="2"/>
        <v>4830.32</v>
      </c>
      <c r="M9" s="2">
        <f t="shared" si="3"/>
        <v>974.048</v>
      </c>
      <c r="N9" s="2">
        <f t="shared" si="4"/>
        <v>47.904000000000003</v>
      </c>
      <c r="O9" s="2">
        <f t="shared" si="5"/>
        <v>87.824000000000012</v>
      </c>
      <c r="P9" s="2">
        <f t="shared" si="6"/>
        <v>15.968</v>
      </c>
      <c r="Q9" s="2">
        <f t="shared" si="7"/>
        <v>63.872</v>
      </c>
      <c r="R9" s="2">
        <f t="shared" si="8"/>
        <v>0</v>
      </c>
    </row>
    <row r="10" spans="1:18" s="2" customFormat="1" ht="11">
      <c r="A10" s="2" t="s">
        <v>44</v>
      </c>
      <c r="B10" s="13">
        <v>9154</v>
      </c>
      <c r="C10" s="20">
        <v>39.700000000000003</v>
      </c>
      <c r="D10" s="20">
        <v>26.6</v>
      </c>
      <c r="E10" s="20">
        <v>32.299999999999997</v>
      </c>
      <c r="F10" s="20">
        <v>0.4</v>
      </c>
      <c r="G10" s="20">
        <v>0.7</v>
      </c>
      <c r="H10" s="20">
        <v>0.3</v>
      </c>
      <c r="I10" s="20">
        <v>0</v>
      </c>
      <c r="J10" s="20">
        <v>0</v>
      </c>
      <c r="K10" s="2">
        <f t="shared" si="1"/>
        <v>3634.1380000000004</v>
      </c>
      <c r="L10" s="2">
        <f t="shared" si="2"/>
        <v>2434.9639999999999</v>
      </c>
      <c r="M10" s="2">
        <f t="shared" si="3"/>
        <v>2956.7419999999997</v>
      </c>
      <c r="N10" s="2">
        <f t="shared" si="4"/>
        <v>36.616</v>
      </c>
      <c r="O10" s="2">
        <f t="shared" si="5"/>
        <v>64.077999999999989</v>
      </c>
      <c r="P10" s="2">
        <f t="shared" si="6"/>
        <v>27.462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43</v>
      </c>
      <c r="B11" s="13">
        <v>2541</v>
      </c>
      <c r="C11" s="20">
        <v>7.4</v>
      </c>
      <c r="D11" s="20">
        <v>23.8</v>
      </c>
      <c r="E11" s="20">
        <v>67.5</v>
      </c>
      <c r="F11" s="20">
        <v>0.4</v>
      </c>
      <c r="G11" s="20">
        <v>0.5</v>
      </c>
      <c r="H11" s="20">
        <v>0.2</v>
      </c>
      <c r="I11" s="20">
        <v>0.2</v>
      </c>
      <c r="J11" s="20">
        <v>0</v>
      </c>
      <c r="K11" s="2">
        <f t="shared" si="1"/>
        <v>188.03400000000002</v>
      </c>
      <c r="L11" s="2">
        <f t="shared" si="2"/>
        <v>604.75800000000004</v>
      </c>
      <c r="M11" s="2">
        <f t="shared" si="3"/>
        <v>1715.1750000000002</v>
      </c>
      <c r="N11" s="2">
        <f t="shared" si="4"/>
        <v>10.164</v>
      </c>
      <c r="O11" s="2">
        <f t="shared" si="5"/>
        <v>12.705</v>
      </c>
      <c r="P11" s="2">
        <f t="shared" si="6"/>
        <v>5.0819999999999999</v>
      </c>
      <c r="Q11" s="2">
        <f t="shared" si="7"/>
        <v>5.0819999999999999</v>
      </c>
      <c r="R11" s="2">
        <f t="shared" si="8"/>
        <v>0</v>
      </c>
    </row>
    <row r="12" spans="1:18" s="2" customFormat="1" ht="11">
      <c r="A12" s="22" t="s">
        <v>42</v>
      </c>
      <c r="B12" s="13">
        <v>5802</v>
      </c>
      <c r="C12" s="20">
        <v>2.8</v>
      </c>
      <c r="D12" s="20">
        <v>0.4</v>
      </c>
      <c r="E12" s="20">
        <v>96.7</v>
      </c>
      <c r="F12" s="20">
        <v>0</v>
      </c>
      <c r="G12" s="20">
        <v>0</v>
      </c>
      <c r="H12" s="20">
        <v>0</v>
      </c>
      <c r="I12" s="20">
        <v>0.1</v>
      </c>
      <c r="J12" s="20">
        <v>0</v>
      </c>
      <c r="K12" s="2">
        <f t="shared" si="1"/>
        <v>162.45599999999999</v>
      </c>
      <c r="L12" s="2">
        <f t="shared" si="2"/>
        <v>23.208000000000002</v>
      </c>
      <c r="M12" s="2">
        <f t="shared" si="3"/>
        <v>5610.5340000000006</v>
      </c>
      <c r="N12" s="2">
        <f t="shared" si="4"/>
        <v>0</v>
      </c>
      <c r="O12" s="2">
        <f t="shared" si="5"/>
        <v>0</v>
      </c>
      <c r="P12" s="2">
        <f t="shared" si="6"/>
        <v>0</v>
      </c>
      <c r="Q12" s="2">
        <f t="shared" si="7"/>
        <v>5.8020000000000005</v>
      </c>
      <c r="R12" s="2">
        <f t="shared" si="8"/>
        <v>0</v>
      </c>
    </row>
    <row r="13" spans="1:18" s="2" customFormat="1" ht="11">
      <c r="A13" s="2" t="s">
        <v>41</v>
      </c>
      <c r="B13" s="13">
        <v>18110</v>
      </c>
      <c r="C13" s="20">
        <v>20</v>
      </c>
      <c r="D13" s="20">
        <v>22.9</v>
      </c>
      <c r="E13" s="20">
        <v>55</v>
      </c>
      <c r="F13" s="20">
        <v>0.1</v>
      </c>
      <c r="G13" s="20">
        <v>0.1</v>
      </c>
      <c r="H13" s="20">
        <v>0.2</v>
      </c>
      <c r="I13" s="20">
        <v>1.7</v>
      </c>
      <c r="J13" s="20">
        <v>0</v>
      </c>
      <c r="K13" s="2">
        <f t="shared" si="1"/>
        <v>3622</v>
      </c>
      <c r="L13" s="2">
        <f t="shared" si="2"/>
        <v>4147.1899999999996</v>
      </c>
      <c r="M13" s="2">
        <f t="shared" si="3"/>
        <v>9960.5</v>
      </c>
      <c r="N13" s="2">
        <f t="shared" si="4"/>
        <v>18.11</v>
      </c>
      <c r="O13" s="2">
        <f t="shared" si="5"/>
        <v>18.11</v>
      </c>
      <c r="P13" s="2">
        <f t="shared" si="6"/>
        <v>36.22</v>
      </c>
      <c r="Q13" s="2">
        <f t="shared" si="7"/>
        <v>307.87</v>
      </c>
      <c r="R13" s="2">
        <f t="shared" si="8"/>
        <v>0</v>
      </c>
    </row>
    <row r="14" spans="1:18" s="2" customFormat="1" ht="11">
      <c r="A14" s="2" t="s">
        <v>40</v>
      </c>
      <c r="B14" s="13">
        <v>3767</v>
      </c>
      <c r="C14" s="20">
        <v>2.1</v>
      </c>
      <c r="D14" s="20">
        <v>13.5</v>
      </c>
      <c r="E14" s="20">
        <v>83.8</v>
      </c>
      <c r="F14" s="20">
        <v>0</v>
      </c>
      <c r="G14" s="20">
        <v>0.6</v>
      </c>
      <c r="H14" s="20">
        <v>0</v>
      </c>
      <c r="I14" s="20">
        <v>0.1</v>
      </c>
      <c r="J14" s="20">
        <v>0</v>
      </c>
      <c r="K14" s="2">
        <f t="shared" si="1"/>
        <v>79.106999999999999</v>
      </c>
      <c r="L14" s="2">
        <f t="shared" si="2"/>
        <v>508.54500000000002</v>
      </c>
      <c r="M14" s="2">
        <f t="shared" si="3"/>
        <v>3156.7460000000001</v>
      </c>
      <c r="N14" s="2">
        <f t="shared" si="4"/>
        <v>0</v>
      </c>
      <c r="O14" s="2">
        <f t="shared" si="5"/>
        <v>22.602</v>
      </c>
      <c r="P14" s="2">
        <f t="shared" si="6"/>
        <v>0</v>
      </c>
      <c r="Q14" s="2">
        <f t="shared" si="7"/>
        <v>3.7669999999999999</v>
      </c>
      <c r="R14" s="2">
        <f t="shared" si="8"/>
        <v>0</v>
      </c>
    </row>
    <row r="15" spans="1:18" s="2" customFormat="1" ht="11">
      <c r="A15" s="2" t="s">
        <v>39</v>
      </c>
      <c r="B15" s="13">
        <v>8781</v>
      </c>
      <c r="C15" s="20">
        <v>5.2</v>
      </c>
      <c r="D15" s="20">
        <v>16.7</v>
      </c>
      <c r="E15" s="20">
        <v>1.1000000000000001</v>
      </c>
      <c r="F15" s="20">
        <v>0.2</v>
      </c>
      <c r="G15" s="20">
        <v>13</v>
      </c>
      <c r="H15" s="20">
        <v>46.6</v>
      </c>
      <c r="I15" s="20">
        <v>17.2</v>
      </c>
      <c r="J15" s="20">
        <v>0</v>
      </c>
      <c r="K15" s="2">
        <f t="shared" si="1"/>
        <v>456.61200000000002</v>
      </c>
      <c r="L15" s="2">
        <f t="shared" si="2"/>
        <v>1466.4269999999999</v>
      </c>
      <c r="M15" s="2">
        <f t="shared" si="3"/>
        <v>96.591000000000008</v>
      </c>
      <c r="N15" s="2">
        <f t="shared" si="4"/>
        <v>17.562000000000001</v>
      </c>
      <c r="O15" s="2">
        <f t="shared" si="5"/>
        <v>1141.53</v>
      </c>
      <c r="P15" s="2">
        <f t="shared" si="6"/>
        <v>4091.9460000000004</v>
      </c>
      <c r="Q15" s="2">
        <f t="shared" si="7"/>
        <v>1510.3319999999999</v>
      </c>
      <c r="R15" s="2">
        <f t="shared" si="8"/>
        <v>0</v>
      </c>
    </row>
    <row r="16" spans="1:18" s="2" customFormat="1" ht="11">
      <c r="A16" s="2" t="s">
        <v>38</v>
      </c>
      <c r="B16" s="13">
        <v>201</v>
      </c>
      <c r="C16" s="20">
        <v>13.8</v>
      </c>
      <c r="D16" s="20">
        <v>79.5</v>
      </c>
      <c r="E16" s="20">
        <v>4.5999999999999996</v>
      </c>
      <c r="F16" s="20">
        <v>0.6</v>
      </c>
      <c r="G16" s="20">
        <v>0</v>
      </c>
      <c r="H16" s="20">
        <v>0</v>
      </c>
      <c r="I16" s="20">
        <v>1.4</v>
      </c>
      <c r="J16" s="20">
        <v>0</v>
      </c>
      <c r="K16" s="2">
        <f t="shared" si="1"/>
        <v>27.738000000000003</v>
      </c>
      <c r="L16" s="2">
        <f t="shared" si="2"/>
        <v>159.79500000000002</v>
      </c>
      <c r="M16" s="2">
        <f t="shared" si="3"/>
        <v>9.2460000000000004</v>
      </c>
      <c r="N16" s="2">
        <f t="shared" si="4"/>
        <v>1.206</v>
      </c>
      <c r="O16" s="2">
        <f t="shared" si="5"/>
        <v>0</v>
      </c>
      <c r="P16" s="2">
        <f t="shared" si="6"/>
        <v>0</v>
      </c>
      <c r="Q16" s="2">
        <f t="shared" si="7"/>
        <v>2.8139999999999996</v>
      </c>
      <c r="R16" s="2">
        <f t="shared" si="8"/>
        <v>0</v>
      </c>
    </row>
    <row r="17" spans="1:18" s="2" customFormat="1" ht="11">
      <c r="A17" s="2" t="s">
        <v>37</v>
      </c>
      <c r="B17" s="13">
        <v>14299</v>
      </c>
      <c r="C17" s="20">
        <v>8.4</v>
      </c>
      <c r="D17" s="20">
        <v>16</v>
      </c>
      <c r="E17" s="20">
        <v>74.400000000000006</v>
      </c>
      <c r="F17" s="20">
        <v>0</v>
      </c>
      <c r="G17" s="20">
        <v>0.4</v>
      </c>
      <c r="H17" s="20">
        <v>0.2</v>
      </c>
      <c r="I17" s="20">
        <v>0.5</v>
      </c>
      <c r="J17" s="20">
        <v>0</v>
      </c>
      <c r="K17" s="2">
        <f t="shared" si="1"/>
        <v>1201.116</v>
      </c>
      <c r="L17" s="2">
        <f t="shared" si="2"/>
        <v>2287.84</v>
      </c>
      <c r="M17" s="2">
        <f t="shared" si="3"/>
        <v>10638.456000000002</v>
      </c>
      <c r="N17" s="2">
        <f t="shared" si="4"/>
        <v>0</v>
      </c>
      <c r="O17" s="2">
        <f t="shared" si="5"/>
        <v>57.195999999999998</v>
      </c>
      <c r="P17" s="2">
        <f t="shared" si="6"/>
        <v>28.597999999999999</v>
      </c>
      <c r="Q17" s="2">
        <f t="shared" si="7"/>
        <v>71.495000000000005</v>
      </c>
      <c r="R17" s="2">
        <f t="shared" si="8"/>
        <v>0</v>
      </c>
    </row>
    <row r="18" spans="1:18" s="2" customFormat="1" ht="11">
      <c r="A18" s="2" t="s">
        <v>36</v>
      </c>
      <c r="B18" s="13">
        <v>15960</v>
      </c>
      <c r="C18" s="20">
        <v>6.1</v>
      </c>
      <c r="D18" s="20">
        <v>59</v>
      </c>
      <c r="E18" s="20">
        <v>31.4</v>
      </c>
      <c r="F18" s="20">
        <v>0.1</v>
      </c>
      <c r="G18" s="20">
        <v>2.6</v>
      </c>
      <c r="H18" s="20">
        <v>0.1</v>
      </c>
      <c r="I18" s="20">
        <v>0.8</v>
      </c>
      <c r="J18" s="20">
        <v>0</v>
      </c>
      <c r="K18" s="2">
        <f t="shared" si="1"/>
        <v>973.56</v>
      </c>
      <c r="L18" s="2">
        <f t="shared" si="2"/>
        <v>9416.4</v>
      </c>
      <c r="M18" s="2">
        <f t="shared" si="3"/>
        <v>5011.4399999999996</v>
      </c>
      <c r="N18" s="2">
        <f t="shared" si="4"/>
        <v>15.96</v>
      </c>
      <c r="O18" s="2">
        <f t="shared" si="5"/>
        <v>414.96000000000004</v>
      </c>
      <c r="P18" s="2">
        <f t="shared" si="6"/>
        <v>15.96</v>
      </c>
      <c r="Q18" s="2">
        <f t="shared" si="7"/>
        <v>127.68</v>
      </c>
      <c r="R18" s="2">
        <f t="shared" si="8"/>
        <v>0</v>
      </c>
    </row>
    <row r="19" spans="1:18" s="2" customFormat="1" ht="11">
      <c r="A19" s="2" t="s">
        <v>35</v>
      </c>
      <c r="B19" s="13">
        <v>13655</v>
      </c>
      <c r="C19" s="20">
        <v>3.9</v>
      </c>
      <c r="D19" s="20">
        <v>56.3</v>
      </c>
      <c r="E19" s="20">
        <v>13.3</v>
      </c>
      <c r="F19" s="20">
        <v>0.9</v>
      </c>
      <c r="G19" s="20">
        <v>0.7</v>
      </c>
      <c r="H19" s="20">
        <v>0.1</v>
      </c>
      <c r="I19" s="20">
        <v>1.1000000000000001</v>
      </c>
      <c r="J19" s="20">
        <v>23.8</v>
      </c>
      <c r="K19" s="2">
        <f t="shared" si="1"/>
        <v>532.54499999999996</v>
      </c>
      <c r="L19" s="2">
        <f t="shared" si="2"/>
        <v>7687.7649999999994</v>
      </c>
      <c r="M19" s="2">
        <f t="shared" si="3"/>
        <v>1816.115</v>
      </c>
      <c r="N19" s="2">
        <f t="shared" si="4"/>
        <v>122.89500000000001</v>
      </c>
      <c r="O19" s="2">
        <f t="shared" si="5"/>
        <v>95.584999999999994</v>
      </c>
      <c r="P19" s="2">
        <f t="shared" si="6"/>
        <v>13.655000000000001</v>
      </c>
      <c r="Q19" s="2">
        <f t="shared" si="7"/>
        <v>150.20500000000001</v>
      </c>
      <c r="R19" s="2">
        <f t="shared" si="8"/>
        <v>3249.8900000000003</v>
      </c>
    </row>
    <row r="20" spans="1:18" s="2" customFormat="1" ht="11">
      <c r="A20" s="2" t="s">
        <v>34</v>
      </c>
      <c r="B20" s="13">
        <v>12524</v>
      </c>
      <c r="C20" s="20">
        <v>10.3</v>
      </c>
      <c r="D20" s="20">
        <v>61</v>
      </c>
      <c r="E20" s="20">
        <v>22.2</v>
      </c>
      <c r="F20" s="20">
        <v>1.7</v>
      </c>
      <c r="G20" s="20">
        <v>1.7</v>
      </c>
      <c r="H20" s="20">
        <v>0</v>
      </c>
      <c r="I20" s="20">
        <v>1</v>
      </c>
      <c r="J20" s="20">
        <v>2.1</v>
      </c>
      <c r="K20" s="2">
        <f t="shared" si="1"/>
        <v>1289.9720000000002</v>
      </c>
      <c r="L20" s="2">
        <f t="shared" si="2"/>
        <v>7639.6399999999994</v>
      </c>
      <c r="M20" s="2">
        <f t="shared" si="3"/>
        <v>2780.328</v>
      </c>
      <c r="N20" s="2">
        <f t="shared" si="4"/>
        <v>212.90800000000002</v>
      </c>
      <c r="O20" s="2">
        <f t="shared" si="5"/>
        <v>212.90800000000002</v>
      </c>
      <c r="P20" s="2">
        <f t="shared" si="6"/>
        <v>0</v>
      </c>
      <c r="Q20" s="2">
        <f t="shared" si="7"/>
        <v>125.24000000000001</v>
      </c>
      <c r="R20" s="2">
        <f t="shared" si="8"/>
        <v>263.00400000000002</v>
      </c>
    </row>
    <row r="21" spans="1:18" s="2" customFormat="1" ht="11">
      <c r="A21" s="2" t="s">
        <v>33</v>
      </c>
      <c r="B21" s="13">
        <v>13150</v>
      </c>
      <c r="C21" s="20">
        <v>1.2</v>
      </c>
      <c r="D21" s="20">
        <v>68.5</v>
      </c>
      <c r="E21" s="20">
        <v>29.2</v>
      </c>
      <c r="F21" s="20">
        <v>0</v>
      </c>
      <c r="G21" s="20">
        <v>0.9</v>
      </c>
      <c r="H21" s="20">
        <v>0.1</v>
      </c>
      <c r="I21" s="20">
        <v>0.1</v>
      </c>
      <c r="J21" s="20">
        <v>0</v>
      </c>
      <c r="K21" s="2">
        <f t="shared" si="1"/>
        <v>157.80000000000001</v>
      </c>
      <c r="L21" s="2">
        <f t="shared" si="2"/>
        <v>9007.75</v>
      </c>
      <c r="M21" s="2">
        <f t="shared" si="3"/>
        <v>3839.7999999999997</v>
      </c>
      <c r="N21" s="2">
        <f t="shared" si="4"/>
        <v>0</v>
      </c>
      <c r="O21" s="2">
        <f t="shared" si="5"/>
        <v>118.35000000000001</v>
      </c>
      <c r="P21" s="2">
        <f t="shared" si="6"/>
        <v>13.15</v>
      </c>
      <c r="Q21" s="2">
        <f t="shared" si="7"/>
        <v>13.15</v>
      </c>
      <c r="R21" s="2">
        <f t="shared" si="8"/>
        <v>0</v>
      </c>
    </row>
    <row r="22" spans="1:18" s="2" customFormat="1" ht="11">
      <c r="A22" s="2" t="s">
        <v>32</v>
      </c>
      <c r="B22" s="13">
        <v>3823</v>
      </c>
      <c r="C22" s="20">
        <v>2.8</v>
      </c>
      <c r="D22" s="20">
        <v>16.2</v>
      </c>
      <c r="E22" s="20">
        <v>80.2</v>
      </c>
      <c r="F22" s="20">
        <v>0.1</v>
      </c>
      <c r="G22" s="20">
        <v>0</v>
      </c>
      <c r="H22" s="20">
        <v>0</v>
      </c>
      <c r="I22" s="20">
        <v>0.7</v>
      </c>
      <c r="J22" s="20">
        <v>0</v>
      </c>
      <c r="K22" s="2">
        <f t="shared" si="1"/>
        <v>107.04399999999998</v>
      </c>
      <c r="L22" s="2">
        <f t="shared" si="2"/>
        <v>619.32600000000002</v>
      </c>
      <c r="M22" s="2">
        <f t="shared" si="3"/>
        <v>3066.0460000000003</v>
      </c>
      <c r="N22" s="2">
        <f t="shared" si="4"/>
        <v>3.823</v>
      </c>
      <c r="O22" s="2">
        <f t="shared" si="5"/>
        <v>0</v>
      </c>
      <c r="P22" s="2">
        <f t="shared" si="6"/>
        <v>0</v>
      </c>
      <c r="Q22" s="2">
        <f t="shared" si="7"/>
        <v>26.760999999999996</v>
      </c>
      <c r="R22" s="2">
        <f t="shared" si="8"/>
        <v>0</v>
      </c>
    </row>
    <row r="23" spans="1:18" s="2" customFormat="1" ht="11">
      <c r="A23" s="2" t="s">
        <v>31</v>
      </c>
      <c r="B23" s="13">
        <v>8834</v>
      </c>
      <c r="C23" s="20">
        <v>0.8</v>
      </c>
      <c r="D23" s="20">
        <v>92.1</v>
      </c>
      <c r="E23" s="20">
        <v>3.9</v>
      </c>
      <c r="F23" s="20">
        <v>1.5</v>
      </c>
      <c r="G23" s="20">
        <v>0.7</v>
      </c>
      <c r="H23" s="20">
        <v>0.1</v>
      </c>
      <c r="I23" s="20">
        <v>0.8</v>
      </c>
      <c r="J23" s="20">
        <v>0</v>
      </c>
      <c r="K23" s="2">
        <f t="shared" si="1"/>
        <v>70.671999999999997</v>
      </c>
      <c r="L23" s="2">
        <f t="shared" si="2"/>
        <v>8136.1139999999996</v>
      </c>
      <c r="M23" s="2">
        <f t="shared" si="3"/>
        <v>344.52600000000001</v>
      </c>
      <c r="N23" s="2">
        <f t="shared" si="4"/>
        <v>132.51</v>
      </c>
      <c r="O23" s="2">
        <f t="shared" si="5"/>
        <v>61.837999999999994</v>
      </c>
      <c r="P23" s="2">
        <f t="shared" si="6"/>
        <v>8.8339999999999996</v>
      </c>
      <c r="Q23" s="2">
        <f t="shared" si="7"/>
        <v>70.671999999999997</v>
      </c>
      <c r="R23" s="2">
        <f t="shared" si="8"/>
        <v>0</v>
      </c>
    </row>
    <row r="24" spans="1:18" s="2" customFormat="1" ht="11">
      <c r="A24" s="2" t="s">
        <v>30</v>
      </c>
      <c r="B24" s="13">
        <v>15752</v>
      </c>
      <c r="C24" s="20">
        <v>2</v>
      </c>
      <c r="D24" s="20">
        <v>15.7</v>
      </c>
      <c r="E24" s="20">
        <v>79.5</v>
      </c>
      <c r="F24" s="20">
        <v>0.2</v>
      </c>
      <c r="G24" s="20">
        <v>0.2</v>
      </c>
      <c r="H24" s="20">
        <v>0.1</v>
      </c>
      <c r="I24" s="20">
        <v>2.2999999999999998</v>
      </c>
      <c r="J24" s="20">
        <v>0</v>
      </c>
      <c r="K24" s="2">
        <f t="shared" si="1"/>
        <v>315.04000000000002</v>
      </c>
      <c r="L24" s="2">
        <f t="shared" si="2"/>
        <v>2473.0639999999999</v>
      </c>
      <c r="M24" s="2">
        <f t="shared" si="3"/>
        <v>12522.84</v>
      </c>
      <c r="N24" s="2">
        <f t="shared" si="4"/>
        <v>31.504000000000001</v>
      </c>
      <c r="O24" s="2">
        <f t="shared" si="5"/>
        <v>31.504000000000001</v>
      </c>
      <c r="P24" s="2">
        <f t="shared" si="6"/>
        <v>15.752000000000001</v>
      </c>
      <c r="Q24" s="2">
        <f t="shared" si="7"/>
        <v>362.29599999999999</v>
      </c>
      <c r="R24" s="2">
        <f t="shared" si="8"/>
        <v>0</v>
      </c>
    </row>
    <row r="25" spans="1:18" s="2" customFormat="1" ht="11">
      <c r="A25" s="2" t="s">
        <v>29</v>
      </c>
      <c r="B25" s="13">
        <v>31575</v>
      </c>
      <c r="C25" s="20">
        <v>32.9</v>
      </c>
      <c r="D25" s="20">
        <v>41.4</v>
      </c>
      <c r="E25" s="20">
        <v>21.8</v>
      </c>
      <c r="F25" s="20">
        <v>0.2</v>
      </c>
      <c r="G25" s="20">
        <v>1.2</v>
      </c>
      <c r="H25" s="20">
        <v>0.1</v>
      </c>
      <c r="I25" s="20">
        <v>0</v>
      </c>
      <c r="J25" s="20">
        <v>2.5</v>
      </c>
      <c r="K25" s="2">
        <f t="shared" si="1"/>
        <v>10388.174999999999</v>
      </c>
      <c r="L25" s="2">
        <f t="shared" si="2"/>
        <v>13072.05</v>
      </c>
      <c r="M25" s="2">
        <f t="shared" si="3"/>
        <v>6883.35</v>
      </c>
      <c r="N25" s="2">
        <f t="shared" si="4"/>
        <v>63.15</v>
      </c>
      <c r="O25" s="2">
        <f t="shared" si="5"/>
        <v>378.90000000000003</v>
      </c>
      <c r="P25" s="2">
        <f t="shared" si="6"/>
        <v>31.574999999999999</v>
      </c>
      <c r="Q25" s="2">
        <f t="shared" si="7"/>
        <v>0</v>
      </c>
      <c r="R25" s="2">
        <f t="shared" si="8"/>
        <v>789.375</v>
      </c>
    </row>
    <row r="26" spans="1:18" s="2" customFormat="1" ht="11">
      <c r="A26" s="2" t="s">
        <v>28</v>
      </c>
      <c r="B26" s="13">
        <v>48231</v>
      </c>
      <c r="C26" s="20">
        <v>3.1</v>
      </c>
      <c r="D26" s="20">
        <v>33.799999999999997</v>
      </c>
      <c r="E26" s="20">
        <v>62.1</v>
      </c>
      <c r="F26" s="20">
        <v>0.3</v>
      </c>
      <c r="G26" s="20">
        <v>0.3</v>
      </c>
      <c r="H26" s="20">
        <v>0.1</v>
      </c>
      <c r="I26" s="20">
        <v>0.3</v>
      </c>
      <c r="J26" s="20">
        <v>0</v>
      </c>
      <c r="K26" s="2">
        <f t="shared" si="1"/>
        <v>1495.1610000000001</v>
      </c>
      <c r="L26" s="2">
        <f t="shared" si="2"/>
        <v>16302.077999999998</v>
      </c>
      <c r="M26" s="2">
        <f t="shared" si="3"/>
        <v>29951.451000000001</v>
      </c>
      <c r="N26" s="2">
        <f t="shared" si="4"/>
        <v>144.69300000000001</v>
      </c>
      <c r="O26" s="2">
        <f t="shared" si="5"/>
        <v>144.69300000000001</v>
      </c>
      <c r="P26" s="2">
        <f t="shared" si="6"/>
        <v>48.231000000000002</v>
      </c>
      <c r="Q26" s="2">
        <f t="shared" si="7"/>
        <v>144.69300000000001</v>
      </c>
      <c r="R26" s="2">
        <f t="shared" si="8"/>
        <v>0</v>
      </c>
    </row>
    <row r="27" spans="1:18" s="2" customFormat="1" ht="11">
      <c r="A27" s="2" t="s">
        <v>27</v>
      </c>
      <c r="B27" s="13">
        <v>12293</v>
      </c>
      <c r="C27" s="20">
        <v>6.2</v>
      </c>
      <c r="D27" s="20">
        <v>36.4</v>
      </c>
      <c r="E27" s="20">
        <v>41.1</v>
      </c>
      <c r="F27" s="20">
        <v>10.199999999999999</v>
      </c>
      <c r="G27" s="20">
        <v>3.4</v>
      </c>
      <c r="H27" s="20">
        <v>0.3</v>
      </c>
      <c r="I27" s="20">
        <v>2.2999999999999998</v>
      </c>
      <c r="J27" s="20">
        <v>0</v>
      </c>
      <c r="K27" s="2">
        <f t="shared" si="1"/>
        <v>762.16599999999994</v>
      </c>
      <c r="L27" s="2">
        <f t="shared" si="2"/>
        <v>4474.652</v>
      </c>
      <c r="M27" s="2">
        <f t="shared" si="3"/>
        <v>5052.4230000000007</v>
      </c>
      <c r="N27" s="2">
        <f t="shared" si="4"/>
        <v>1253.886</v>
      </c>
      <c r="O27" s="2">
        <f t="shared" si="5"/>
        <v>417.96200000000005</v>
      </c>
      <c r="P27" s="2">
        <f t="shared" si="6"/>
        <v>36.878999999999998</v>
      </c>
      <c r="Q27" s="2">
        <f t="shared" si="7"/>
        <v>282.73899999999998</v>
      </c>
      <c r="R27" s="2">
        <f t="shared" si="8"/>
        <v>0</v>
      </c>
    </row>
    <row r="28" spans="1:18" s="2" customFormat="1" ht="11">
      <c r="A28" s="2" t="s">
        <v>26</v>
      </c>
      <c r="B28" s="13">
        <v>6876</v>
      </c>
      <c r="C28" s="20">
        <v>0.6</v>
      </c>
      <c r="D28" s="20">
        <v>9.8000000000000007</v>
      </c>
      <c r="E28" s="20">
        <v>89.5</v>
      </c>
      <c r="F28" s="20">
        <v>0.1</v>
      </c>
      <c r="G28" s="20">
        <v>0.1</v>
      </c>
      <c r="H28" s="20">
        <v>0</v>
      </c>
      <c r="I28" s="20">
        <v>0</v>
      </c>
      <c r="J28" s="20">
        <v>0</v>
      </c>
      <c r="K28" s="2">
        <f t="shared" si="1"/>
        <v>41.256</v>
      </c>
      <c r="L28" s="2">
        <f t="shared" si="2"/>
        <v>673.84800000000007</v>
      </c>
      <c r="M28" s="2">
        <f t="shared" si="3"/>
        <v>6154.02</v>
      </c>
      <c r="N28" s="2">
        <f t="shared" si="4"/>
        <v>6.8760000000000003</v>
      </c>
      <c r="O28" s="2">
        <f t="shared" si="5"/>
        <v>6.8760000000000003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25</v>
      </c>
      <c r="B29" s="13">
        <v>27154</v>
      </c>
      <c r="C29" s="20">
        <v>2.4</v>
      </c>
      <c r="D29" s="20">
        <v>56.7</v>
      </c>
      <c r="E29" s="20">
        <v>39.9</v>
      </c>
      <c r="F29" s="20">
        <v>0.3</v>
      </c>
      <c r="G29" s="20">
        <v>0.4</v>
      </c>
      <c r="H29" s="20">
        <v>0.1</v>
      </c>
      <c r="I29" s="20">
        <v>0.2</v>
      </c>
      <c r="J29" s="20">
        <v>0</v>
      </c>
      <c r="K29" s="2">
        <f t="shared" si="1"/>
        <v>651.69600000000003</v>
      </c>
      <c r="L29" s="2">
        <f t="shared" si="2"/>
        <v>15396.318000000001</v>
      </c>
      <c r="M29" s="2">
        <f t="shared" si="3"/>
        <v>10834.446</v>
      </c>
      <c r="N29" s="2">
        <f t="shared" si="4"/>
        <v>81.462000000000003</v>
      </c>
      <c r="O29" s="2">
        <f t="shared" si="5"/>
        <v>108.616</v>
      </c>
      <c r="P29" s="2">
        <f t="shared" si="6"/>
        <v>27.154</v>
      </c>
      <c r="Q29" s="2">
        <f t="shared" si="7"/>
        <v>54.308</v>
      </c>
      <c r="R29" s="2">
        <f t="shared" si="8"/>
        <v>0</v>
      </c>
    </row>
    <row r="30" spans="1:18" s="2" customFormat="1" ht="11">
      <c r="A30" s="2" t="s">
        <v>24</v>
      </c>
      <c r="B30" s="13">
        <v>2531</v>
      </c>
      <c r="C30" s="20">
        <v>3.3</v>
      </c>
      <c r="D30" s="20">
        <v>48.5</v>
      </c>
      <c r="E30" s="20">
        <v>0.8</v>
      </c>
      <c r="F30" s="20">
        <v>46.6</v>
      </c>
      <c r="G30" s="20">
        <v>0.1</v>
      </c>
      <c r="H30" s="20">
        <v>0.1</v>
      </c>
      <c r="I30" s="20">
        <v>0.6</v>
      </c>
      <c r="J30" s="20">
        <v>0</v>
      </c>
      <c r="K30" s="2">
        <f t="shared" si="1"/>
        <v>83.52300000000001</v>
      </c>
      <c r="L30" s="2">
        <f t="shared" si="2"/>
        <v>1227.5349999999999</v>
      </c>
      <c r="M30" s="2">
        <f t="shared" si="3"/>
        <v>20.248000000000001</v>
      </c>
      <c r="N30" s="2">
        <f t="shared" si="4"/>
        <v>1179.4460000000001</v>
      </c>
      <c r="O30" s="2">
        <f t="shared" si="5"/>
        <v>2.5310000000000001</v>
      </c>
      <c r="P30" s="2">
        <f t="shared" si="6"/>
        <v>2.5310000000000001</v>
      </c>
      <c r="Q30" s="2">
        <f t="shared" si="7"/>
        <v>15.186</v>
      </c>
      <c r="R30" s="2">
        <f t="shared" si="8"/>
        <v>0</v>
      </c>
    </row>
    <row r="31" spans="1:18" s="2" customFormat="1" ht="11">
      <c r="A31" s="2" t="s">
        <v>23</v>
      </c>
      <c r="B31" s="13">
        <v>2895</v>
      </c>
      <c r="C31" s="20">
        <v>10.1</v>
      </c>
      <c r="D31" s="20">
        <v>49.2</v>
      </c>
      <c r="E31" s="20">
        <v>33.9</v>
      </c>
      <c r="F31" s="20">
        <v>4.7</v>
      </c>
      <c r="G31" s="20">
        <v>0.9</v>
      </c>
      <c r="H31" s="20">
        <v>0.1</v>
      </c>
      <c r="I31" s="20">
        <v>1.1000000000000001</v>
      </c>
      <c r="J31" s="20">
        <v>0</v>
      </c>
      <c r="K31" s="2">
        <f t="shared" si="1"/>
        <v>292.39499999999998</v>
      </c>
      <c r="L31" s="2">
        <f t="shared" si="2"/>
        <v>1424.3400000000001</v>
      </c>
      <c r="M31" s="2">
        <f t="shared" si="3"/>
        <v>981.40499999999986</v>
      </c>
      <c r="N31" s="2">
        <f t="shared" si="4"/>
        <v>136.065</v>
      </c>
      <c r="O31" s="2">
        <f t="shared" si="5"/>
        <v>26.055000000000003</v>
      </c>
      <c r="P31" s="2">
        <f t="shared" si="6"/>
        <v>2.895</v>
      </c>
      <c r="Q31" s="2">
        <f t="shared" si="7"/>
        <v>31.845000000000002</v>
      </c>
      <c r="R31" s="2">
        <f t="shared" si="8"/>
        <v>0</v>
      </c>
    </row>
    <row r="32" spans="1:18" s="2" customFormat="1" ht="11">
      <c r="A32" s="2" t="s">
        <v>22</v>
      </c>
      <c r="B32" s="13">
        <v>6983</v>
      </c>
      <c r="C32" s="20">
        <v>20.9</v>
      </c>
      <c r="D32" s="20">
        <v>42.9</v>
      </c>
      <c r="E32" s="20">
        <v>29.2</v>
      </c>
      <c r="F32" s="20">
        <v>1.4</v>
      </c>
      <c r="G32" s="20">
        <v>2.8</v>
      </c>
      <c r="H32" s="20">
        <v>1.3</v>
      </c>
      <c r="I32" s="20">
        <v>1.4</v>
      </c>
      <c r="J32" s="20">
        <v>0</v>
      </c>
      <c r="K32" s="2">
        <f t="shared" si="1"/>
        <v>1459.4469999999999</v>
      </c>
      <c r="L32" s="2">
        <f t="shared" si="2"/>
        <v>2995.7069999999999</v>
      </c>
      <c r="M32" s="2">
        <f t="shared" si="3"/>
        <v>2039.0359999999998</v>
      </c>
      <c r="N32" s="2">
        <f t="shared" si="4"/>
        <v>97.761999999999986</v>
      </c>
      <c r="O32" s="2">
        <f t="shared" si="5"/>
        <v>195.52399999999997</v>
      </c>
      <c r="P32" s="2">
        <f t="shared" si="6"/>
        <v>90.779000000000011</v>
      </c>
      <c r="Q32" s="2">
        <f t="shared" si="7"/>
        <v>97.761999999999986</v>
      </c>
      <c r="R32" s="2">
        <f t="shared" si="8"/>
        <v>0</v>
      </c>
    </row>
    <row r="33" spans="1:18" s="2" customFormat="1" ht="11">
      <c r="A33" s="2" t="s">
        <v>21</v>
      </c>
      <c r="B33" s="13">
        <v>2799</v>
      </c>
      <c r="C33" s="20">
        <v>6.3</v>
      </c>
      <c r="D33" s="20">
        <v>89.4</v>
      </c>
      <c r="E33" s="20">
        <v>3.3</v>
      </c>
      <c r="F33" s="20">
        <v>0.1</v>
      </c>
      <c r="G33" s="20">
        <v>0.1</v>
      </c>
      <c r="H33" s="20">
        <v>0.2</v>
      </c>
      <c r="I33" s="20">
        <v>0.6</v>
      </c>
      <c r="J33" s="20">
        <v>0</v>
      </c>
      <c r="K33" s="2">
        <f t="shared" si="1"/>
        <v>176.33699999999999</v>
      </c>
      <c r="L33" s="2">
        <f t="shared" si="2"/>
        <v>2502.306</v>
      </c>
      <c r="M33" s="2">
        <f t="shared" si="3"/>
        <v>92.367000000000004</v>
      </c>
      <c r="N33" s="2">
        <f t="shared" si="4"/>
        <v>2.7989999999999999</v>
      </c>
      <c r="O33" s="2">
        <f t="shared" si="5"/>
        <v>2.7989999999999999</v>
      </c>
      <c r="P33" s="2">
        <f t="shared" si="6"/>
        <v>5.5979999999999999</v>
      </c>
      <c r="Q33" s="2">
        <f t="shared" si="7"/>
        <v>16.794</v>
      </c>
      <c r="R33" s="2">
        <f t="shared" si="8"/>
        <v>0</v>
      </c>
    </row>
    <row r="34" spans="1:18" s="2" customFormat="1" ht="11">
      <c r="A34" s="2" t="s">
        <v>20</v>
      </c>
      <c r="B34" s="13">
        <v>25632</v>
      </c>
      <c r="C34" s="20">
        <v>23.9</v>
      </c>
      <c r="D34" s="20">
        <v>17.7</v>
      </c>
      <c r="E34" s="20">
        <v>57.2</v>
      </c>
      <c r="F34" s="20">
        <v>0.1</v>
      </c>
      <c r="G34" s="20">
        <v>0.6</v>
      </c>
      <c r="H34" s="20">
        <v>0</v>
      </c>
      <c r="I34" s="20">
        <v>0.5</v>
      </c>
      <c r="J34" s="20">
        <v>0</v>
      </c>
      <c r="K34" s="2">
        <f t="shared" si="1"/>
        <v>6126.0479999999998</v>
      </c>
      <c r="L34" s="2">
        <f t="shared" si="2"/>
        <v>4536.8639999999996</v>
      </c>
      <c r="M34" s="2">
        <f t="shared" si="3"/>
        <v>14661.504000000001</v>
      </c>
      <c r="N34" s="2">
        <f t="shared" si="4"/>
        <v>25.632000000000001</v>
      </c>
      <c r="O34" s="2">
        <f t="shared" si="5"/>
        <v>153.792</v>
      </c>
      <c r="P34" s="2">
        <f t="shared" si="6"/>
        <v>0</v>
      </c>
      <c r="Q34" s="2">
        <f t="shared" si="7"/>
        <v>128.16</v>
      </c>
      <c r="R34" s="2">
        <f t="shared" si="8"/>
        <v>0</v>
      </c>
    </row>
    <row r="35" spans="1:18" s="2" customFormat="1" ht="11">
      <c r="A35" s="2" t="s">
        <v>19</v>
      </c>
      <c r="B35" s="13">
        <v>15344</v>
      </c>
      <c r="C35" s="20">
        <v>63.3</v>
      </c>
      <c r="D35" s="20">
        <v>23.5</v>
      </c>
      <c r="E35" s="20">
        <v>4</v>
      </c>
      <c r="F35" s="20">
        <v>8.3000000000000007</v>
      </c>
      <c r="G35" s="20">
        <v>0.3</v>
      </c>
      <c r="H35" s="20">
        <v>0.2</v>
      </c>
      <c r="I35" s="20">
        <v>0.3</v>
      </c>
      <c r="J35" s="20">
        <v>0</v>
      </c>
      <c r="K35" s="2">
        <f t="shared" si="1"/>
        <v>9712.7520000000004</v>
      </c>
      <c r="L35" s="2">
        <f t="shared" si="2"/>
        <v>3605.8399999999997</v>
      </c>
      <c r="M35" s="2">
        <f t="shared" si="3"/>
        <v>613.76</v>
      </c>
      <c r="N35" s="2">
        <f t="shared" si="4"/>
        <v>1273.5520000000001</v>
      </c>
      <c r="O35" s="2">
        <f t="shared" si="5"/>
        <v>46.032000000000004</v>
      </c>
      <c r="P35" s="2">
        <f t="shared" si="6"/>
        <v>30.688000000000002</v>
      </c>
      <c r="Q35" s="2">
        <f t="shared" si="7"/>
        <v>46.032000000000004</v>
      </c>
      <c r="R35" s="2">
        <f t="shared" si="8"/>
        <v>0</v>
      </c>
    </row>
    <row r="36" spans="1:18" s="2" customFormat="1" ht="11">
      <c r="A36" s="2" t="s">
        <v>18</v>
      </c>
      <c r="B36" s="13">
        <v>66688</v>
      </c>
      <c r="C36" s="20">
        <v>32.1</v>
      </c>
      <c r="D36" s="20">
        <v>20.8</v>
      </c>
      <c r="E36" s="20">
        <v>43.7</v>
      </c>
      <c r="F36" s="20">
        <v>0.1</v>
      </c>
      <c r="G36" s="20">
        <v>2.1</v>
      </c>
      <c r="H36" s="20">
        <v>0.1</v>
      </c>
      <c r="I36" s="20">
        <v>1.2</v>
      </c>
      <c r="J36" s="20">
        <v>0</v>
      </c>
      <c r="K36" s="2">
        <f t="shared" si="1"/>
        <v>21406.848000000002</v>
      </c>
      <c r="L36" s="2">
        <f t="shared" si="2"/>
        <v>13871.104000000001</v>
      </c>
      <c r="M36" s="2">
        <f t="shared" si="3"/>
        <v>29142.656000000003</v>
      </c>
      <c r="N36" s="2">
        <f t="shared" si="4"/>
        <v>66.688000000000002</v>
      </c>
      <c r="O36" s="2">
        <f t="shared" si="5"/>
        <v>1400.4480000000001</v>
      </c>
      <c r="P36" s="2">
        <f t="shared" si="6"/>
        <v>66.688000000000002</v>
      </c>
      <c r="Q36" s="2">
        <f t="shared" si="7"/>
        <v>800.25599999999997</v>
      </c>
      <c r="R36" s="2">
        <f t="shared" si="8"/>
        <v>0</v>
      </c>
    </row>
    <row r="37" spans="1:18" s="2" customFormat="1" ht="11">
      <c r="A37" s="2" t="s">
        <v>17</v>
      </c>
      <c r="B37" s="13">
        <v>6989</v>
      </c>
      <c r="C37" s="20">
        <v>2</v>
      </c>
      <c r="D37" s="20">
        <v>26.9</v>
      </c>
      <c r="E37" s="20">
        <v>68.3</v>
      </c>
      <c r="F37" s="20">
        <v>0.7</v>
      </c>
      <c r="G37" s="20">
        <v>1.8</v>
      </c>
      <c r="H37" s="20">
        <v>0</v>
      </c>
      <c r="I37" s="20">
        <v>0.3</v>
      </c>
      <c r="J37" s="20">
        <v>0</v>
      </c>
      <c r="K37" s="2">
        <f t="shared" si="1"/>
        <v>139.78</v>
      </c>
      <c r="L37" s="2">
        <f t="shared" si="2"/>
        <v>1880.0409999999997</v>
      </c>
      <c r="M37" s="2">
        <f t="shared" si="3"/>
        <v>4773.4869999999992</v>
      </c>
      <c r="N37" s="2">
        <f t="shared" si="4"/>
        <v>48.922999999999995</v>
      </c>
      <c r="O37" s="2">
        <f t="shared" si="5"/>
        <v>125.80200000000002</v>
      </c>
      <c r="P37" s="2">
        <f t="shared" si="6"/>
        <v>0</v>
      </c>
      <c r="Q37" s="2">
        <f t="shared" si="7"/>
        <v>20.966999999999999</v>
      </c>
      <c r="R37" s="2">
        <f t="shared" si="8"/>
        <v>0</v>
      </c>
    </row>
    <row r="38" spans="1:18" s="2" customFormat="1" ht="11">
      <c r="A38" s="2" t="s">
        <v>16</v>
      </c>
      <c r="B38" s="13">
        <v>1116</v>
      </c>
      <c r="C38" s="20">
        <v>2.5</v>
      </c>
      <c r="D38" s="20">
        <v>30.5</v>
      </c>
      <c r="E38" s="20">
        <v>5.2</v>
      </c>
      <c r="F38" s="20">
        <v>55.8</v>
      </c>
      <c r="G38" s="20">
        <v>0.3</v>
      </c>
      <c r="H38" s="20">
        <v>0.1</v>
      </c>
      <c r="I38" s="20">
        <v>5.5</v>
      </c>
      <c r="J38" s="20">
        <v>0</v>
      </c>
      <c r="K38" s="2">
        <f t="shared" si="1"/>
        <v>27.900000000000002</v>
      </c>
      <c r="L38" s="2">
        <f t="shared" si="2"/>
        <v>340.38</v>
      </c>
      <c r="M38" s="2">
        <f t="shared" si="3"/>
        <v>58.032000000000004</v>
      </c>
      <c r="N38" s="2">
        <f t="shared" si="4"/>
        <v>622.72799999999995</v>
      </c>
      <c r="O38" s="2">
        <f t="shared" si="5"/>
        <v>3.3479999999999999</v>
      </c>
      <c r="P38" s="2">
        <f t="shared" si="6"/>
        <v>1.1160000000000001</v>
      </c>
      <c r="Q38" s="2">
        <f t="shared" si="7"/>
        <v>61.38</v>
      </c>
      <c r="R38" s="2">
        <f t="shared" si="8"/>
        <v>0</v>
      </c>
    </row>
    <row r="39" spans="1:18" s="2" customFormat="1" ht="11">
      <c r="A39" s="2" t="s">
        <v>15</v>
      </c>
      <c r="B39" s="13">
        <v>61386</v>
      </c>
      <c r="C39" s="20">
        <v>2.4</v>
      </c>
      <c r="D39" s="20">
        <v>59.5</v>
      </c>
      <c r="E39" s="20">
        <v>36.799999999999997</v>
      </c>
      <c r="F39" s="20">
        <v>0</v>
      </c>
      <c r="G39" s="20">
        <v>0.8</v>
      </c>
      <c r="H39" s="20">
        <v>0</v>
      </c>
      <c r="I39" s="20">
        <v>0.3</v>
      </c>
      <c r="J39" s="20">
        <v>0</v>
      </c>
      <c r="K39" s="2">
        <f t="shared" si="1"/>
        <v>1473.2640000000001</v>
      </c>
      <c r="L39" s="2">
        <f t="shared" si="2"/>
        <v>36524.67</v>
      </c>
      <c r="M39" s="2">
        <f t="shared" si="3"/>
        <v>22590.047999999999</v>
      </c>
      <c r="N39" s="2">
        <f t="shared" si="4"/>
        <v>0</v>
      </c>
      <c r="O39" s="2">
        <f t="shared" si="5"/>
        <v>491.08800000000002</v>
      </c>
      <c r="P39" s="2">
        <f t="shared" si="6"/>
        <v>0</v>
      </c>
      <c r="Q39" s="2">
        <f t="shared" si="7"/>
        <v>184.15800000000002</v>
      </c>
      <c r="R39" s="2">
        <f t="shared" si="8"/>
        <v>0</v>
      </c>
    </row>
    <row r="40" spans="1:18" s="2" customFormat="1" ht="11">
      <c r="A40" s="2" t="s">
        <v>14</v>
      </c>
      <c r="B40" s="13">
        <v>3833</v>
      </c>
      <c r="C40" s="20">
        <v>7.3</v>
      </c>
      <c r="D40" s="20">
        <v>47.2</v>
      </c>
      <c r="E40" s="20">
        <v>33.200000000000003</v>
      </c>
      <c r="F40" s="20">
        <v>12</v>
      </c>
      <c r="G40" s="20">
        <v>0</v>
      </c>
      <c r="H40" s="20">
        <v>0</v>
      </c>
      <c r="I40" s="20">
        <v>0.3</v>
      </c>
      <c r="J40" s="20">
        <v>0</v>
      </c>
      <c r="K40" s="2">
        <f t="shared" si="1"/>
        <v>279.80899999999997</v>
      </c>
      <c r="L40" s="2">
        <f t="shared" si="2"/>
        <v>1809.1760000000002</v>
      </c>
      <c r="M40" s="2">
        <f t="shared" si="3"/>
        <v>1272.556</v>
      </c>
      <c r="N40" s="2">
        <f t="shared" si="4"/>
        <v>459.96</v>
      </c>
      <c r="O40" s="2">
        <f t="shared" si="5"/>
        <v>0</v>
      </c>
      <c r="P40" s="2">
        <f t="shared" si="6"/>
        <v>0</v>
      </c>
      <c r="Q40" s="2">
        <f t="shared" si="7"/>
        <v>11.499000000000001</v>
      </c>
      <c r="R40" s="2">
        <f t="shared" si="8"/>
        <v>0</v>
      </c>
    </row>
    <row r="41" spans="1:18" s="2" customFormat="1" ht="11">
      <c r="A41" s="2" t="s">
        <v>13</v>
      </c>
      <c r="B41" s="13">
        <v>25794</v>
      </c>
      <c r="C41" s="20">
        <v>9.1999999999999993</v>
      </c>
      <c r="D41" s="20">
        <v>77.099999999999994</v>
      </c>
      <c r="E41" s="20">
        <v>8.1999999999999993</v>
      </c>
      <c r="F41" s="20">
        <v>2.1</v>
      </c>
      <c r="G41" s="20">
        <v>1.9</v>
      </c>
      <c r="H41" s="20">
        <v>0.2</v>
      </c>
      <c r="I41" s="20">
        <v>1.3</v>
      </c>
      <c r="J41" s="20">
        <v>0</v>
      </c>
      <c r="K41" s="2">
        <f t="shared" si="1"/>
        <v>2373.0479999999998</v>
      </c>
      <c r="L41" s="2">
        <f t="shared" si="2"/>
        <v>19887.173999999999</v>
      </c>
      <c r="M41" s="2">
        <f t="shared" si="3"/>
        <v>2115.1079999999997</v>
      </c>
      <c r="N41" s="2">
        <f t="shared" si="4"/>
        <v>541.67399999999998</v>
      </c>
      <c r="O41" s="2">
        <f t="shared" si="5"/>
        <v>490.08600000000001</v>
      </c>
      <c r="P41" s="2">
        <f t="shared" si="6"/>
        <v>51.588000000000001</v>
      </c>
      <c r="Q41" s="2">
        <f t="shared" si="7"/>
        <v>335.322</v>
      </c>
      <c r="R41" s="2">
        <f t="shared" si="8"/>
        <v>0</v>
      </c>
    </row>
    <row r="42" spans="1:18" s="2" customFormat="1" ht="11">
      <c r="A42" s="2" t="s">
        <v>12</v>
      </c>
      <c r="B42" s="13">
        <v>38386</v>
      </c>
      <c r="C42" s="20">
        <v>15.6</v>
      </c>
      <c r="D42" s="20">
        <v>25.5</v>
      </c>
      <c r="E42" s="20">
        <v>58</v>
      </c>
      <c r="F42" s="20">
        <v>0</v>
      </c>
      <c r="G42" s="20">
        <v>0.9</v>
      </c>
      <c r="H42" s="20">
        <v>0</v>
      </c>
      <c r="I42" s="20">
        <v>0</v>
      </c>
      <c r="J42" s="20">
        <v>0</v>
      </c>
      <c r="K42" s="2">
        <f t="shared" si="1"/>
        <v>5988.2160000000003</v>
      </c>
      <c r="L42" s="2">
        <f t="shared" si="2"/>
        <v>9788.43</v>
      </c>
      <c r="M42" s="2">
        <f t="shared" si="3"/>
        <v>22263.879999999997</v>
      </c>
      <c r="N42" s="2">
        <f t="shared" si="4"/>
        <v>0</v>
      </c>
      <c r="O42" s="2">
        <f t="shared" si="5"/>
        <v>345.47400000000005</v>
      </c>
      <c r="P42" s="2">
        <f t="shared" si="6"/>
        <v>0</v>
      </c>
      <c r="Q42" s="2">
        <f t="shared" si="7"/>
        <v>0</v>
      </c>
      <c r="R42" s="2">
        <f t="shared" si="8"/>
        <v>0</v>
      </c>
    </row>
    <row r="43" spans="1:18" s="2" customFormat="1" ht="11">
      <c r="A43" s="2" t="s">
        <v>11</v>
      </c>
      <c r="B43" s="13">
        <v>4750</v>
      </c>
      <c r="C43" s="20">
        <v>22.6</v>
      </c>
      <c r="D43" s="20">
        <v>32.299999999999997</v>
      </c>
      <c r="E43" s="20">
        <v>13.9</v>
      </c>
      <c r="F43" s="20">
        <v>0.3</v>
      </c>
      <c r="G43" s="20">
        <v>2.2999999999999998</v>
      </c>
      <c r="H43" s="20">
        <v>0</v>
      </c>
      <c r="I43" s="20">
        <v>0</v>
      </c>
      <c r="J43" s="20">
        <v>28.5</v>
      </c>
      <c r="K43" s="2">
        <f t="shared" si="1"/>
        <v>1073.5</v>
      </c>
      <c r="L43" s="2">
        <f t="shared" si="2"/>
        <v>1534.2499999999998</v>
      </c>
      <c r="M43" s="2">
        <f t="shared" si="3"/>
        <v>660.25000000000011</v>
      </c>
      <c r="N43" s="2">
        <f t="shared" si="4"/>
        <v>14.25</v>
      </c>
      <c r="O43" s="2">
        <f t="shared" si="5"/>
        <v>109.25</v>
      </c>
      <c r="P43" s="2">
        <f t="shared" si="6"/>
        <v>0</v>
      </c>
      <c r="Q43" s="2">
        <f t="shared" si="7"/>
        <v>0</v>
      </c>
      <c r="R43" s="2">
        <f t="shared" si="8"/>
        <v>1353.7499999999998</v>
      </c>
    </row>
    <row r="44" spans="1:18" s="2" customFormat="1" ht="11">
      <c r="A44" s="2" t="s">
        <v>10</v>
      </c>
      <c r="B44" s="13">
        <v>15697</v>
      </c>
      <c r="C44" s="20">
        <v>0.5</v>
      </c>
      <c r="D44" s="20">
        <v>25.4</v>
      </c>
      <c r="E44" s="20">
        <v>73.400000000000006</v>
      </c>
      <c r="F44" s="20">
        <v>0</v>
      </c>
      <c r="G44" s="20">
        <v>0.1</v>
      </c>
      <c r="H44" s="20">
        <v>0</v>
      </c>
      <c r="I44" s="20">
        <v>0.5</v>
      </c>
      <c r="J44" s="20">
        <v>0</v>
      </c>
      <c r="K44" s="2">
        <f t="shared" si="1"/>
        <v>78.484999999999999</v>
      </c>
      <c r="L44" s="2">
        <f t="shared" si="2"/>
        <v>3987.038</v>
      </c>
      <c r="M44" s="2">
        <f t="shared" si="3"/>
        <v>11521.598000000002</v>
      </c>
      <c r="N44" s="2">
        <f t="shared" si="4"/>
        <v>0</v>
      </c>
      <c r="O44" s="2">
        <f t="shared" si="5"/>
        <v>15.697000000000001</v>
      </c>
      <c r="P44" s="2">
        <f t="shared" si="6"/>
        <v>0</v>
      </c>
      <c r="Q44" s="2">
        <f t="shared" si="7"/>
        <v>78.484999999999999</v>
      </c>
      <c r="R44" s="2">
        <f t="shared" si="8"/>
        <v>0</v>
      </c>
    </row>
    <row r="45" spans="1:18" s="2" customFormat="1" ht="11">
      <c r="A45" s="2" t="s">
        <v>9</v>
      </c>
      <c r="B45" s="13">
        <v>1081</v>
      </c>
      <c r="C45" s="20">
        <v>1.6</v>
      </c>
      <c r="D45" s="20">
        <v>27.1</v>
      </c>
      <c r="E45" s="20">
        <v>6.7</v>
      </c>
      <c r="F45" s="20">
        <v>60.7</v>
      </c>
      <c r="G45" s="20">
        <v>0.2</v>
      </c>
      <c r="H45" s="20">
        <v>0</v>
      </c>
      <c r="I45" s="20">
        <v>3.6</v>
      </c>
      <c r="J45" s="20">
        <v>0</v>
      </c>
      <c r="K45" s="2">
        <f t="shared" si="1"/>
        <v>17.295999999999999</v>
      </c>
      <c r="L45" s="2">
        <f t="shared" si="2"/>
        <v>292.95100000000002</v>
      </c>
      <c r="M45" s="2">
        <f t="shared" si="3"/>
        <v>72.427000000000007</v>
      </c>
      <c r="N45" s="2">
        <f t="shared" si="4"/>
        <v>656.16700000000003</v>
      </c>
      <c r="O45" s="2">
        <f t="shared" si="5"/>
        <v>2.1619999999999999</v>
      </c>
      <c r="P45" s="2">
        <f t="shared" si="6"/>
        <v>0</v>
      </c>
      <c r="Q45" s="2">
        <f t="shared" si="7"/>
        <v>38.916000000000004</v>
      </c>
      <c r="R45" s="2">
        <f t="shared" si="8"/>
        <v>0</v>
      </c>
    </row>
    <row r="46" spans="1:18" s="2" customFormat="1" ht="11">
      <c r="A46" s="2" t="s">
        <v>8</v>
      </c>
      <c r="B46" s="13">
        <v>43551</v>
      </c>
      <c r="C46" s="20">
        <v>1.3</v>
      </c>
      <c r="D46" s="20">
        <v>41.2</v>
      </c>
      <c r="E46" s="20">
        <v>57.1</v>
      </c>
      <c r="F46" s="20">
        <v>0.1</v>
      </c>
      <c r="G46" s="20">
        <v>0.2</v>
      </c>
      <c r="H46" s="20">
        <v>0.1</v>
      </c>
      <c r="I46" s="20">
        <v>0.1</v>
      </c>
      <c r="J46" s="20">
        <v>0</v>
      </c>
      <c r="K46" s="2">
        <f t="shared" si="1"/>
        <v>566.16300000000001</v>
      </c>
      <c r="L46" s="2">
        <f t="shared" si="2"/>
        <v>17943.012000000002</v>
      </c>
      <c r="M46" s="2">
        <f t="shared" si="3"/>
        <v>24867.621000000003</v>
      </c>
      <c r="N46" s="2">
        <f t="shared" si="4"/>
        <v>43.551000000000002</v>
      </c>
      <c r="O46" s="2">
        <f t="shared" si="5"/>
        <v>87.102000000000004</v>
      </c>
      <c r="P46" s="2">
        <f t="shared" si="6"/>
        <v>43.551000000000002</v>
      </c>
      <c r="Q46" s="2">
        <f t="shared" si="7"/>
        <v>43.551000000000002</v>
      </c>
      <c r="R46" s="2">
        <f t="shared" si="8"/>
        <v>0</v>
      </c>
    </row>
    <row r="47" spans="1:18" s="2" customFormat="1" ht="11">
      <c r="A47" s="2" t="s">
        <v>7</v>
      </c>
      <c r="B47" s="13">
        <v>15110</v>
      </c>
      <c r="C47" s="20">
        <v>40.4</v>
      </c>
      <c r="D47" s="20">
        <v>20.6</v>
      </c>
      <c r="E47" s="20">
        <v>38.1</v>
      </c>
      <c r="F47" s="20">
        <v>0</v>
      </c>
      <c r="G47" s="20">
        <v>0.5</v>
      </c>
      <c r="H47" s="20">
        <v>0.4</v>
      </c>
      <c r="I47" s="20">
        <v>0</v>
      </c>
      <c r="J47" s="20">
        <v>0</v>
      </c>
      <c r="K47" s="2">
        <f t="shared" si="1"/>
        <v>6104.44</v>
      </c>
      <c r="L47" s="2">
        <f t="shared" si="2"/>
        <v>3112.6600000000003</v>
      </c>
      <c r="M47" s="2">
        <f t="shared" si="3"/>
        <v>5756.91</v>
      </c>
      <c r="N47" s="2">
        <f t="shared" si="4"/>
        <v>0</v>
      </c>
      <c r="O47" s="2">
        <f t="shared" si="5"/>
        <v>75.55</v>
      </c>
      <c r="P47" s="2">
        <f t="shared" si="6"/>
        <v>60.44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6</v>
      </c>
      <c r="B48" s="13">
        <v>3173</v>
      </c>
      <c r="C48" s="20">
        <v>14.2</v>
      </c>
      <c r="D48" s="20">
        <v>73.2</v>
      </c>
      <c r="E48" s="20">
        <v>6.6</v>
      </c>
      <c r="F48" s="20">
        <v>3.4</v>
      </c>
      <c r="G48" s="20">
        <v>1.4</v>
      </c>
      <c r="H48" s="20">
        <v>1</v>
      </c>
      <c r="I48" s="20">
        <v>0.2</v>
      </c>
      <c r="J48" s="20">
        <v>0</v>
      </c>
      <c r="K48" s="2">
        <f t="shared" si="1"/>
        <v>450.56599999999997</v>
      </c>
      <c r="L48" s="2">
        <f t="shared" si="2"/>
        <v>2322.636</v>
      </c>
      <c r="M48" s="2">
        <f t="shared" si="3"/>
        <v>209.41800000000001</v>
      </c>
      <c r="N48" s="2">
        <f t="shared" si="4"/>
        <v>107.88200000000001</v>
      </c>
      <c r="O48" s="2">
        <f t="shared" si="5"/>
        <v>44.421999999999997</v>
      </c>
      <c r="P48" s="2">
        <f t="shared" si="6"/>
        <v>31.73</v>
      </c>
      <c r="Q48" s="2">
        <f t="shared" si="7"/>
        <v>6.3460000000000001</v>
      </c>
      <c r="R48" s="2">
        <f t="shared" si="8"/>
        <v>0</v>
      </c>
    </row>
    <row r="49" spans="1:18" s="2" customFormat="1" ht="11">
      <c r="A49" s="2" t="s">
        <v>5</v>
      </c>
      <c r="B49" s="13">
        <v>1782</v>
      </c>
      <c r="C49" s="20">
        <v>1.4</v>
      </c>
      <c r="D49" s="20">
        <v>93.4</v>
      </c>
      <c r="E49" s="20">
        <v>3</v>
      </c>
      <c r="F49" s="20">
        <v>0.3</v>
      </c>
      <c r="G49" s="20">
        <v>1.5</v>
      </c>
      <c r="H49" s="20">
        <v>0.2</v>
      </c>
      <c r="I49" s="20">
        <v>0.3</v>
      </c>
      <c r="J49" s="20">
        <v>0</v>
      </c>
      <c r="K49" s="2">
        <f t="shared" si="1"/>
        <v>24.947999999999997</v>
      </c>
      <c r="L49" s="2">
        <f t="shared" si="2"/>
        <v>1664.3880000000001</v>
      </c>
      <c r="M49" s="2">
        <f t="shared" si="3"/>
        <v>53.46</v>
      </c>
      <c r="N49" s="2">
        <f t="shared" si="4"/>
        <v>5.3460000000000001</v>
      </c>
      <c r="O49" s="2">
        <f t="shared" si="5"/>
        <v>26.73</v>
      </c>
      <c r="P49" s="2">
        <f t="shared" si="6"/>
        <v>3.5640000000000001</v>
      </c>
      <c r="Q49" s="2">
        <f t="shared" si="7"/>
        <v>5.3460000000000001</v>
      </c>
      <c r="R49" s="2">
        <f t="shared" si="8"/>
        <v>0</v>
      </c>
    </row>
    <row r="50" spans="1:18" s="2" customFormat="1" ht="11">
      <c r="A50" s="2" t="s">
        <v>4</v>
      </c>
      <c r="B50" s="13">
        <v>20365</v>
      </c>
      <c r="C50" s="20">
        <v>3.5</v>
      </c>
      <c r="D50" s="20">
        <v>29.1</v>
      </c>
      <c r="E50" s="20">
        <v>62.8</v>
      </c>
      <c r="F50" s="20">
        <v>0.1</v>
      </c>
      <c r="G50" s="20">
        <v>1</v>
      </c>
      <c r="H50" s="20">
        <v>0.1</v>
      </c>
      <c r="I50" s="20">
        <v>0.2</v>
      </c>
      <c r="J50" s="20">
        <v>3.1</v>
      </c>
      <c r="K50" s="2">
        <f t="shared" si="1"/>
        <v>712.77500000000009</v>
      </c>
      <c r="L50" s="2">
        <f t="shared" si="2"/>
        <v>5926.2150000000011</v>
      </c>
      <c r="M50" s="2">
        <f t="shared" si="3"/>
        <v>12789.22</v>
      </c>
      <c r="N50" s="2">
        <f t="shared" si="4"/>
        <v>20.365000000000002</v>
      </c>
      <c r="O50" s="2">
        <f t="shared" si="5"/>
        <v>203.65</v>
      </c>
      <c r="P50" s="2">
        <f t="shared" si="6"/>
        <v>20.365000000000002</v>
      </c>
      <c r="Q50" s="2">
        <f t="shared" si="7"/>
        <v>40.730000000000004</v>
      </c>
      <c r="R50" s="2">
        <f t="shared" si="8"/>
        <v>631.31499999999994</v>
      </c>
    </row>
    <row r="51" spans="1:18" s="2" customFormat="1" ht="11">
      <c r="A51" s="2" t="s">
        <v>3</v>
      </c>
      <c r="B51" s="13">
        <v>44331</v>
      </c>
      <c r="C51" s="20">
        <v>10.1</v>
      </c>
      <c r="D51" s="20">
        <v>59.3</v>
      </c>
      <c r="E51" s="20">
        <v>11.9</v>
      </c>
      <c r="F51" s="20">
        <v>2.2000000000000002</v>
      </c>
      <c r="G51" s="20">
        <v>2.1</v>
      </c>
      <c r="H51" s="20">
        <v>3</v>
      </c>
      <c r="I51" s="20">
        <v>0.5</v>
      </c>
      <c r="J51" s="20">
        <v>10.9</v>
      </c>
      <c r="K51" s="2">
        <f t="shared" si="1"/>
        <v>4477.4309999999996</v>
      </c>
      <c r="L51" s="2">
        <f t="shared" si="2"/>
        <v>26288.282999999999</v>
      </c>
      <c r="M51" s="2">
        <f t="shared" si="3"/>
        <v>5275.3890000000001</v>
      </c>
      <c r="N51" s="2">
        <f t="shared" si="4"/>
        <v>975.28200000000015</v>
      </c>
      <c r="O51" s="2">
        <f t="shared" si="5"/>
        <v>930.95100000000002</v>
      </c>
      <c r="P51" s="2">
        <f t="shared" si="6"/>
        <v>1329.93</v>
      </c>
      <c r="Q51" s="2">
        <f t="shared" si="7"/>
        <v>221.655</v>
      </c>
      <c r="R51" s="2">
        <f t="shared" si="8"/>
        <v>4832.0789999999997</v>
      </c>
    </row>
    <row r="52" spans="1:18" s="2" customFormat="1" ht="11">
      <c r="A52" s="2" t="s">
        <v>2</v>
      </c>
      <c r="B52" s="13">
        <v>5631</v>
      </c>
      <c r="C52" s="20">
        <v>0.5</v>
      </c>
      <c r="D52" s="20">
        <v>86.7</v>
      </c>
      <c r="E52" s="20">
        <v>11.9</v>
      </c>
      <c r="F52" s="20">
        <v>0</v>
      </c>
      <c r="G52" s="20">
        <v>0</v>
      </c>
      <c r="H52" s="20">
        <v>0.1</v>
      </c>
      <c r="I52" s="20">
        <v>0.7</v>
      </c>
      <c r="J52" s="20">
        <v>0</v>
      </c>
      <c r="K52" s="2">
        <f t="shared" si="1"/>
        <v>28.155000000000001</v>
      </c>
      <c r="L52" s="2">
        <f t="shared" si="2"/>
        <v>4882.0770000000002</v>
      </c>
      <c r="M52" s="2">
        <f t="shared" si="3"/>
        <v>670.08900000000006</v>
      </c>
      <c r="N52" s="2">
        <f t="shared" si="4"/>
        <v>0</v>
      </c>
      <c r="O52" s="2">
        <f t="shared" si="5"/>
        <v>0</v>
      </c>
      <c r="P52" s="2">
        <f t="shared" si="6"/>
        <v>5.6310000000000002</v>
      </c>
      <c r="Q52" s="2">
        <f t="shared" si="7"/>
        <v>39.416999999999994</v>
      </c>
      <c r="R52" s="2">
        <f t="shared" si="8"/>
        <v>0</v>
      </c>
    </row>
    <row r="53" spans="1:18" s="2" customFormat="1" ht="11">
      <c r="A53" s="2" t="s">
        <v>1</v>
      </c>
      <c r="B53" s="13">
        <v>15441</v>
      </c>
      <c r="C53" s="20">
        <v>11.3</v>
      </c>
      <c r="D53" s="20">
        <v>23.1</v>
      </c>
      <c r="E53" s="20">
        <v>61.4</v>
      </c>
      <c r="F53" s="20">
        <v>1.3</v>
      </c>
      <c r="G53" s="20">
        <v>0.4</v>
      </c>
      <c r="H53" s="20">
        <v>0.1</v>
      </c>
      <c r="I53" s="20">
        <v>1.2</v>
      </c>
      <c r="J53" s="20">
        <v>1.1000000000000001</v>
      </c>
      <c r="K53" s="2">
        <f t="shared" si="1"/>
        <v>1744.8330000000001</v>
      </c>
      <c r="L53" s="2">
        <f t="shared" si="2"/>
        <v>3566.8710000000001</v>
      </c>
      <c r="M53" s="2">
        <f t="shared" si="3"/>
        <v>9480.7739999999994</v>
      </c>
      <c r="N53" s="2">
        <f t="shared" si="4"/>
        <v>200.733</v>
      </c>
      <c r="O53" s="2">
        <f t="shared" si="5"/>
        <v>61.764000000000003</v>
      </c>
      <c r="P53" s="2">
        <f t="shared" si="6"/>
        <v>15.441000000000001</v>
      </c>
      <c r="Q53" s="2">
        <f t="shared" si="7"/>
        <v>185.292</v>
      </c>
      <c r="R53" s="2">
        <f t="shared" si="8"/>
        <v>169.85100000000003</v>
      </c>
    </row>
    <row r="54" spans="1:18" s="2" customFormat="1" ht="11">
      <c r="A54" s="19" t="s">
        <v>0</v>
      </c>
      <c r="B54" s="27">
        <v>98</v>
      </c>
      <c r="C54" s="26">
        <v>14.8</v>
      </c>
      <c r="D54" s="26">
        <v>69.8</v>
      </c>
      <c r="E54" s="26">
        <v>6.3</v>
      </c>
      <c r="F54" s="26">
        <v>8.8000000000000007</v>
      </c>
      <c r="G54" s="26">
        <v>0.2</v>
      </c>
      <c r="H54" s="26">
        <v>0</v>
      </c>
      <c r="I54" s="26">
        <v>0</v>
      </c>
      <c r="J54" s="26">
        <v>0</v>
      </c>
      <c r="K54" s="2">
        <f t="shared" si="1"/>
        <v>14.504000000000001</v>
      </c>
      <c r="L54" s="2">
        <f t="shared" si="2"/>
        <v>68.403999999999996</v>
      </c>
      <c r="M54" s="2">
        <f t="shared" si="3"/>
        <v>6.1740000000000004</v>
      </c>
      <c r="N54" s="2">
        <f t="shared" si="4"/>
        <v>8.6240000000000006</v>
      </c>
      <c r="O54" s="2">
        <f t="shared" si="5"/>
        <v>0.19600000000000001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25" t="s">
        <v>69</v>
      </c>
      <c r="B55" s="6"/>
      <c r="C55" s="5"/>
      <c r="D55" s="5"/>
      <c r="E55" s="5"/>
      <c r="F55" s="5"/>
      <c r="G55" s="5"/>
      <c r="H55" s="5"/>
      <c r="I55" s="5"/>
      <c r="J55" s="5"/>
    </row>
    <row r="56" spans="1:18" ht="12" customHeight="1">
      <c r="A56" s="12" t="s">
        <v>80</v>
      </c>
    </row>
  </sheetData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6"/>
  <sheetViews>
    <sheetView workbookViewId="0">
      <selection activeCell="A2" sqref="A1:A1048576"/>
    </sheetView>
  </sheetViews>
  <sheetFormatPr baseColWidth="10" defaultColWidth="20.6640625" defaultRowHeight="12" customHeight="1"/>
  <cols>
    <col min="1" max="1" width="17.33203125" style="12" customWidth="1"/>
    <col min="2" max="2" width="11.5" style="13" customWidth="1"/>
    <col min="3" max="3" width="11.1640625" style="12" customWidth="1"/>
    <col min="4" max="4" width="10" style="12" customWidth="1"/>
    <col min="5" max="6" width="11.1640625" style="12" customWidth="1"/>
    <col min="7" max="7" width="9.5" style="12" customWidth="1"/>
    <col min="8" max="10" width="11.1640625" style="12" customWidth="1"/>
    <col min="11" max="16384" width="20.6640625" style="12"/>
  </cols>
  <sheetData>
    <row r="1" spans="1:18" ht="12" customHeight="1">
      <c r="A1" s="139" t="s">
        <v>175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8" ht="27.75" customHeight="1">
      <c r="A2" s="32" t="s">
        <v>79</v>
      </c>
      <c r="B2" s="31" t="s">
        <v>78</v>
      </c>
      <c r="C2" s="29" t="s">
        <v>77</v>
      </c>
      <c r="D2" s="28" t="s">
        <v>76</v>
      </c>
      <c r="E2" s="29" t="s">
        <v>75</v>
      </c>
      <c r="F2" s="30" t="s">
        <v>74</v>
      </c>
      <c r="G2" s="28" t="s">
        <v>73</v>
      </c>
      <c r="H2" s="29" t="s">
        <v>72</v>
      </c>
      <c r="I2" s="29" t="s">
        <v>71</v>
      </c>
      <c r="J2" s="28" t="s">
        <v>70</v>
      </c>
      <c r="K2" s="29" t="s">
        <v>77</v>
      </c>
      <c r="L2" s="28" t="s">
        <v>76</v>
      </c>
      <c r="M2" s="29" t="s">
        <v>75</v>
      </c>
      <c r="N2" s="30" t="s">
        <v>74</v>
      </c>
      <c r="O2" s="28" t="s">
        <v>73</v>
      </c>
      <c r="P2" s="29" t="s">
        <v>72</v>
      </c>
      <c r="Q2" s="29" t="s">
        <v>71</v>
      </c>
      <c r="R2" s="28" t="s">
        <v>70</v>
      </c>
    </row>
    <row r="3" spans="1:18" s="2" customFormat="1" ht="18" customHeight="1">
      <c r="A3" s="2" t="s">
        <v>84</v>
      </c>
      <c r="B3" s="13">
        <v>1084828</v>
      </c>
      <c r="C3" s="20">
        <v>23.7</v>
      </c>
      <c r="D3" s="20">
        <v>36.799999999999997</v>
      </c>
      <c r="E3" s="20">
        <v>33</v>
      </c>
      <c r="F3" s="20">
        <v>1.2</v>
      </c>
      <c r="G3" s="20">
        <v>2.4</v>
      </c>
      <c r="H3" s="20">
        <v>0.9</v>
      </c>
      <c r="I3" s="20">
        <v>0.9</v>
      </c>
      <c r="J3" s="20">
        <v>1.1000000000000001</v>
      </c>
      <c r="K3" s="2">
        <f>$B3*(C3/100)</f>
        <v>257104.23599999998</v>
      </c>
      <c r="L3" s="2">
        <f t="shared" ref="L3:R3" si="0">$B3*(D3/100)</f>
        <v>399216.70399999997</v>
      </c>
      <c r="M3" s="2">
        <f t="shared" si="0"/>
        <v>357993.24</v>
      </c>
      <c r="N3" s="2">
        <f t="shared" si="0"/>
        <v>13017.936</v>
      </c>
      <c r="O3" s="2">
        <f t="shared" si="0"/>
        <v>26035.871999999999</v>
      </c>
      <c r="P3" s="2">
        <f t="shared" si="0"/>
        <v>9763.4520000000011</v>
      </c>
      <c r="Q3" s="2">
        <f t="shared" si="0"/>
        <v>9763.4520000000011</v>
      </c>
      <c r="R3" s="2">
        <f t="shared" si="0"/>
        <v>11933.108000000002</v>
      </c>
    </row>
    <row r="4" spans="1:18" s="2" customFormat="1" ht="11">
      <c r="A4" s="2" t="s">
        <v>50</v>
      </c>
      <c r="B4" s="13">
        <v>13209</v>
      </c>
      <c r="C4" s="20">
        <v>0.8</v>
      </c>
      <c r="D4" s="20">
        <v>30.8</v>
      </c>
      <c r="E4" s="20">
        <v>68.099999999999994</v>
      </c>
      <c r="F4" s="20">
        <v>0.1</v>
      </c>
      <c r="G4" s="20">
        <v>0.1</v>
      </c>
      <c r="H4" s="20">
        <v>0</v>
      </c>
      <c r="I4" s="20">
        <v>0.2</v>
      </c>
      <c r="J4" s="20">
        <v>0</v>
      </c>
      <c r="K4" s="2">
        <f t="shared" ref="K4:K54" si="1">$B4*(C4/100)</f>
        <v>105.672</v>
      </c>
      <c r="L4" s="2">
        <f t="shared" ref="L4:L54" si="2">$B4*(D4/100)</f>
        <v>4068.3719999999998</v>
      </c>
      <c r="M4" s="2">
        <f t="shared" ref="M4:M54" si="3">$B4*(E4/100)</f>
        <v>8995.3289999999997</v>
      </c>
      <c r="N4" s="2">
        <f t="shared" ref="N4:N54" si="4">$B4*(F4/100)</f>
        <v>13.209</v>
      </c>
      <c r="O4" s="2">
        <f t="shared" ref="O4:O54" si="5">$B4*(G4/100)</f>
        <v>13.209</v>
      </c>
      <c r="P4" s="2">
        <f t="shared" ref="P4:P54" si="6">$B4*(H4/100)</f>
        <v>0</v>
      </c>
      <c r="Q4" s="2">
        <f t="shared" ref="Q4:Q54" si="7">$B4*(I4/100)</f>
        <v>26.417999999999999</v>
      </c>
      <c r="R4" s="2">
        <f t="shared" ref="R4:R54" si="8">$B4*(J4/100)</f>
        <v>0</v>
      </c>
    </row>
    <row r="5" spans="1:18" s="2" customFormat="1" ht="11">
      <c r="A5" s="2" t="s">
        <v>49</v>
      </c>
      <c r="B5" s="13">
        <v>2824</v>
      </c>
      <c r="C5" s="20">
        <v>4.5</v>
      </c>
      <c r="D5" s="20">
        <v>53</v>
      </c>
      <c r="E5" s="20">
        <v>10.9</v>
      </c>
      <c r="F5" s="20">
        <v>15.4</v>
      </c>
      <c r="G5" s="20">
        <v>7</v>
      </c>
      <c r="H5" s="20">
        <v>5.6</v>
      </c>
      <c r="I5" s="20">
        <v>3.5</v>
      </c>
      <c r="J5" s="20">
        <v>0</v>
      </c>
      <c r="K5" s="2">
        <f t="shared" si="1"/>
        <v>127.08</v>
      </c>
      <c r="L5" s="2">
        <f t="shared" si="2"/>
        <v>1496.72</v>
      </c>
      <c r="M5" s="2">
        <f t="shared" si="3"/>
        <v>307.81599999999997</v>
      </c>
      <c r="N5" s="2">
        <f t="shared" si="4"/>
        <v>434.89600000000002</v>
      </c>
      <c r="O5" s="2">
        <f t="shared" si="5"/>
        <v>197.68</v>
      </c>
      <c r="P5" s="2">
        <f t="shared" si="6"/>
        <v>158.14399999999998</v>
      </c>
      <c r="Q5" s="2">
        <f t="shared" si="7"/>
        <v>98.84</v>
      </c>
      <c r="R5" s="2">
        <f t="shared" si="8"/>
        <v>0</v>
      </c>
    </row>
    <row r="6" spans="1:18" s="2" customFormat="1" ht="11">
      <c r="A6" s="2" t="s">
        <v>48</v>
      </c>
      <c r="B6" s="13">
        <v>16889</v>
      </c>
      <c r="C6" s="20">
        <v>37.700000000000003</v>
      </c>
      <c r="D6" s="20">
        <v>33.9</v>
      </c>
      <c r="E6" s="20">
        <v>15.8</v>
      </c>
      <c r="F6" s="20">
        <v>9.6</v>
      </c>
      <c r="G6" s="20">
        <v>2.4</v>
      </c>
      <c r="H6" s="20">
        <v>0.3</v>
      </c>
      <c r="I6" s="20">
        <v>0.4</v>
      </c>
      <c r="J6" s="20">
        <v>0</v>
      </c>
      <c r="K6" s="2">
        <f t="shared" si="1"/>
        <v>6367.1530000000002</v>
      </c>
      <c r="L6" s="2">
        <f t="shared" si="2"/>
        <v>5725.3709999999992</v>
      </c>
      <c r="M6" s="2">
        <f t="shared" si="3"/>
        <v>2668.462</v>
      </c>
      <c r="N6" s="2">
        <f t="shared" si="4"/>
        <v>1621.3440000000001</v>
      </c>
      <c r="O6" s="2">
        <f t="shared" si="5"/>
        <v>405.33600000000001</v>
      </c>
      <c r="P6" s="2">
        <f t="shared" si="6"/>
        <v>50.667000000000002</v>
      </c>
      <c r="Q6" s="2">
        <f t="shared" si="7"/>
        <v>67.555999999999997</v>
      </c>
      <c r="R6" s="2">
        <f t="shared" si="8"/>
        <v>0</v>
      </c>
    </row>
    <row r="7" spans="1:18" s="2" customFormat="1" ht="11">
      <c r="A7" s="2" t="s">
        <v>47</v>
      </c>
      <c r="B7" s="13">
        <v>5396</v>
      </c>
      <c r="C7" s="20">
        <v>2.2000000000000002</v>
      </c>
      <c r="D7" s="20">
        <v>43.1</v>
      </c>
      <c r="E7" s="20">
        <v>53.1</v>
      </c>
      <c r="F7" s="20">
        <v>0.2</v>
      </c>
      <c r="G7" s="20">
        <v>0.2</v>
      </c>
      <c r="H7" s="20">
        <v>0.2</v>
      </c>
      <c r="I7" s="20">
        <v>0.3</v>
      </c>
      <c r="J7" s="20">
        <v>0.8</v>
      </c>
      <c r="K7" s="2">
        <f t="shared" si="1"/>
        <v>118.71200000000002</v>
      </c>
      <c r="L7" s="2">
        <f t="shared" si="2"/>
        <v>2325.6759999999999</v>
      </c>
      <c r="M7" s="2">
        <f t="shared" si="3"/>
        <v>2865.2760000000003</v>
      </c>
      <c r="N7" s="2">
        <f t="shared" si="4"/>
        <v>10.792</v>
      </c>
      <c r="O7" s="2">
        <f t="shared" si="5"/>
        <v>10.792</v>
      </c>
      <c r="P7" s="2">
        <f t="shared" si="6"/>
        <v>10.792</v>
      </c>
      <c r="Q7" s="2">
        <f t="shared" si="7"/>
        <v>16.187999999999999</v>
      </c>
      <c r="R7" s="2">
        <f t="shared" si="8"/>
        <v>43.167999999999999</v>
      </c>
    </row>
    <row r="8" spans="1:18" s="2" customFormat="1" ht="11">
      <c r="A8" s="2" t="s">
        <v>46</v>
      </c>
      <c r="B8" s="13">
        <v>327572</v>
      </c>
      <c r="C8" s="20">
        <v>44.2</v>
      </c>
      <c r="D8" s="20">
        <v>29.5</v>
      </c>
      <c r="E8" s="20">
        <v>18.399999999999999</v>
      </c>
      <c r="F8" s="20">
        <v>0.4</v>
      </c>
      <c r="G8" s="20">
        <v>5.3</v>
      </c>
      <c r="H8" s="20">
        <v>0.8</v>
      </c>
      <c r="I8" s="20">
        <v>1.4</v>
      </c>
      <c r="J8" s="20">
        <v>0</v>
      </c>
      <c r="K8" s="2">
        <f t="shared" si="1"/>
        <v>144786.82399999999</v>
      </c>
      <c r="L8" s="2">
        <f t="shared" si="2"/>
        <v>96633.739999999991</v>
      </c>
      <c r="M8" s="2">
        <f t="shared" si="3"/>
        <v>60273.248</v>
      </c>
      <c r="N8" s="2">
        <f t="shared" si="4"/>
        <v>1310.288</v>
      </c>
      <c r="O8" s="2">
        <f t="shared" si="5"/>
        <v>17361.315999999999</v>
      </c>
      <c r="P8" s="2">
        <f t="shared" si="6"/>
        <v>2620.576</v>
      </c>
      <c r="Q8" s="2">
        <f t="shared" si="7"/>
        <v>4586.0079999999998</v>
      </c>
      <c r="R8" s="2">
        <f t="shared" si="8"/>
        <v>0</v>
      </c>
    </row>
    <row r="9" spans="1:18" s="2" customFormat="1" ht="11">
      <c r="A9" s="2" t="s">
        <v>45</v>
      </c>
      <c r="B9" s="13">
        <v>7591</v>
      </c>
      <c r="C9" s="20">
        <v>18.3</v>
      </c>
      <c r="D9" s="20">
        <v>71.2</v>
      </c>
      <c r="E9" s="20">
        <v>7.8</v>
      </c>
      <c r="F9" s="20">
        <v>0.7</v>
      </c>
      <c r="G9" s="20">
        <v>0.9</v>
      </c>
      <c r="H9" s="20">
        <v>0.2</v>
      </c>
      <c r="I9" s="20">
        <v>1</v>
      </c>
      <c r="J9" s="20">
        <v>0</v>
      </c>
      <c r="K9" s="2">
        <f t="shared" si="1"/>
        <v>1389.153</v>
      </c>
      <c r="L9" s="2">
        <f t="shared" si="2"/>
        <v>5404.7920000000004</v>
      </c>
      <c r="M9" s="2">
        <f t="shared" si="3"/>
        <v>592.09799999999996</v>
      </c>
      <c r="N9" s="2">
        <f t="shared" si="4"/>
        <v>53.136999999999993</v>
      </c>
      <c r="O9" s="2">
        <f t="shared" si="5"/>
        <v>68.319000000000003</v>
      </c>
      <c r="P9" s="2">
        <f t="shared" si="6"/>
        <v>15.182</v>
      </c>
      <c r="Q9" s="2">
        <f t="shared" si="7"/>
        <v>75.91</v>
      </c>
      <c r="R9" s="2">
        <f t="shared" si="8"/>
        <v>0</v>
      </c>
    </row>
    <row r="10" spans="1:18" s="2" customFormat="1" ht="11">
      <c r="A10" s="2" t="s">
        <v>44</v>
      </c>
      <c r="B10" s="13">
        <v>9863</v>
      </c>
      <c r="C10" s="20">
        <v>37.5</v>
      </c>
      <c r="D10" s="20">
        <v>29.4</v>
      </c>
      <c r="E10" s="20">
        <v>31.7</v>
      </c>
      <c r="F10" s="20">
        <v>0.5</v>
      </c>
      <c r="G10" s="20">
        <v>0.6</v>
      </c>
      <c r="H10" s="20">
        <v>0.2</v>
      </c>
      <c r="I10" s="20">
        <v>0.1</v>
      </c>
      <c r="J10" s="20">
        <v>0</v>
      </c>
      <c r="K10" s="2">
        <f t="shared" si="1"/>
        <v>3698.625</v>
      </c>
      <c r="L10" s="2">
        <f t="shared" si="2"/>
        <v>2899.7219999999998</v>
      </c>
      <c r="M10" s="2">
        <f t="shared" si="3"/>
        <v>3126.5709999999999</v>
      </c>
      <c r="N10" s="2">
        <f t="shared" si="4"/>
        <v>49.314999999999998</v>
      </c>
      <c r="O10" s="2">
        <f t="shared" si="5"/>
        <v>59.178000000000004</v>
      </c>
      <c r="P10" s="2">
        <f t="shared" si="6"/>
        <v>19.725999999999999</v>
      </c>
      <c r="Q10" s="2">
        <f t="shared" si="7"/>
        <v>9.8629999999999995</v>
      </c>
      <c r="R10" s="2">
        <f t="shared" si="8"/>
        <v>0</v>
      </c>
    </row>
    <row r="11" spans="1:18" s="2" customFormat="1" ht="11">
      <c r="A11" s="2" t="s">
        <v>43</v>
      </c>
      <c r="B11" s="13">
        <v>2431</v>
      </c>
      <c r="C11" s="20">
        <v>7.6</v>
      </c>
      <c r="D11" s="20">
        <v>26</v>
      </c>
      <c r="E11" s="20">
        <v>65.599999999999994</v>
      </c>
      <c r="F11" s="20">
        <v>0.2</v>
      </c>
      <c r="G11" s="20">
        <v>0.4</v>
      </c>
      <c r="H11" s="20">
        <v>0.1</v>
      </c>
      <c r="I11" s="20">
        <v>0.1</v>
      </c>
      <c r="J11" s="20">
        <v>0</v>
      </c>
      <c r="K11" s="2">
        <f t="shared" si="1"/>
        <v>184.756</v>
      </c>
      <c r="L11" s="2">
        <f t="shared" si="2"/>
        <v>632.06000000000006</v>
      </c>
      <c r="M11" s="2">
        <f t="shared" si="3"/>
        <v>1594.7359999999999</v>
      </c>
      <c r="N11" s="2">
        <f t="shared" si="4"/>
        <v>4.8620000000000001</v>
      </c>
      <c r="O11" s="2">
        <f t="shared" si="5"/>
        <v>9.7240000000000002</v>
      </c>
      <c r="P11" s="2">
        <f t="shared" si="6"/>
        <v>2.431</v>
      </c>
      <c r="Q11" s="2">
        <f t="shared" si="7"/>
        <v>2.431</v>
      </c>
      <c r="R11" s="2">
        <f t="shared" si="8"/>
        <v>0</v>
      </c>
    </row>
    <row r="12" spans="1:18" s="2" customFormat="1" ht="11">
      <c r="A12" s="22" t="s">
        <v>83</v>
      </c>
      <c r="B12" s="13">
        <v>5517</v>
      </c>
      <c r="C12" s="20">
        <v>2.1</v>
      </c>
      <c r="D12" s="20">
        <v>0.6</v>
      </c>
      <c r="E12" s="20">
        <v>97.2</v>
      </c>
      <c r="F12" s="20">
        <v>0</v>
      </c>
      <c r="G12" s="20">
        <v>0.1</v>
      </c>
      <c r="H12" s="20">
        <v>0</v>
      </c>
      <c r="I12" s="20">
        <v>0</v>
      </c>
      <c r="J12" s="20">
        <v>0</v>
      </c>
      <c r="K12" s="2">
        <f t="shared" si="1"/>
        <v>115.85700000000001</v>
      </c>
      <c r="L12" s="2">
        <f t="shared" si="2"/>
        <v>33.102000000000004</v>
      </c>
      <c r="M12" s="2">
        <f t="shared" si="3"/>
        <v>5362.5239999999994</v>
      </c>
      <c r="N12" s="2">
        <f t="shared" si="4"/>
        <v>0</v>
      </c>
      <c r="O12" s="2">
        <f t="shared" si="5"/>
        <v>5.5170000000000003</v>
      </c>
      <c r="P12" s="2">
        <f t="shared" si="6"/>
        <v>0</v>
      </c>
      <c r="Q12" s="2">
        <f t="shared" si="7"/>
        <v>0</v>
      </c>
      <c r="R12" s="2">
        <f t="shared" si="8"/>
        <v>0</v>
      </c>
    </row>
    <row r="13" spans="1:18" s="2" customFormat="1" ht="11">
      <c r="A13" s="2" t="s">
        <v>41</v>
      </c>
      <c r="B13" s="13">
        <v>21217</v>
      </c>
      <c r="C13" s="20">
        <v>29.3</v>
      </c>
      <c r="D13" s="20">
        <v>20</v>
      </c>
      <c r="E13" s="20">
        <v>48.5</v>
      </c>
      <c r="F13" s="20">
        <v>0.2</v>
      </c>
      <c r="G13" s="20">
        <v>0</v>
      </c>
      <c r="H13" s="20">
        <v>0.1</v>
      </c>
      <c r="I13" s="20">
        <v>1.9</v>
      </c>
      <c r="J13" s="20">
        <v>0</v>
      </c>
      <c r="K13" s="2">
        <f t="shared" si="1"/>
        <v>6216.5809999999992</v>
      </c>
      <c r="L13" s="2">
        <f t="shared" si="2"/>
        <v>4243.4000000000005</v>
      </c>
      <c r="M13" s="2">
        <f t="shared" si="3"/>
        <v>10290.244999999999</v>
      </c>
      <c r="N13" s="2">
        <f t="shared" si="4"/>
        <v>42.433999999999997</v>
      </c>
      <c r="O13" s="2">
        <f t="shared" si="5"/>
        <v>0</v>
      </c>
      <c r="P13" s="2">
        <f t="shared" si="6"/>
        <v>21.216999999999999</v>
      </c>
      <c r="Q13" s="2">
        <f t="shared" si="7"/>
        <v>403.12299999999999</v>
      </c>
      <c r="R13" s="2">
        <f t="shared" si="8"/>
        <v>0</v>
      </c>
    </row>
    <row r="14" spans="1:18" s="2" customFormat="1" ht="11">
      <c r="A14" s="2" t="s">
        <v>40</v>
      </c>
      <c r="B14" s="13">
        <v>3609</v>
      </c>
      <c r="C14" s="20">
        <v>1</v>
      </c>
      <c r="D14" s="20">
        <v>14</v>
      </c>
      <c r="E14" s="20">
        <v>84</v>
      </c>
      <c r="F14" s="20">
        <v>0</v>
      </c>
      <c r="G14" s="20">
        <v>0.9</v>
      </c>
      <c r="H14" s="20">
        <v>0</v>
      </c>
      <c r="I14" s="20">
        <v>0.1</v>
      </c>
      <c r="J14" s="20">
        <v>0</v>
      </c>
      <c r="K14" s="2">
        <f t="shared" si="1"/>
        <v>36.090000000000003</v>
      </c>
      <c r="L14" s="2">
        <f t="shared" si="2"/>
        <v>505.26000000000005</v>
      </c>
      <c r="M14" s="2">
        <f t="shared" si="3"/>
        <v>3031.56</v>
      </c>
      <c r="N14" s="2">
        <f t="shared" si="4"/>
        <v>0</v>
      </c>
      <c r="O14" s="2">
        <f t="shared" si="5"/>
        <v>32.481000000000002</v>
      </c>
      <c r="P14" s="2">
        <f t="shared" si="6"/>
        <v>0</v>
      </c>
      <c r="Q14" s="2">
        <f t="shared" si="7"/>
        <v>3.609</v>
      </c>
      <c r="R14" s="2">
        <f t="shared" si="8"/>
        <v>0</v>
      </c>
    </row>
    <row r="15" spans="1:18" s="2" customFormat="1" ht="11">
      <c r="A15" s="2" t="s">
        <v>39</v>
      </c>
      <c r="B15" s="13">
        <v>8168</v>
      </c>
      <c r="C15" s="20">
        <v>5.5</v>
      </c>
      <c r="D15" s="20">
        <v>15.9</v>
      </c>
      <c r="E15" s="20">
        <v>1.6</v>
      </c>
      <c r="F15" s="20">
        <v>0.3</v>
      </c>
      <c r="G15" s="20">
        <v>12.7</v>
      </c>
      <c r="H15" s="20">
        <v>47.8</v>
      </c>
      <c r="I15" s="20">
        <v>16.100000000000001</v>
      </c>
      <c r="J15" s="20">
        <v>0</v>
      </c>
      <c r="K15" s="2">
        <f t="shared" si="1"/>
        <v>449.24</v>
      </c>
      <c r="L15" s="2">
        <f t="shared" si="2"/>
        <v>1298.712</v>
      </c>
      <c r="M15" s="2">
        <f t="shared" si="3"/>
        <v>130.68800000000002</v>
      </c>
      <c r="N15" s="2">
        <f t="shared" si="4"/>
        <v>24.504000000000001</v>
      </c>
      <c r="O15" s="2">
        <f t="shared" si="5"/>
        <v>1037.336</v>
      </c>
      <c r="P15" s="2">
        <f t="shared" si="6"/>
        <v>3904.3039999999996</v>
      </c>
      <c r="Q15" s="2">
        <f t="shared" si="7"/>
        <v>1315.048</v>
      </c>
      <c r="R15" s="2">
        <f t="shared" si="8"/>
        <v>0</v>
      </c>
    </row>
    <row r="16" spans="1:18" s="2" customFormat="1" ht="11">
      <c r="A16" s="2" t="s">
        <v>38</v>
      </c>
      <c r="B16" s="13">
        <v>187</v>
      </c>
      <c r="C16" s="20">
        <v>16.3</v>
      </c>
      <c r="D16" s="20">
        <v>78.5</v>
      </c>
      <c r="E16" s="20">
        <v>3.6</v>
      </c>
      <c r="F16" s="20">
        <v>0.7</v>
      </c>
      <c r="G16" s="20">
        <v>0.1</v>
      </c>
      <c r="H16" s="20">
        <v>0</v>
      </c>
      <c r="I16" s="20">
        <v>0.8</v>
      </c>
      <c r="J16" s="20">
        <v>0</v>
      </c>
      <c r="K16" s="2">
        <f t="shared" si="1"/>
        <v>30.481000000000002</v>
      </c>
      <c r="L16" s="2">
        <f t="shared" si="2"/>
        <v>146.79500000000002</v>
      </c>
      <c r="M16" s="2">
        <f t="shared" si="3"/>
        <v>6.7320000000000011</v>
      </c>
      <c r="N16" s="2">
        <f t="shared" si="4"/>
        <v>1.3089999999999999</v>
      </c>
      <c r="O16" s="2">
        <f t="shared" si="5"/>
        <v>0.187</v>
      </c>
      <c r="P16" s="2">
        <f t="shared" si="6"/>
        <v>0</v>
      </c>
      <c r="Q16" s="2">
        <f t="shared" si="7"/>
        <v>1.496</v>
      </c>
      <c r="R16" s="2">
        <f t="shared" si="8"/>
        <v>0</v>
      </c>
    </row>
    <row r="17" spans="1:18" s="2" customFormat="1" ht="11">
      <c r="A17" s="2" t="s">
        <v>37</v>
      </c>
      <c r="B17" s="13">
        <v>7436</v>
      </c>
      <c r="C17" s="20">
        <v>6.1</v>
      </c>
      <c r="D17" s="20">
        <v>12.9</v>
      </c>
      <c r="E17" s="20">
        <v>80.400000000000006</v>
      </c>
      <c r="F17" s="20">
        <v>0</v>
      </c>
      <c r="G17" s="20">
        <v>0.4</v>
      </c>
      <c r="H17" s="20">
        <v>0</v>
      </c>
      <c r="I17" s="20">
        <v>0.2</v>
      </c>
      <c r="J17" s="20">
        <v>0</v>
      </c>
      <c r="K17" s="2">
        <f t="shared" si="1"/>
        <v>453.596</v>
      </c>
      <c r="L17" s="2">
        <f t="shared" si="2"/>
        <v>959.24400000000003</v>
      </c>
      <c r="M17" s="2">
        <f t="shared" si="3"/>
        <v>5978.5440000000008</v>
      </c>
      <c r="N17" s="2">
        <f t="shared" si="4"/>
        <v>0</v>
      </c>
      <c r="O17" s="2">
        <f t="shared" si="5"/>
        <v>29.744</v>
      </c>
      <c r="P17" s="2">
        <f t="shared" si="6"/>
        <v>0</v>
      </c>
      <c r="Q17" s="2">
        <f t="shared" si="7"/>
        <v>14.872</v>
      </c>
      <c r="R17" s="2">
        <f t="shared" si="8"/>
        <v>0</v>
      </c>
    </row>
    <row r="18" spans="1:18" s="2" customFormat="1" ht="11">
      <c r="A18" s="2" t="s">
        <v>36</v>
      </c>
      <c r="B18" s="13">
        <v>23714</v>
      </c>
      <c r="C18" s="20">
        <v>4.9000000000000004</v>
      </c>
      <c r="D18" s="20">
        <v>64.400000000000006</v>
      </c>
      <c r="E18" s="20">
        <v>26.1</v>
      </c>
      <c r="F18" s="20">
        <v>0</v>
      </c>
      <c r="G18" s="20">
        <v>2.9</v>
      </c>
      <c r="H18" s="20">
        <v>0.1</v>
      </c>
      <c r="I18" s="20">
        <v>1.5</v>
      </c>
      <c r="J18" s="20">
        <v>0</v>
      </c>
      <c r="K18" s="2">
        <f t="shared" si="1"/>
        <v>1161.9860000000001</v>
      </c>
      <c r="L18" s="2">
        <f t="shared" si="2"/>
        <v>15271.816000000001</v>
      </c>
      <c r="M18" s="2">
        <f t="shared" si="3"/>
        <v>6189.3540000000003</v>
      </c>
      <c r="N18" s="2">
        <f t="shared" si="4"/>
        <v>0</v>
      </c>
      <c r="O18" s="2">
        <f t="shared" si="5"/>
        <v>687.7059999999999</v>
      </c>
      <c r="P18" s="2">
        <f t="shared" si="6"/>
        <v>23.714000000000002</v>
      </c>
      <c r="Q18" s="2">
        <f t="shared" si="7"/>
        <v>355.71</v>
      </c>
      <c r="R18" s="2">
        <f t="shared" si="8"/>
        <v>0</v>
      </c>
    </row>
    <row r="19" spans="1:18" s="2" customFormat="1" ht="11">
      <c r="A19" s="2" t="s">
        <v>35</v>
      </c>
      <c r="B19" s="13">
        <v>14611</v>
      </c>
      <c r="C19" s="20">
        <v>3.4</v>
      </c>
      <c r="D19" s="20">
        <v>58</v>
      </c>
      <c r="E19" s="20">
        <v>13.5</v>
      </c>
      <c r="F19" s="20">
        <v>0.7</v>
      </c>
      <c r="G19" s="20">
        <v>0.7</v>
      </c>
      <c r="H19" s="20">
        <v>0.2</v>
      </c>
      <c r="I19" s="20">
        <v>1.2</v>
      </c>
      <c r="J19" s="20">
        <v>22.3</v>
      </c>
      <c r="K19" s="2">
        <f t="shared" si="1"/>
        <v>496.77400000000006</v>
      </c>
      <c r="L19" s="2">
        <f t="shared" si="2"/>
        <v>8474.3799999999992</v>
      </c>
      <c r="M19" s="2">
        <f t="shared" si="3"/>
        <v>1972.4850000000001</v>
      </c>
      <c r="N19" s="2">
        <f t="shared" si="4"/>
        <v>102.27699999999999</v>
      </c>
      <c r="O19" s="2">
        <f t="shared" si="5"/>
        <v>102.27699999999999</v>
      </c>
      <c r="P19" s="2">
        <f t="shared" si="6"/>
        <v>29.222000000000001</v>
      </c>
      <c r="Q19" s="2">
        <f t="shared" si="7"/>
        <v>175.33199999999999</v>
      </c>
      <c r="R19" s="2">
        <f t="shared" si="8"/>
        <v>3258.2530000000002</v>
      </c>
    </row>
    <row r="20" spans="1:18" s="2" customFormat="1" ht="11">
      <c r="A20" s="2" t="s">
        <v>34</v>
      </c>
      <c r="B20" s="13">
        <v>12144</v>
      </c>
      <c r="C20" s="20">
        <v>9.1</v>
      </c>
      <c r="D20" s="20">
        <v>63.3</v>
      </c>
      <c r="E20" s="20">
        <v>22.5</v>
      </c>
      <c r="F20" s="20">
        <v>1.2</v>
      </c>
      <c r="G20" s="20">
        <v>0.9</v>
      </c>
      <c r="H20" s="20">
        <v>0.1</v>
      </c>
      <c r="I20" s="20">
        <v>0.8</v>
      </c>
      <c r="J20" s="20">
        <v>2.1</v>
      </c>
      <c r="K20" s="2">
        <f t="shared" si="1"/>
        <v>1105.104</v>
      </c>
      <c r="L20" s="2">
        <f t="shared" si="2"/>
        <v>7687.152</v>
      </c>
      <c r="M20" s="2">
        <f t="shared" si="3"/>
        <v>2732.4</v>
      </c>
      <c r="N20" s="2">
        <f t="shared" si="4"/>
        <v>145.72800000000001</v>
      </c>
      <c r="O20" s="2">
        <f t="shared" si="5"/>
        <v>109.29600000000001</v>
      </c>
      <c r="P20" s="2">
        <f t="shared" si="6"/>
        <v>12.144</v>
      </c>
      <c r="Q20" s="2">
        <f t="shared" si="7"/>
        <v>97.152000000000001</v>
      </c>
      <c r="R20" s="2">
        <f t="shared" si="8"/>
        <v>255.02400000000003</v>
      </c>
    </row>
    <row r="21" spans="1:18" s="2" customFormat="1" ht="11">
      <c r="A21" s="2" t="s">
        <v>33</v>
      </c>
      <c r="B21" s="13">
        <v>13341</v>
      </c>
      <c r="C21" s="20">
        <v>1.1000000000000001</v>
      </c>
      <c r="D21" s="20">
        <v>69.2</v>
      </c>
      <c r="E21" s="20">
        <v>28.4</v>
      </c>
      <c r="F21" s="20">
        <v>0</v>
      </c>
      <c r="G21" s="20">
        <v>0.7</v>
      </c>
      <c r="H21" s="20">
        <v>0.3</v>
      </c>
      <c r="I21" s="20">
        <v>0.2</v>
      </c>
      <c r="J21" s="20">
        <v>0</v>
      </c>
      <c r="K21" s="2">
        <f t="shared" si="1"/>
        <v>146.751</v>
      </c>
      <c r="L21" s="2">
        <f t="shared" si="2"/>
        <v>9231.9720000000016</v>
      </c>
      <c r="M21" s="2">
        <f t="shared" si="3"/>
        <v>3788.8439999999996</v>
      </c>
      <c r="N21" s="2">
        <f t="shared" si="4"/>
        <v>0</v>
      </c>
      <c r="O21" s="2">
        <f t="shared" si="5"/>
        <v>93.386999999999986</v>
      </c>
      <c r="P21" s="2">
        <f t="shared" si="6"/>
        <v>40.023000000000003</v>
      </c>
      <c r="Q21" s="2">
        <f t="shared" si="7"/>
        <v>26.682000000000002</v>
      </c>
      <c r="R21" s="2">
        <f t="shared" si="8"/>
        <v>0</v>
      </c>
    </row>
    <row r="22" spans="1:18" s="2" customFormat="1" ht="11">
      <c r="A22" s="2" t="s">
        <v>32</v>
      </c>
      <c r="B22" s="13">
        <v>3220</v>
      </c>
      <c r="C22" s="20">
        <v>2.5</v>
      </c>
      <c r="D22" s="20">
        <v>15.6</v>
      </c>
      <c r="E22" s="20">
        <v>80.900000000000006</v>
      </c>
      <c r="F22" s="20">
        <v>0.3</v>
      </c>
      <c r="G22" s="20">
        <v>0.5</v>
      </c>
      <c r="H22" s="20">
        <v>0</v>
      </c>
      <c r="I22" s="20">
        <v>0.3</v>
      </c>
      <c r="J22" s="20">
        <v>0</v>
      </c>
      <c r="K22" s="2">
        <f t="shared" si="1"/>
        <v>80.5</v>
      </c>
      <c r="L22" s="2">
        <f t="shared" si="2"/>
        <v>502.32</v>
      </c>
      <c r="M22" s="2">
        <f t="shared" si="3"/>
        <v>2604.98</v>
      </c>
      <c r="N22" s="2">
        <f t="shared" si="4"/>
        <v>9.66</v>
      </c>
      <c r="O22" s="2">
        <f t="shared" si="5"/>
        <v>16.100000000000001</v>
      </c>
      <c r="P22" s="2">
        <f t="shared" si="6"/>
        <v>0</v>
      </c>
      <c r="Q22" s="2">
        <f t="shared" si="7"/>
        <v>9.66</v>
      </c>
      <c r="R22" s="2">
        <f t="shared" si="8"/>
        <v>0</v>
      </c>
    </row>
    <row r="23" spans="1:18" s="2" customFormat="1" ht="11">
      <c r="A23" s="2" t="s">
        <v>31</v>
      </c>
      <c r="B23" s="13">
        <v>8634</v>
      </c>
      <c r="C23" s="20">
        <v>1.3</v>
      </c>
      <c r="D23" s="20">
        <v>90.8</v>
      </c>
      <c r="E23" s="20">
        <v>4.4000000000000004</v>
      </c>
      <c r="F23" s="20">
        <v>1.7</v>
      </c>
      <c r="G23" s="20">
        <v>0.7</v>
      </c>
      <c r="H23" s="20">
        <v>0</v>
      </c>
      <c r="I23" s="20">
        <v>1</v>
      </c>
      <c r="J23" s="20">
        <v>0</v>
      </c>
      <c r="K23" s="2">
        <f t="shared" si="1"/>
        <v>112.242</v>
      </c>
      <c r="L23" s="2">
        <f t="shared" si="2"/>
        <v>7839.6719999999996</v>
      </c>
      <c r="M23" s="2">
        <f t="shared" si="3"/>
        <v>379.89600000000002</v>
      </c>
      <c r="N23" s="2">
        <f t="shared" si="4"/>
        <v>146.77800000000002</v>
      </c>
      <c r="O23" s="2">
        <f t="shared" si="5"/>
        <v>60.437999999999995</v>
      </c>
      <c r="P23" s="2">
        <f t="shared" si="6"/>
        <v>0</v>
      </c>
      <c r="Q23" s="2">
        <f t="shared" si="7"/>
        <v>86.34</v>
      </c>
      <c r="R23" s="2">
        <f t="shared" si="8"/>
        <v>0</v>
      </c>
    </row>
    <row r="24" spans="1:18" s="2" customFormat="1" ht="11">
      <c r="A24" s="2" t="s">
        <v>30</v>
      </c>
      <c r="B24" s="13">
        <v>15011</v>
      </c>
      <c r="C24" s="20">
        <v>1.8</v>
      </c>
      <c r="D24" s="20">
        <v>15.1</v>
      </c>
      <c r="E24" s="20">
        <v>80.7</v>
      </c>
      <c r="F24" s="20">
        <v>0.2</v>
      </c>
      <c r="G24" s="20">
        <v>0.5</v>
      </c>
      <c r="H24" s="20">
        <v>0</v>
      </c>
      <c r="I24" s="20">
        <v>1.7</v>
      </c>
      <c r="J24" s="20">
        <v>0</v>
      </c>
      <c r="K24" s="2">
        <f t="shared" si="1"/>
        <v>270.19800000000004</v>
      </c>
      <c r="L24" s="2">
        <f t="shared" si="2"/>
        <v>2266.6610000000001</v>
      </c>
      <c r="M24" s="2">
        <f t="shared" si="3"/>
        <v>12113.877</v>
      </c>
      <c r="N24" s="2">
        <f t="shared" si="4"/>
        <v>30.022000000000002</v>
      </c>
      <c r="O24" s="2">
        <f t="shared" si="5"/>
        <v>75.055000000000007</v>
      </c>
      <c r="P24" s="2">
        <f t="shared" si="6"/>
        <v>0</v>
      </c>
      <c r="Q24" s="2">
        <f t="shared" si="7"/>
        <v>255.18700000000001</v>
      </c>
      <c r="R24" s="2">
        <f t="shared" si="8"/>
        <v>0</v>
      </c>
    </row>
    <row r="25" spans="1:18" s="2" customFormat="1" ht="11">
      <c r="A25" s="2" t="s">
        <v>29</v>
      </c>
      <c r="B25" s="13">
        <v>30765</v>
      </c>
      <c r="C25" s="20">
        <v>31.6</v>
      </c>
      <c r="D25" s="20">
        <v>43.5</v>
      </c>
      <c r="E25" s="20">
        <v>21.1</v>
      </c>
      <c r="F25" s="20">
        <v>0.1</v>
      </c>
      <c r="G25" s="20">
        <v>1.6</v>
      </c>
      <c r="H25" s="20">
        <v>0.1</v>
      </c>
      <c r="I25" s="20">
        <v>0</v>
      </c>
      <c r="J25" s="20">
        <v>2</v>
      </c>
      <c r="K25" s="2">
        <f t="shared" si="1"/>
        <v>9721.74</v>
      </c>
      <c r="L25" s="2">
        <f t="shared" si="2"/>
        <v>13382.775</v>
      </c>
      <c r="M25" s="2">
        <f t="shared" si="3"/>
        <v>6491.4150000000009</v>
      </c>
      <c r="N25" s="2">
        <f t="shared" si="4"/>
        <v>30.765000000000001</v>
      </c>
      <c r="O25" s="2">
        <f t="shared" si="5"/>
        <v>492.24</v>
      </c>
      <c r="P25" s="2">
        <f t="shared" si="6"/>
        <v>30.765000000000001</v>
      </c>
      <c r="Q25" s="2">
        <f t="shared" si="7"/>
        <v>0</v>
      </c>
      <c r="R25" s="2">
        <f t="shared" si="8"/>
        <v>615.30000000000007</v>
      </c>
    </row>
    <row r="26" spans="1:18" s="2" customFormat="1" ht="11">
      <c r="A26" s="2" t="s">
        <v>28</v>
      </c>
      <c r="B26" s="13">
        <v>48786</v>
      </c>
      <c r="C26" s="20">
        <v>2.9</v>
      </c>
      <c r="D26" s="20">
        <v>34.700000000000003</v>
      </c>
      <c r="E26" s="20">
        <v>61.2</v>
      </c>
      <c r="F26" s="20">
        <v>0.2</v>
      </c>
      <c r="G26" s="20">
        <v>0.5</v>
      </c>
      <c r="H26" s="20">
        <v>0.2</v>
      </c>
      <c r="I26" s="20">
        <v>0.2</v>
      </c>
      <c r="J26" s="20">
        <v>0</v>
      </c>
      <c r="K26" s="2">
        <f t="shared" si="1"/>
        <v>1414.7939999999999</v>
      </c>
      <c r="L26" s="2">
        <f t="shared" si="2"/>
        <v>16928.742000000002</v>
      </c>
      <c r="M26" s="2">
        <f t="shared" si="3"/>
        <v>29857.031999999999</v>
      </c>
      <c r="N26" s="2">
        <f t="shared" si="4"/>
        <v>97.572000000000003</v>
      </c>
      <c r="O26" s="2">
        <f t="shared" si="5"/>
        <v>243.93</v>
      </c>
      <c r="P26" s="2">
        <f t="shared" si="6"/>
        <v>97.572000000000003</v>
      </c>
      <c r="Q26" s="2">
        <f t="shared" si="7"/>
        <v>97.572000000000003</v>
      </c>
      <c r="R26" s="2">
        <f t="shared" si="8"/>
        <v>0</v>
      </c>
    </row>
    <row r="27" spans="1:18" s="2" customFormat="1" ht="11">
      <c r="A27" s="2" t="s">
        <v>27</v>
      </c>
      <c r="B27" s="13">
        <v>12203</v>
      </c>
      <c r="C27" s="20">
        <v>6.9</v>
      </c>
      <c r="D27" s="20">
        <v>38.9</v>
      </c>
      <c r="E27" s="20">
        <v>36.200000000000003</v>
      </c>
      <c r="F27" s="20">
        <v>11.2</v>
      </c>
      <c r="G27" s="20">
        <v>3.8</v>
      </c>
      <c r="H27" s="20">
        <v>0.3</v>
      </c>
      <c r="I27" s="20">
        <v>2.8</v>
      </c>
      <c r="J27" s="20">
        <v>0</v>
      </c>
      <c r="K27" s="2">
        <f t="shared" si="1"/>
        <v>842.00700000000006</v>
      </c>
      <c r="L27" s="2">
        <f t="shared" si="2"/>
        <v>4746.9670000000006</v>
      </c>
      <c r="M27" s="2">
        <f t="shared" si="3"/>
        <v>4417.4860000000008</v>
      </c>
      <c r="N27" s="2">
        <f t="shared" si="4"/>
        <v>1366.7359999999999</v>
      </c>
      <c r="O27" s="2">
        <f t="shared" si="5"/>
        <v>463.714</v>
      </c>
      <c r="P27" s="2">
        <f t="shared" si="6"/>
        <v>36.609000000000002</v>
      </c>
      <c r="Q27" s="2">
        <f t="shared" si="7"/>
        <v>341.68399999999997</v>
      </c>
      <c r="R27" s="2">
        <f t="shared" si="8"/>
        <v>0</v>
      </c>
    </row>
    <row r="28" spans="1:18" s="2" customFormat="1" ht="11">
      <c r="A28" s="2" t="s">
        <v>26</v>
      </c>
      <c r="B28" s="13">
        <v>6724</v>
      </c>
      <c r="C28" s="20">
        <v>0.4</v>
      </c>
      <c r="D28" s="20">
        <v>10.7</v>
      </c>
      <c r="E28" s="20">
        <v>88.6</v>
      </c>
      <c r="F28" s="20">
        <v>0.2</v>
      </c>
      <c r="G28" s="20">
        <v>0.1</v>
      </c>
      <c r="H28" s="20">
        <v>0</v>
      </c>
      <c r="I28" s="20">
        <v>0</v>
      </c>
      <c r="J28" s="20">
        <v>0</v>
      </c>
      <c r="K28" s="2">
        <f t="shared" si="1"/>
        <v>26.896000000000001</v>
      </c>
      <c r="L28" s="2">
        <f t="shared" si="2"/>
        <v>719.46799999999996</v>
      </c>
      <c r="M28" s="2">
        <f t="shared" si="3"/>
        <v>5957.463999999999</v>
      </c>
      <c r="N28" s="2">
        <f t="shared" si="4"/>
        <v>13.448</v>
      </c>
      <c r="O28" s="2">
        <f t="shared" si="5"/>
        <v>6.7240000000000002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25</v>
      </c>
      <c r="B29" s="13">
        <v>26584</v>
      </c>
      <c r="C29" s="20">
        <v>1.9</v>
      </c>
      <c r="D29" s="20">
        <v>54.6</v>
      </c>
      <c r="E29" s="20">
        <v>42.4</v>
      </c>
      <c r="F29" s="20">
        <v>0.4</v>
      </c>
      <c r="G29" s="20">
        <v>0.4</v>
      </c>
      <c r="H29" s="20">
        <v>0</v>
      </c>
      <c r="I29" s="20">
        <v>0.3</v>
      </c>
      <c r="J29" s="20">
        <v>0</v>
      </c>
      <c r="K29" s="2">
        <f t="shared" si="1"/>
        <v>505.096</v>
      </c>
      <c r="L29" s="2">
        <f t="shared" si="2"/>
        <v>14514.864000000001</v>
      </c>
      <c r="M29" s="2">
        <f t="shared" si="3"/>
        <v>11271.616</v>
      </c>
      <c r="N29" s="2">
        <f t="shared" si="4"/>
        <v>106.336</v>
      </c>
      <c r="O29" s="2">
        <f t="shared" si="5"/>
        <v>106.336</v>
      </c>
      <c r="P29" s="2">
        <f t="shared" si="6"/>
        <v>0</v>
      </c>
      <c r="Q29" s="2">
        <f t="shared" si="7"/>
        <v>79.751999999999995</v>
      </c>
      <c r="R29" s="2">
        <f t="shared" si="8"/>
        <v>0</v>
      </c>
    </row>
    <row r="30" spans="1:18" s="2" customFormat="1" ht="11">
      <c r="A30" s="2" t="s">
        <v>24</v>
      </c>
      <c r="B30" s="13">
        <v>2908</v>
      </c>
      <c r="C30" s="20">
        <v>3.6</v>
      </c>
      <c r="D30" s="20">
        <v>51.1</v>
      </c>
      <c r="E30" s="20">
        <v>1</v>
      </c>
      <c r="F30" s="20">
        <v>43.6</v>
      </c>
      <c r="G30" s="20">
        <v>0</v>
      </c>
      <c r="H30" s="20">
        <v>0.1</v>
      </c>
      <c r="I30" s="20">
        <v>0.4</v>
      </c>
      <c r="J30" s="20">
        <v>0.1</v>
      </c>
      <c r="K30" s="2">
        <f t="shared" si="1"/>
        <v>104.68800000000002</v>
      </c>
      <c r="L30" s="2">
        <f t="shared" si="2"/>
        <v>1485.9880000000001</v>
      </c>
      <c r="M30" s="2">
        <f t="shared" si="3"/>
        <v>29.080000000000002</v>
      </c>
      <c r="N30" s="2">
        <f t="shared" si="4"/>
        <v>1267.8879999999999</v>
      </c>
      <c r="O30" s="2">
        <f t="shared" si="5"/>
        <v>0</v>
      </c>
      <c r="P30" s="2">
        <f t="shared" si="6"/>
        <v>2.9079999999999999</v>
      </c>
      <c r="Q30" s="2">
        <f t="shared" si="7"/>
        <v>11.632</v>
      </c>
      <c r="R30" s="2">
        <f t="shared" si="8"/>
        <v>2.9079999999999999</v>
      </c>
    </row>
    <row r="31" spans="1:18" s="2" customFormat="1" ht="11">
      <c r="A31" s="2" t="s">
        <v>23</v>
      </c>
      <c r="B31" s="13">
        <v>3947</v>
      </c>
      <c r="C31" s="20">
        <v>9.4</v>
      </c>
      <c r="D31" s="20">
        <v>46.9</v>
      </c>
      <c r="E31" s="20">
        <v>36.4</v>
      </c>
      <c r="F31" s="20">
        <v>5.2</v>
      </c>
      <c r="G31" s="20">
        <v>0.9</v>
      </c>
      <c r="H31" s="20">
        <v>0</v>
      </c>
      <c r="I31" s="20">
        <v>1.3</v>
      </c>
      <c r="J31" s="20">
        <v>0</v>
      </c>
      <c r="K31" s="2">
        <f t="shared" si="1"/>
        <v>371.01800000000003</v>
      </c>
      <c r="L31" s="2">
        <f t="shared" si="2"/>
        <v>1851.1429999999998</v>
      </c>
      <c r="M31" s="2">
        <f t="shared" si="3"/>
        <v>1436.7079999999999</v>
      </c>
      <c r="N31" s="2">
        <f t="shared" si="4"/>
        <v>205.24400000000003</v>
      </c>
      <c r="O31" s="2">
        <f t="shared" si="5"/>
        <v>35.523000000000003</v>
      </c>
      <c r="P31" s="2">
        <f t="shared" si="6"/>
        <v>0</v>
      </c>
      <c r="Q31" s="2">
        <f t="shared" si="7"/>
        <v>51.311000000000007</v>
      </c>
      <c r="R31" s="2">
        <f t="shared" si="8"/>
        <v>0</v>
      </c>
    </row>
    <row r="32" spans="1:18" s="2" customFormat="1" ht="11">
      <c r="A32" s="2" t="s">
        <v>22</v>
      </c>
      <c r="B32" s="13">
        <v>7034</v>
      </c>
      <c r="C32" s="20">
        <v>23.7</v>
      </c>
      <c r="D32" s="20">
        <v>42.1</v>
      </c>
      <c r="E32" s="20">
        <v>26.8</v>
      </c>
      <c r="F32" s="20">
        <v>2.6</v>
      </c>
      <c r="G32" s="20">
        <v>2.8</v>
      </c>
      <c r="H32" s="20">
        <v>0.7</v>
      </c>
      <c r="I32" s="20">
        <v>1.3</v>
      </c>
      <c r="J32" s="20">
        <v>0</v>
      </c>
      <c r="K32" s="2">
        <f t="shared" si="1"/>
        <v>1667.058</v>
      </c>
      <c r="L32" s="2">
        <f t="shared" si="2"/>
        <v>2961.3140000000003</v>
      </c>
      <c r="M32" s="2">
        <f t="shared" si="3"/>
        <v>1885.1120000000001</v>
      </c>
      <c r="N32" s="2">
        <f t="shared" si="4"/>
        <v>182.88400000000001</v>
      </c>
      <c r="O32" s="2">
        <f t="shared" si="5"/>
        <v>196.95199999999997</v>
      </c>
      <c r="P32" s="2">
        <f t="shared" si="6"/>
        <v>49.237999999999992</v>
      </c>
      <c r="Q32" s="2">
        <f t="shared" si="7"/>
        <v>91.442000000000007</v>
      </c>
      <c r="R32" s="2">
        <f t="shared" si="8"/>
        <v>0</v>
      </c>
    </row>
    <row r="33" spans="1:18" s="2" customFormat="1" ht="11">
      <c r="A33" s="2" t="s">
        <v>21</v>
      </c>
      <c r="B33" s="13">
        <v>2959</v>
      </c>
      <c r="C33" s="20">
        <v>6.2</v>
      </c>
      <c r="D33" s="20">
        <v>89</v>
      </c>
      <c r="E33" s="20">
        <v>3.7</v>
      </c>
      <c r="F33" s="20">
        <v>0.4</v>
      </c>
      <c r="G33" s="20">
        <v>0.3</v>
      </c>
      <c r="H33" s="20">
        <v>0.1</v>
      </c>
      <c r="I33" s="20">
        <v>0.4</v>
      </c>
      <c r="J33" s="20">
        <v>0</v>
      </c>
      <c r="K33" s="2">
        <f t="shared" si="1"/>
        <v>183.458</v>
      </c>
      <c r="L33" s="2">
        <f t="shared" si="2"/>
        <v>2633.51</v>
      </c>
      <c r="M33" s="2">
        <f t="shared" si="3"/>
        <v>109.48300000000002</v>
      </c>
      <c r="N33" s="2">
        <f t="shared" si="4"/>
        <v>11.836</v>
      </c>
      <c r="O33" s="2">
        <f t="shared" si="5"/>
        <v>8.8770000000000007</v>
      </c>
      <c r="P33" s="2">
        <f t="shared" si="6"/>
        <v>2.9590000000000001</v>
      </c>
      <c r="Q33" s="2">
        <f t="shared" si="7"/>
        <v>11.836</v>
      </c>
      <c r="R33" s="2">
        <f t="shared" si="8"/>
        <v>0</v>
      </c>
    </row>
    <row r="34" spans="1:18" s="2" customFormat="1" ht="11">
      <c r="A34" s="2" t="s">
        <v>20</v>
      </c>
      <c r="B34" s="13">
        <v>23620</v>
      </c>
      <c r="C34" s="20">
        <v>23.5</v>
      </c>
      <c r="D34" s="20">
        <v>19.899999999999999</v>
      </c>
      <c r="E34" s="20">
        <v>55.1</v>
      </c>
      <c r="F34" s="20">
        <v>0.2</v>
      </c>
      <c r="G34" s="20">
        <v>0.8</v>
      </c>
      <c r="H34" s="20">
        <v>0</v>
      </c>
      <c r="I34" s="20">
        <v>0.4</v>
      </c>
      <c r="J34" s="20">
        <v>0</v>
      </c>
      <c r="K34" s="2">
        <f t="shared" si="1"/>
        <v>5550.7</v>
      </c>
      <c r="L34" s="2">
        <f t="shared" si="2"/>
        <v>4700.3799999999992</v>
      </c>
      <c r="M34" s="2">
        <f t="shared" si="3"/>
        <v>13014.62</v>
      </c>
      <c r="N34" s="2">
        <f t="shared" si="4"/>
        <v>47.24</v>
      </c>
      <c r="O34" s="2">
        <f t="shared" si="5"/>
        <v>188.96</v>
      </c>
      <c r="P34" s="2">
        <f t="shared" si="6"/>
        <v>0</v>
      </c>
      <c r="Q34" s="2">
        <f t="shared" si="7"/>
        <v>94.48</v>
      </c>
      <c r="R34" s="2">
        <f t="shared" si="8"/>
        <v>0</v>
      </c>
    </row>
    <row r="35" spans="1:18" s="2" customFormat="1" ht="11">
      <c r="A35" s="2" t="s">
        <v>19</v>
      </c>
      <c r="B35" s="13">
        <v>15185</v>
      </c>
      <c r="C35" s="20">
        <v>64.400000000000006</v>
      </c>
      <c r="D35" s="20">
        <v>24.6</v>
      </c>
      <c r="E35" s="20">
        <v>3.2</v>
      </c>
      <c r="F35" s="20">
        <v>7.2</v>
      </c>
      <c r="G35" s="20">
        <v>0.2</v>
      </c>
      <c r="H35" s="20">
        <v>0.2</v>
      </c>
      <c r="I35" s="20">
        <v>0.3</v>
      </c>
      <c r="J35" s="20">
        <v>0</v>
      </c>
      <c r="K35" s="2">
        <f t="shared" si="1"/>
        <v>9779.14</v>
      </c>
      <c r="L35" s="2">
        <f t="shared" si="2"/>
        <v>3735.51</v>
      </c>
      <c r="M35" s="2">
        <f t="shared" si="3"/>
        <v>485.92</v>
      </c>
      <c r="N35" s="2">
        <f t="shared" si="4"/>
        <v>1093.3200000000002</v>
      </c>
      <c r="O35" s="2">
        <f t="shared" si="5"/>
        <v>30.37</v>
      </c>
      <c r="P35" s="2">
        <f t="shared" si="6"/>
        <v>30.37</v>
      </c>
      <c r="Q35" s="2">
        <f t="shared" si="7"/>
        <v>45.555</v>
      </c>
      <c r="R35" s="2">
        <f t="shared" si="8"/>
        <v>0</v>
      </c>
    </row>
    <row r="36" spans="1:18" s="2" customFormat="1" ht="11">
      <c r="A36" s="2" t="s">
        <v>18</v>
      </c>
      <c r="B36" s="13">
        <v>65729</v>
      </c>
      <c r="C36" s="20">
        <v>32.799999999999997</v>
      </c>
      <c r="D36" s="20">
        <v>19.899999999999999</v>
      </c>
      <c r="E36" s="20">
        <v>44</v>
      </c>
      <c r="F36" s="20">
        <v>0.1</v>
      </c>
      <c r="G36" s="20">
        <v>2</v>
      </c>
      <c r="H36" s="20">
        <v>0.2</v>
      </c>
      <c r="I36" s="20">
        <v>1.1000000000000001</v>
      </c>
      <c r="J36" s="20">
        <v>0</v>
      </c>
      <c r="K36" s="2">
        <f t="shared" si="1"/>
        <v>21559.111999999997</v>
      </c>
      <c r="L36" s="2">
        <f t="shared" si="2"/>
        <v>13080.070999999998</v>
      </c>
      <c r="M36" s="2">
        <f t="shared" si="3"/>
        <v>28920.76</v>
      </c>
      <c r="N36" s="2">
        <f t="shared" si="4"/>
        <v>65.728999999999999</v>
      </c>
      <c r="O36" s="2">
        <f t="shared" si="5"/>
        <v>1314.58</v>
      </c>
      <c r="P36" s="2">
        <f t="shared" si="6"/>
        <v>131.458</v>
      </c>
      <c r="Q36" s="2">
        <f t="shared" si="7"/>
        <v>723.01900000000012</v>
      </c>
      <c r="R36" s="2">
        <f t="shared" si="8"/>
        <v>0</v>
      </c>
    </row>
    <row r="37" spans="1:18" s="2" customFormat="1" ht="11">
      <c r="A37" s="2" t="s">
        <v>17</v>
      </c>
      <c r="B37" s="13">
        <v>7915</v>
      </c>
      <c r="C37" s="20">
        <v>2.2999999999999998</v>
      </c>
      <c r="D37" s="20">
        <v>25.6</v>
      </c>
      <c r="E37" s="20">
        <v>69.2</v>
      </c>
      <c r="F37" s="20">
        <v>1.4</v>
      </c>
      <c r="G37" s="20">
        <v>1.3</v>
      </c>
      <c r="H37" s="20">
        <v>0.1</v>
      </c>
      <c r="I37" s="20">
        <v>0.1</v>
      </c>
      <c r="J37" s="20">
        <v>0</v>
      </c>
      <c r="K37" s="2">
        <f t="shared" si="1"/>
        <v>182.04499999999999</v>
      </c>
      <c r="L37" s="2">
        <f t="shared" si="2"/>
        <v>2026.24</v>
      </c>
      <c r="M37" s="2">
        <f t="shared" si="3"/>
        <v>5477.18</v>
      </c>
      <c r="N37" s="2">
        <f t="shared" si="4"/>
        <v>110.80999999999999</v>
      </c>
      <c r="O37" s="2">
        <f t="shared" si="5"/>
        <v>102.89500000000001</v>
      </c>
      <c r="P37" s="2">
        <f t="shared" si="6"/>
        <v>7.915</v>
      </c>
      <c r="Q37" s="2">
        <f t="shared" si="7"/>
        <v>7.915</v>
      </c>
      <c r="R37" s="2">
        <f t="shared" si="8"/>
        <v>0</v>
      </c>
    </row>
    <row r="38" spans="1:18" s="2" customFormat="1" ht="11">
      <c r="A38" s="2" t="s">
        <v>16</v>
      </c>
      <c r="B38" s="13">
        <v>1304</v>
      </c>
      <c r="C38" s="20">
        <v>2.4</v>
      </c>
      <c r="D38" s="20">
        <v>32.6</v>
      </c>
      <c r="E38" s="20">
        <v>5.6</v>
      </c>
      <c r="F38" s="20">
        <v>52.7</v>
      </c>
      <c r="G38" s="20">
        <v>0.2</v>
      </c>
      <c r="H38" s="20">
        <v>0.1</v>
      </c>
      <c r="I38" s="20">
        <v>6.3</v>
      </c>
      <c r="J38" s="20">
        <v>0</v>
      </c>
      <c r="K38" s="2">
        <f t="shared" si="1"/>
        <v>31.295999999999999</v>
      </c>
      <c r="L38" s="2">
        <f t="shared" si="2"/>
        <v>425.10400000000004</v>
      </c>
      <c r="M38" s="2">
        <f t="shared" si="3"/>
        <v>73.023999999999987</v>
      </c>
      <c r="N38" s="2">
        <f t="shared" si="4"/>
        <v>687.20800000000008</v>
      </c>
      <c r="O38" s="2">
        <f t="shared" si="5"/>
        <v>2.6080000000000001</v>
      </c>
      <c r="P38" s="2">
        <f t="shared" si="6"/>
        <v>1.304</v>
      </c>
      <c r="Q38" s="2">
        <f t="shared" si="7"/>
        <v>82.152000000000001</v>
      </c>
      <c r="R38" s="2">
        <f t="shared" si="8"/>
        <v>0</v>
      </c>
    </row>
    <row r="39" spans="1:18" s="2" customFormat="1" ht="11">
      <c r="A39" s="2" t="s">
        <v>15</v>
      </c>
      <c r="B39" s="13">
        <v>65672</v>
      </c>
      <c r="C39" s="20">
        <v>2.6</v>
      </c>
      <c r="D39" s="20">
        <v>59</v>
      </c>
      <c r="E39" s="20">
        <v>37.299999999999997</v>
      </c>
      <c r="F39" s="20">
        <v>0.1</v>
      </c>
      <c r="G39" s="20">
        <v>0.7</v>
      </c>
      <c r="H39" s="20">
        <v>0</v>
      </c>
      <c r="I39" s="20">
        <v>0.4</v>
      </c>
      <c r="J39" s="20">
        <v>0</v>
      </c>
      <c r="K39" s="2">
        <f t="shared" si="1"/>
        <v>1707.4720000000002</v>
      </c>
      <c r="L39" s="2">
        <f t="shared" si="2"/>
        <v>38746.479999999996</v>
      </c>
      <c r="M39" s="2">
        <f t="shared" si="3"/>
        <v>24495.655999999999</v>
      </c>
      <c r="N39" s="2">
        <f t="shared" si="4"/>
        <v>65.671999999999997</v>
      </c>
      <c r="O39" s="2">
        <f t="shared" si="5"/>
        <v>459.70399999999995</v>
      </c>
      <c r="P39" s="2">
        <f t="shared" si="6"/>
        <v>0</v>
      </c>
      <c r="Q39" s="2">
        <f t="shared" si="7"/>
        <v>262.68799999999999</v>
      </c>
      <c r="R39" s="2">
        <f t="shared" si="8"/>
        <v>0</v>
      </c>
    </row>
    <row r="40" spans="1:18" s="2" customFormat="1" ht="11">
      <c r="A40" s="2" t="s">
        <v>14</v>
      </c>
      <c r="B40" s="13">
        <v>4095</v>
      </c>
      <c r="C40" s="20">
        <v>8.1999999999999993</v>
      </c>
      <c r="D40" s="20">
        <v>47</v>
      </c>
      <c r="E40" s="20">
        <v>33</v>
      </c>
      <c r="F40" s="20">
        <v>11.5</v>
      </c>
      <c r="G40" s="20">
        <v>0</v>
      </c>
      <c r="H40" s="20">
        <v>0</v>
      </c>
      <c r="I40" s="20">
        <v>0.2</v>
      </c>
      <c r="J40" s="20">
        <v>0</v>
      </c>
      <c r="K40" s="2">
        <f t="shared" si="1"/>
        <v>335.78999999999996</v>
      </c>
      <c r="L40" s="2">
        <f t="shared" si="2"/>
        <v>1924.6499999999999</v>
      </c>
      <c r="M40" s="2">
        <f t="shared" si="3"/>
        <v>1351.3500000000001</v>
      </c>
      <c r="N40" s="2">
        <f t="shared" si="4"/>
        <v>470.92500000000001</v>
      </c>
      <c r="O40" s="2">
        <f t="shared" si="5"/>
        <v>0</v>
      </c>
      <c r="P40" s="2">
        <f t="shared" si="6"/>
        <v>0</v>
      </c>
      <c r="Q40" s="2">
        <f t="shared" si="7"/>
        <v>8.19</v>
      </c>
      <c r="R40" s="2">
        <f t="shared" si="8"/>
        <v>0</v>
      </c>
    </row>
    <row r="41" spans="1:18" s="2" customFormat="1" ht="11">
      <c r="A41" s="2" t="s">
        <v>13</v>
      </c>
      <c r="B41" s="13">
        <v>20886</v>
      </c>
      <c r="C41" s="20">
        <v>10.5</v>
      </c>
      <c r="D41" s="20">
        <v>74.2</v>
      </c>
      <c r="E41" s="20">
        <v>9.1</v>
      </c>
      <c r="F41" s="20">
        <v>2.7</v>
      </c>
      <c r="G41" s="20">
        <v>2</v>
      </c>
      <c r="H41" s="20">
        <v>0.3</v>
      </c>
      <c r="I41" s="20">
        <v>1.3</v>
      </c>
      <c r="J41" s="20">
        <v>0</v>
      </c>
      <c r="K41" s="2">
        <f t="shared" si="1"/>
        <v>2193.0299999999997</v>
      </c>
      <c r="L41" s="2">
        <f t="shared" si="2"/>
        <v>15497.412</v>
      </c>
      <c r="M41" s="2">
        <f t="shared" si="3"/>
        <v>1900.626</v>
      </c>
      <c r="N41" s="2">
        <f t="shared" si="4"/>
        <v>563.92200000000003</v>
      </c>
      <c r="O41" s="2">
        <f t="shared" si="5"/>
        <v>417.72</v>
      </c>
      <c r="P41" s="2">
        <f t="shared" si="6"/>
        <v>62.658000000000001</v>
      </c>
      <c r="Q41" s="2">
        <f t="shared" si="7"/>
        <v>271.51800000000003</v>
      </c>
      <c r="R41" s="2">
        <f t="shared" si="8"/>
        <v>0</v>
      </c>
    </row>
    <row r="42" spans="1:18" s="2" customFormat="1" ht="11">
      <c r="A42" s="2" t="s">
        <v>12</v>
      </c>
      <c r="B42" s="13">
        <v>30954</v>
      </c>
      <c r="C42" s="20">
        <v>16.100000000000001</v>
      </c>
      <c r="D42" s="20">
        <v>26.6</v>
      </c>
      <c r="E42" s="20">
        <v>56.2</v>
      </c>
      <c r="F42" s="20">
        <v>0</v>
      </c>
      <c r="G42" s="20">
        <v>1.1000000000000001</v>
      </c>
      <c r="H42" s="20">
        <v>0</v>
      </c>
      <c r="I42" s="20">
        <v>0</v>
      </c>
      <c r="J42" s="20">
        <v>0</v>
      </c>
      <c r="K42" s="2">
        <f t="shared" si="1"/>
        <v>4983.5940000000001</v>
      </c>
      <c r="L42" s="2">
        <f t="shared" si="2"/>
        <v>8233.764000000001</v>
      </c>
      <c r="M42" s="2">
        <f t="shared" si="3"/>
        <v>17396.148000000001</v>
      </c>
      <c r="N42" s="2">
        <f t="shared" si="4"/>
        <v>0</v>
      </c>
      <c r="O42" s="2">
        <f t="shared" si="5"/>
        <v>340.49400000000003</v>
      </c>
      <c r="P42" s="2">
        <f t="shared" si="6"/>
        <v>0</v>
      </c>
      <c r="Q42" s="2">
        <f t="shared" si="7"/>
        <v>0</v>
      </c>
      <c r="R42" s="2">
        <f t="shared" si="8"/>
        <v>0</v>
      </c>
    </row>
    <row r="43" spans="1:18" s="2" customFormat="1" ht="11">
      <c r="A43" s="2" t="s">
        <v>11</v>
      </c>
      <c r="B43" s="13">
        <v>5481</v>
      </c>
      <c r="C43" s="20">
        <v>23.3</v>
      </c>
      <c r="D43" s="20">
        <v>35</v>
      </c>
      <c r="E43" s="20">
        <v>14.1</v>
      </c>
      <c r="F43" s="20">
        <v>0.2</v>
      </c>
      <c r="G43" s="20">
        <v>1.7</v>
      </c>
      <c r="H43" s="20">
        <v>0</v>
      </c>
      <c r="I43" s="20">
        <v>0</v>
      </c>
      <c r="J43" s="20">
        <v>25.6</v>
      </c>
      <c r="K43" s="2">
        <f t="shared" si="1"/>
        <v>1277.0730000000001</v>
      </c>
      <c r="L43" s="2">
        <f t="shared" si="2"/>
        <v>1918.35</v>
      </c>
      <c r="M43" s="2">
        <f t="shared" si="3"/>
        <v>772.82099999999991</v>
      </c>
      <c r="N43" s="2">
        <f t="shared" si="4"/>
        <v>10.962</v>
      </c>
      <c r="O43" s="2">
        <f t="shared" si="5"/>
        <v>93.177000000000007</v>
      </c>
      <c r="P43" s="2">
        <f t="shared" si="6"/>
        <v>0</v>
      </c>
      <c r="Q43" s="2">
        <f t="shared" si="7"/>
        <v>0</v>
      </c>
      <c r="R43" s="2">
        <f t="shared" si="8"/>
        <v>1403.136</v>
      </c>
    </row>
    <row r="44" spans="1:18" s="2" customFormat="1" ht="11">
      <c r="A44" s="2" t="s">
        <v>10</v>
      </c>
      <c r="B44" s="13">
        <v>14501</v>
      </c>
      <c r="C44" s="20">
        <v>0.8</v>
      </c>
      <c r="D44" s="20">
        <v>25.4</v>
      </c>
      <c r="E44" s="20">
        <v>73.2</v>
      </c>
      <c r="F44" s="20">
        <v>0.1</v>
      </c>
      <c r="G44" s="20">
        <v>0.2</v>
      </c>
      <c r="H44" s="20">
        <v>0</v>
      </c>
      <c r="I44" s="20">
        <v>0.3</v>
      </c>
      <c r="J44" s="20">
        <v>0</v>
      </c>
      <c r="K44" s="2">
        <f t="shared" si="1"/>
        <v>116.008</v>
      </c>
      <c r="L44" s="2">
        <f t="shared" si="2"/>
        <v>3683.2539999999999</v>
      </c>
      <c r="M44" s="2">
        <f t="shared" si="3"/>
        <v>10614.732</v>
      </c>
      <c r="N44" s="2">
        <f t="shared" si="4"/>
        <v>14.500999999999999</v>
      </c>
      <c r="O44" s="2">
        <f t="shared" si="5"/>
        <v>29.001999999999999</v>
      </c>
      <c r="P44" s="2">
        <f t="shared" si="6"/>
        <v>0</v>
      </c>
      <c r="Q44" s="2">
        <f t="shared" si="7"/>
        <v>43.503</v>
      </c>
      <c r="R44" s="2">
        <f t="shared" si="8"/>
        <v>0</v>
      </c>
    </row>
    <row r="45" spans="1:18" s="2" customFormat="1" ht="11">
      <c r="A45" s="2" t="s">
        <v>9</v>
      </c>
      <c r="B45" s="13">
        <v>1042</v>
      </c>
      <c r="C45" s="20">
        <v>1.7</v>
      </c>
      <c r="D45" s="20">
        <v>27.8</v>
      </c>
      <c r="E45" s="20">
        <v>4.0999999999999996</v>
      </c>
      <c r="F45" s="20">
        <v>62.4</v>
      </c>
      <c r="G45" s="20">
        <v>0.4</v>
      </c>
      <c r="H45" s="20">
        <v>0.1</v>
      </c>
      <c r="I45" s="20">
        <v>3.5</v>
      </c>
      <c r="J45" s="20">
        <v>0</v>
      </c>
      <c r="K45" s="2">
        <f t="shared" si="1"/>
        <v>17.714000000000002</v>
      </c>
      <c r="L45" s="2">
        <f t="shared" si="2"/>
        <v>289.67600000000004</v>
      </c>
      <c r="M45" s="2">
        <f t="shared" si="3"/>
        <v>42.721999999999994</v>
      </c>
      <c r="N45" s="2">
        <f t="shared" si="4"/>
        <v>650.20799999999997</v>
      </c>
      <c r="O45" s="2">
        <f t="shared" si="5"/>
        <v>4.1680000000000001</v>
      </c>
      <c r="P45" s="2">
        <f t="shared" si="6"/>
        <v>1.042</v>
      </c>
      <c r="Q45" s="2">
        <f t="shared" si="7"/>
        <v>36.470000000000006</v>
      </c>
      <c r="R45" s="2">
        <f t="shared" si="8"/>
        <v>0</v>
      </c>
    </row>
    <row r="46" spans="1:18" s="2" customFormat="1" ht="11">
      <c r="A46" s="2" t="s">
        <v>8</v>
      </c>
      <c r="B46" s="13">
        <v>42905</v>
      </c>
      <c r="C46" s="20">
        <v>0.9</v>
      </c>
      <c r="D46" s="20">
        <v>42.1</v>
      </c>
      <c r="E46" s="20">
        <v>56.4</v>
      </c>
      <c r="F46" s="20">
        <v>0</v>
      </c>
      <c r="G46" s="20">
        <v>0.4</v>
      </c>
      <c r="H46" s="20">
        <v>0</v>
      </c>
      <c r="I46" s="20">
        <v>0.1</v>
      </c>
      <c r="J46" s="20">
        <v>0</v>
      </c>
      <c r="K46" s="2">
        <f t="shared" si="1"/>
        <v>386.14500000000004</v>
      </c>
      <c r="L46" s="2">
        <f t="shared" si="2"/>
        <v>18063.005000000001</v>
      </c>
      <c r="M46" s="2">
        <f t="shared" si="3"/>
        <v>24198.42</v>
      </c>
      <c r="N46" s="2">
        <f t="shared" si="4"/>
        <v>0</v>
      </c>
      <c r="O46" s="2">
        <f t="shared" si="5"/>
        <v>171.62</v>
      </c>
      <c r="P46" s="2">
        <f t="shared" si="6"/>
        <v>0</v>
      </c>
      <c r="Q46" s="2">
        <f t="shared" si="7"/>
        <v>42.905000000000001</v>
      </c>
      <c r="R46" s="2">
        <f t="shared" si="8"/>
        <v>0</v>
      </c>
    </row>
    <row r="47" spans="1:18" s="2" customFormat="1" ht="11">
      <c r="A47" s="2" t="s">
        <v>7</v>
      </c>
      <c r="B47" s="13">
        <v>15990</v>
      </c>
      <c r="C47" s="20">
        <v>41.3</v>
      </c>
      <c r="D47" s="20">
        <v>21.1</v>
      </c>
      <c r="E47" s="20">
        <v>36.299999999999997</v>
      </c>
      <c r="F47" s="20">
        <v>0.2</v>
      </c>
      <c r="G47" s="20">
        <v>0.5</v>
      </c>
      <c r="H47" s="20">
        <v>0.6</v>
      </c>
      <c r="I47" s="20">
        <v>0</v>
      </c>
      <c r="J47" s="20">
        <v>0</v>
      </c>
      <c r="K47" s="2">
        <f t="shared" si="1"/>
        <v>6603.87</v>
      </c>
      <c r="L47" s="2">
        <f t="shared" si="2"/>
        <v>3373.8900000000003</v>
      </c>
      <c r="M47" s="2">
        <f t="shared" si="3"/>
        <v>5804.37</v>
      </c>
      <c r="N47" s="2">
        <f t="shared" si="4"/>
        <v>31.98</v>
      </c>
      <c r="O47" s="2">
        <f t="shared" si="5"/>
        <v>79.95</v>
      </c>
      <c r="P47" s="2">
        <f t="shared" si="6"/>
        <v>95.94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6</v>
      </c>
      <c r="B48" s="13">
        <v>3881</v>
      </c>
      <c r="C48" s="20">
        <v>15</v>
      </c>
      <c r="D48" s="20">
        <v>71.5</v>
      </c>
      <c r="E48" s="20">
        <v>5.7</v>
      </c>
      <c r="F48" s="20">
        <v>3.6</v>
      </c>
      <c r="G48" s="20">
        <v>1.8</v>
      </c>
      <c r="H48" s="20">
        <v>1.1000000000000001</v>
      </c>
      <c r="I48" s="20">
        <v>0</v>
      </c>
      <c r="J48" s="20">
        <v>1.3</v>
      </c>
      <c r="K48" s="2">
        <f t="shared" si="1"/>
        <v>582.15</v>
      </c>
      <c r="L48" s="2">
        <f t="shared" si="2"/>
        <v>2774.915</v>
      </c>
      <c r="M48" s="2">
        <f t="shared" si="3"/>
        <v>221.21700000000001</v>
      </c>
      <c r="N48" s="2">
        <f t="shared" si="4"/>
        <v>139.71600000000001</v>
      </c>
      <c r="O48" s="2">
        <f t="shared" si="5"/>
        <v>69.858000000000004</v>
      </c>
      <c r="P48" s="2">
        <f t="shared" si="6"/>
        <v>42.691000000000003</v>
      </c>
      <c r="Q48" s="2">
        <f t="shared" si="7"/>
        <v>0</v>
      </c>
      <c r="R48" s="2">
        <f t="shared" si="8"/>
        <v>50.453000000000003</v>
      </c>
    </row>
    <row r="49" spans="1:18" s="2" customFormat="1" ht="11">
      <c r="A49" s="2" t="s">
        <v>5</v>
      </c>
      <c r="B49" s="13">
        <v>1849</v>
      </c>
      <c r="C49" s="20">
        <v>0.9</v>
      </c>
      <c r="D49" s="20">
        <v>94.2</v>
      </c>
      <c r="E49" s="20">
        <v>3.4</v>
      </c>
      <c r="F49" s="20">
        <v>0.3</v>
      </c>
      <c r="G49" s="20">
        <v>1</v>
      </c>
      <c r="H49" s="20">
        <v>0.1</v>
      </c>
      <c r="I49" s="20">
        <v>0</v>
      </c>
      <c r="J49" s="20">
        <v>0</v>
      </c>
      <c r="K49" s="2">
        <f t="shared" si="1"/>
        <v>16.641000000000002</v>
      </c>
      <c r="L49" s="2">
        <f t="shared" si="2"/>
        <v>1741.758</v>
      </c>
      <c r="M49" s="2">
        <f t="shared" si="3"/>
        <v>62.866000000000007</v>
      </c>
      <c r="N49" s="2">
        <f t="shared" si="4"/>
        <v>5.5469999999999997</v>
      </c>
      <c r="O49" s="2">
        <f t="shared" si="5"/>
        <v>18.490000000000002</v>
      </c>
      <c r="P49" s="2">
        <f t="shared" si="6"/>
        <v>1.849</v>
      </c>
      <c r="Q49" s="2">
        <f t="shared" si="7"/>
        <v>0</v>
      </c>
      <c r="R49" s="2">
        <f t="shared" si="8"/>
        <v>0</v>
      </c>
    </row>
    <row r="50" spans="1:18" s="2" customFormat="1" ht="11">
      <c r="A50" s="2" t="s">
        <v>4</v>
      </c>
      <c r="B50" s="13">
        <v>21837</v>
      </c>
      <c r="C50" s="20">
        <v>3.7</v>
      </c>
      <c r="D50" s="20">
        <v>30.8</v>
      </c>
      <c r="E50" s="20">
        <v>61</v>
      </c>
      <c r="F50" s="20">
        <v>0</v>
      </c>
      <c r="G50" s="20">
        <v>0.6</v>
      </c>
      <c r="H50" s="20">
        <v>0.2</v>
      </c>
      <c r="I50" s="20">
        <v>0.2</v>
      </c>
      <c r="J50" s="20">
        <v>3.6</v>
      </c>
      <c r="K50" s="2">
        <f t="shared" si="1"/>
        <v>807.96900000000016</v>
      </c>
      <c r="L50" s="2">
        <f t="shared" si="2"/>
        <v>6725.7960000000003</v>
      </c>
      <c r="M50" s="2">
        <f t="shared" si="3"/>
        <v>13320.57</v>
      </c>
      <c r="N50" s="2">
        <f t="shared" si="4"/>
        <v>0</v>
      </c>
      <c r="O50" s="2">
        <f t="shared" si="5"/>
        <v>131.02199999999999</v>
      </c>
      <c r="P50" s="2">
        <f t="shared" si="6"/>
        <v>43.673999999999999</v>
      </c>
      <c r="Q50" s="2">
        <f t="shared" si="7"/>
        <v>43.673999999999999</v>
      </c>
      <c r="R50" s="2">
        <f t="shared" si="8"/>
        <v>786.13200000000006</v>
      </c>
    </row>
    <row r="51" spans="1:18" s="2" customFormat="1" ht="11">
      <c r="A51" s="2" t="s">
        <v>3</v>
      </c>
      <c r="B51" s="13">
        <v>48934</v>
      </c>
      <c r="C51" s="20">
        <v>12</v>
      </c>
      <c r="D51" s="20">
        <v>57.3</v>
      </c>
      <c r="E51" s="20">
        <v>11.6</v>
      </c>
      <c r="F51" s="20">
        <v>3.6</v>
      </c>
      <c r="G51" s="20">
        <v>1.6</v>
      </c>
      <c r="H51" s="20">
        <v>2.6</v>
      </c>
      <c r="I51" s="20">
        <v>0.5</v>
      </c>
      <c r="J51" s="20">
        <v>10.7</v>
      </c>
      <c r="K51" s="2">
        <f t="shared" si="1"/>
        <v>5872.08</v>
      </c>
      <c r="L51" s="2">
        <f t="shared" si="2"/>
        <v>28039.181999999997</v>
      </c>
      <c r="M51" s="2">
        <f t="shared" si="3"/>
        <v>5676.3440000000001</v>
      </c>
      <c r="N51" s="2">
        <f t="shared" si="4"/>
        <v>1761.6240000000003</v>
      </c>
      <c r="O51" s="2">
        <f t="shared" si="5"/>
        <v>782.94399999999996</v>
      </c>
      <c r="P51" s="2">
        <f t="shared" si="6"/>
        <v>1272.2840000000001</v>
      </c>
      <c r="Q51" s="2">
        <f t="shared" si="7"/>
        <v>244.67000000000002</v>
      </c>
      <c r="R51" s="2">
        <f t="shared" si="8"/>
        <v>5235.9380000000001</v>
      </c>
    </row>
    <row r="52" spans="1:18" s="2" customFormat="1" ht="11">
      <c r="A52" s="2" t="s">
        <v>2</v>
      </c>
      <c r="B52" s="13">
        <v>5061</v>
      </c>
      <c r="C52" s="20">
        <v>0.4</v>
      </c>
      <c r="D52" s="20">
        <v>87.1</v>
      </c>
      <c r="E52" s="20">
        <v>11.7</v>
      </c>
      <c r="F52" s="20">
        <v>0</v>
      </c>
      <c r="G52" s="20">
        <v>0</v>
      </c>
      <c r="H52" s="20">
        <v>0</v>
      </c>
      <c r="I52" s="20">
        <v>0.7</v>
      </c>
      <c r="J52" s="20">
        <v>0</v>
      </c>
      <c r="K52" s="2">
        <f t="shared" si="1"/>
        <v>20.244</v>
      </c>
      <c r="L52" s="2">
        <f t="shared" si="2"/>
        <v>4408.1310000000003</v>
      </c>
      <c r="M52" s="2">
        <f t="shared" si="3"/>
        <v>592.13699999999994</v>
      </c>
      <c r="N52" s="2">
        <f t="shared" si="4"/>
        <v>0</v>
      </c>
      <c r="O52" s="2">
        <f t="shared" si="5"/>
        <v>0</v>
      </c>
      <c r="P52" s="2">
        <f t="shared" si="6"/>
        <v>0</v>
      </c>
      <c r="Q52" s="2">
        <f t="shared" si="7"/>
        <v>35.427</v>
      </c>
      <c r="R52" s="2">
        <f t="shared" si="8"/>
        <v>0</v>
      </c>
    </row>
    <row r="53" spans="1:18" s="2" customFormat="1" ht="11">
      <c r="A53" s="2" t="s">
        <v>1</v>
      </c>
      <c r="B53" s="13">
        <v>10790</v>
      </c>
      <c r="C53" s="20">
        <v>12</v>
      </c>
      <c r="D53" s="20">
        <v>22.1</v>
      </c>
      <c r="E53" s="20">
        <v>61.2</v>
      </c>
      <c r="F53" s="20">
        <v>1.3</v>
      </c>
      <c r="G53" s="20">
        <v>0.4</v>
      </c>
      <c r="H53" s="20">
        <v>0.2</v>
      </c>
      <c r="I53" s="20">
        <v>1</v>
      </c>
      <c r="J53" s="20">
        <v>1.8</v>
      </c>
      <c r="K53" s="2">
        <f t="shared" si="1"/>
        <v>1294.8</v>
      </c>
      <c r="L53" s="2">
        <f t="shared" si="2"/>
        <v>2384.59</v>
      </c>
      <c r="M53" s="2">
        <f t="shared" si="3"/>
        <v>6603.48</v>
      </c>
      <c r="N53" s="2">
        <f t="shared" si="4"/>
        <v>140.27000000000001</v>
      </c>
      <c r="O53" s="2">
        <f t="shared" si="5"/>
        <v>43.160000000000004</v>
      </c>
      <c r="P53" s="2">
        <f t="shared" si="6"/>
        <v>21.580000000000002</v>
      </c>
      <c r="Q53" s="2">
        <f t="shared" si="7"/>
        <v>107.9</v>
      </c>
      <c r="R53" s="2">
        <f t="shared" si="8"/>
        <v>194.22000000000003</v>
      </c>
    </row>
    <row r="54" spans="1:18" s="2" customFormat="1" ht="11">
      <c r="A54" s="19" t="s">
        <v>0</v>
      </c>
      <c r="B54" s="27">
        <v>124</v>
      </c>
      <c r="C54" s="26">
        <v>16.2</v>
      </c>
      <c r="D54" s="26">
        <v>73.099999999999994</v>
      </c>
      <c r="E54" s="26">
        <v>6</v>
      </c>
      <c r="F54" s="26">
        <v>4.5999999999999996</v>
      </c>
      <c r="G54" s="26">
        <v>0.2</v>
      </c>
      <c r="H54" s="26">
        <v>0</v>
      </c>
      <c r="I54" s="26">
        <v>0</v>
      </c>
      <c r="J54" s="26">
        <v>0</v>
      </c>
      <c r="K54" s="2">
        <f t="shared" si="1"/>
        <v>20.088000000000001</v>
      </c>
      <c r="L54" s="2">
        <f t="shared" si="2"/>
        <v>90.643999999999991</v>
      </c>
      <c r="M54" s="2">
        <f t="shared" si="3"/>
        <v>7.4399999999999995</v>
      </c>
      <c r="N54" s="2">
        <f t="shared" si="4"/>
        <v>5.7039999999999997</v>
      </c>
      <c r="O54" s="2">
        <f t="shared" si="5"/>
        <v>0.248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25" t="s">
        <v>69</v>
      </c>
      <c r="B55" s="6"/>
      <c r="C55" s="5"/>
      <c r="D55" s="5"/>
      <c r="E55" s="5"/>
      <c r="F55" s="5"/>
      <c r="G55" s="5"/>
      <c r="H55" s="5"/>
      <c r="I55" s="5"/>
      <c r="J55" s="5"/>
    </row>
    <row r="56" spans="1:18" ht="12" customHeight="1">
      <c r="A56" s="12" t="str">
        <f>'[2]1'!A71:J71</f>
        <v>SOURCE:  NATIONAL TANF DATAFILE AS OF 12/21/2011</v>
      </c>
    </row>
  </sheetData>
  <mergeCells count="1">
    <mergeCell ref="A1:J1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workbookViewId="0">
      <selection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0" width="11.1640625" style="33" customWidth="1"/>
    <col min="11" max="16384" width="20.6640625" style="33"/>
  </cols>
  <sheetData>
    <row r="1" spans="1:18" ht="12" customHeight="1">
      <c r="A1" s="127" t="s">
        <v>176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8" ht="27.75" customHeight="1">
      <c r="A2" s="42" t="s">
        <v>79</v>
      </c>
      <c r="B2" s="41" t="s">
        <v>78</v>
      </c>
      <c r="C2" s="40" t="s">
        <v>77</v>
      </c>
      <c r="D2" s="39" t="s">
        <v>76</v>
      </c>
      <c r="E2" s="40" t="s">
        <v>75</v>
      </c>
      <c r="F2" s="30" t="s">
        <v>74</v>
      </c>
      <c r="G2" s="39" t="s">
        <v>73</v>
      </c>
      <c r="H2" s="40" t="s">
        <v>72</v>
      </c>
      <c r="I2" s="40" t="s">
        <v>71</v>
      </c>
      <c r="J2" s="39" t="s">
        <v>70</v>
      </c>
      <c r="K2" s="40" t="s">
        <v>77</v>
      </c>
      <c r="L2" s="39" t="s">
        <v>76</v>
      </c>
      <c r="M2" s="40" t="s">
        <v>75</v>
      </c>
      <c r="N2" s="30" t="s">
        <v>74</v>
      </c>
      <c r="O2" s="39" t="s">
        <v>73</v>
      </c>
      <c r="P2" s="40" t="s">
        <v>72</v>
      </c>
      <c r="Q2" s="40" t="s">
        <v>71</v>
      </c>
      <c r="R2" s="39" t="s">
        <v>70</v>
      </c>
    </row>
    <row r="3" spans="1:18" s="2" customFormat="1" ht="18" customHeight="1">
      <c r="A3" s="2" t="s">
        <v>84</v>
      </c>
      <c r="B3" s="34">
        <v>973580</v>
      </c>
      <c r="C3" s="38">
        <v>24.2</v>
      </c>
      <c r="D3" s="38">
        <v>35.4</v>
      </c>
      <c r="E3" s="38">
        <v>34.1</v>
      </c>
      <c r="F3" s="38">
        <v>1.4</v>
      </c>
      <c r="G3" s="38">
        <v>2.2999999999999998</v>
      </c>
      <c r="H3" s="38">
        <v>0.7</v>
      </c>
      <c r="I3" s="38">
        <v>0.9</v>
      </c>
      <c r="J3" s="38">
        <v>1</v>
      </c>
      <c r="K3" s="2">
        <f>$B3*(C3/100)</f>
        <v>235606.36</v>
      </c>
      <c r="L3" s="2">
        <f t="shared" ref="L3:R3" si="0">$B3*(D3/100)</f>
        <v>344647.32</v>
      </c>
      <c r="M3" s="2">
        <f t="shared" si="0"/>
        <v>331990.78000000003</v>
      </c>
      <c r="N3" s="2">
        <f t="shared" si="0"/>
        <v>13630.119999999999</v>
      </c>
      <c r="O3" s="2">
        <f t="shared" si="0"/>
        <v>22392.34</v>
      </c>
      <c r="P3" s="2">
        <f t="shared" si="0"/>
        <v>6815.0599999999995</v>
      </c>
      <c r="Q3" s="2">
        <f t="shared" si="0"/>
        <v>8762.2200000000012</v>
      </c>
      <c r="R3" s="2">
        <f t="shared" si="0"/>
        <v>9735.8000000000011</v>
      </c>
    </row>
    <row r="4" spans="1:18" s="2" customFormat="1" ht="11">
      <c r="A4" s="2" t="s">
        <v>50</v>
      </c>
      <c r="B4" s="34">
        <v>10203</v>
      </c>
      <c r="C4" s="38">
        <v>0.8</v>
      </c>
      <c r="D4" s="38">
        <v>30.4</v>
      </c>
      <c r="E4" s="38">
        <v>68.3</v>
      </c>
      <c r="F4" s="38">
        <v>0.1</v>
      </c>
      <c r="G4" s="38">
        <v>0.1</v>
      </c>
      <c r="H4" s="38">
        <v>0</v>
      </c>
      <c r="I4" s="38">
        <v>0.3</v>
      </c>
      <c r="J4" s="38">
        <v>0</v>
      </c>
      <c r="K4" s="2">
        <f t="shared" ref="K4:K53" si="1">$B4*(C4/100)</f>
        <v>81.623999999999995</v>
      </c>
      <c r="L4" s="2">
        <f t="shared" ref="L4:L54" si="2">$B4*(D4/100)</f>
        <v>3101.712</v>
      </c>
      <c r="M4" s="2">
        <f t="shared" ref="M4:M54" si="3">$B4*(E4/100)</f>
        <v>6968.6489999999994</v>
      </c>
      <c r="N4" s="2">
        <f t="shared" ref="N4:N54" si="4">$B4*(F4/100)</f>
        <v>10.202999999999999</v>
      </c>
      <c r="O4" s="2">
        <f t="shared" ref="O4:O54" si="5">$B4*(G4/100)</f>
        <v>10.202999999999999</v>
      </c>
      <c r="P4" s="2">
        <f t="shared" ref="P4:P54" si="6">$B4*(H4/100)</f>
        <v>0</v>
      </c>
      <c r="Q4" s="2">
        <f t="shared" ref="Q4:Q54" si="7">$B4*(I4/100)</f>
        <v>30.609000000000002</v>
      </c>
      <c r="R4" s="2">
        <f t="shared" ref="R4:R54" si="8">$B4*(J4/100)</f>
        <v>0</v>
      </c>
    </row>
    <row r="5" spans="1:18" s="2" customFormat="1" ht="11">
      <c r="A5" s="2" t="s">
        <v>49</v>
      </c>
      <c r="B5" s="34">
        <v>2480</v>
      </c>
      <c r="C5" s="38">
        <v>4.7</v>
      </c>
      <c r="D5" s="38">
        <v>50.9</v>
      </c>
      <c r="E5" s="38">
        <v>9.6</v>
      </c>
      <c r="F5" s="38">
        <v>19.3</v>
      </c>
      <c r="G5" s="38">
        <v>8.5</v>
      </c>
      <c r="H5" s="38">
        <v>3.6</v>
      </c>
      <c r="I5" s="38">
        <v>3.3</v>
      </c>
      <c r="J5" s="38">
        <v>0</v>
      </c>
      <c r="K5" s="2">
        <f t="shared" si="1"/>
        <v>116.56</v>
      </c>
      <c r="L5" s="2">
        <f t="shared" si="2"/>
        <v>1262.32</v>
      </c>
      <c r="M5" s="2">
        <f t="shared" si="3"/>
        <v>238.08</v>
      </c>
      <c r="N5" s="2">
        <f t="shared" si="4"/>
        <v>478.64</v>
      </c>
      <c r="O5" s="2">
        <f t="shared" si="5"/>
        <v>210.8</v>
      </c>
      <c r="P5" s="2">
        <f t="shared" si="6"/>
        <v>89.280000000000015</v>
      </c>
      <c r="Q5" s="2">
        <f t="shared" si="7"/>
        <v>81.84</v>
      </c>
      <c r="R5" s="2">
        <f t="shared" si="8"/>
        <v>0</v>
      </c>
    </row>
    <row r="6" spans="1:18" s="2" customFormat="1" ht="11">
      <c r="A6" s="2" t="s">
        <v>48</v>
      </c>
      <c r="B6" s="34">
        <v>19351</v>
      </c>
      <c r="C6" s="38">
        <v>42.9</v>
      </c>
      <c r="D6" s="38">
        <v>31.5</v>
      </c>
      <c r="E6" s="38">
        <v>14.9</v>
      </c>
      <c r="F6" s="38">
        <v>8.6</v>
      </c>
      <c r="G6" s="38">
        <v>1.3</v>
      </c>
      <c r="H6" s="38">
        <v>0.4</v>
      </c>
      <c r="I6" s="38">
        <v>0.4</v>
      </c>
      <c r="J6" s="38">
        <v>0</v>
      </c>
      <c r="K6" s="2">
        <f t="shared" si="1"/>
        <v>8301.5789999999997</v>
      </c>
      <c r="L6" s="2">
        <f t="shared" si="2"/>
        <v>6095.5649999999996</v>
      </c>
      <c r="M6" s="2">
        <f t="shared" si="3"/>
        <v>2883.299</v>
      </c>
      <c r="N6" s="2">
        <f t="shared" si="4"/>
        <v>1664.1859999999999</v>
      </c>
      <c r="O6" s="2">
        <f t="shared" si="5"/>
        <v>251.56300000000002</v>
      </c>
      <c r="P6" s="2">
        <f t="shared" si="6"/>
        <v>77.403999999999996</v>
      </c>
      <c r="Q6" s="2">
        <f t="shared" si="7"/>
        <v>77.403999999999996</v>
      </c>
      <c r="R6" s="2">
        <f t="shared" si="8"/>
        <v>0</v>
      </c>
    </row>
    <row r="7" spans="1:18" s="2" customFormat="1" ht="11">
      <c r="A7" s="2" t="s">
        <v>47</v>
      </c>
      <c r="B7" s="34">
        <v>5135</v>
      </c>
      <c r="C7" s="38">
        <v>1.8</v>
      </c>
      <c r="D7" s="38">
        <v>37.1</v>
      </c>
      <c r="E7" s="38">
        <v>60.3</v>
      </c>
      <c r="F7" s="38">
        <v>0</v>
      </c>
      <c r="G7" s="38">
        <v>0.1</v>
      </c>
      <c r="H7" s="38">
        <v>0.1</v>
      </c>
      <c r="I7" s="38">
        <v>0.2</v>
      </c>
      <c r="J7" s="38">
        <v>0.5</v>
      </c>
      <c r="K7" s="2">
        <f t="shared" si="1"/>
        <v>92.43</v>
      </c>
      <c r="L7" s="2">
        <f t="shared" si="2"/>
        <v>1905.085</v>
      </c>
      <c r="M7" s="2">
        <f t="shared" si="3"/>
        <v>3096.4049999999997</v>
      </c>
      <c r="N7" s="2">
        <f t="shared" si="4"/>
        <v>0</v>
      </c>
      <c r="O7" s="2">
        <f t="shared" si="5"/>
        <v>5.1349999999999998</v>
      </c>
      <c r="P7" s="2">
        <f t="shared" si="6"/>
        <v>5.1349999999999998</v>
      </c>
      <c r="Q7" s="2">
        <f t="shared" si="7"/>
        <v>10.27</v>
      </c>
      <c r="R7" s="2">
        <f t="shared" si="8"/>
        <v>25.675000000000001</v>
      </c>
    </row>
    <row r="8" spans="1:18" s="2" customFormat="1" ht="11">
      <c r="A8" s="2" t="s">
        <v>46</v>
      </c>
      <c r="B8" s="34">
        <v>294177</v>
      </c>
      <c r="C8" s="38">
        <v>43.7</v>
      </c>
      <c r="D8" s="38">
        <v>27</v>
      </c>
      <c r="E8" s="38">
        <v>20.8</v>
      </c>
      <c r="F8" s="38">
        <v>0.6</v>
      </c>
      <c r="G8" s="38">
        <v>5.5</v>
      </c>
      <c r="H8" s="38">
        <v>0.9</v>
      </c>
      <c r="I8" s="38">
        <v>1.4</v>
      </c>
      <c r="J8" s="38">
        <v>0</v>
      </c>
      <c r="K8" s="2">
        <f t="shared" si="1"/>
        <v>128555.34900000002</v>
      </c>
      <c r="L8" s="2">
        <f t="shared" si="2"/>
        <v>79427.790000000008</v>
      </c>
      <c r="M8" s="2">
        <f t="shared" si="3"/>
        <v>61188.816000000006</v>
      </c>
      <c r="N8" s="2">
        <f t="shared" si="4"/>
        <v>1765.0620000000001</v>
      </c>
      <c r="O8" s="2">
        <f t="shared" si="5"/>
        <v>16179.735000000001</v>
      </c>
      <c r="P8" s="2">
        <f t="shared" si="6"/>
        <v>2647.5930000000003</v>
      </c>
      <c r="Q8" s="2">
        <f t="shared" si="7"/>
        <v>4118.4779999999992</v>
      </c>
      <c r="R8" s="2">
        <f t="shared" si="8"/>
        <v>0</v>
      </c>
    </row>
    <row r="9" spans="1:18" s="2" customFormat="1" ht="11">
      <c r="A9" s="2" t="s">
        <v>45</v>
      </c>
      <c r="B9" s="34">
        <v>5085</v>
      </c>
      <c r="C9" s="38">
        <v>16</v>
      </c>
      <c r="D9" s="38">
        <v>77</v>
      </c>
      <c r="E9" s="38">
        <v>5.4</v>
      </c>
      <c r="F9" s="38">
        <v>0.7</v>
      </c>
      <c r="G9" s="38">
        <v>0.3</v>
      </c>
      <c r="H9" s="38">
        <v>0.2</v>
      </c>
      <c r="I9" s="38">
        <v>0.5</v>
      </c>
      <c r="J9" s="38">
        <v>0</v>
      </c>
      <c r="K9" s="2">
        <f t="shared" si="1"/>
        <v>813.6</v>
      </c>
      <c r="L9" s="2">
        <f t="shared" si="2"/>
        <v>3915.4500000000003</v>
      </c>
      <c r="M9" s="2">
        <f t="shared" si="3"/>
        <v>274.59000000000003</v>
      </c>
      <c r="N9" s="2">
        <f t="shared" si="4"/>
        <v>35.594999999999999</v>
      </c>
      <c r="O9" s="2">
        <f t="shared" si="5"/>
        <v>15.255000000000001</v>
      </c>
      <c r="P9" s="2">
        <f t="shared" si="6"/>
        <v>10.17</v>
      </c>
      <c r="Q9" s="2">
        <f t="shared" si="7"/>
        <v>25.425000000000001</v>
      </c>
      <c r="R9" s="2">
        <f t="shared" si="8"/>
        <v>0</v>
      </c>
    </row>
    <row r="10" spans="1:18" s="2" customFormat="1" ht="11">
      <c r="A10" s="2" t="s">
        <v>44</v>
      </c>
      <c r="B10" s="34">
        <v>9350</v>
      </c>
      <c r="C10" s="38">
        <v>37.4</v>
      </c>
      <c r="D10" s="38">
        <v>29.1</v>
      </c>
      <c r="E10" s="38">
        <v>31.9</v>
      </c>
      <c r="F10" s="38">
        <v>0.7</v>
      </c>
      <c r="G10" s="38">
        <v>0.6</v>
      </c>
      <c r="H10" s="38">
        <v>0.4</v>
      </c>
      <c r="I10" s="38">
        <v>0</v>
      </c>
      <c r="J10" s="38">
        <v>0</v>
      </c>
      <c r="K10" s="2">
        <f t="shared" si="1"/>
        <v>3496.9</v>
      </c>
      <c r="L10" s="2">
        <f t="shared" si="2"/>
        <v>2720.8500000000004</v>
      </c>
      <c r="M10" s="2">
        <f t="shared" si="3"/>
        <v>2982.65</v>
      </c>
      <c r="N10" s="2">
        <f t="shared" si="4"/>
        <v>65.449999999999989</v>
      </c>
      <c r="O10" s="2">
        <f t="shared" si="5"/>
        <v>56.1</v>
      </c>
      <c r="P10" s="2">
        <f t="shared" si="6"/>
        <v>37.4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43</v>
      </c>
      <c r="B11" s="34">
        <v>1907</v>
      </c>
      <c r="C11" s="38">
        <v>7.7</v>
      </c>
      <c r="D11" s="38">
        <v>27.6</v>
      </c>
      <c r="E11" s="38">
        <v>64.2</v>
      </c>
      <c r="F11" s="38">
        <v>0</v>
      </c>
      <c r="G11" s="38">
        <v>0</v>
      </c>
      <c r="H11" s="38">
        <v>0.3</v>
      </c>
      <c r="I11" s="38">
        <v>0.1</v>
      </c>
      <c r="J11" s="38">
        <v>0</v>
      </c>
      <c r="K11" s="2">
        <f t="shared" si="1"/>
        <v>146.839</v>
      </c>
      <c r="L11" s="2">
        <f t="shared" si="2"/>
        <v>526.33199999999999</v>
      </c>
      <c r="M11" s="2">
        <f t="shared" si="3"/>
        <v>1224.2940000000001</v>
      </c>
      <c r="N11" s="2">
        <f t="shared" si="4"/>
        <v>0</v>
      </c>
      <c r="O11" s="2">
        <f t="shared" si="5"/>
        <v>0</v>
      </c>
      <c r="P11" s="2">
        <f t="shared" si="6"/>
        <v>5.7210000000000001</v>
      </c>
      <c r="Q11" s="2">
        <f t="shared" si="7"/>
        <v>1.907</v>
      </c>
      <c r="R11" s="2">
        <f t="shared" si="8"/>
        <v>0</v>
      </c>
    </row>
    <row r="12" spans="1:18" s="2" customFormat="1" ht="11">
      <c r="A12" s="22" t="s">
        <v>87</v>
      </c>
      <c r="B12" s="34">
        <v>4698</v>
      </c>
      <c r="C12" s="38">
        <v>0</v>
      </c>
      <c r="D12" s="38">
        <v>0.3</v>
      </c>
      <c r="E12" s="38">
        <v>99.4</v>
      </c>
      <c r="F12" s="38">
        <v>0.1</v>
      </c>
      <c r="G12" s="38">
        <v>0.2</v>
      </c>
      <c r="H12" s="38">
        <v>0</v>
      </c>
      <c r="I12" s="38">
        <v>0</v>
      </c>
      <c r="J12" s="38">
        <v>0</v>
      </c>
      <c r="K12" s="2">
        <f t="shared" si="1"/>
        <v>0</v>
      </c>
      <c r="L12" s="2">
        <f t="shared" si="2"/>
        <v>14.093999999999999</v>
      </c>
      <c r="M12" s="2">
        <f t="shared" si="3"/>
        <v>4669.8120000000008</v>
      </c>
      <c r="N12" s="2">
        <f t="shared" si="4"/>
        <v>4.6980000000000004</v>
      </c>
      <c r="O12" s="2">
        <f t="shared" si="5"/>
        <v>9.3960000000000008</v>
      </c>
      <c r="P12" s="2">
        <f t="shared" si="6"/>
        <v>0</v>
      </c>
      <c r="Q12" s="2">
        <f t="shared" si="7"/>
        <v>0</v>
      </c>
      <c r="R12" s="2">
        <f t="shared" si="8"/>
        <v>0</v>
      </c>
    </row>
    <row r="13" spans="1:18" s="2" customFormat="1" ht="11">
      <c r="A13" s="2" t="s">
        <v>41</v>
      </c>
      <c r="B13" s="34">
        <v>18551</v>
      </c>
      <c r="C13" s="38">
        <v>30.3</v>
      </c>
      <c r="D13" s="38">
        <v>22.8</v>
      </c>
      <c r="E13" s="38">
        <v>44.4</v>
      </c>
      <c r="F13" s="38">
        <v>0.1</v>
      </c>
      <c r="G13" s="38">
        <v>0</v>
      </c>
      <c r="H13" s="38">
        <v>0.1</v>
      </c>
      <c r="I13" s="38">
        <v>2.4</v>
      </c>
      <c r="J13" s="38">
        <v>0</v>
      </c>
      <c r="K13" s="2">
        <f t="shared" si="1"/>
        <v>5620.9529999999995</v>
      </c>
      <c r="L13" s="2">
        <f t="shared" si="2"/>
        <v>4229.6279999999997</v>
      </c>
      <c r="M13" s="2">
        <f t="shared" si="3"/>
        <v>8236.6440000000002</v>
      </c>
      <c r="N13" s="2">
        <f t="shared" si="4"/>
        <v>18.551000000000002</v>
      </c>
      <c r="O13" s="2">
        <f t="shared" si="5"/>
        <v>0</v>
      </c>
      <c r="P13" s="2">
        <f t="shared" si="6"/>
        <v>18.551000000000002</v>
      </c>
      <c r="Q13" s="2">
        <f t="shared" si="7"/>
        <v>445.22399999999999</v>
      </c>
      <c r="R13" s="2">
        <f t="shared" si="8"/>
        <v>0</v>
      </c>
    </row>
    <row r="14" spans="1:18" s="2" customFormat="1" ht="11">
      <c r="A14" s="2" t="s">
        <v>40</v>
      </c>
      <c r="B14" s="34">
        <v>2895</v>
      </c>
      <c r="C14" s="38">
        <v>1.7</v>
      </c>
      <c r="D14" s="38">
        <v>15.3</v>
      </c>
      <c r="E14" s="38">
        <v>82.1</v>
      </c>
      <c r="F14" s="38">
        <v>0</v>
      </c>
      <c r="G14" s="38">
        <v>0.7</v>
      </c>
      <c r="H14" s="38">
        <v>0</v>
      </c>
      <c r="I14" s="38">
        <v>0.3</v>
      </c>
      <c r="J14" s="38">
        <v>0</v>
      </c>
      <c r="K14" s="2">
        <f t="shared" si="1"/>
        <v>49.215000000000003</v>
      </c>
      <c r="L14" s="2">
        <f t="shared" si="2"/>
        <v>442.935</v>
      </c>
      <c r="M14" s="2">
        <f t="shared" si="3"/>
        <v>2376.7950000000001</v>
      </c>
      <c r="N14" s="2">
        <f t="shared" si="4"/>
        <v>0</v>
      </c>
      <c r="O14" s="2">
        <f t="shared" si="5"/>
        <v>20.264999999999997</v>
      </c>
      <c r="P14" s="2">
        <f t="shared" si="6"/>
        <v>0</v>
      </c>
      <c r="Q14" s="2">
        <f t="shared" si="7"/>
        <v>8.6850000000000005</v>
      </c>
      <c r="R14" s="2">
        <f t="shared" si="8"/>
        <v>0</v>
      </c>
    </row>
    <row r="15" spans="1:18" s="2" customFormat="1" ht="11">
      <c r="A15" s="2" t="s">
        <v>39</v>
      </c>
      <c r="B15" s="34">
        <v>6560</v>
      </c>
      <c r="C15" s="38">
        <v>6.1</v>
      </c>
      <c r="D15" s="38">
        <v>19.8</v>
      </c>
      <c r="E15" s="38">
        <v>1.6</v>
      </c>
      <c r="F15" s="38">
        <v>0.1</v>
      </c>
      <c r="G15" s="38">
        <v>14</v>
      </c>
      <c r="H15" s="38">
        <v>39.6</v>
      </c>
      <c r="I15" s="38">
        <v>18.8</v>
      </c>
      <c r="J15" s="38">
        <v>0</v>
      </c>
      <c r="K15" s="2">
        <f t="shared" si="1"/>
        <v>400.15999999999997</v>
      </c>
      <c r="L15" s="2">
        <f t="shared" si="2"/>
        <v>1298.8800000000001</v>
      </c>
      <c r="M15" s="2">
        <f t="shared" si="3"/>
        <v>104.96000000000001</v>
      </c>
      <c r="N15" s="2">
        <f t="shared" si="4"/>
        <v>6.5600000000000005</v>
      </c>
      <c r="O15" s="2">
        <f t="shared" si="5"/>
        <v>918.40000000000009</v>
      </c>
      <c r="P15" s="2">
        <f t="shared" si="6"/>
        <v>2597.7600000000002</v>
      </c>
      <c r="Q15" s="2">
        <f t="shared" si="7"/>
        <v>1233.28</v>
      </c>
      <c r="R15" s="2">
        <f t="shared" si="8"/>
        <v>0</v>
      </c>
    </row>
    <row r="16" spans="1:18" s="2" customFormat="1" ht="11">
      <c r="A16" s="2" t="s">
        <v>38</v>
      </c>
      <c r="B16" s="34">
        <v>156</v>
      </c>
      <c r="C16" s="38">
        <v>14.2</v>
      </c>
      <c r="D16" s="38">
        <v>81.599999999999994</v>
      </c>
      <c r="E16" s="38">
        <v>3.4</v>
      </c>
      <c r="F16" s="38">
        <v>0.3</v>
      </c>
      <c r="G16" s="38">
        <v>0</v>
      </c>
      <c r="H16" s="38">
        <v>0</v>
      </c>
      <c r="I16" s="38">
        <v>0.6</v>
      </c>
      <c r="J16" s="38">
        <v>0</v>
      </c>
      <c r="K16" s="2">
        <f t="shared" si="1"/>
        <v>22.151999999999997</v>
      </c>
      <c r="L16" s="2">
        <f t="shared" si="2"/>
        <v>127.29599999999999</v>
      </c>
      <c r="M16" s="2">
        <f t="shared" si="3"/>
        <v>5.3040000000000003</v>
      </c>
      <c r="N16" s="2">
        <f t="shared" si="4"/>
        <v>0.46800000000000003</v>
      </c>
      <c r="O16" s="2">
        <f t="shared" si="5"/>
        <v>0</v>
      </c>
      <c r="P16" s="2">
        <f t="shared" si="6"/>
        <v>0</v>
      </c>
      <c r="Q16" s="2">
        <f t="shared" si="7"/>
        <v>0.93600000000000005</v>
      </c>
      <c r="R16" s="2">
        <f t="shared" si="8"/>
        <v>0</v>
      </c>
    </row>
    <row r="17" spans="1:18" s="2" customFormat="1" ht="11">
      <c r="A17" s="2" t="s">
        <v>37</v>
      </c>
      <c r="B17" s="34">
        <v>4467</v>
      </c>
      <c r="C17" s="38">
        <v>9.1999999999999993</v>
      </c>
      <c r="D17" s="38">
        <v>13.7</v>
      </c>
      <c r="E17" s="38">
        <v>76.599999999999994</v>
      </c>
      <c r="F17" s="38">
        <v>0</v>
      </c>
      <c r="G17" s="38">
        <v>0</v>
      </c>
      <c r="H17" s="38">
        <v>0.2</v>
      </c>
      <c r="I17" s="38">
        <v>0.2</v>
      </c>
      <c r="J17" s="38">
        <v>0</v>
      </c>
      <c r="K17" s="2">
        <f t="shared" si="1"/>
        <v>410.964</v>
      </c>
      <c r="L17" s="2">
        <f t="shared" si="2"/>
        <v>611.97899999999993</v>
      </c>
      <c r="M17" s="2">
        <f t="shared" si="3"/>
        <v>3421.7219999999998</v>
      </c>
      <c r="N17" s="2">
        <f t="shared" si="4"/>
        <v>0</v>
      </c>
      <c r="O17" s="2">
        <f t="shared" si="5"/>
        <v>0</v>
      </c>
      <c r="P17" s="2">
        <f t="shared" si="6"/>
        <v>8.9340000000000011</v>
      </c>
      <c r="Q17" s="2">
        <f t="shared" si="7"/>
        <v>8.9340000000000011</v>
      </c>
      <c r="R17" s="2">
        <f t="shared" si="8"/>
        <v>0</v>
      </c>
    </row>
    <row r="18" spans="1:18" s="2" customFormat="1" ht="11">
      <c r="A18" s="2" t="s">
        <v>36</v>
      </c>
      <c r="B18" s="34">
        <v>25441</v>
      </c>
      <c r="C18" s="38">
        <v>6</v>
      </c>
      <c r="D18" s="38">
        <v>62.3</v>
      </c>
      <c r="E18" s="38">
        <v>27.9</v>
      </c>
      <c r="F18" s="38">
        <v>0.2</v>
      </c>
      <c r="G18" s="38">
        <v>2.5</v>
      </c>
      <c r="H18" s="38">
        <v>0.1</v>
      </c>
      <c r="I18" s="38">
        <v>1</v>
      </c>
      <c r="J18" s="38">
        <v>0</v>
      </c>
      <c r="K18" s="2">
        <f t="shared" si="1"/>
        <v>1526.46</v>
      </c>
      <c r="L18" s="2">
        <f t="shared" si="2"/>
        <v>15849.743</v>
      </c>
      <c r="M18" s="2">
        <f t="shared" si="3"/>
        <v>7098.0389999999989</v>
      </c>
      <c r="N18" s="2">
        <f t="shared" si="4"/>
        <v>50.881999999999998</v>
      </c>
      <c r="O18" s="2">
        <f t="shared" si="5"/>
        <v>636.02500000000009</v>
      </c>
      <c r="P18" s="2">
        <f t="shared" si="6"/>
        <v>25.440999999999999</v>
      </c>
      <c r="Q18" s="2">
        <f t="shared" si="7"/>
        <v>254.41</v>
      </c>
      <c r="R18" s="2">
        <f t="shared" si="8"/>
        <v>0</v>
      </c>
    </row>
    <row r="19" spans="1:18" s="2" customFormat="1" ht="11">
      <c r="A19" s="2" t="s">
        <v>35</v>
      </c>
      <c r="B19" s="34">
        <v>12316</v>
      </c>
      <c r="C19" s="38">
        <v>3.4</v>
      </c>
      <c r="D19" s="38">
        <v>62.1</v>
      </c>
      <c r="E19" s="38">
        <v>14.2</v>
      </c>
      <c r="F19" s="38">
        <v>0.5</v>
      </c>
      <c r="G19" s="38">
        <v>0.8</v>
      </c>
      <c r="H19" s="38">
        <v>0.1</v>
      </c>
      <c r="I19" s="38">
        <v>0.8</v>
      </c>
      <c r="J19" s="38">
        <v>18</v>
      </c>
      <c r="K19" s="2">
        <f t="shared" si="1"/>
        <v>418.74400000000003</v>
      </c>
      <c r="L19" s="2">
        <f t="shared" si="2"/>
        <v>7648.2359999999999</v>
      </c>
      <c r="M19" s="2">
        <f t="shared" si="3"/>
        <v>1748.8719999999998</v>
      </c>
      <c r="N19" s="2">
        <f t="shared" si="4"/>
        <v>61.58</v>
      </c>
      <c r="O19" s="2">
        <f t="shared" si="5"/>
        <v>98.528000000000006</v>
      </c>
      <c r="P19" s="2">
        <f t="shared" si="6"/>
        <v>12.316000000000001</v>
      </c>
      <c r="Q19" s="2">
        <f t="shared" si="7"/>
        <v>98.528000000000006</v>
      </c>
      <c r="R19" s="2">
        <f t="shared" si="8"/>
        <v>2216.88</v>
      </c>
    </row>
    <row r="20" spans="1:18" s="2" customFormat="1" ht="11">
      <c r="A20" s="2" t="s">
        <v>34</v>
      </c>
      <c r="B20" s="34">
        <v>10563</v>
      </c>
      <c r="C20" s="38">
        <v>9.1</v>
      </c>
      <c r="D20" s="38">
        <v>61.2</v>
      </c>
      <c r="E20" s="38">
        <v>23.9</v>
      </c>
      <c r="F20" s="38">
        <v>2.1</v>
      </c>
      <c r="G20" s="38">
        <v>1.1000000000000001</v>
      </c>
      <c r="H20" s="38">
        <v>0</v>
      </c>
      <c r="I20" s="38">
        <v>0.6</v>
      </c>
      <c r="J20" s="38">
        <v>2</v>
      </c>
      <c r="K20" s="2">
        <f t="shared" si="1"/>
        <v>961.23299999999995</v>
      </c>
      <c r="L20" s="2">
        <f t="shared" si="2"/>
        <v>6464.5559999999996</v>
      </c>
      <c r="M20" s="2">
        <f t="shared" si="3"/>
        <v>2524.5569999999998</v>
      </c>
      <c r="N20" s="2">
        <f t="shared" si="4"/>
        <v>221.82300000000001</v>
      </c>
      <c r="O20" s="2">
        <f t="shared" si="5"/>
        <v>116.19300000000001</v>
      </c>
      <c r="P20" s="2">
        <f t="shared" si="6"/>
        <v>0</v>
      </c>
      <c r="Q20" s="2">
        <f t="shared" si="7"/>
        <v>63.378</v>
      </c>
      <c r="R20" s="2">
        <f t="shared" si="8"/>
        <v>211.26</v>
      </c>
    </row>
    <row r="21" spans="1:18" s="2" customFormat="1" ht="11">
      <c r="A21" s="2" t="s">
        <v>33</v>
      </c>
      <c r="B21" s="34">
        <v>12960</v>
      </c>
      <c r="C21" s="38">
        <v>1.2</v>
      </c>
      <c r="D21" s="38">
        <v>69.7</v>
      </c>
      <c r="E21" s="38">
        <v>27.5</v>
      </c>
      <c r="F21" s="38">
        <v>0.2</v>
      </c>
      <c r="G21" s="38">
        <v>0.7</v>
      </c>
      <c r="H21" s="38">
        <v>0.1</v>
      </c>
      <c r="I21" s="38">
        <v>0.4</v>
      </c>
      <c r="J21" s="38">
        <v>0.1</v>
      </c>
      <c r="K21" s="2">
        <f t="shared" si="1"/>
        <v>155.52000000000001</v>
      </c>
      <c r="L21" s="2">
        <f t="shared" si="2"/>
        <v>9033.1200000000008</v>
      </c>
      <c r="M21" s="2">
        <f t="shared" si="3"/>
        <v>3564.0000000000005</v>
      </c>
      <c r="N21" s="2">
        <f t="shared" si="4"/>
        <v>25.92</v>
      </c>
      <c r="O21" s="2">
        <f t="shared" si="5"/>
        <v>90.719999999999985</v>
      </c>
      <c r="P21" s="2">
        <f t="shared" si="6"/>
        <v>12.96</v>
      </c>
      <c r="Q21" s="2">
        <f t="shared" si="7"/>
        <v>51.84</v>
      </c>
      <c r="R21" s="2">
        <f t="shared" si="8"/>
        <v>12.96</v>
      </c>
    </row>
    <row r="22" spans="1:18" s="2" customFormat="1" ht="11">
      <c r="A22" s="2" t="s">
        <v>32</v>
      </c>
      <c r="B22" s="34">
        <v>2877</v>
      </c>
      <c r="C22" s="38">
        <v>2.6</v>
      </c>
      <c r="D22" s="38">
        <v>18.399999999999999</v>
      </c>
      <c r="E22" s="38">
        <v>78.2</v>
      </c>
      <c r="F22" s="38">
        <v>0</v>
      </c>
      <c r="G22" s="38">
        <v>0.5</v>
      </c>
      <c r="H22" s="38">
        <v>0.1</v>
      </c>
      <c r="I22" s="38">
        <v>0.2</v>
      </c>
      <c r="J22" s="38">
        <v>0</v>
      </c>
      <c r="K22" s="2">
        <f t="shared" si="1"/>
        <v>74.802000000000007</v>
      </c>
      <c r="L22" s="2">
        <f t="shared" si="2"/>
        <v>529.36799999999994</v>
      </c>
      <c r="M22" s="2">
        <f t="shared" si="3"/>
        <v>2249.8140000000003</v>
      </c>
      <c r="N22" s="2">
        <f t="shared" si="4"/>
        <v>0</v>
      </c>
      <c r="O22" s="2">
        <f t="shared" si="5"/>
        <v>14.385</v>
      </c>
      <c r="P22" s="2">
        <f t="shared" si="6"/>
        <v>2.8770000000000002</v>
      </c>
      <c r="Q22" s="2">
        <f t="shared" si="7"/>
        <v>5.7540000000000004</v>
      </c>
      <c r="R22" s="2">
        <f t="shared" si="8"/>
        <v>0</v>
      </c>
    </row>
    <row r="23" spans="1:18" s="2" customFormat="1" ht="11">
      <c r="A23" s="2" t="s">
        <v>31</v>
      </c>
      <c r="B23" s="34">
        <v>8126</v>
      </c>
      <c r="C23" s="38">
        <v>1.2</v>
      </c>
      <c r="D23" s="38">
        <v>91</v>
      </c>
      <c r="E23" s="38">
        <v>5.2</v>
      </c>
      <c r="F23" s="38">
        <v>1.3</v>
      </c>
      <c r="G23" s="38">
        <v>0.5</v>
      </c>
      <c r="H23" s="38">
        <v>0.1</v>
      </c>
      <c r="I23" s="38">
        <v>0.8</v>
      </c>
      <c r="J23" s="38">
        <v>0</v>
      </c>
      <c r="K23" s="2">
        <f t="shared" si="1"/>
        <v>97.512</v>
      </c>
      <c r="L23" s="2">
        <f t="shared" si="2"/>
        <v>7394.66</v>
      </c>
      <c r="M23" s="2">
        <f t="shared" si="3"/>
        <v>422.55200000000002</v>
      </c>
      <c r="N23" s="2">
        <f t="shared" si="4"/>
        <v>105.63800000000001</v>
      </c>
      <c r="O23" s="2">
        <f t="shared" si="5"/>
        <v>40.630000000000003</v>
      </c>
      <c r="P23" s="2">
        <f t="shared" si="6"/>
        <v>8.1259999999999994</v>
      </c>
      <c r="Q23" s="2">
        <f t="shared" si="7"/>
        <v>65.007999999999996</v>
      </c>
      <c r="R23" s="2">
        <f t="shared" si="8"/>
        <v>0</v>
      </c>
    </row>
    <row r="24" spans="1:18" s="2" customFormat="1" ht="11">
      <c r="A24" s="2" t="s">
        <v>30</v>
      </c>
      <c r="B24" s="34">
        <v>12534</v>
      </c>
      <c r="C24" s="38">
        <v>1.7</v>
      </c>
      <c r="D24" s="38">
        <v>15.6</v>
      </c>
      <c r="E24" s="38">
        <v>80.3</v>
      </c>
      <c r="F24" s="38">
        <v>0.2</v>
      </c>
      <c r="G24" s="38">
        <v>0.4</v>
      </c>
      <c r="H24" s="38">
        <v>0</v>
      </c>
      <c r="I24" s="38">
        <v>1.8</v>
      </c>
      <c r="J24" s="38">
        <v>0</v>
      </c>
      <c r="K24" s="2">
        <f t="shared" si="1"/>
        <v>213.078</v>
      </c>
      <c r="L24" s="2">
        <f t="shared" si="2"/>
        <v>1955.3040000000001</v>
      </c>
      <c r="M24" s="2">
        <f t="shared" si="3"/>
        <v>10064.802</v>
      </c>
      <c r="N24" s="2">
        <f t="shared" si="4"/>
        <v>25.068000000000001</v>
      </c>
      <c r="O24" s="2">
        <f t="shared" si="5"/>
        <v>50.136000000000003</v>
      </c>
      <c r="P24" s="2">
        <f t="shared" si="6"/>
        <v>0</v>
      </c>
      <c r="Q24" s="2">
        <f t="shared" si="7"/>
        <v>225.61200000000002</v>
      </c>
      <c r="R24" s="2">
        <f t="shared" si="8"/>
        <v>0</v>
      </c>
    </row>
    <row r="25" spans="1:18" s="2" customFormat="1" ht="11">
      <c r="A25" s="2" t="s">
        <v>29</v>
      </c>
      <c r="B25" s="34">
        <v>29533</v>
      </c>
      <c r="C25" s="38">
        <v>31.8</v>
      </c>
      <c r="D25" s="38">
        <v>43.2</v>
      </c>
      <c r="E25" s="38">
        <v>21.6</v>
      </c>
      <c r="F25" s="38">
        <v>0.2</v>
      </c>
      <c r="G25" s="38">
        <v>1.3</v>
      </c>
      <c r="H25" s="38">
        <v>0.1</v>
      </c>
      <c r="I25" s="38">
        <v>0</v>
      </c>
      <c r="J25" s="38">
        <v>1.8</v>
      </c>
      <c r="K25" s="2">
        <f t="shared" si="1"/>
        <v>9391.4940000000006</v>
      </c>
      <c r="L25" s="2">
        <f t="shared" si="2"/>
        <v>12758.256000000001</v>
      </c>
      <c r="M25" s="2">
        <f t="shared" si="3"/>
        <v>6379.1280000000006</v>
      </c>
      <c r="N25" s="2">
        <f t="shared" si="4"/>
        <v>59.066000000000003</v>
      </c>
      <c r="O25" s="2">
        <f t="shared" si="5"/>
        <v>383.92900000000003</v>
      </c>
      <c r="P25" s="2">
        <f t="shared" si="6"/>
        <v>29.533000000000001</v>
      </c>
      <c r="Q25" s="2">
        <f t="shared" si="7"/>
        <v>0</v>
      </c>
      <c r="R25" s="2">
        <f t="shared" si="8"/>
        <v>531.59400000000005</v>
      </c>
    </row>
    <row r="26" spans="1:18" s="2" customFormat="1" ht="11">
      <c r="A26" s="2" t="s">
        <v>28</v>
      </c>
      <c r="B26" s="34">
        <v>42816</v>
      </c>
      <c r="C26" s="38">
        <v>3.2</v>
      </c>
      <c r="D26" s="38">
        <v>33</v>
      </c>
      <c r="E26" s="38">
        <v>62.8</v>
      </c>
      <c r="F26" s="38">
        <v>0.2</v>
      </c>
      <c r="G26" s="38">
        <v>0.5</v>
      </c>
      <c r="H26" s="38">
        <v>0</v>
      </c>
      <c r="I26" s="38">
        <v>0.3</v>
      </c>
      <c r="J26" s="38">
        <v>0</v>
      </c>
      <c r="K26" s="2">
        <f t="shared" si="1"/>
        <v>1370.1120000000001</v>
      </c>
      <c r="L26" s="2">
        <f t="shared" si="2"/>
        <v>14129.28</v>
      </c>
      <c r="M26" s="2">
        <f t="shared" si="3"/>
        <v>26888.448</v>
      </c>
      <c r="N26" s="2">
        <f t="shared" si="4"/>
        <v>85.632000000000005</v>
      </c>
      <c r="O26" s="2">
        <f t="shared" si="5"/>
        <v>214.08</v>
      </c>
      <c r="P26" s="2">
        <f t="shared" si="6"/>
        <v>0</v>
      </c>
      <c r="Q26" s="2">
        <f t="shared" si="7"/>
        <v>128.44800000000001</v>
      </c>
      <c r="R26" s="2">
        <f t="shared" si="8"/>
        <v>0</v>
      </c>
    </row>
    <row r="27" spans="1:18" s="2" customFormat="1" ht="11">
      <c r="A27" s="2" t="s">
        <v>27</v>
      </c>
      <c r="B27" s="34">
        <v>11550</v>
      </c>
      <c r="C27" s="38">
        <v>6.4</v>
      </c>
      <c r="D27" s="38">
        <v>36.299999999999997</v>
      </c>
      <c r="E27" s="38">
        <v>40.700000000000003</v>
      </c>
      <c r="F27" s="38">
        <v>11</v>
      </c>
      <c r="G27" s="38">
        <v>3.5</v>
      </c>
      <c r="H27" s="38">
        <v>0.2</v>
      </c>
      <c r="I27" s="38">
        <v>2</v>
      </c>
      <c r="J27" s="38">
        <v>0</v>
      </c>
      <c r="K27" s="2">
        <f t="shared" si="1"/>
        <v>739.2</v>
      </c>
      <c r="L27" s="2">
        <f t="shared" si="2"/>
        <v>4192.6499999999996</v>
      </c>
      <c r="M27" s="2">
        <f t="shared" si="3"/>
        <v>4700.8500000000004</v>
      </c>
      <c r="N27" s="2">
        <f t="shared" si="4"/>
        <v>1270.5</v>
      </c>
      <c r="O27" s="2">
        <f t="shared" si="5"/>
        <v>404.25000000000006</v>
      </c>
      <c r="P27" s="2">
        <f t="shared" si="6"/>
        <v>23.1</v>
      </c>
      <c r="Q27" s="2">
        <f t="shared" si="7"/>
        <v>231</v>
      </c>
      <c r="R27" s="2">
        <f t="shared" si="8"/>
        <v>0</v>
      </c>
    </row>
    <row r="28" spans="1:18" s="2" customFormat="1" ht="11">
      <c r="A28" s="2" t="s">
        <v>26</v>
      </c>
      <c r="B28" s="34">
        <v>5711</v>
      </c>
      <c r="C28" s="38">
        <v>0.4</v>
      </c>
      <c r="D28" s="38">
        <v>11.9</v>
      </c>
      <c r="E28" s="38">
        <v>87.5</v>
      </c>
      <c r="F28" s="38">
        <v>0.2</v>
      </c>
      <c r="G28" s="38">
        <v>0.1</v>
      </c>
      <c r="H28" s="38">
        <v>0</v>
      </c>
      <c r="I28" s="38">
        <v>0</v>
      </c>
      <c r="J28" s="38">
        <v>0</v>
      </c>
      <c r="K28" s="2">
        <f t="shared" si="1"/>
        <v>22.844000000000001</v>
      </c>
      <c r="L28" s="2">
        <f t="shared" si="2"/>
        <v>679.60900000000004</v>
      </c>
      <c r="M28" s="2">
        <f t="shared" si="3"/>
        <v>4997.125</v>
      </c>
      <c r="N28" s="2">
        <f t="shared" si="4"/>
        <v>11.422000000000001</v>
      </c>
      <c r="O28" s="2">
        <f t="shared" si="5"/>
        <v>5.7110000000000003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25</v>
      </c>
      <c r="B29" s="34">
        <v>25713</v>
      </c>
      <c r="C29" s="38">
        <v>1.8</v>
      </c>
      <c r="D29" s="38">
        <v>53.4</v>
      </c>
      <c r="E29" s="38">
        <v>44.3</v>
      </c>
      <c r="F29" s="38">
        <v>0.1</v>
      </c>
      <c r="G29" s="38">
        <v>0.3</v>
      </c>
      <c r="H29" s="38">
        <v>0</v>
      </c>
      <c r="I29" s="38">
        <v>0.1</v>
      </c>
      <c r="J29" s="38">
        <v>0</v>
      </c>
      <c r="K29" s="2">
        <f t="shared" si="1"/>
        <v>462.83400000000006</v>
      </c>
      <c r="L29" s="2">
        <f t="shared" si="2"/>
        <v>13730.742</v>
      </c>
      <c r="M29" s="2">
        <f t="shared" si="3"/>
        <v>11390.858999999999</v>
      </c>
      <c r="N29" s="2">
        <f t="shared" si="4"/>
        <v>25.713000000000001</v>
      </c>
      <c r="O29" s="2">
        <f t="shared" si="5"/>
        <v>77.138999999999996</v>
      </c>
      <c r="P29" s="2">
        <f t="shared" si="6"/>
        <v>0</v>
      </c>
      <c r="Q29" s="2">
        <f t="shared" si="7"/>
        <v>25.713000000000001</v>
      </c>
      <c r="R29" s="2">
        <f t="shared" si="8"/>
        <v>0</v>
      </c>
    </row>
    <row r="30" spans="1:18" s="2" customFormat="1" ht="11">
      <c r="A30" s="2" t="s">
        <v>24</v>
      </c>
      <c r="B30" s="34">
        <v>2543</v>
      </c>
      <c r="C30" s="38">
        <v>3.3</v>
      </c>
      <c r="D30" s="38">
        <v>48</v>
      </c>
      <c r="E30" s="38">
        <v>0.8</v>
      </c>
      <c r="F30" s="38">
        <v>47.1</v>
      </c>
      <c r="G30" s="38">
        <v>0</v>
      </c>
      <c r="H30" s="38">
        <v>0.2</v>
      </c>
      <c r="I30" s="38">
        <v>0.7</v>
      </c>
      <c r="J30" s="38">
        <v>0</v>
      </c>
      <c r="K30" s="2">
        <f t="shared" si="1"/>
        <v>83.918999999999997</v>
      </c>
      <c r="L30" s="2">
        <f t="shared" si="2"/>
        <v>1220.6399999999999</v>
      </c>
      <c r="M30" s="2">
        <f t="shared" si="3"/>
        <v>20.344000000000001</v>
      </c>
      <c r="N30" s="2">
        <f t="shared" si="4"/>
        <v>1197.7530000000002</v>
      </c>
      <c r="O30" s="2">
        <f t="shared" si="5"/>
        <v>0</v>
      </c>
      <c r="P30" s="2">
        <f t="shared" si="6"/>
        <v>5.0860000000000003</v>
      </c>
      <c r="Q30" s="2">
        <f t="shared" si="7"/>
        <v>17.800999999999998</v>
      </c>
      <c r="R30" s="2">
        <f t="shared" si="8"/>
        <v>0</v>
      </c>
    </row>
    <row r="31" spans="1:18" s="2" customFormat="1" ht="11">
      <c r="A31" s="2" t="s">
        <v>23</v>
      </c>
      <c r="B31" s="34">
        <v>3755</v>
      </c>
      <c r="C31" s="38">
        <v>10.1</v>
      </c>
      <c r="D31" s="38">
        <v>45.4</v>
      </c>
      <c r="E31" s="38">
        <v>37.6</v>
      </c>
      <c r="F31" s="38">
        <v>5</v>
      </c>
      <c r="G31" s="38">
        <v>1.2</v>
      </c>
      <c r="H31" s="38">
        <v>0.1</v>
      </c>
      <c r="I31" s="38">
        <v>0.7</v>
      </c>
      <c r="J31" s="38">
        <v>0</v>
      </c>
      <c r="K31" s="2">
        <f t="shared" si="1"/>
        <v>379.255</v>
      </c>
      <c r="L31" s="2">
        <f t="shared" si="2"/>
        <v>1704.7699999999998</v>
      </c>
      <c r="M31" s="2">
        <f t="shared" si="3"/>
        <v>1411.88</v>
      </c>
      <c r="N31" s="2">
        <f t="shared" si="4"/>
        <v>187.75</v>
      </c>
      <c r="O31" s="2">
        <f t="shared" si="5"/>
        <v>45.06</v>
      </c>
      <c r="P31" s="2">
        <f t="shared" si="6"/>
        <v>3.7549999999999999</v>
      </c>
      <c r="Q31" s="2">
        <f t="shared" si="7"/>
        <v>26.284999999999997</v>
      </c>
      <c r="R31" s="2">
        <f t="shared" si="8"/>
        <v>0</v>
      </c>
    </row>
    <row r="32" spans="1:18" s="2" customFormat="1" ht="11">
      <c r="A32" s="2" t="s">
        <v>22</v>
      </c>
      <c r="B32" s="34">
        <v>5340</v>
      </c>
      <c r="C32" s="38">
        <v>21.5</v>
      </c>
      <c r="D32" s="38">
        <v>41.2</v>
      </c>
      <c r="E32" s="38">
        <v>30.9</v>
      </c>
      <c r="F32" s="38">
        <v>1.6</v>
      </c>
      <c r="G32" s="38">
        <v>2.9</v>
      </c>
      <c r="H32" s="38">
        <v>0.9</v>
      </c>
      <c r="I32" s="38">
        <v>1.2</v>
      </c>
      <c r="J32" s="38">
        <v>0</v>
      </c>
      <c r="K32" s="2">
        <f t="shared" si="1"/>
        <v>1148.0999999999999</v>
      </c>
      <c r="L32" s="2">
        <f t="shared" si="2"/>
        <v>2200.0800000000004</v>
      </c>
      <c r="M32" s="2">
        <f t="shared" si="3"/>
        <v>1650.06</v>
      </c>
      <c r="N32" s="2">
        <f t="shared" si="4"/>
        <v>85.44</v>
      </c>
      <c r="O32" s="2">
        <f t="shared" si="5"/>
        <v>154.85999999999999</v>
      </c>
      <c r="P32" s="2">
        <f t="shared" si="6"/>
        <v>48.06</v>
      </c>
      <c r="Q32" s="2">
        <f t="shared" si="7"/>
        <v>64.08</v>
      </c>
      <c r="R32" s="2">
        <f t="shared" si="8"/>
        <v>0</v>
      </c>
    </row>
    <row r="33" spans="1:18" s="2" customFormat="1" ht="11">
      <c r="A33" s="2" t="s">
        <v>21</v>
      </c>
      <c r="B33" s="34">
        <v>3406</v>
      </c>
      <c r="C33" s="38">
        <v>4.4000000000000004</v>
      </c>
      <c r="D33" s="38">
        <v>90.7</v>
      </c>
      <c r="E33" s="38">
        <v>3.6</v>
      </c>
      <c r="F33" s="38">
        <v>0.2</v>
      </c>
      <c r="G33" s="38">
        <v>0.2</v>
      </c>
      <c r="H33" s="38">
        <v>0.1</v>
      </c>
      <c r="I33" s="38">
        <v>0.7</v>
      </c>
      <c r="J33" s="38">
        <v>0</v>
      </c>
      <c r="K33" s="2">
        <f t="shared" si="1"/>
        <v>149.864</v>
      </c>
      <c r="L33" s="2">
        <f t="shared" si="2"/>
        <v>3089.2420000000002</v>
      </c>
      <c r="M33" s="2">
        <f t="shared" si="3"/>
        <v>122.61600000000001</v>
      </c>
      <c r="N33" s="2">
        <f t="shared" si="4"/>
        <v>6.8120000000000003</v>
      </c>
      <c r="O33" s="2">
        <f t="shared" si="5"/>
        <v>6.8120000000000003</v>
      </c>
      <c r="P33" s="2">
        <f t="shared" si="6"/>
        <v>3.4060000000000001</v>
      </c>
      <c r="Q33" s="2">
        <f t="shared" si="7"/>
        <v>23.841999999999999</v>
      </c>
      <c r="R33" s="2">
        <f t="shared" si="8"/>
        <v>0</v>
      </c>
    </row>
    <row r="34" spans="1:18" s="2" customFormat="1" ht="11">
      <c r="A34" s="2" t="s">
        <v>20</v>
      </c>
      <c r="B34" s="34">
        <v>22551</v>
      </c>
      <c r="C34" s="38">
        <v>24.8</v>
      </c>
      <c r="D34" s="38">
        <v>16.8</v>
      </c>
      <c r="E34" s="38">
        <v>57.1</v>
      </c>
      <c r="F34" s="38">
        <v>0.3</v>
      </c>
      <c r="G34" s="38">
        <v>0.5</v>
      </c>
      <c r="H34" s="38">
        <v>0</v>
      </c>
      <c r="I34" s="38">
        <v>0.4</v>
      </c>
      <c r="J34" s="38">
        <v>0</v>
      </c>
      <c r="K34" s="2">
        <f t="shared" si="1"/>
        <v>5592.6480000000001</v>
      </c>
      <c r="L34" s="2">
        <f t="shared" si="2"/>
        <v>3788.5680000000002</v>
      </c>
      <c r="M34" s="2">
        <f t="shared" si="3"/>
        <v>12876.621000000001</v>
      </c>
      <c r="N34" s="2">
        <f t="shared" si="4"/>
        <v>67.653000000000006</v>
      </c>
      <c r="O34" s="2">
        <f t="shared" si="5"/>
        <v>112.755</v>
      </c>
      <c r="P34" s="2">
        <f t="shared" si="6"/>
        <v>0</v>
      </c>
      <c r="Q34" s="2">
        <f t="shared" si="7"/>
        <v>90.204000000000008</v>
      </c>
      <c r="R34" s="2">
        <f t="shared" si="8"/>
        <v>0</v>
      </c>
    </row>
    <row r="35" spans="1:18" s="2" customFormat="1" ht="11">
      <c r="A35" s="2" t="s">
        <v>19</v>
      </c>
      <c r="B35" s="34">
        <v>11840</v>
      </c>
      <c r="C35" s="38">
        <v>67.3</v>
      </c>
      <c r="D35" s="38">
        <v>22</v>
      </c>
      <c r="E35" s="38">
        <v>3.7</v>
      </c>
      <c r="F35" s="38">
        <v>6.4</v>
      </c>
      <c r="G35" s="38">
        <v>0.4</v>
      </c>
      <c r="H35" s="38">
        <v>0.1</v>
      </c>
      <c r="I35" s="38">
        <v>0.1</v>
      </c>
      <c r="J35" s="38">
        <v>0</v>
      </c>
      <c r="K35" s="2">
        <f t="shared" si="1"/>
        <v>7968.3199999999988</v>
      </c>
      <c r="L35" s="2">
        <f t="shared" si="2"/>
        <v>2604.8000000000002</v>
      </c>
      <c r="M35" s="2">
        <f t="shared" si="3"/>
        <v>438.08000000000004</v>
      </c>
      <c r="N35" s="2">
        <f t="shared" si="4"/>
        <v>757.76</v>
      </c>
      <c r="O35" s="2">
        <f t="shared" si="5"/>
        <v>47.36</v>
      </c>
      <c r="P35" s="2">
        <f t="shared" si="6"/>
        <v>11.84</v>
      </c>
      <c r="Q35" s="2">
        <f t="shared" si="7"/>
        <v>11.84</v>
      </c>
      <c r="R35" s="2">
        <f t="shared" si="8"/>
        <v>0</v>
      </c>
    </row>
    <row r="36" spans="1:18" s="2" customFormat="1" ht="11">
      <c r="A36" s="2" t="s">
        <v>18</v>
      </c>
      <c r="B36" s="34">
        <v>64580</v>
      </c>
      <c r="C36" s="38">
        <v>37.1</v>
      </c>
      <c r="D36" s="38">
        <v>16.7</v>
      </c>
      <c r="E36" s="38">
        <v>43.9</v>
      </c>
      <c r="F36" s="38">
        <v>0.4</v>
      </c>
      <c r="G36" s="38">
        <v>1.4</v>
      </c>
      <c r="H36" s="38">
        <v>0</v>
      </c>
      <c r="I36" s="38">
        <v>0.5</v>
      </c>
      <c r="J36" s="38">
        <v>0</v>
      </c>
      <c r="K36" s="2">
        <f t="shared" si="1"/>
        <v>23959.18</v>
      </c>
      <c r="L36" s="2">
        <f t="shared" si="2"/>
        <v>10784.859999999999</v>
      </c>
      <c r="M36" s="2">
        <f t="shared" si="3"/>
        <v>28350.62</v>
      </c>
      <c r="N36" s="2">
        <f t="shared" si="4"/>
        <v>258.32</v>
      </c>
      <c r="O36" s="2">
        <f t="shared" si="5"/>
        <v>904.11999999999989</v>
      </c>
      <c r="P36" s="2">
        <f t="shared" si="6"/>
        <v>0</v>
      </c>
      <c r="Q36" s="2">
        <f t="shared" si="7"/>
        <v>322.90000000000003</v>
      </c>
      <c r="R36" s="2">
        <f t="shared" si="8"/>
        <v>0</v>
      </c>
    </row>
    <row r="37" spans="1:18" s="2" customFormat="1" ht="11">
      <c r="A37" s="2" t="s">
        <v>17</v>
      </c>
      <c r="B37" s="34">
        <v>9174</v>
      </c>
      <c r="C37" s="38">
        <v>1.9</v>
      </c>
      <c r="D37" s="38">
        <v>29.3</v>
      </c>
      <c r="E37" s="38">
        <v>66</v>
      </c>
      <c r="F37" s="38">
        <v>1.6</v>
      </c>
      <c r="G37" s="38">
        <v>1.2</v>
      </c>
      <c r="H37" s="38">
        <v>0</v>
      </c>
      <c r="I37" s="38">
        <v>0</v>
      </c>
      <c r="J37" s="38">
        <v>0</v>
      </c>
      <c r="K37" s="2">
        <f t="shared" si="1"/>
        <v>174.30599999999998</v>
      </c>
      <c r="L37" s="2">
        <f t="shared" si="2"/>
        <v>2687.982</v>
      </c>
      <c r="M37" s="2">
        <f t="shared" si="3"/>
        <v>6054.84</v>
      </c>
      <c r="N37" s="2">
        <f t="shared" si="4"/>
        <v>146.78399999999999</v>
      </c>
      <c r="O37" s="2">
        <f t="shared" si="5"/>
        <v>110.08800000000001</v>
      </c>
      <c r="P37" s="2">
        <f t="shared" si="6"/>
        <v>0</v>
      </c>
      <c r="Q37" s="2">
        <f t="shared" si="7"/>
        <v>0</v>
      </c>
      <c r="R37" s="2">
        <f t="shared" si="8"/>
        <v>0</v>
      </c>
    </row>
    <row r="38" spans="1:18" s="2" customFormat="1" ht="11">
      <c r="A38" s="2" t="s">
        <v>16</v>
      </c>
      <c r="B38" s="34">
        <v>1483</v>
      </c>
      <c r="C38" s="38">
        <v>3.1</v>
      </c>
      <c r="D38" s="38">
        <v>31</v>
      </c>
      <c r="E38" s="38">
        <v>4</v>
      </c>
      <c r="F38" s="38">
        <v>53.2</v>
      </c>
      <c r="G38" s="38">
        <v>0.2</v>
      </c>
      <c r="H38" s="38">
        <v>0</v>
      </c>
      <c r="I38" s="38">
        <v>8.4</v>
      </c>
      <c r="J38" s="38">
        <v>0</v>
      </c>
      <c r="K38" s="2">
        <f t="shared" si="1"/>
        <v>45.972999999999999</v>
      </c>
      <c r="L38" s="2">
        <f t="shared" si="2"/>
        <v>459.73</v>
      </c>
      <c r="M38" s="2">
        <f t="shared" si="3"/>
        <v>59.32</v>
      </c>
      <c r="N38" s="2">
        <f t="shared" si="4"/>
        <v>788.95600000000002</v>
      </c>
      <c r="O38" s="2">
        <f t="shared" si="5"/>
        <v>2.9660000000000002</v>
      </c>
      <c r="P38" s="2">
        <f t="shared" si="6"/>
        <v>0</v>
      </c>
      <c r="Q38" s="2">
        <f t="shared" si="7"/>
        <v>124.572</v>
      </c>
      <c r="R38" s="2">
        <f t="shared" si="8"/>
        <v>0</v>
      </c>
    </row>
    <row r="39" spans="1:18" s="2" customFormat="1" ht="11">
      <c r="A39" s="2" t="s">
        <v>15</v>
      </c>
      <c r="B39" s="34">
        <v>52098</v>
      </c>
      <c r="C39" s="38">
        <v>2.5</v>
      </c>
      <c r="D39" s="38">
        <v>57.4</v>
      </c>
      <c r="E39" s="38">
        <v>39.200000000000003</v>
      </c>
      <c r="F39" s="38">
        <v>0.1</v>
      </c>
      <c r="G39" s="38">
        <v>0.5</v>
      </c>
      <c r="H39" s="38">
        <v>0</v>
      </c>
      <c r="I39" s="38">
        <v>0.3</v>
      </c>
      <c r="J39" s="38">
        <v>0</v>
      </c>
      <c r="K39" s="2">
        <f t="shared" si="1"/>
        <v>1302.45</v>
      </c>
      <c r="L39" s="2">
        <f t="shared" si="2"/>
        <v>29904.251999999997</v>
      </c>
      <c r="M39" s="2">
        <f t="shared" si="3"/>
        <v>20422.416000000001</v>
      </c>
      <c r="N39" s="2">
        <f t="shared" si="4"/>
        <v>52.097999999999999</v>
      </c>
      <c r="O39" s="2">
        <f t="shared" si="5"/>
        <v>260.49</v>
      </c>
      <c r="P39" s="2">
        <f t="shared" si="6"/>
        <v>0</v>
      </c>
      <c r="Q39" s="2">
        <f t="shared" si="7"/>
        <v>156.29400000000001</v>
      </c>
      <c r="R39" s="2">
        <f t="shared" si="8"/>
        <v>0</v>
      </c>
    </row>
    <row r="40" spans="1:18" s="2" customFormat="1" ht="11">
      <c r="A40" s="2" t="s">
        <v>14</v>
      </c>
      <c r="B40" s="34">
        <v>3365</v>
      </c>
      <c r="C40" s="38">
        <v>5</v>
      </c>
      <c r="D40" s="38">
        <v>44.9</v>
      </c>
      <c r="E40" s="38">
        <v>36.299999999999997</v>
      </c>
      <c r="F40" s="38">
        <v>13.5</v>
      </c>
      <c r="G40" s="38">
        <v>0</v>
      </c>
      <c r="H40" s="38">
        <v>0</v>
      </c>
      <c r="I40" s="38">
        <v>0.3</v>
      </c>
      <c r="J40" s="38">
        <v>0</v>
      </c>
      <c r="K40" s="2">
        <f t="shared" si="1"/>
        <v>168.25</v>
      </c>
      <c r="L40" s="2">
        <f t="shared" si="2"/>
        <v>1510.885</v>
      </c>
      <c r="M40" s="2">
        <f t="shared" si="3"/>
        <v>1221.4949999999999</v>
      </c>
      <c r="N40" s="2">
        <f t="shared" si="4"/>
        <v>454.27500000000003</v>
      </c>
      <c r="O40" s="2">
        <f t="shared" si="5"/>
        <v>0</v>
      </c>
      <c r="P40" s="2">
        <f t="shared" si="6"/>
        <v>0</v>
      </c>
      <c r="Q40" s="2">
        <f t="shared" si="7"/>
        <v>10.095000000000001</v>
      </c>
      <c r="R40" s="2">
        <f t="shared" si="8"/>
        <v>0</v>
      </c>
    </row>
    <row r="41" spans="1:18" s="2" customFormat="1" ht="11">
      <c r="A41" s="2" t="s">
        <v>13</v>
      </c>
      <c r="B41" s="34">
        <v>14386</v>
      </c>
      <c r="C41" s="38">
        <v>10.8</v>
      </c>
      <c r="D41" s="38">
        <v>74.099999999999994</v>
      </c>
      <c r="E41" s="38">
        <v>10.199999999999999</v>
      </c>
      <c r="F41" s="38">
        <v>2.1</v>
      </c>
      <c r="G41" s="38">
        <v>1.1000000000000001</v>
      </c>
      <c r="H41" s="38">
        <v>0.3</v>
      </c>
      <c r="I41" s="38">
        <v>1.4</v>
      </c>
      <c r="J41" s="38">
        <v>0</v>
      </c>
      <c r="K41" s="2">
        <f t="shared" si="1"/>
        <v>1553.6880000000001</v>
      </c>
      <c r="L41" s="2">
        <f t="shared" si="2"/>
        <v>10660.026</v>
      </c>
      <c r="M41" s="2">
        <f t="shared" si="3"/>
        <v>1467.3719999999998</v>
      </c>
      <c r="N41" s="2">
        <f t="shared" si="4"/>
        <v>302.10599999999999</v>
      </c>
      <c r="O41" s="2">
        <f t="shared" si="5"/>
        <v>158.24600000000001</v>
      </c>
      <c r="P41" s="2">
        <f t="shared" si="6"/>
        <v>43.158000000000001</v>
      </c>
      <c r="Q41" s="2">
        <f t="shared" si="7"/>
        <v>201.40399999999997</v>
      </c>
      <c r="R41" s="2">
        <f t="shared" si="8"/>
        <v>0</v>
      </c>
    </row>
    <row r="42" spans="1:18" s="2" customFormat="1" ht="11">
      <c r="A42" s="2" t="s">
        <v>12</v>
      </c>
      <c r="B42" s="34">
        <v>27592</v>
      </c>
      <c r="C42" s="38">
        <v>14.2</v>
      </c>
      <c r="D42" s="38">
        <v>25</v>
      </c>
      <c r="E42" s="38">
        <v>58.4</v>
      </c>
      <c r="F42" s="38">
        <v>0.3</v>
      </c>
      <c r="G42" s="38">
        <v>0.7</v>
      </c>
      <c r="H42" s="38">
        <v>0</v>
      </c>
      <c r="I42" s="38">
        <v>0</v>
      </c>
      <c r="J42" s="38">
        <v>1.3</v>
      </c>
      <c r="K42" s="2">
        <f t="shared" si="1"/>
        <v>3918.0639999999999</v>
      </c>
      <c r="L42" s="2">
        <f t="shared" si="2"/>
        <v>6898</v>
      </c>
      <c r="M42" s="2">
        <f t="shared" si="3"/>
        <v>16113.727999999999</v>
      </c>
      <c r="N42" s="2">
        <f t="shared" si="4"/>
        <v>82.775999999999996</v>
      </c>
      <c r="O42" s="2">
        <f t="shared" si="5"/>
        <v>193.14399999999998</v>
      </c>
      <c r="P42" s="2">
        <f t="shared" si="6"/>
        <v>0</v>
      </c>
      <c r="Q42" s="2">
        <f t="shared" si="7"/>
        <v>0</v>
      </c>
      <c r="R42" s="2">
        <f t="shared" si="8"/>
        <v>358.69600000000003</v>
      </c>
    </row>
    <row r="43" spans="1:18" s="2" customFormat="1" ht="11">
      <c r="A43" s="2" t="s">
        <v>11</v>
      </c>
      <c r="B43" s="34">
        <v>6465</v>
      </c>
      <c r="C43" s="38">
        <v>24.6</v>
      </c>
      <c r="D43" s="38">
        <v>39.200000000000003</v>
      </c>
      <c r="E43" s="38">
        <v>12.1</v>
      </c>
      <c r="F43" s="38">
        <v>0.4</v>
      </c>
      <c r="G43" s="38">
        <v>2</v>
      </c>
      <c r="H43" s="38">
        <v>0</v>
      </c>
      <c r="I43" s="38">
        <v>0</v>
      </c>
      <c r="J43" s="38">
        <v>21.7</v>
      </c>
      <c r="K43" s="2">
        <f t="shared" si="1"/>
        <v>1590.39</v>
      </c>
      <c r="L43" s="2">
        <f t="shared" si="2"/>
        <v>2534.2800000000002</v>
      </c>
      <c r="M43" s="2">
        <f t="shared" si="3"/>
        <v>782.26499999999999</v>
      </c>
      <c r="N43" s="2">
        <f t="shared" si="4"/>
        <v>25.86</v>
      </c>
      <c r="O43" s="2">
        <f t="shared" si="5"/>
        <v>129.30000000000001</v>
      </c>
      <c r="P43" s="2">
        <f t="shared" si="6"/>
        <v>0</v>
      </c>
      <c r="Q43" s="2">
        <f t="shared" si="7"/>
        <v>0</v>
      </c>
      <c r="R43" s="2">
        <f t="shared" si="8"/>
        <v>1402.905</v>
      </c>
    </row>
    <row r="44" spans="1:18" s="2" customFormat="1" ht="11">
      <c r="A44" s="2" t="s">
        <v>10</v>
      </c>
      <c r="B44" s="34">
        <v>12750</v>
      </c>
      <c r="C44" s="38">
        <v>0.7</v>
      </c>
      <c r="D44" s="38">
        <v>27.2</v>
      </c>
      <c r="E44" s="38">
        <v>71.2</v>
      </c>
      <c r="F44" s="38">
        <v>0.1</v>
      </c>
      <c r="G44" s="38">
        <v>0.1</v>
      </c>
      <c r="H44" s="38">
        <v>0.1</v>
      </c>
      <c r="I44" s="38">
        <v>0.5</v>
      </c>
      <c r="J44" s="38">
        <v>0</v>
      </c>
      <c r="K44" s="2">
        <f t="shared" si="1"/>
        <v>89.249999999999986</v>
      </c>
      <c r="L44" s="2">
        <f t="shared" si="2"/>
        <v>3468.0000000000005</v>
      </c>
      <c r="M44" s="2">
        <f t="shared" si="3"/>
        <v>9078.0000000000018</v>
      </c>
      <c r="N44" s="2">
        <f t="shared" si="4"/>
        <v>12.75</v>
      </c>
      <c r="O44" s="2">
        <f t="shared" si="5"/>
        <v>12.75</v>
      </c>
      <c r="P44" s="2">
        <f t="shared" si="6"/>
        <v>12.75</v>
      </c>
      <c r="Q44" s="2">
        <f t="shared" si="7"/>
        <v>63.75</v>
      </c>
      <c r="R44" s="2">
        <f t="shared" si="8"/>
        <v>0</v>
      </c>
    </row>
    <row r="45" spans="1:18" s="2" customFormat="1" ht="11">
      <c r="A45" s="2" t="s">
        <v>9</v>
      </c>
      <c r="B45" s="34">
        <v>930</v>
      </c>
      <c r="C45" s="38">
        <v>2.2000000000000002</v>
      </c>
      <c r="D45" s="38">
        <v>21</v>
      </c>
      <c r="E45" s="38">
        <v>3.8</v>
      </c>
      <c r="F45" s="38">
        <v>71.3</v>
      </c>
      <c r="G45" s="38">
        <v>0</v>
      </c>
      <c r="H45" s="38">
        <v>0</v>
      </c>
      <c r="I45" s="38">
        <v>1.7</v>
      </c>
      <c r="J45" s="38">
        <v>0</v>
      </c>
      <c r="K45" s="2">
        <f t="shared" si="1"/>
        <v>20.46</v>
      </c>
      <c r="L45" s="2">
        <f t="shared" si="2"/>
        <v>195.29999999999998</v>
      </c>
      <c r="M45" s="2">
        <f t="shared" si="3"/>
        <v>35.339999999999996</v>
      </c>
      <c r="N45" s="2">
        <f t="shared" si="4"/>
        <v>663.08999999999992</v>
      </c>
      <c r="O45" s="2">
        <f t="shared" si="5"/>
        <v>0</v>
      </c>
      <c r="P45" s="2">
        <f t="shared" si="6"/>
        <v>0</v>
      </c>
      <c r="Q45" s="2">
        <f t="shared" si="7"/>
        <v>15.81</v>
      </c>
      <c r="R45" s="2">
        <f t="shared" si="8"/>
        <v>0</v>
      </c>
    </row>
    <row r="46" spans="1:18" s="2" customFormat="1" ht="11">
      <c r="A46" s="2" t="s">
        <v>8</v>
      </c>
      <c r="B46" s="34">
        <v>41410</v>
      </c>
      <c r="C46" s="38">
        <v>0.6</v>
      </c>
      <c r="D46" s="38">
        <v>42.1</v>
      </c>
      <c r="E46" s="38">
        <v>57</v>
      </c>
      <c r="F46" s="38">
        <v>0.1</v>
      </c>
      <c r="G46" s="38">
        <v>0.1</v>
      </c>
      <c r="H46" s="38">
        <v>0</v>
      </c>
      <c r="I46" s="38">
        <v>0.1</v>
      </c>
      <c r="J46" s="38">
        <v>0</v>
      </c>
      <c r="K46" s="2">
        <f t="shared" si="1"/>
        <v>248.46</v>
      </c>
      <c r="L46" s="2">
        <f t="shared" si="2"/>
        <v>17433.61</v>
      </c>
      <c r="M46" s="2">
        <f t="shared" si="3"/>
        <v>23603.699999999997</v>
      </c>
      <c r="N46" s="2">
        <f t="shared" si="4"/>
        <v>41.410000000000004</v>
      </c>
      <c r="O46" s="2">
        <f t="shared" si="5"/>
        <v>41.410000000000004</v>
      </c>
      <c r="P46" s="2">
        <f t="shared" si="6"/>
        <v>0</v>
      </c>
      <c r="Q46" s="2">
        <f t="shared" si="7"/>
        <v>41.410000000000004</v>
      </c>
      <c r="R46" s="2">
        <f t="shared" si="8"/>
        <v>0</v>
      </c>
    </row>
    <row r="47" spans="1:18" s="2" customFormat="1" ht="11">
      <c r="A47" s="2" t="s">
        <v>7</v>
      </c>
      <c r="B47" s="34">
        <v>14528</v>
      </c>
      <c r="C47" s="38">
        <v>40.4</v>
      </c>
      <c r="D47" s="38">
        <v>22.2</v>
      </c>
      <c r="E47" s="38">
        <v>35.700000000000003</v>
      </c>
      <c r="F47" s="38">
        <v>0.3</v>
      </c>
      <c r="G47" s="38">
        <v>0.9</v>
      </c>
      <c r="H47" s="38">
        <v>0.4</v>
      </c>
      <c r="I47" s="38">
        <v>0</v>
      </c>
      <c r="J47" s="38">
        <v>0</v>
      </c>
      <c r="K47" s="2">
        <f t="shared" si="1"/>
        <v>5869.3119999999999</v>
      </c>
      <c r="L47" s="2">
        <f t="shared" si="2"/>
        <v>3225.2159999999999</v>
      </c>
      <c r="M47" s="2">
        <f t="shared" si="3"/>
        <v>5186.496000000001</v>
      </c>
      <c r="N47" s="2">
        <f t="shared" si="4"/>
        <v>43.584000000000003</v>
      </c>
      <c r="O47" s="2">
        <f t="shared" si="5"/>
        <v>130.75200000000001</v>
      </c>
      <c r="P47" s="2">
        <f t="shared" si="6"/>
        <v>58.112000000000002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6</v>
      </c>
      <c r="B48" s="34">
        <v>3390</v>
      </c>
      <c r="C48" s="38">
        <v>15</v>
      </c>
      <c r="D48" s="38">
        <v>73.3</v>
      </c>
      <c r="E48" s="38">
        <v>4.8</v>
      </c>
      <c r="F48" s="38">
        <v>4.2</v>
      </c>
      <c r="G48" s="38">
        <v>1.7</v>
      </c>
      <c r="H48" s="38">
        <v>1</v>
      </c>
      <c r="I48" s="38">
        <v>0</v>
      </c>
      <c r="J48" s="38">
        <v>0</v>
      </c>
      <c r="K48" s="2">
        <f t="shared" si="1"/>
        <v>508.5</v>
      </c>
      <c r="L48" s="2">
        <f t="shared" si="2"/>
        <v>2484.87</v>
      </c>
      <c r="M48" s="2">
        <f t="shared" si="3"/>
        <v>162.72</v>
      </c>
      <c r="N48" s="2">
        <f t="shared" si="4"/>
        <v>142.38</v>
      </c>
      <c r="O48" s="2">
        <f t="shared" si="5"/>
        <v>57.63</v>
      </c>
      <c r="P48" s="2">
        <f t="shared" si="6"/>
        <v>33.9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5</v>
      </c>
      <c r="B49" s="34">
        <v>1840</v>
      </c>
      <c r="C49" s="38">
        <v>1.7</v>
      </c>
      <c r="D49" s="38">
        <v>93.6</v>
      </c>
      <c r="E49" s="38">
        <v>3.5</v>
      </c>
      <c r="F49" s="38">
        <v>0.1</v>
      </c>
      <c r="G49" s="38">
        <v>0.8</v>
      </c>
      <c r="H49" s="38">
        <v>0.1</v>
      </c>
      <c r="I49" s="38">
        <v>0.2</v>
      </c>
      <c r="J49" s="38">
        <v>0</v>
      </c>
      <c r="K49" s="2">
        <f t="shared" si="1"/>
        <v>31.28</v>
      </c>
      <c r="L49" s="2">
        <f t="shared" si="2"/>
        <v>1722.2399999999998</v>
      </c>
      <c r="M49" s="2">
        <f t="shared" si="3"/>
        <v>64.400000000000006</v>
      </c>
      <c r="N49" s="2">
        <f t="shared" si="4"/>
        <v>1.84</v>
      </c>
      <c r="O49" s="2">
        <f t="shared" si="5"/>
        <v>14.72</v>
      </c>
      <c r="P49" s="2">
        <f t="shared" si="6"/>
        <v>1.84</v>
      </c>
      <c r="Q49" s="2">
        <f t="shared" si="7"/>
        <v>3.68</v>
      </c>
      <c r="R49" s="2">
        <f t="shared" si="8"/>
        <v>0</v>
      </c>
    </row>
    <row r="50" spans="1:18" s="2" customFormat="1" ht="11">
      <c r="A50" s="2" t="s">
        <v>4</v>
      </c>
      <c r="B50" s="34">
        <v>19955</v>
      </c>
      <c r="C50" s="38">
        <v>3.9</v>
      </c>
      <c r="D50" s="38">
        <v>28.8</v>
      </c>
      <c r="E50" s="38">
        <v>62.9</v>
      </c>
      <c r="F50" s="38">
        <v>0.3</v>
      </c>
      <c r="G50" s="38">
        <v>0.7</v>
      </c>
      <c r="H50" s="38">
        <v>0.4</v>
      </c>
      <c r="I50" s="38">
        <v>0.1</v>
      </c>
      <c r="J50" s="38">
        <v>2.9</v>
      </c>
      <c r="K50" s="2">
        <f t="shared" si="1"/>
        <v>778.245</v>
      </c>
      <c r="L50" s="2">
        <f t="shared" si="2"/>
        <v>5747.0400000000009</v>
      </c>
      <c r="M50" s="2">
        <f t="shared" si="3"/>
        <v>12551.695</v>
      </c>
      <c r="N50" s="2">
        <f t="shared" si="4"/>
        <v>59.865000000000002</v>
      </c>
      <c r="O50" s="2">
        <f t="shared" si="5"/>
        <v>139.68499999999997</v>
      </c>
      <c r="P50" s="2">
        <f t="shared" si="6"/>
        <v>79.820000000000007</v>
      </c>
      <c r="Q50" s="2">
        <f t="shared" si="7"/>
        <v>19.955000000000002</v>
      </c>
      <c r="R50" s="2">
        <f t="shared" si="8"/>
        <v>578.69499999999994</v>
      </c>
    </row>
    <row r="51" spans="1:18" s="2" customFormat="1" ht="11">
      <c r="A51" s="2" t="s">
        <v>3</v>
      </c>
      <c r="B51" s="34">
        <v>42296</v>
      </c>
      <c r="C51" s="38">
        <v>11.1</v>
      </c>
      <c r="D51" s="38">
        <v>58.3</v>
      </c>
      <c r="E51" s="38">
        <v>13.6</v>
      </c>
      <c r="F51" s="38">
        <v>4.0999999999999996</v>
      </c>
      <c r="G51" s="38">
        <v>1.1000000000000001</v>
      </c>
      <c r="H51" s="38">
        <v>2</v>
      </c>
      <c r="I51" s="38">
        <v>0.4</v>
      </c>
      <c r="J51" s="38">
        <v>9.5</v>
      </c>
      <c r="K51" s="2">
        <f t="shared" si="1"/>
        <v>4694.8559999999998</v>
      </c>
      <c r="L51" s="2">
        <f t="shared" si="2"/>
        <v>24658.567999999999</v>
      </c>
      <c r="M51" s="2">
        <f t="shared" si="3"/>
        <v>5752.2560000000003</v>
      </c>
      <c r="N51" s="2">
        <f t="shared" si="4"/>
        <v>1734.1359999999997</v>
      </c>
      <c r="O51" s="2">
        <f t="shared" si="5"/>
        <v>465.25600000000003</v>
      </c>
      <c r="P51" s="2">
        <f t="shared" si="6"/>
        <v>845.92000000000007</v>
      </c>
      <c r="Q51" s="2">
        <f t="shared" si="7"/>
        <v>169.184</v>
      </c>
      <c r="R51" s="2">
        <f t="shared" si="8"/>
        <v>4018.12</v>
      </c>
    </row>
    <row r="52" spans="1:18" s="2" customFormat="1" ht="11">
      <c r="A52" s="2" t="s">
        <v>2</v>
      </c>
      <c r="B52" s="34">
        <v>4535</v>
      </c>
      <c r="C52" s="38">
        <v>0.5</v>
      </c>
      <c r="D52" s="38">
        <v>87.7</v>
      </c>
      <c r="E52" s="38">
        <v>10.8</v>
      </c>
      <c r="F52" s="38">
        <v>0.1</v>
      </c>
      <c r="G52" s="38">
        <v>0</v>
      </c>
      <c r="H52" s="38">
        <v>0</v>
      </c>
      <c r="I52" s="38">
        <v>0.8</v>
      </c>
      <c r="J52" s="38">
        <v>0</v>
      </c>
      <c r="K52" s="2">
        <f t="shared" si="1"/>
        <v>22.675000000000001</v>
      </c>
      <c r="L52" s="2">
        <f t="shared" si="2"/>
        <v>3977.1950000000002</v>
      </c>
      <c r="M52" s="2">
        <f t="shared" si="3"/>
        <v>489.78000000000003</v>
      </c>
      <c r="N52" s="2">
        <f t="shared" si="4"/>
        <v>4.5350000000000001</v>
      </c>
      <c r="O52" s="2">
        <f t="shared" si="5"/>
        <v>0</v>
      </c>
      <c r="P52" s="2">
        <f t="shared" si="6"/>
        <v>0</v>
      </c>
      <c r="Q52" s="2">
        <f t="shared" si="7"/>
        <v>36.28</v>
      </c>
      <c r="R52" s="2">
        <f t="shared" si="8"/>
        <v>0</v>
      </c>
    </row>
    <row r="53" spans="1:18" s="2" customFormat="1" ht="11">
      <c r="A53" s="2" t="s">
        <v>1</v>
      </c>
      <c r="B53" s="34">
        <v>6693</v>
      </c>
      <c r="C53" s="38">
        <v>12.6</v>
      </c>
      <c r="D53" s="38">
        <v>22.5</v>
      </c>
      <c r="E53" s="38">
        <v>60.7</v>
      </c>
      <c r="F53" s="38">
        <v>1.2</v>
      </c>
      <c r="G53" s="38">
        <v>0.4</v>
      </c>
      <c r="H53" s="38">
        <v>0.1</v>
      </c>
      <c r="I53" s="38">
        <v>0.3</v>
      </c>
      <c r="J53" s="38">
        <v>2.1</v>
      </c>
      <c r="K53" s="2">
        <f t="shared" si="1"/>
        <v>843.31799999999998</v>
      </c>
      <c r="L53" s="2">
        <f t="shared" si="2"/>
        <v>1505.925</v>
      </c>
      <c r="M53" s="2">
        <f t="shared" si="3"/>
        <v>4062.6509999999998</v>
      </c>
      <c r="N53" s="2">
        <f t="shared" si="4"/>
        <v>80.316000000000003</v>
      </c>
      <c r="O53" s="2">
        <f t="shared" si="5"/>
        <v>26.772000000000002</v>
      </c>
      <c r="P53" s="2">
        <f t="shared" si="6"/>
        <v>6.6930000000000005</v>
      </c>
      <c r="Q53" s="2">
        <f t="shared" si="7"/>
        <v>20.079000000000001</v>
      </c>
      <c r="R53" s="2">
        <f t="shared" si="8"/>
        <v>140.553</v>
      </c>
    </row>
    <row r="54" spans="1:18" s="2" customFormat="1" ht="11">
      <c r="A54" s="19" t="s">
        <v>0</v>
      </c>
      <c r="B54" s="37">
        <v>108</v>
      </c>
      <c r="C54" s="36">
        <v>14.4</v>
      </c>
      <c r="D54" s="36">
        <v>74.7</v>
      </c>
      <c r="E54" s="36">
        <v>3.8</v>
      </c>
      <c r="F54" s="36">
        <v>7</v>
      </c>
      <c r="G54" s="36">
        <v>0</v>
      </c>
      <c r="H54" s="36">
        <v>0</v>
      </c>
      <c r="I54" s="36">
        <v>0</v>
      </c>
      <c r="J54" s="36">
        <v>0</v>
      </c>
      <c r="K54" s="2">
        <f>$B54*(C54/100)</f>
        <v>15.552000000000001</v>
      </c>
      <c r="L54" s="2">
        <f t="shared" si="2"/>
        <v>80.676000000000002</v>
      </c>
      <c r="M54" s="2">
        <f t="shared" si="3"/>
        <v>4.1040000000000001</v>
      </c>
      <c r="N54" s="2">
        <f t="shared" si="4"/>
        <v>7.5600000000000005</v>
      </c>
      <c r="O54" s="2">
        <f t="shared" si="5"/>
        <v>0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25" t="s">
        <v>86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ht="12" customHeight="1">
      <c r="A56" s="33" t="s">
        <v>85</v>
      </c>
    </row>
  </sheetData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6"/>
  <sheetViews>
    <sheetView workbookViewId="0">
      <selection sqref="A1:A1048576"/>
    </sheetView>
  </sheetViews>
  <sheetFormatPr baseColWidth="10" defaultColWidth="20.6640625" defaultRowHeight="12" customHeight="1"/>
  <cols>
    <col min="1" max="1" width="17.33203125" style="33" customWidth="1"/>
    <col min="2" max="2" width="11.5" style="34" customWidth="1"/>
    <col min="3" max="3" width="11.1640625" style="33" customWidth="1"/>
    <col min="4" max="4" width="10" style="33" customWidth="1"/>
    <col min="5" max="6" width="11.1640625" style="33" customWidth="1"/>
    <col min="7" max="7" width="9.5" style="33" customWidth="1"/>
    <col min="8" max="10" width="11.1640625" style="33" customWidth="1"/>
    <col min="11" max="16384" width="20.6640625" style="33"/>
  </cols>
  <sheetData>
    <row r="1" spans="1:18" ht="12" customHeight="1">
      <c r="A1" s="127" t="s">
        <v>177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8" ht="27.75" customHeight="1">
      <c r="A2" s="42" t="s">
        <v>79</v>
      </c>
      <c r="B2" s="41" t="s">
        <v>78</v>
      </c>
      <c r="C2" s="40" t="s">
        <v>77</v>
      </c>
      <c r="D2" s="39" t="s">
        <v>76</v>
      </c>
      <c r="E2" s="40" t="s">
        <v>75</v>
      </c>
      <c r="F2" s="30" t="s">
        <v>74</v>
      </c>
      <c r="G2" s="39" t="s">
        <v>73</v>
      </c>
      <c r="H2" s="40" t="s">
        <v>72</v>
      </c>
      <c r="I2" s="40" t="s">
        <v>71</v>
      </c>
      <c r="J2" s="39" t="s">
        <v>70</v>
      </c>
      <c r="K2" s="40" t="s">
        <v>77</v>
      </c>
      <c r="L2" s="39" t="s">
        <v>76</v>
      </c>
      <c r="M2" s="40" t="s">
        <v>75</v>
      </c>
      <c r="N2" s="30" t="s">
        <v>74</v>
      </c>
      <c r="O2" s="39" t="s">
        <v>73</v>
      </c>
      <c r="P2" s="40" t="s">
        <v>72</v>
      </c>
      <c r="Q2" s="40" t="s">
        <v>71</v>
      </c>
      <c r="R2" s="39" t="s">
        <v>70</v>
      </c>
    </row>
    <row r="3" spans="1:18" s="2" customFormat="1" ht="18" customHeight="1">
      <c r="A3" s="2" t="s">
        <v>84</v>
      </c>
      <c r="B3" s="34">
        <v>869463</v>
      </c>
      <c r="C3" s="38">
        <v>23.3</v>
      </c>
      <c r="D3" s="38">
        <v>35.200000000000003</v>
      </c>
      <c r="E3" s="38">
        <v>35</v>
      </c>
      <c r="F3" s="38">
        <v>1.5</v>
      </c>
      <c r="G3" s="38">
        <v>2.6</v>
      </c>
      <c r="H3" s="38">
        <v>0.7</v>
      </c>
      <c r="I3" s="38">
        <v>0.8</v>
      </c>
      <c r="J3" s="38">
        <v>0.9</v>
      </c>
      <c r="K3" s="2">
        <f>$B3*(C3/100)</f>
        <v>202584.87900000002</v>
      </c>
      <c r="L3" s="2">
        <f t="shared" ref="L3:R3" si="0">$B3*(D3/100)</f>
        <v>306050.97600000002</v>
      </c>
      <c r="M3" s="2">
        <f t="shared" si="0"/>
        <v>304312.05</v>
      </c>
      <c r="N3" s="2">
        <f t="shared" si="0"/>
        <v>13041.945</v>
      </c>
      <c r="O3" s="2">
        <f t="shared" si="0"/>
        <v>22606.038</v>
      </c>
      <c r="P3" s="2">
        <f t="shared" si="0"/>
        <v>6086.2409999999991</v>
      </c>
      <c r="Q3" s="2">
        <f t="shared" si="0"/>
        <v>6955.7039999999997</v>
      </c>
      <c r="R3" s="2">
        <f t="shared" si="0"/>
        <v>7825.1670000000013</v>
      </c>
    </row>
    <row r="4" spans="1:18" s="2" customFormat="1" ht="11">
      <c r="A4" s="2" t="s">
        <v>50</v>
      </c>
      <c r="B4" s="34">
        <v>9475</v>
      </c>
      <c r="C4" s="38">
        <v>0.3</v>
      </c>
      <c r="D4" s="38">
        <v>28.7</v>
      </c>
      <c r="E4" s="38">
        <v>70.3</v>
      </c>
      <c r="F4" s="38">
        <v>0.2</v>
      </c>
      <c r="G4" s="38">
        <v>0.1</v>
      </c>
      <c r="H4" s="38">
        <v>0</v>
      </c>
      <c r="I4" s="38">
        <v>0.4</v>
      </c>
      <c r="J4" s="38">
        <v>0</v>
      </c>
      <c r="K4" s="2">
        <f t="shared" ref="K4:K54" si="1">$B4*(C4/100)</f>
        <v>28.425000000000001</v>
      </c>
      <c r="L4" s="2">
        <f t="shared" ref="L4:L54" si="2">$B4*(D4/100)</f>
        <v>2719.3249999999998</v>
      </c>
      <c r="M4" s="2">
        <f t="shared" ref="M4:M54" si="3">$B4*(E4/100)</f>
        <v>6660.9249999999993</v>
      </c>
      <c r="N4" s="2">
        <f t="shared" ref="N4:N54" si="4">$B4*(F4/100)</f>
        <v>18.95</v>
      </c>
      <c r="O4" s="2">
        <f t="shared" ref="O4:O54" si="5">$B4*(G4/100)</f>
        <v>9.4749999999999996</v>
      </c>
      <c r="P4" s="2">
        <f t="shared" ref="P4:P54" si="6">$B4*(H4/100)</f>
        <v>0</v>
      </c>
      <c r="Q4" s="2">
        <f t="shared" ref="Q4:Q54" si="7">$B4*(I4/100)</f>
        <v>37.9</v>
      </c>
      <c r="R4" s="2">
        <f t="shared" ref="R4:R54" si="8">$B4*(J4/100)</f>
        <v>0</v>
      </c>
    </row>
    <row r="5" spans="1:18" s="2" customFormat="1" ht="11">
      <c r="A5" s="2" t="s">
        <v>49</v>
      </c>
      <c r="B5" s="34">
        <v>2407</v>
      </c>
      <c r="C5" s="38">
        <v>5.0999999999999996</v>
      </c>
      <c r="D5" s="38">
        <v>50.7</v>
      </c>
      <c r="E5" s="38">
        <v>9.5</v>
      </c>
      <c r="F5" s="38">
        <v>23.6</v>
      </c>
      <c r="G5" s="38">
        <v>5</v>
      </c>
      <c r="H5" s="38">
        <v>3.9</v>
      </c>
      <c r="I5" s="38">
        <v>2.2000000000000002</v>
      </c>
      <c r="J5" s="38">
        <v>0</v>
      </c>
      <c r="K5" s="2">
        <f t="shared" si="1"/>
        <v>122.75699999999999</v>
      </c>
      <c r="L5" s="2">
        <f t="shared" si="2"/>
        <v>1220.3489999999999</v>
      </c>
      <c r="M5" s="2">
        <f t="shared" si="3"/>
        <v>228.66499999999999</v>
      </c>
      <c r="N5" s="2">
        <f t="shared" si="4"/>
        <v>568.05200000000002</v>
      </c>
      <c r="O5" s="2">
        <f t="shared" si="5"/>
        <v>120.35000000000001</v>
      </c>
      <c r="P5" s="2">
        <f t="shared" si="6"/>
        <v>93.873000000000005</v>
      </c>
      <c r="Q5" s="2">
        <f t="shared" si="7"/>
        <v>52.954000000000008</v>
      </c>
      <c r="R5" s="2">
        <f t="shared" si="8"/>
        <v>0</v>
      </c>
    </row>
    <row r="6" spans="1:18" s="2" customFormat="1" ht="11">
      <c r="A6" s="2" t="s">
        <v>48</v>
      </c>
      <c r="B6" s="34">
        <v>19064</v>
      </c>
      <c r="C6" s="38">
        <v>41.6</v>
      </c>
      <c r="D6" s="38">
        <v>31</v>
      </c>
      <c r="E6" s="38">
        <v>15.1</v>
      </c>
      <c r="F6" s="38">
        <v>11</v>
      </c>
      <c r="G6" s="38">
        <v>0.6</v>
      </c>
      <c r="H6" s="38">
        <v>0.3</v>
      </c>
      <c r="I6" s="38">
        <v>0.5</v>
      </c>
      <c r="J6" s="38">
        <v>0</v>
      </c>
      <c r="K6" s="2">
        <f t="shared" si="1"/>
        <v>7930.6240000000007</v>
      </c>
      <c r="L6" s="2">
        <f t="shared" si="2"/>
        <v>5909.84</v>
      </c>
      <c r="M6" s="2">
        <f t="shared" si="3"/>
        <v>2878.6639999999998</v>
      </c>
      <c r="N6" s="2">
        <f t="shared" si="4"/>
        <v>2097.04</v>
      </c>
      <c r="O6" s="2">
        <f t="shared" si="5"/>
        <v>114.384</v>
      </c>
      <c r="P6" s="2">
        <f t="shared" si="6"/>
        <v>57.192</v>
      </c>
      <c r="Q6" s="2">
        <f t="shared" si="7"/>
        <v>95.320000000000007</v>
      </c>
      <c r="R6" s="2">
        <f t="shared" si="8"/>
        <v>0</v>
      </c>
    </row>
    <row r="7" spans="1:18" s="2" customFormat="1" ht="11">
      <c r="A7" s="2" t="s">
        <v>47</v>
      </c>
      <c r="B7" s="34">
        <v>4964</v>
      </c>
      <c r="C7" s="38">
        <v>1.7</v>
      </c>
      <c r="D7" s="38">
        <v>36.4</v>
      </c>
      <c r="E7" s="38">
        <v>60.9</v>
      </c>
      <c r="F7" s="38">
        <v>0.1</v>
      </c>
      <c r="G7" s="38">
        <v>0.1</v>
      </c>
      <c r="H7" s="38">
        <v>0.1</v>
      </c>
      <c r="I7" s="38">
        <v>0.3</v>
      </c>
      <c r="J7" s="38">
        <v>0.3</v>
      </c>
      <c r="K7" s="2">
        <f t="shared" si="1"/>
        <v>84.388000000000005</v>
      </c>
      <c r="L7" s="2">
        <f t="shared" si="2"/>
        <v>1806.896</v>
      </c>
      <c r="M7" s="2">
        <f t="shared" si="3"/>
        <v>3023.076</v>
      </c>
      <c r="N7" s="2">
        <f t="shared" si="4"/>
        <v>4.9640000000000004</v>
      </c>
      <c r="O7" s="2">
        <f t="shared" si="5"/>
        <v>4.9640000000000004</v>
      </c>
      <c r="P7" s="2">
        <f t="shared" si="6"/>
        <v>4.9640000000000004</v>
      </c>
      <c r="Q7" s="2">
        <f t="shared" si="7"/>
        <v>14.891999999999999</v>
      </c>
      <c r="R7" s="2">
        <f t="shared" si="8"/>
        <v>14.891999999999999</v>
      </c>
    </row>
    <row r="8" spans="1:18" s="2" customFormat="1" ht="11">
      <c r="A8" s="2" t="s">
        <v>46</v>
      </c>
      <c r="B8" s="34">
        <v>253137</v>
      </c>
      <c r="C8" s="38">
        <v>41.5</v>
      </c>
      <c r="D8" s="38">
        <v>28.1</v>
      </c>
      <c r="E8" s="38">
        <v>20.3</v>
      </c>
      <c r="F8" s="38">
        <v>0.7</v>
      </c>
      <c r="G8" s="38">
        <v>6.7</v>
      </c>
      <c r="H8" s="38">
        <v>1.2</v>
      </c>
      <c r="I8" s="38">
        <v>1.5</v>
      </c>
      <c r="J8" s="38">
        <v>0</v>
      </c>
      <c r="K8" s="2">
        <f t="shared" si="1"/>
        <v>105051.855</v>
      </c>
      <c r="L8" s="2">
        <f t="shared" si="2"/>
        <v>71131.497000000003</v>
      </c>
      <c r="M8" s="2">
        <f t="shared" si="3"/>
        <v>51386.811000000002</v>
      </c>
      <c r="N8" s="2">
        <f t="shared" si="4"/>
        <v>1771.9589999999998</v>
      </c>
      <c r="O8" s="2">
        <f t="shared" si="5"/>
        <v>16960.179</v>
      </c>
      <c r="P8" s="2">
        <f t="shared" si="6"/>
        <v>3037.6440000000002</v>
      </c>
      <c r="Q8" s="2">
        <f t="shared" si="7"/>
        <v>3797.0549999999998</v>
      </c>
      <c r="R8" s="2">
        <f t="shared" si="8"/>
        <v>0</v>
      </c>
    </row>
    <row r="9" spans="1:18" s="2" customFormat="1" ht="11">
      <c r="A9" s="2" t="s">
        <v>45</v>
      </c>
      <c r="B9" s="34">
        <v>4755</v>
      </c>
      <c r="C9" s="38">
        <v>11.7</v>
      </c>
      <c r="D9" s="38">
        <v>81.099999999999994</v>
      </c>
      <c r="E9" s="38">
        <v>6</v>
      </c>
      <c r="F9" s="38">
        <v>0.4</v>
      </c>
      <c r="G9" s="38">
        <v>0</v>
      </c>
      <c r="H9" s="38">
        <v>0.1</v>
      </c>
      <c r="I9" s="38">
        <v>0.6</v>
      </c>
      <c r="J9" s="38">
        <v>0</v>
      </c>
      <c r="K9" s="2">
        <f t="shared" si="1"/>
        <v>556.33499999999992</v>
      </c>
      <c r="L9" s="2">
        <f t="shared" si="2"/>
        <v>3856.3049999999998</v>
      </c>
      <c r="M9" s="2">
        <f t="shared" si="3"/>
        <v>285.3</v>
      </c>
      <c r="N9" s="2">
        <f t="shared" si="4"/>
        <v>19.02</v>
      </c>
      <c r="O9" s="2">
        <f t="shared" si="5"/>
        <v>0</v>
      </c>
      <c r="P9" s="2">
        <f t="shared" si="6"/>
        <v>4.7549999999999999</v>
      </c>
      <c r="Q9" s="2">
        <f t="shared" si="7"/>
        <v>28.53</v>
      </c>
      <c r="R9" s="2">
        <f t="shared" si="8"/>
        <v>0</v>
      </c>
    </row>
    <row r="10" spans="1:18" s="2" customFormat="1" ht="11">
      <c r="A10" s="2" t="s">
        <v>44</v>
      </c>
      <c r="B10" s="34">
        <v>11737</v>
      </c>
      <c r="C10" s="38">
        <v>37</v>
      </c>
      <c r="D10" s="38">
        <v>30.8</v>
      </c>
      <c r="E10" s="38">
        <v>30.9</v>
      </c>
      <c r="F10" s="38">
        <v>0.4</v>
      </c>
      <c r="G10" s="38">
        <v>0.6</v>
      </c>
      <c r="H10" s="38">
        <v>0.2</v>
      </c>
      <c r="I10" s="38">
        <v>0</v>
      </c>
      <c r="J10" s="38">
        <v>0</v>
      </c>
      <c r="K10" s="2">
        <f t="shared" si="1"/>
        <v>4342.6899999999996</v>
      </c>
      <c r="L10" s="2">
        <f t="shared" si="2"/>
        <v>3614.9960000000001</v>
      </c>
      <c r="M10" s="2">
        <f t="shared" si="3"/>
        <v>3626.7330000000002</v>
      </c>
      <c r="N10" s="2">
        <f t="shared" si="4"/>
        <v>46.948</v>
      </c>
      <c r="O10" s="2">
        <f t="shared" si="5"/>
        <v>70.421999999999997</v>
      </c>
      <c r="P10" s="2">
        <f t="shared" si="6"/>
        <v>23.474</v>
      </c>
      <c r="Q10" s="2">
        <f t="shared" si="7"/>
        <v>0</v>
      </c>
      <c r="R10" s="2">
        <f t="shared" si="8"/>
        <v>0</v>
      </c>
    </row>
    <row r="11" spans="1:18" s="2" customFormat="1" ht="11">
      <c r="A11" s="2" t="s">
        <v>43</v>
      </c>
      <c r="B11" s="34">
        <v>1582</v>
      </c>
      <c r="C11" s="38">
        <v>8.1999999999999993</v>
      </c>
      <c r="D11" s="38">
        <v>25.1</v>
      </c>
      <c r="E11" s="38">
        <v>66.099999999999994</v>
      </c>
      <c r="F11" s="38">
        <v>0</v>
      </c>
      <c r="G11" s="38">
        <v>0</v>
      </c>
      <c r="H11" s="38">
        <v>0.3</v>
      </c>
      <c r="I11" s="38">
        <v>0.2</v>
      </c>
      <c r="J11" s="38">
        <v>0</v>
      </c>
      <c r="K11" s="2">
        <f t="shared" si="1"/>
        <v>129.72399999999999</v>
      </c>
      <c r="L11" s="2">
        <f t="shared" si="2"/>
        <v>397.08199999999999</v>
      </c>
      <c r="M11" s="2">
        <f t="shared" si="3"/>
        <v>1045.7019999999998</v>
      </c>
      <c r="N11" s="2">
        <f t="shared" si="4"/>
        <v>0</v>
      </c>
      <c r="O11" s="2">
        <f t="shared" si="5"/>
        <v>0</v>
      </c>
      <c r="P11" s="2">
        <f t="shared" si="6"/>
        <v>4.7460000000000004</v>
      </c>
      <c r="Q11" s="2">
        <f t="shared" si="7"/>
        <v>3.1640000000000001</v>
      </c>
      <c r="R11" s="2">
        <f t="shared" si="8"/>
        <v>0</v>
      </c>
    </row>
    <row r="12" spans="1:18" s="2" customFormat="1" ht="11">
      <c r="A12" s="2" t="s">
        <v>83</v>
      </c>
      <c r="B12" s="34">
        <v>2228</v>
      </c>
      <c r="C12" s="38">
        <v>0</v>
      </c>
      <c r="D12" s="38">
        <v>0.3</v>
      </c>
      <c r="E12" s="38">
        <v>99.1</v>
      </c>
      <c r="F12" s="38">
        <v>0</v>
      </c>
      <c r="G12" s="38">
        <v>0.5</v>
      </c>
      <c r="H12" s="38">
        <v>0</v>
      </c>
      <c r="I12" s="38">
        <v>0.1</v>
      </c>
      <c r="J12" s="38">
        <v>0</v>
      </c>
      <c r="K12" s="2">
        <f t="shared" si="1"/>
        <v>0</v>
      </c>
      <c r="L12" s="2">
        <f t="shared" si="2"/>
        <v>6.6840000000000002</v>
      </c>
      <c r="M12" s="2">
        <f t="shared" si="3"/>
        <v>2207.9479999999999</v>
      </c>
      <c r="N12" s="2">
        <f t="shared" si="4"/>
        <v>0</v>
      </c>
      <c r="O12" s="2">
        <f t="shared" si="5"/>
        <v>11.14</v>
      </c>
      <c r="P12" s="2">
        <f t="shared" si="6"/>
        <v>0</v>
      </c>
      <c r="Q12" s="2">
        <f t="shared" si="7"/>
        <v>2.2280000000000002</v>
      </c>
      <c r="R12" s="2">
        <f t="shared" si="8"/>
        <v>0</v>
      </c>
    </row>
    <row r="13" spans="1:18" s="2" customFormat="1" ht="11">
      <c r="A13" s="2" t="s">
        <v>41</v>
      </c>
      <c r="B13" s="34">
        <v>12447</v>
      </c>
      <c r="C13" s="38">
        <v>32.4</v>
      </c>
      <c r="D13" s="38">
        <v>25.7</v>
      </c>
      <c r="E13" s="38">
        <v>39.700000000000003</v>
      </c>
      <c r="F13" s="38">
        <v>0.6</v>
      </c>
      <c r="G13" s="38">
        <v>0</v>
      </c>
      <c r="H13" s="38">
        <v>0.2</v>
      </c>
      <c r="I13" s="38">
        <v>1.4</v>
      </c>
      <c r="J13" s="38">
        <v>0</v>
      </c>
      <c r="K13" s="2">
        <f t="shared" si="1"/>
        <v>4032.828</v>
      </c>
      <c r="L13" s="2">
        <f t="shared" si="2"/>
        <v>3198.8789999999999</v>
      </c>
      <c r="M13" s="2">
        <f t="shared" si="3"/>
        <v>4941.4589999999998</v>
      </c>
      <c r="N13" s="2">
        <f t="shared" si="4"/>
        <v>74.682000000000002</v>
      </c>
      <c r="O13" s="2">
        <f t="shared" si="5"/>
        <v>0</v>
      </c>
      <c r="P13" s="2">
        <f t="shared" si="6"/>
        <v>24.894000000000002</v>
      </c>
      <c r="Q13" s="2">
        <f t="shared" si="7"/>
        <v>174.25799999999998</v>
      </c>
      <c r="R13" s="2">
        <f t="shared" si="8"/>
        <v>0</v>
      </c>
    </row>
    <row r="14" spans="1:18" s="2" customFormat="1" ht="11">
      <c r="A14" s="2" t="s">
        <v>40</v>
      </c>
      <c r="B14" s="34">
        <v>2803</v>
      </c>
      <c r="C14" s="38">
        <v>0.9</v>
      </c>
      <c r="D14" s="38">
        <v>17.600000000000001</v>
      </c>
      <c r="E14" s="38">
        <v>81.2</v>
      </c>
      <c r="F14" s="38">
        <v>0</v>
      </c>
      <c r="G14" s="38">
        <v>0.4</v>
      </c>
      <c r="H14" s="38">
        <v>0</v>
      </c>
      <c r="I14" s="38">
        <v>0.1</v>
      </c>
      <c r="J14" s="38">
        <v>0</v>
      </c>
      <c r="K14" s="2">
        <f t="shared" si="1"/>
        <v>25.227000000000004</v>
      </c>
      <c r="L14" s="2">
        <f t="shared" si="2"/>
        <v>493.32800000000003</v>
      </c>
      <c r="M14" s="2">
        <f t="shared" si="3"/>
        <v>2276.0360000000001</v>
      </c>
      <c r="N14" s="2">
        <f t="shared" si="4"/>
        <v>0</v>
      </c>
      <c r="O14" s="2">
        <f t="shared" si="5"/>
        <v>11.212</v>
      </c>
      <c r="P14" s="2">
        <f t="shared" si="6"/>
        <v>0</v>
      </c>
      <c r="Q14" s="2">
        <f t="shared" si="7"/>
        <v>2.8029999999999999</v>
      </c>
      <c r="R14" s="2">
        <f t="shared" si="8"/>
        <v>0</v>
      </c>
    </row>
    <row r="15" spans="1:18" s="2" customFormat="1" ht="11">
      <c r="A15" s="2" t="s">
        <v>39</v>
      </c>
      <c r="B15" s="34">
        <v>3481</v>
      </c>
      <c r="C15" s="38">
        <v>6.5</v>
      </c>
      <c r="D15" s="38">
        <v>19.8</v>
      </c>
      <c r="E15" s="38">
        <v>1.9</v>
      </c>
      <c r="F15" s="38">
        <v>0.2</v>
      </c>
      <c r="G15" s="38">
        <v>16.5</v>
      </c>
      <c r="H15" s="38">
        <v>35.700000000000003</v>
      </c>
      <c r="I15" s="38">
        <v>19.399999999999999</v>
      </c>
      <c r="J15" s="38">
        <v>0</v>
      </c>
      <c r="K15" s="2">
        <f t="shared" si="1"/>
        <v>226.26500000000001</v>
      </c>
      <c r="L15" s="2">
        <f t="shared" si="2"/>
        <v>689.23800000000006</v>
      </c>
      <c r="M15" s="2">
        <f t="shared" si="3"/>
        <v>66.138999999999996</v>
      </c>
      <c r="N15" s="2">
        <f t="shared" si="4"/>
        <v>6.9619999999999997</v>
      </c>
      <c r="O15" s="2">
        <f t="shared" si="5"/>
        <v>574.36500000000001</v>
      </c>
      <c r="P15" s="2">
        <f t="shared" si="6"/>
        <v>1242.7170000000001</v>
      </c>
      <c r="Q15" s="2">
        <f t="shared" si="7"/>
        <v>675.31399999999996</v>
      </c>
      <c r="R15" s="2">
        <f t="shared" si="8"/>
        <v>0</v>
      </c>
    </row>
    <row r="16" spans="1:18" s="2" customFormat="1" ht="11">
      <c r="A16" s="2" t="s">
        <v>38</v>
      </c>
      <c r="B16" s="34">
        <v>121</v>
      </c>
      <c r="C16" s="38">
        <v>14.3</v>
      </c>
      <c r="D16" s="38">
        <v>81.5</v>
      </c>
      <c r="E16" s="38">
        <v>2.4</v>
      </c>
      <c r="F16" s="38">
        <v>0.7</v>
      </c>
      <c r="G16" s="38">
        <v>0.2</v>
      </c>
      <c r="H16" s="38">
        <v>0</v>
      </c>
      <c r="I16" s="38">
        <v>0.8</v>
      </c>
      <c r="J16" s="38">
        <v>0</v>
      </c>
      <c r="K16" s="2">
        <f t="shared" si="1"/>
        <v>17.303000000000001</v>
      </c>
      <c r="L16" s="2">
        <f t="shared" si="2"/>
        <v>98.614999999999995</v>
      </c>
      <c r="M16" s="2">
        <f t="shared" si="3"/>
        <v>2.9039999999999999</v>
      </c>
      <c r="N16" s="2">
        <f t="shared" si="4"/>
        <v>0.84699999999999986</v>
      </c>
      <c r="O16" s="2">
        <f t="shared" si="5"/>
        <v>0.24199999999999999</v>
      </c>
      <c r="P16" s="2">
        <f t="shared" si="6"/>
        <v>0</v>
      </c>
      <c r="Q16" s="2">
        <f t="shared" si="7"/>
        <v>0.96799999999999997</v>
      </c>
      <c r="R16" s="2">
        <f t="shared" si="8"/>
        <v>0</v>
      </c>
    </row>
    <row r="17" spans="1:18" s="2" customFormat="1" ht="11">
      <c r="A17" s="2" t="s">
        <v>37</v>
      </c>
      <c r="B17" s="34">
        <v>4277</v>
      </c>
      <c r="C17" s="38">
        <v>7.6</v>
      </c>
      <c r="D17" s="38">
        <v>12.1</v>
      </c>
      <c r="E17" s="38">
        <v>79.2</v>
      </c>
      <c r="F17" s="38">
        <v>0</v>
      </c>
      <c r="G17" s="38">
        <v>0.2</v>
      </c>
      <c r="H17" s="38">
        <v>0.2</v>
      </c>
      <c r="I17" s="38">
        <v>0.7</v>
      </c>
      <c r="J17" s="38">
        <v>0</v>
      </c>
      <c r="K17" s="2">
        <f t="shared" si="1"/>
        <v>325.05199999999996</v>
      </c>
      <c r="L17" s="2">
        <f t="shared" si="2"/>
        <v>517.51699999999994</v>
      </c>
      <c r="M17" s="2">
        <f t="shared" si="3"/>
        <v>3387.384</v>
      </c>
      <c r="N17" s="2">
        <f t="shared" si="4"/>
        <v>0</v>
      </c>
      <c r="O17" s="2">
        <f t="shared" si="5"/>
        <v>8.5540000000000003</v>
      </c>
      <c r="P17" s="2">
        <f t="shared" si="6"/>
        <v>8.5540000000000003</v>
      </c>
      <c r="Q17" s="2">
        <f t="shared" si="7"/>
        <v>29.938999999999997</v>
      </c>
      <c r="R17" s="2">
        <f t="shared" si="8"/>
        <v>0</v>
      </c>
    </row>
    <row r="18" spans="1:18" s="2" customFormat="1" ht="11">
      <c r="A18" s="2" t="s">
        <v>36</v>
      </c>
      <c r="B18" s="34">
        <v>17622</v>
      </c>
      <c r="C18" s="38">
        <v>5.8</v>
      </c>
      <c r="D18" s="38">
        <v>56.9</v>
      </c>
      <c r="E18" s="38">
        <v>34</v>
      </c>
      <c r="F18" s="38">
        <v>0</v>
      </c>
      <c r="G18" s="38">
        <v>1.9</v>
      </c>
      <c r="H18" s="38">
        <v>0</v>
      </c>
      <c r="I18" s="38">
        <v>1.4</v>
      </c>
      <c r="J18" s="38">
        <v>0</v>
      </c>
      <c r="K18" s="2">
        <f t="shared" si="1"/>
        <v>1022.0759999999999</v>
      </c>
      <c r="L18" s="2">
        <f t="shared" si="2"/>
        <v>10026.918</v>
      </c>
      <c r="M18" s="2">
        <f t="shared" si="3"/>
        <v>5991.4800000000005</v>
      </c>
      <c r="N18" s="2">
        <f t="shared" si="4"/>
        <v>0</v>
      </c>
      <c r="O18" s="2">
        <f t="shared" si="5"/>
        <v>334.81799999999998</v>
      </c>
      <c r="P18" s="2">
        <f t="shared" si="6"/>
        <v>0</v>
      </c>
      <c r="Q18" s="2">
        <f t="shared" si="7"/>
        <v>246.70799999999997</v>
      </c>
      <c r="R18" s="2">
        <f t="shared" si="8"/>
        <v>0</v>
      </c>
    </row>
    <row r="19" spans="1:18" s="2" customFormat="1" ht="11">
      <c r="A19" s="2" t="s">
        <v>35</v>
      </c>
      <c r="B19" s="34">
        <v>12083</v>
      </c>
      <c r="C19" s="38">
        <v>4.2</v>
      </c>
      <c r="D19" s="38">
        <v>60.1</v>
      </c>
      <c r="E19" s="38">
        <v>15.4</v>
      </c>
      <c r="F19" s="38">
        <v>0.5</v>
      </c>
      <c r="G19" s="38">
        <v>0.8</v>
      </c>
      <c r="H19" s="38">
        <v>0</v>
      </c>
      <c r="I19" s="38">
        <v>1</v>
      </c>
      <c r="J19" s="38">
        <v>18.100000000000001</v>
      </c>
      <c r="K19" s="2">
        <f t="shared" si="1"/>
        <v>507.48600000000005</v>
      </c>
      <c r="L19" s="2">
        <f t="shared" si="2"/>
        <v>7261.8829999999998</v>
      </c>
      <c r="M19" s="2">
        <f t="shared" si="3"/>
        <v>1860.7819999999999</v>
      </c>
      <c r="N19" s="2">
        <f t="shared" si="4"/>
        <v>60.414999999999999</v>
      </c>
      <c r="O19" s="2">
        <f t="shared" si="5"/>
        <v>96.664000000000001</v>
      </c>
      <c r="P19" s="2">
        <f t="shared" si="6"/>
        <v>0</v>
      </c>
      <c r="Q19" s="2">
        <f t="shared" si="7"/>
        <v>120.83</v>
      </c>
      <c r="R19" s="2">
        <f t="shared" si="8"/>
        <v>2187.0230000000001</v>
      </c>
    </row>
    <row r="20" spans="1:18" s="2" customFormat="1" ht="11">
      <c r="A20" s="2" t="s">
        <v>34</v>
      </c>
      <c r="B20" s="34">
        <v>9695</v>
      </c>
      <c r="C20" s="38">
        <v>9.1</v>
      </c>
      <c r="D20" s="38">
        <v>61.8</v>
      </c>
      <c r="E20" s="38">
        <v>24.8</v>
      </c>
      <c r="F20" s="38">
        <v>1.8</v>
      </c>
      <c r="G20" s="38">
        <v>0.6</v>
      </c>
      <c r="H20" s="38">
        <v>0.1</v>
      </c>
      <c r="I20" s="38">
        <v>0.5</v>
      </c>
      <c r="J20" s="38">
        <v>1.4</v>
      </c>
      <c r="K20" s="2">
        <f t="shared" si="1"/>
        <v>882.245</v>
      </c>
      <c r="L20" s="2">
        <f t="shared" si="2"/>
        <v>5991.51</v>
      </c>
      <c r="M20" s="2">
        <f t="shared" si="3"/>
        <v>2404.36</v>
      </c>
      <c r="N20" s="2">
        <f t="shared" si="4"/>
        <v>174.51000000000002</v>
      </c>
      <c r="O20" s="2">
        <f t="shared" si="5"/>
        <v>58.17</v>
      </c>
      <c r="P20" s="2">
        <f t="shared" si="6"/>
        <v>9.6950000000000003</v>
      </c>
      <c r="Q20" s="2">
        <f t="shared" si="7"/>
        <v>48.475000000000001</v>
      </c>
      <c r="R20" s="2">
        <f t="shared" si="8"/>
        <v>135.72999999999999</v>
      </c>
    </row>
    <row r="21" spans="1:18" s="2" customFormat="1" ht="11">
      <c r="A21" s="2" t="s">
        <v>33</v>
      </c>
      <c r="B21" s="34">
        <v>12197</v>
      </c>
      <c r="C21" s="38">
        <v>0.9</v>
      </c>
      <c r="D21" s="38">
        <v>68.2</v>
      </c>
      <c r="E21" s="38">
        <v>29.9</v>
      </c>
      <c r="F21" s="38">
        <v>0</v>
      </c>
      <c r="G21" s="38">
        <v>0.7</v>
      </c>
      <c r="H21" s="38">
        <v>0</v>
      </c>
      <c r="I21" s="38">
        <v>0.2</v>
      </c>
      <c r="J21" s="38">
        <v>0</v>
      </c>
      <c r="K21" s="2">
        <f t="shared" si="1"/>
        <v>109.77300000000001</v>
      </c>
      <c r="L21" s="2">
        <f t="shared" si="2"/>
        <v>8318.3540000000012</v>
      </c>
      <c r="M21" s="2">
        <f t="shared" si="3"/>
        <v>3646.9029999999998</v>
      </c>
      <c r="N21" s="2">
        <f t="shared" si="4"/>
        <v>0</v>
      </c>
      <c r="O21" s="2">
        <f t="shared" si="5"/>
        <v>85.378999999999991</v>
      </c>
      <c r="P21" s="2">
        <f t="shared" si="6"/>
        <v>0</v>
      </c>
      <c r="Q21" s="2">
        <f t="shared" si="7"/>
        <v>24.394000000000002</v>
      </c>
      <c r="R21" s="2">
        <f t="shared" si="8"/>
        <v>0</v>
      </c>
    </row>
    <row r="22" spans="1:18" s="2" customFormat="1" ht="11">
      <c r="A22" s="2" t="s">
        <v>32</v>
      </c>
      <c r="B22" s="34">
        <v>2725</v>
      </c>
      <c r="C22" s="38">
        <v>2.2999999999999998</v>
      </c>
      <c r="D22" s="38">
        <v>19</v>
      </c>
      <c r="E22" s="38">
        <v>78</v>
      </c>
      <c r="F22" s="38">
        <v>0</v>
      </c>
      <c r="G22" s="38">
        <v>0.6</v>
      </c>
      <c r="H22" s="38">
        <v>0</v>
      </c>
      <c r="I22" s="38">
        <v>0.1</v>
      </c>
      <c r="J22" s="38">
        <v>0</v>
      </c>
      <c r="K22" s="2">
        <f t="shared" si="1"/>
        <v>62.674999999999997</v>
      </c>
      <c r="L22" s="2">
        <f t="shared" si="2"/>
        <v>517.75</v>
      </c>
      <c r="M22" s="2">
        <f t="shared" si="3"/>
        <v>2125.5</v>
      </c>
      <c r="N22" s="2">
        <f t="shared" si="4"/>
        <v>0</v>
      </c>
      <c r="O22" s="2">
        <f t="shared" si="5"/>
        <v>16.350000000000001</v>
      </c>
      <c r="P22" s="2">
        <f t="shared" si="6"/>
        <v>0</v>
      </c>
      <c r="Q22" s="2">
        <f t="shared" si="7"/>
        <v>2.7250000000000001</v>
      </c>
      <c r="R22" s="2">
        <f t="shared" si="8"/>
        <v>0</v>
      </c>
    </row>
    <row r="23" spans="1:18" s="2" customFormat="1" ht="11">
      <c r="A23" s="2" t="s">
        <v>31</v>
      </c>
      <c r="B23" s="34">
        <v>7699</v>
      </c>
      <c r="C23" s="38">
        <v>1</v>
      </c>
      <c r="D23" s="38">
        <v>91.8</v>
      </c>
      <c r="E23" s="38">
        <v>4.2</v>
      </c>
      <c r="F23" s="38">
        <v>1.4</v>
      </c>
      <c r="G23" s="38">
        <v>0.7</v>
      </c>
      <c r="H23" s="38">
        <v>0</v>
      </c>
      <c r="I23" s="38">
        <v>0.8</v>
      </c>
      <c r="J23" s="38">
        <v>0</v>
      </c>
      <c r="K23" s="2">
        <f t="shared" si="1"/>
        <v>76.989999999999995</v>
      </c>
      <c r="L23" s="2">
        <f t="shared" si="2"/>
        <v>7067.6819999999998</v>
      </c>
      <c r="M23" s="2">
        <f t="shared" si="3"/>
        <v>323.358</v>
      </c>
      <c r="N23" s="2">
        <f t="shared" si="4"/>
        <v>107.78599999999999</v>
      </c>
      <c r="O23" s="2">
        <f t="shared" si="5"/>
        <v>53.892999999999994</v>
      </c>
      <c r="P23" s="2">
        <f t="shared" si="6"/>
        <v>0</v>
      </c>
      <c r="Q23" s="2">
        <f t="shared" si="7"/>
        <v>61.591999999999999</v>
      </c>
      <c r="R23" s="2">
        <f t="shared" si="8"/>
        <v>0</v>
      </c>
    </row>
    <row r="24" spans="1:18" s="2" customFormat="1" ht="11">
      <c r="A24" s="2" t="s">
        <v>30</v>
      </c>
      <c r="B24" s="34">
        <v>9879</v>
      </c>
      <c r="C24" s="38">
        <v>0.9</v>
      </c>
      <c r="D24" s="38">
        <v>16.7</v>
      </c>
      <c r="E24" s="38">
        <v>81.400000000000006</v>
      </c>
      <c r="F24" s="38">
        <v>0.1</v>
      </c>
      <c r="G24" s="38">
        <v>0.1</v>
      </c>
      <c r="H24" s="38">
        <v>0</v>
      </c>
      <c r="I24" s="38">
        <v>0.8</v>
      </c>
      <c r="J24" s="38">
        <v>0</v>
      </c>
      <c r="K24" s="2">
        <f t="shared" si="1"/>
        <v>88.911000000000016</v>
      </c>
      <c r="L24" s="2">
        <f t="shared" si="2"/>
        <v>1649.7929999999999</v>
      </c>
      <c r="M24" s="2">
        <f t="shared" si="3"/>
        <v>8041.5060000000003</v>
      </c>
      <c r="N24" s="2">
        <f t="shared" si="4"/>
        <v>9.8789999999999996</v>
      </c>
      <c r="O24" s="2">
        <f t="shared" si="5"/>
        <v>9.8789999999999996</v>
      </c>
      <c r="P24" s="2">
        <f t="shared" si="6"/>
        <v>0</v>
      </c>
      <c r="Q24" s="2">
        <f t="shared" si="7"/>
        <v>79.031999999999996</v>
      </c>
      <c r="R24" s="2">
        <f t="shared" si="8"/>
        <v>0</v>
      </c>
    </row>
    <row r="25" spans="1:18" s="2" customFormat="1" ht="11">
      <c r="A25" s="2" t="s">
        <v>29</v>
      </c>
      <c r="B25" s="34">
        <v>27346</v>
      </c>
      <c r="C25" s="38">
        <v>30.9</v>
      </c>
      <c r="D25" s="38">
        <v>44.6</v>
      </c>
      <c r="E25" s="38">
        <v>21.2</v>
      </c>
      <c r="F25" s="38">
        <v>0.2</v>
      </c>
      <c r="G25" s="38">
        <v>1.8</v>
      </c>
      <c r="H25" s="38">
        <v>0</v>
      </c>
      <c r="I25" s="38">
        <v>0</v>
      </c>
      <c r="J25" s="38">
        <v>1.4</v>
      </c>
      <c r="K25" s="2">
        <f t="shared" si="1"/>
        <v>8449.9140000000007</v>
      </c>
      <c r="L25" s="2">
        <f t="shared" si="2"/>
        <v>12196.316000000001</v>
      </c>
      <c r="M25" s="2">
        <f t="shared" si="3"/>
        <v>5797.3519999999999</v>
      </c>
      <c r="N25" s="2">
        <f t="shared" si="4"/>
        <v>54.692</v>
      </c>
      <c r="O25" s="2">
        <f t="shared" si="5"/>
        <v>492.22800000000007</v>
      </c>
      <c r="P25" s="2">
        <f t="shared" si="6"/>
        <v>0</v>
      </c>
      <c r="Q25" s="2">
        <f t="shared" si="7"/>
        <v>0</v>
      </c>
      <c r="R25" s="2">
        <f t="shared" si="8"/>
        <v>382.84399999999994</v>
      </c>
    </row>
    <row r="26" spans="1:18" s="2" customFormat="1" ht="11">
      <c r="A26" s="2" t="s">
        <v>28</v>
      </c>
      <c r="B26" s="34">
        <v>45281</v>
      </c>
      <c r="C26" s="38">
        <v>2.8</v>
      </c>
      <c r="D26" s="38">
        <v>30.3</v>
      </c>
      <c r="E26" s="38">
        <v>66.2</v>
      </c>
      <c r="F26" s="38">
        <v>0.2</v>
      </c>
      <c r="G26" s="38">
        <v>0.2</v>
      </c>
      <c r="H26" s="38">
        <v>0</v>
      </c>
      <c r="I26" s="38">
        <v>0.3</v>
      </c>
      <c r="J26" s="38">
        <v>0</v>
      </c>
      <c r="K26" s="2">
        <f t="shared" si="1"/>
        <v>1267.8679999999999</v>
      </c>
      <c r="L26" s="2">
        <f t="shared" si="2"/>
        <v>13720.143</v>
      </c>
      <c r="M26" s="2">
        <f t="shared" si="3"/>
        <v>29976.022000000001</v>
      </c>
      <c r="N26" s="2">
        <f t="shared" si="4"/>
        <v>90.561999999999998</v>
      </c>
      <c r="O26" s="2">
        <f t="shared" si="5"/>
        <v>90.561999999999998</v>
      </c>
      <c r="P26" s="2">
        <f t="shared" si="6"/>
        <v>0</v>
      </c>
      <c r="Q26" s="2">
        <f t="shared" si="7"/>
        <v>135.84299999999999</v>
      </c>
      <c r="R26" s="2">
        <f t="shared" si="8"/>
        <v>0</v>
      </c>
    </row>
    <row r="27" spans="1:18" s="2" customFormat="1" ht="11">
      <c r="A27" s="2" t="s">
        <v>27</v>
      </c>
      <c r="B27" s="34">
        <v>13164</v>
      </c>
      <c r="C27" s="38">
        <v>6.6</v>
      </c>
      <c r="D27" s="38">
        <v>38</v>
      </c>
      <c r="E27" s="38">
        <v>40.5</v>
      </c>
      <c r="F27" s="38">
        <v>9.9</v>
      </c>
      <c r="G27" s="38">
        <v>3.2</v>
      </c>
      <c r="H27" s="38">
        <v>0.1</v>
      </c>
      <c r="I27" s="38">
        <v>1.7</v>
      </c>
      <c r="J27" s="38">
        <v>0</v>
      </c>
      <c r="K27" s="2">
        <f t="shared" si="1"/>
        <v>868.82400000000007</v>
      </c>
      <c r="L27" s="2">
        <f t="shared" si="2"/>
        <v>5002.32</v>
      </c>
      <c r="M27" s="2">
        <f t="shared" si="3"/>
        <v>5331.42</v>
      </c>
      <c r="N27" s="2">
        <f t="shared" si="4"/>
        <v>1303.2360000000001</v>
      </c>
      <c r="O27" s="2">
        <f t="shared" si="5"/>
        <v>421.24799999999999</v>
      </c>
      <c r="P27" s="2">
        <f t="shared" si="6"/>
        <v>13.164</v>
      </c>
      <c r="Q27" s="2">
        <f t="shared" si="7"/>
        <v>223.78800000000001</v>
      </c>
      <c r="R27" s="2">
        <f t="shared" si="8"/>
        <v>0</v>
      </c>
    </row>
    <row r="28" spans="1:18" s="2" customFormat="1" ht="11">
      <c r="A28" s="2" t="s">
        <v>26</v>
      </c>
      <c r="B28" s="34">
        <v>5441</v>
      </c>
      <c r="C28" s="38">
        <v>0.7</v>
      </c>
      <c r="D28" s="38">
        <v>12.1</v>
      </c>
      <c r="E28" s="38">
        <v>87.1</v>
      </c>
      <c r="F28" s="38">
        <v>0.1</v>
      </c>
      <c r="G28" s="38">
        <v>0</v>
      </c>
      <c r="H28" s="38">
        <v>0</v>
      </c>
      <c r="I28" s="38">
        <v>0</v>
      </c>
      <c r="J28" s="38">
        <v>0</v>
      </c>
      <c r="K28" s="2">
        <f t="shared" si="1"/>
        <v>38.086999999999996</v>
      </c>
      <c r="L28" s="2">
        <f t="shared" si="2"/>
        <v>658.36099999999999</v>
      </c>
      <c r="M28" s="2">
        <f t="shared" si="3"/>
        <v>4739.1109999999999</v>
      </c>
      <c r="N28" s="2">
        <f t="shared" si="4"/>
        <v>5.4409999999999998</v>
      </c>
      <c r="O28" s="2">
        <f t="shared" si="5"/>
        <v>0</v>
      </c>
      <c r="P28" s="2">
        <f t="shared" si="6"/>
        <v>0</v>
      </c>
      <c r="Q28" s="2">
        <f t="shared" si="7"/>
        <v>0</v>
      </c>
      <c r="R28" s="2">
        <f t="shared" si="8"/>
        <v>0</v>
      </c>
    </row>
    <row r="29" spans="1:18" s="2" customFormat="1" ht="11">
      <c r="A29" s="2" t="s">
        <v>25</v>
      </c>
      <c r="B29" s="34">
        <v>26153</v>
      </c>
      <c r="C29" s="38">
        <v>1.9</v>
      </c>
      <c r="D29" s="38">
        <v>55.7</v>
      </c>
      <c r="E29" s="38">
        <v>41.5</v>
      </c>
      <c r="F29" s="38">
        <v>0.4</v>
      </c>
      <c r="G29" s="38">
        <v>0.3</v>
      </c>
      <c r="H29" s="38">
        <v>0</v>
      </c>
      <c r="I29" s="38">
        <v>0.1</v>
      </c>
      <c r="J29" s="38">
        <v>0</v>
      </c>
      <c r="K29" s="2">
        <f t="shared" si="1"/>
        <v>496.90699999999998</v>
      </c>
      <c r="L29" s="2">
        <f t="shared" si="2"/>
        <v>14567.221000000001</v>
      </c>
      <c r="M29" s="2">
        <f t="shared" si="3"/>
        <v>10853.494999999999</v>
      </c>
      <c r="N29" s="2">
        <f t="shared" si="4"/>
        <v>104.61200000000001</v>
      </c>
      <c r="O29" s="2">
        <f t="shared" si="5"/>
        <v>78.459000000000003</v>
      </c>
      <c r="P29" s="2">
        <f t="shared" si="6"/>
        <v>0</v>
      </c>
      <c r="Q29" s="2">
        <f t="shared" si="7"/>
        <v>26.153000000000002</v>
      </c>
      <c r="R29" s="2">
        <f t="shared" si="8"/>
        <v>0</v>
      </c>
    </row>
    <row r="30" spans="1:18" s="2" customFormat="1" ht="11">
      <c r="A30" s="2" t="s">
        <v>24</v>
      </c>
      <c r="B30" s="34">
        <v>2188</v>
      </c>
      <c r="C30" s="38">
        <v>2.5</v>
      </c>
      <c r="D30" s="38">
        <v>35.1</v>
      </c>
      <c r="E30" s="38">
        <v>0.6</v>
      </c>
      <c r="F30" s="38">
        <v>60.7</v>
      </c>
      <c r="G30" s="38">
        <v>0</v>
      </c>
      <c r="H30" s="38">
        <v>0</v>
      </c>
      <c r="I30" s="38">
        <v>1</v>
      </c>
      <c r="J30" s="38">
        <v>0</v>
      </c>
      <c r="K30" s="2">
        <f t="shared" si="1"/>
        <v>54.7</v>
      </c>
      <c r="L30" s="2">
        <f t="shared" si="2"/>
        <v>767.98800000000006</v>
      </c>
      <c r="M30" s="2">
        <f t="shared" si="3"/>
        <v>13.128</v>
      </c>
      <c r="N30" s="2">
        <f t="shared" si="4"/>
        <v>1328.116</v>
      </c>
      <c r="O30" s="2">
        <f t="shared" si="5"/>
        <v>0</v>
      </c>
      <c r="P30" s="2">
        <f t="shared" si="6"/>
        <v>0</v>
      </c>
      <c r="Q30" s="2">
        <f t="shared" si="7"/>
        <v>21.88</v>
      </c>
      <c r="R30" s="2">
        <f t="shared" si="8"/>
        <v>0</v>
      </c>
    </row>
    <row r="31" spans="1:18" s="2" customFormat="1" ht="11">
      <c r="A31" s="2" t="s">
        <v>23</v>
      </c>
      <c r="B31" s="34">
        <v>3371</v>
      </c>
      <c r="C31" s="38">
        <v>8.8000000000000007</v>
      </c>
      <c r="D31" s="38">
        <v>45.1</v>
      </c>
      <c r="E31" s="38">
        <v>39.799999999999997</v>
      </c>
      <c r="F31" s="38">
        <v>4.5</v>
      </c>
      <c r="G31" s="38">
        <v>0.6</v>
      </c>
      <c r="H31" s="38">
        <v>0</v>
      </c>
      <c r="I31" s="38">
        <v>1.2</v>
      </c>
      <c r="J31" s="38">
        <v>0</v>
      </c>
      <c r="K31" s="2">
        <f t="shared" si="1"/>
        <v>296.64800000000002</v>
      </c>
      <c r="L31" s="2">
        <f t="shared" si="2"/>
        <v>1520.3210000000001</v>
      </c>
      <c r="M31" s="2">
        <f t="shared" si="3"/>
        <v>1341.6579999999999</v>
      </c>
      <c r="N31" s="2">
        <f t="shared" si="4"/>
        <v>151.69499999999999</v>
      </c>
      <c r="O31" s="2">
        <f t="shared" si="5"/>
        <v>20.225999999999999</v>
      </c>
      <c r="P31" s="2">
        <f t="shared" si="6"/>
        <v>0</v>
      </c>
      <c r="Q31" s="2">
        <f t="shared" si="7"/>
        <v>40.451999999999998</v>
      </c>
      <c r="R31" s="2">
        <f t="shared" si="8"/>
        <v>0</v>
      </c>
    </row>
    <row r="32" spans="1:18" s="2" customFormat="1" ht="11">
      <c r="A32" s="2" t="s">
        <v>22</v>
      </c>
      <c r="B32" s="34">
        <v>4432</v>
      </c>
      <c r="C32" s="38">
        <v>22.1</v>
      </c>
      <c r="D32" s="38">
        <v>37.4</v>
      </c>
      <c r="E32" s="38">
        <v>34.4</v>
      </c>
      <c r="F32" s="38">
        <v>1.8</v>
      </c>
      <c r="G32" s="38">
        <v>2.5</v>
      </c>
      <c r="H32" s="38">
        <v>0.9</v>
      </c>
      <c r="I32" s="38">
        <v>1</v>
      </c>
      <c r="J32" s="38">
        <v>0</v>
      </c>
      <c r="K32" s="2">
        <f t="shared" si="1"/>
        <v>979.47199999999998</v>
      </c>
      <c r="L32" s="2">
        <f t="shared" si="2"/>
        <v>1657.568</v>
      </c>
      <c r="M32" s="2">
        <f t="shared" si="3"/>
        <v>1524.6079999999999</v>
      </c>
      <c r="N32" s="2">
        <f t="shared" si="4"/>
        <v>79.77600000000001</v>
      </c>
      <c r="O32" s="2">
        <f t="shared" si="5"/>
        <v>110.80000000000001</v>
      </c>
      <c r="P32" s="2">
        <f t="shared" si="6"/>
        <v>39.888000000000005</v>
      </c>
      <c r="Q32" s="2">
        <f t="shared" si="7"/>
        <v>44.32</v>
      </c>
      <c r="R32" s="2">
        <f t="shared" si="8"/>
        <v>0</v>
      </c>
    </row>
    <row r="33" spans="1:18" s="2" customFormat="1" ht="11">
      <c r="A33" s="2" t="s">
        <v>21</v>
      </c>
      <c r="B33" s="34">
        <v>2328</v>
      </c>
      <c r="C33" s="38">
        <v>4</v>
      </c>
      <c r="D33" s="38">
        <v>92.1</v>
      </c>
      <c r="E33" s="38">
        <v>3.1</v>
      </c>
      <c r="F33" s="38">
        <v>0.4</v>
      </c>
      <c r="G33" s="38">
        <v>0.2</v>
      </c>
      <c r="H33" s="38">
        <v>0</v>
      </c>
      <c r="I33" s="38">
        <v>0.2</v>
      </c>
      <c r="J33" s="38">
        <v>0</v>
      </c>
      <c r="K33" s="2">
        <f t="shared" si="1"/>
        <v>93.12</v>
      </c>
      <c r="L33" s="2">
        <f t="shared" si="2"/>
        <v>2144.0879999999997</v>
      </c>
      <c r="M33" s="2">
        <f t="shared" si="3"/>
        <v>72.168000000000006</v>
      </c>
      <c r="N33" s="2">
        <f t="shared" si="4"/>
        <v>9.3119999999999994</v>
      </c>
      <c r="O33" s="2">
        <f t="shared" si="5"/>
        <v>4.6559999999999997</v>
      </c>
      <c r="P33" s="2">
        <f t="shared" si="6"/>
        <v>0</v>
      </c>
      <c r="Q33" s="2">
        <f t="shared" si="7"/>
        <v>4.6559999999999997</v>
      </c>
      <c r="R33" s="2">
        <f t="shared" si="8"/>
        <v>0</v>
      </c>
    </row>
    <row r="34" spans="1:18" s="2" customFormat="1" ht="11">
      <c r="A34" s="2" t="s">
        <v>20</v>
      </c>
      <c r="B34" s="34">
        <v>23117</v>
      </c>
      <c r="C34" s="38">
        <v>26.4</v>
      </c>
      <c r="D34" s="38">
        <v>14.9</v>
      </c>
      <c r="E34" s="38">
        <v>57.3</v>
      </c>
      <c r="F34" s="38">
        <v>0.1</v>
      </c>
      <c r="G34" s="38">
        <v>0.7</v>
      </c>
      <c r="H34" s="38">
        <v>0</v>
      </c>
      <c r="I34" s="38">
        <v>0.6</v>
      </c>
      <c r="J34" s="38">
        <v>0</v>
      </c>
      <c r="K34" s="2">
        <f t="shared" si="1"/>
        <v>6102.8879999999999</v>
      </c>
      <c r="L34" s="2">
        <f t="shared" si="2"/>
        <v>3444.433</v>
      </c>
      <c r="M34" s="2">
        <f t="shared" si="3"/>
        <v>13246.040999999999</v>
      </c>
      <c r="N34" s="2">
        <f t="shared" si="4"/>
        <v>23.117000000000001</v>
      </c>
      <c r="O34" s="2">
        <f t="shared" si="5"/>
        <v>161.81899999999999</v>
      </c>
      <c r="P34" s="2">
        <f t="shared" si="6"/>
        <v>0</v>
      </c>
      <c r="Q34" s="2">
        <f t="shared" si="7"/>
        <v>138.702</v>
      </c>
      <c r="R34" s="2">
        <f t="shared" si="8"/>
        <v>0</v>
      </c>
    </row>
    <row r="35" spans="1:18" s="2" customFormat="1" ht="11">
      <c r="A35" s="2" t="s">
        <v>19</v>
      </c>
      <c r="B35" s="34">
        <v>9601</v>
      </c>
      <c r="C35" s="38">
        <v>68</v>
      </c>
      <c r="D35" s="38">
        <v>20.2</v>
      </c>
      <c r="E35" s="38">
        <v>3.4</v>
      </c>
      <c r="F35" s="38">
        <v>8</v>
      </c>
      <c r="G35" s="38">
        <v>0.3</v>
      </c>
      <c r="H35" s="38">
        <v>0.2</v>
      </c>
      <c r="I35" s="38">
        <v>0</v>
      </c>
      <c r="J35" s="38">
        <v>0</v>
      </c>
      <c r="K35" s="2">
        <f t="shared" si="1"/>
        <v>6528.68</v>
      </c>
      <c r="L35" s="2">
        <f t="shared" si="2"/>
        <v>1939.4019999999998</v>
      </c>
      <c r="M35" s="2">
        <f t="shared" si="3"/>
        <v>326.43400000000003</v>
      </c>
      <c r="N35" s="2">
        <f t="shared" si="4"/>
        <v>768.08</v>
      </c>
      <c r="O35" s="2">
        <f t="shared" si="5"/>
        <v>28.803000000000001</v>
      </c>
      <c r="P35" s="2">
        <f t="shared" si="6"/>
        <v>19.202000000000002</v>
      </c>
      <c r="Q35" s="2">
        <f t="shared" si="7"/>
        <v>0</v>
      </c>
      <c r="R35" s="2">
        <f t="shared" si="8"/>
        <v>0</v>
      </c>
    </row>
    <row r="36" spans="1:18" s="2" customFormat="1" ht="11">
      <c r="A36" s="2" t="s">
        <v>18</v>
      </c>
      <c r="B36" s="34">
        <v>62284</v>
      </c>
      <c r="C36" s="38">
        <v>33.9</v>
      </c>
      <c r="D36" s="38">
        <v>19.5</v>
      </c>
      <c r="E36" s="38">
        <v>44.3</v>
      </c>
      <c r="F36" s="38">
        <v>0.2</v>
      </c>
      <c r="G36" s="38">
        <v>1</v>
      </c>
      <c r="H36" s="38">
        <v>0.2</v>
      </c>
      <c r="I36" s="38">
        <v>0.8</v>
      </c>
      <c r="J36" s="38">
        <v>0</v>
      </c>
      <c r="K36" s="2">
        <f t="shared" si="1"/>
        <v>21114.275999999998</v>
      </c>
      <c r="L36" s="2">
        <f t="shared" si="2"/>
        <v>12145.380000000001</v>
      </c>
      <c r="M36" s="2">
        <f t="shared" si="3"/>
        <v>27591.811999999998</v>
      </c>
      <c r="N36" s="2">
        <f t="shared" si="4"/>
        <v>124.568</v>
      </c>
      <c r="O36" s="2">
        <f t="shared" si="5"/>
        <v>622.84</v>
      </c>
      <c r="P36" s="2">
        <f t="shared" si="6"/>
        <v>124.568</v>
      </c>
      <c r="Q36" s="2">
        <f t="shared" si="7"/>
        <v>498.27199999999999</v>
      </c>
      <c r="R36" s="2">
        <f t="shared" si="8"/>
        <v>0</v>
      </c>
    </row>
    <row r="37" spans="1:18" s="2" customFormat="1" ht="11">
      <c r="A37" s="2" t="s">
        <v>17</v>
      </c>
      <c r="B37" s="34">
        <v>7957</v>
      </c>
      <c r="C37" s="38">
        <v>2</v>
      </c>
      <c r="D37" s="38">
        <v>31.5</v>
      </c>
      <c r="E37" s="38">
        <v>63.9</v>
      </c>
      <c r="F37" s="38">
        <v>1.8</v>
      </c>
      <c r="G37" s="38">
        <v>0.7</v>
      </c>
      <c r="H37" s="38">
        <v>0</v>
      </c>
      <c r="I37" s="38">
        <v>0</v>
      </c>
      <c r="J37" s="38">
        <v>0</v>
      </c>
      <c r="K37" s="2">
        <f t="shared" si="1"/>
        <v>159.14000000000001</v>
      </c>
      <c r="L37" s="2">
        <f t="shared" si="2"/>
        <v>2506.4549999999999</v>
      </c>
      <c r="M37" s="2">
        <f t="shared" si="3"/>
        <v>5084.5230000000001</v>
      </c>
      <c r="N37" s="2">
        <f t="shared" si="4"/>
        <v>143.22600000000003</v>
      </c>
      <c r="O37" s="2">
        <f t="shared" si="5"/>
        <v>55.698999999999991</v>
      </c>
      <c r="P37" s="2">
        <f t="shared" si="6"/>
        <v>0</v>
      </c>
      <c r="Q37" s="2">
        <f t="shared" si="7"/>
        <v>0</v>
      </c>
      <c r="R37" s="2">
        <f t="shared" si="8"/>
        <v>0</v>
      </c>
    </row>
    <row r="38" spans="1:18" s="2" customFormat="1" ht="11">
      <c r="A38" s="2" t="s">
        <v>16</v>
      </c>
      <c r="B38" s="34">
        <v>1364</v>
      </c>
      <c r="C38" s="38">
        <v>2.9</v>
      </c>
      <c r="D38" s="38">
        <v>27.4</v>
      </c>
      <c r="E38" s="38">
        <v>3.8</v>
      </c>
      <c r="F38" s="38">
        <v>59.6</v>
      </c>
      <c r="G38" s="38">
        <v>0</v>
      </c>
      <c r="H38" s="38">
        <v>0.1</v>
      </c>
      <c r="I38" s="38">
        <v>6.3</v>
      </c>
      <c r="J38" s="38">
        <v>0</v>
      </c>
      <c r="K38" s="2">
        <f t="shared" si="1"/>
        <v>39.555999999999997</v>
      </c>
      <c r="L38" s="2">
        <f t="shared" si="2"/>
        <v>373.73599999999993</v>
      </c>
      <c r="M38" s="2">
        <f t="shared" si="3"/>
        <v>51.832000000000001</v>
      </c>
      <c r="N38" s="2">
        <f t="shared" si="4"/>
        <v>812.94399999999996</v>
      </c>
      <c r="O38" s="2">
        <f t="shared" si="5"/>
        <v>0</v>
      </c>
      <c r="P38" s="2">
        <f t="shared" si="6"/>
        <v>1.3640000000000001</v>
      </c>
      <c r="Q38" s="2">
        <f t="shared" si="7"/>
        <v>85.932000000000002</v>
      </c>
      <c r="R38" s="2">
        <f t="shared" si="8"/>
        <v>0</v>
      </c>
    </row>
    <row r="39" spans="1:18" s="2" customFormat="1" ht="11">
      <c r="A39" s="2" t="s">
        <v>15</v>
      </c>
      <c r="B39" s="34">
        <v>41122</v>
      </c>
      <c r="C39" s="38">
        <v>2.8</v>
      </c>
      <c r="D39" s="38">
        <v>53.1</v>
      </c>
      <c r="E39" s="38">
        <v>43.6</v>
      </c>
      <c r="F39" s="38">
        <v>0</v>
      </c>
      <c r="G39" s="38">
        <v>0.3</v>
      </c>
      <c r="H39" s="38">
        <v>0</v>
      </c>
      <c r="I39" s="38">
        <v>0.2</v>
      </c>
      <c r="J39" s="38">
        <v>0</v>
      </c>
      <c r="K39" s="2">
        <f t="shared" si="1"/>
        <v>1151.4159999999999</v>
      </c>
      <c r="L39" s="2">
        <f t="shared" si="2"/>
        <v>21835.782000000003</v>
      </c>
      <c r="M39" s="2">
        <f t="shared" si="3"/>
        <v>17929.191999999999</v>
      </c>
      <c r="N39" s="2">
        <f t="shared" si="4"/>
        <v>0</v>
      </c>
      <c r="O39" s="2">
        <f t="shared" si="5"/>
        <v>123.366</v>
      </c>
      <c r="P39" s="2">
        <f t="shared" si="6"/>
        <v>0</v>
      </c>
      <c r="Q39" s="2">
        <f t="shared" si="7"/>
        <v>82.244</v>
      </c>
      <c r="R39" s="2">
        <f t="shared" si="8"/>
        <v>0</v>
      </c>
    </row>
    <row r="40" spans="1:18" s="2" customFormat="1" ht="11">
      <c r="A40" s="2" t="s">
        <v>14</v>
      </c>
      <c r="B40" s="34">
        <v>2911</v>
      </c>
      <c r="C40" s="38">
        <v>5.7</v>
      </c>
      <c r="D40" s="38">
        <v>48.3</v>
      </c>
      <c r="E40" s="38">
        <v>31.4</v>
      </c>
      <c r="F40" s="38">
        <v>13.8</v>
      </c>
      <c r="G40" s="38">
        <v>0</v>
      </c>
      <c r="H40" s="38">
        <v>0</v>
      </c>
      <c r="I40" s="38">
        <v>0.8</v>
      </c>
      <c r="J40" s="38">
        <v>0</v>
      </c>
      <c r="K40" s="2">
        <f t="shared" si="1"/>
        <v>165.92699999999999</v>
      </c>
      <c r="L40" s="2">
        <f t="shared" si="2"/>
        <v>1406.0129999999999</v>
      </c>
      <c r="M40" s="2">
        <f t="shared" si="3"/>
        <v>914.05399999999997</v>
      </c>
      <c r="N40" s="2">
        <f t="shared" si="4"/>
        <v>401.71800000000002</v>
      </c>
      <c r="O40" s="2">
        <f t="shared" si="5"/>
        <v>0</v>
      </c>
      <c r="P40" s="2">
        <f t="shared" si="6"/>
        <v>0</v>
      </c>
      <c r="Q40" s="2">
        <f t="shared" si="7"/>
        <v>23.288</v>
      </c>
      <c r="R40" s="2">
        <f t="shared" si="8"/>
        <v>0</v>
      </c>
    </row>
    <row r="41" spans="1:18" s="2" customFormat="1" ht="11">
      <c r="A41" s="2" t="s">
        <v>13</v>
      </c>
      <c r="B41" s="34">
        <v>10997</v>
      </c>
      <c r="C41" s="38">
        <v>8.1999999999999993</v>
      </c>
      <c r="D41" s="38">
        <v>76.900000000000006</v>
      </c>
      <c r="E41" s="38">
        <v>10.4</v>
      </c>
      <c r="F41" s="38">
        <v>2.7</v>
      </c>
      <c r="G41" s="38">
        <v>1</v>
      </c>
      <c r="H41" s="38">
        <v>0.2</v>
      </c>
      <c r="I41" s="38">
        <v>0.7</v>
      </c>
      <c r="J41" s="38">
        <v>0</v>
      </c>
      <c r="K41" s="2">
        <f t="shared" si="1"/>
        <v>901.75399999999991</v>
      </c>
      <c r="L41" s="2">
        <f t="shared" si="2"/>
        <v>8456.6929999999993</v>
      </c>
      <c r="M41" s="2">
        <f t="shared" si="3"/>
        <v>1143.6880000000001</v>
      </c>
      <c r="N41" s="2">
        <f t="shared" si="4"/>
        <v>296.91900000000004</v>
      </c>
      <c r="O41" s="2">
        <f t="shared" si="5"/>
        <v>109.97</v>
      </c>
      <c r="P41" s="2">
        <f t="shared" si="6"/>
        <v>21.994</v>
      </c>
      <c r="Q41" s="2">
        <f t="shared" si="7"/>
        <v>76.978999999999985</v>
      </c>
      <c r="R41" s="2">
        <f t="shared" si="8"/>
        <v>0</v>
      </c>
    </row>
    <row r="42" spans="1:18" s="2" customFormat="1" ht="11">
      <c r="A42" s="2" t="s">
        <v>12</v>
      </c>
      <c r="B42" s="34">
        <v>28950</v>
      </c>
      <c r="C42" s="38">
        <v>11.1</v>
      </c>
      <c r="D42" s="38">
        <v>25.3</v>
      </c>
      <c r="E42" s="38">
        <v>61</v>
      </c>
      <c r="F42" s="38">
        <v>0.1</v>
      </c>
      <c r="G42" s="38">
        <v>0.5</v>
      </c>
      <c r="H42" s="38">
        <v>0.1</v>
      </c>
      <c r="I42" s="38">
        <v>0</v>
      </c>
      <c r="J42" s="38">
        <v>1.9</v>
      </c>
      <c r="K42" s="2">
        <f t="shared" si="1"/>
        <v>3213.45</v>
      </c>
      <c r="L42" s="2">
        <f t="shared" si="2"/>
        <v>7324.35</v>
      </c>
      <c r="M42" s="2">
        <f t="shared" si="3"/>
        <v>17659.5</v>
      </c>
      <c r="N42" s="2">
        <f t="shared" si="4"/>
        <v>28.95</v>
      </c>
      <c r="O42" s="2">
        <f t="shared" si="5"/>
        <v>144.75</v>
      </c>
      <c r="P42" s="2">
        <f t="shared" si="6"/>
        <v>28.95</v>
      </c>
      <c r="Q42" s="2">
        <f t="shared" si="7"/>
        <v>0</v>
      </c>
      <c r="R42" s="2">
        <f t="shared" si="8"/>
        <v>550.04999999999995</v>
      </c>
    </row>
    <row r="43" spans="1:18" s="2" customFormat="1" ht="11">
      <c r="A43" s="2" t="s">
        <v>11</v>
      </c>
      <c r="B43" s="34">
        <v>5377</v>
      </c>
      <c r="C43" s="38">
        <v>23.5</v>
      </c>
      <c r="D43" s="38">
        <v>40.4</v>
      </c>
      <c r="E43" s="38">
        <v>13.3</v>
      </c>
      <c r="F43" s="38">
        <v>0.6</v>
      </c>
      <c r="G43" s="38">
        <v>1.3</v>
      </c>
      <c r="H43" s="38">
        <v>0</v>
      </c>
      <c r="I43" s="38">
        <v>0</v>
      </c>
      <c r="J43" s="38">
        <v>21</v>
      </c>
      <c r="K43" s="2">
        <f t="shared" si="1"/>
        <v>1263.595</v>
      </c>
      <c r="L43" s="2">
        <f t="shared" si="2"/>
        <v>2172.308</v>
      </c>
      <c r="M43" s="2">
        <f t="shared" si="3"/>
        <v>715.14100000000008</v>
      </c>
      <c r="N43" s="2">
        <f t="shared" si="4"/>
        <v>32.262</v>
      </c>
      <c r="O43" s="2">
        <f t="shared" si="5"/>
        <v>69.90100000000001</v>
      </c>
      <c r="P43" s="2">
        <f t="shared" si="6"/>
        <v>0</v>
      </c>
      <c r="Q43" s="2">
        <f t="shared" si="7"/>
        <v>0</v>
      </c>
      <c r="R43" s="2">
        <f t="shared" si="8"/>
        <v>1129.1699999999998</v>
      </c>
    </row>
    <row r="44" spans="1:18" s="2" customFormat="1" ht="11">
      <c r="A44" s="2" t="s">
        <v>10</v>
      </c>
      <c r="B44" s="34">
        <v>10349</v>
      </c>
      <c r="C44" s="38">
        <v>0.8</v>
      </c>
      <c r="D44" s="38">
        <v>27</v>
      </c>
      <c r="E44" s="38">
        <v>71.7</v>
      </c>
      <c r="F44" s="38">
        <v>0.1</v>
      </c>
      <c r="G44" s="38">
        <v>0.2</v>
      </c>
      <c r="H44" s="38">
        <v>0</v>
      </c>
      <c r="I44" s="38">
        <v>0.2</v>
      </c>
      <c r="J44" s="38">
        <v>0</v>
      </c>
      <c r="K44" s="2">
        <f t="shared" si="1"/>
        <v>82.792000000000002</v>
      </c>
      <c r="L44" s="2">
        <f t="shared" si="2"/>
        <v>2794.23</v>
      </c>
      <c r="M44" s="2">
        <f t="shared" si="3"/>
        <v>7420.2330000000011</v>
      </c>
      <c r="N44" s="2">
        <f t="shared" si="4"/>
        <v>10.349</v>
      </c>
      <c r="O44" s="2">
        <f t="shared" si="5"/>
        <v>20.698</v>
      </c>
      <c r="P44" s="2">
        <f t="shared" si="6"/>
        <v>0</v>
      </c>
      <c r="Q44" s="2">
        <f t="shared" si="7"/>
        <v>20.698</v>
      </c>
      <c r="R44" s="2">
        <f t="shared" si="8"/>
        <v>0</v>
      </c>
    </row>
    <row r="45" spans="1:18" s="2" customFormat="1" ht="11">
      <c r="A45" s="2" t="s">
        <v>9</v>
      </c>
      <c r="B45" s="34">
        <v>879</v>
      </c>
      <c r="C45" s="38">
        <v>0.7</v>
      </c>
      <c r="D45" s="38">
        <v>22</v>
      </c>
      <c r="E45" s="38">
        <v>4.0999999999999996</v>
      </c>
      <c r="F45" s="38">
        <v>71.3</v>
      </c>
      <c r="G45" s="38">
        <v>0.2</v>
      </c>
      <c r="H45" s="38">
        <v>0</v>
      </c>
      <c r="I45" s="38">
        <v>1.7</v>
      </c>
      <c r="J45" s="38">
        <v>0</v>
      </c>
      <c r="K45" s="2">
        <f t="shared" si="1"/>
        <v>6.1529999999999996</v>
      </c>
      <c r="L45" s="2">
        <f t="shared" si="2"/>
        <v>193.38</v>
      </c>
      <c r="M45" s="2">
        <f t="shared" si="3"/>
        <v>36.038999999999994</v>
      </c>
      <c r="N45" s="2">
        <f t="shared" si="4"/>
        <v>626.72699999999998</v>
      </c>
      <c r="O45" s="2">
        <f t="shared" si="5"/>
        <v>1.758</v>
      </c>
      <c r="P45" s="2">
        <f t="shared" si="6"/>
        <v>0</v>
      </c>
      <c r="Q45" s="2">
        <f t="shared" si="7"/>
        <v>14.943000000000001</v>
      </c>
      <c r="R45" s="2">
        <f t="shared" si="8"/>
        <v>0</v>
      </c>
    </row>
    <row r="46" spans="1:18" s="2" customFormat="1" ht="11">
      <c r="A46" s="2" t="s">
        <v>8</v>
      </c>
      <c r="B46" s="34">
        <v>36505</v>
      </c>
      <c r="C46" s="38">
        <v>0.6</v>
      </c>
      <c r="D46" s="38">
        <v>40.9</v>
      </c>
      <c r="E46" s="38">
        <v>58.2</v>
      </c>
      <c r="F46" s="38">
        <v>0.1</v>
      </c>
      <c r="G46" s="38">
        <v>0.2</v>
      </c>
      <c r="H46" s="38">
        <v>0</v>
      </c>
      <c r="I46" s="38">
        <v>0.1</v>
      </c>
      <c r="J46" s="38">
        <v>0</v>
      </c>
      <c r="K46" s="2">
        <f t="shared" si="1"/>
        <v>219.03</v>
      </c>
      <c r="L46" s="2">
        <f t="shared" si="2"/>
        <v>14930.544999999998</v>
      </c>
      <c r="M46" s="2">
        <f t="shared" si="3"/>
        <v>21245.910000000003</v>
      </c>
      <c r="N46" s="2">
        <f t="shared" si="4"/>
        <v>36.505000000000003</v>
      </c>
      <c r="O46" s="2">
        <f t="shared" si="5"/>
        <v>73.010000000000005</v>
      </c>
      <c r="P46" s="2">
        <f t="shared" si="6"/>
        <v>0</v>
      </c>
      <c r="Q46" s="2">
        <f t="shared" si="7"/>
        <v>36.505000000000003</v>
      </c>
      <c r="R46" s="2">
        <f t="shared" si="8"/>
        <v>0</v>
      </c>
    </row>
    <row r="47" spans="1:18" s="2" customFormat="1" ht="11">
      <c r="A47" s="2" t="s">
        <v>7</v>
      </c>
      <c r="B47" s="34">
        <v>15978</v>
      </c>
      <c r="C47" s="38">
        <v>43</v>
      </c>
      <c r="D47" s="38">
        <v>20.399999999999999</v>
      </c>
      <c r="E47" s="38">
        <v>35.6</v>
      </c>
      <c r="F47" s="38">
        <v>0.4</v>
      </c>
      <c r="G47" s="38">
        <v>0.6</v>
      </c>
      <c r="H47" s="38">
        <v>0.1</v>
      </c>
      <c r="I47" s="38">
        <v>0</v>
      </c>
      <c r="J47" s="38">
        <v>0</v>
      </c>
      <c r="K47" s="2">
        <f t="shared" si="1"/>
        <v>6870.54</v>
      </c>
      <c r="L47" s="2">
        <f t="shared" si="2"/>
        <v>3259.5119999999997</v>
      </c>
      <c r="M47" s="2">
        <f t="shared" si="3"/>
        <v>5688.1680000000006</v>
      </c>
      <c r="N47" s="2">
        <f t="shared" si="4"/>
        <v>63.911999999999999</v>
      </c>
      <c r="O47" s="2">
        <f t="shared" si="5"/>
        <v>95.867999999999995</v>
      </c>
      <c r="P47" s="2">
        <f t="shared" si="6"/>
        <v>15.978</v>
      </c>
      <c r="Q47" s="2">
        <f t="shared" si="7"/>
        <v>0</v>
      </c>
      <c r="R47" s="2">
        <f t="shared" si="8"/>
        <v>0</v>
      </c>
    </row>
    <row r="48" spans="1:18" s="2" customFormat="1" ht="11">
      <c r="A48" s="2" t="s">
        <v>6</v>
      </c>
      <c r="B48" s="34">
        <v>2230</v>
      </c>
      <c r="C48" s="38">
        <v>15.7</v>
      </c>
      <c r="D48" s="38">
        <v>72.599999999999994</v>
      </c>
      <c r="E48" s="38">
        <v>5.7</v>
      </c>
      <c r="F48" s="38">
        <v>3.5</v>
      </c>
      <c r="G48" s="38">
        <v>1.6</v>
      </c>
      <c r="H48" s="38">
        <v>1</v>
      </c>
      <c r="I48" s="38">
        <v>0</v>
      </c>
      <c r="J48" s="38">
        <v>0</v>
      </c>
      <c r="K48" s="2">
        <f t="shared" si="1"/>
        <v>350.11</v>
      </c>
      <c r="L48" s="2">
        <f t="shared" si="2"/>
        <v>1618.98</v>
      </c>
      <c r="M48" s="2">
        <f t="shared" si="3"/>
        <v>127.11</v>
      </c>
      <c r="N48" s="2">
        <f t="shared" si="4"/>
        <v>78.050000000000011</v>
      </c>
      <c r="O48" s="2">
        <f t="shared" si="5"/>
        <v>35.68</v>
      </c>
      <c r="P48" s="2">
        <f t="shared" si="6"/>
        <v>22.3</v>
      </c>
      <c r="Q48" s="2">
        <f t="shared" si="7"/>
        <v>0</v>
      </c>
      <c r="R48" s="2">
        <f t="shared" si="8"/>
        <v>0</v>
      </c>
    </row>
    <row r="49" spans="1:18" s="2" customFormat="1" ht="11">
      <c r="A49" s="2" t="s">
        <v>5</v>
      </c>
      <c r="B49" s="34">
        <v>2613</v>
      </c>
      <c r="C49" s="38">
        <v>2.5</v>
      </c>
      <c r="D49" s="38">
        <v>94.4</v>
      </c>
      <c r="E49" s="38">
        <v>2.5</v>
      </c>
      <c r="F49" s="38">
        <v>0.1</v>
      </c>
      <c r="G49" s="38">
        <v>0.4</v>
      </c>
      <c r="H49" s="38">
        <v>0</v>
      </c>
      <c r="I49" s="38">
        <v>0.1</v>
      </c>
      <c r="J49" s="38">
        <v>0</v>
      </c>
      <c r="K49" s="2">
        <f t="shared" si="1"/>
        <v>65.325000000000003</v>
      </c>
      <c r="L49" s="2">
        <f t="shared" si="2"/>
        <v>2466.672</v>
      </c>
      <c r="M49" s="2">
        <f t="shared" si="3"/>
        <v>65.325000000000003</v>
      </c>
      <c r="N49" s="2">
        <f t="shared" si="4"/>
        <v>2.613</v>
      </c>
      <c r="O49" s="2">
        <f t="shared" si="5"/>
        <v>10.452</v>
      </c>
      <c r="P49" s="2">
        <f t="shared" si="6"/>
        <v>0</v>
      </c>
      <c r="Q49" s="2">
        <f t="shared" si="7"/>
        <v>2.613</v>
      </c>
      <c r="R49" s="2">
        <f t="shared" si="8"/>
        <v>0</v>
      </c>
    </row>
    <row r="50" spans="1:18" s="2" customFormat="1" ht="11">
      <c r="A50" s="2" t="s">
        <v>4</v>
      </c>
      <c r="B50" s="34">
        <v>17173</v>
      </c>
      <c r="C50" s="38">
        <v>4.0999999999999996</v>
      </c>
      <c r="D50" s="38">
        <v>31.9</v>
      </c>
      <c r="E50" s="38">
        <v>61.1</v>
      </c>
      <c r="F50" s="38">
        <v>0.2</v>
      </c>
      <c r="G50" s="38">
        <v>0.5</v>
      </c>
      <c r="H50" s="38">
        <v>0.3</v>
      </c>
      <c r="I50" s="38">
        <v>0.1</v>
      </c>
      <c r="J50" s="38">
        <v>1.8</v>
      </c>
      <c r="K50" s="2">
        <f t="shared" si="1"/>
        <v>704.09299999999996</v>
      </c>
      <c r="L50" s="2">
        <f t="shared" si="2"/>
        <v>5478.1869999999999</v>
      </c>
      <c r="M50" s="2">
        <f t="shared" si="3"/>
        <v>10492.703</v>
      </c>
      <c r="N50" s="2">
        <f t="shared" si="4"/>
        <v>34.346000000000004</v>
      </c>
      <c r="O50" s="2">
        <f t="shared" si="5"/>
        <v>85.864999999999995</v>
      </c>
      <c r="P50" s="2">
        <f t="shared" si="6"/>
        <v>51.518999999999998</v>
      </c>
      <c r="Q50" s="2">
        <f t="shared" si="7"/>
        <v>17.173000000000002</v>
      </c>
      <c r="R50" s="2">
        <f t="shared" si="8"/>
        <v>309.11400000000003</v>
      </c>
    </row>
    <row r="51" spans="1:18" s="2" customFormat="1" ht="11">
      <c r="A51" s="2" t="s">
        <v>3</v>
      </c>
      <c r="B51" s="34">
        <v>34704</v>
      </c>
      <c r="C51" s="38">
        <v>12</v>
      </c>
      <c r="D51" s="38">
        <v>59.6</v>
      </c>
      <c r="E51" s="38">
        <v>12.2</v>
      </c>
      <c r="F51" s="38">
        <v>3.9</v>
      </c>
      <c r="G51" s="38">
        <v>2.1</v>
      </c>
      <c r="H51" s="38">
        <v>1.8</v>
      </c>
      <c r="I51" s="38">
        <v>0.4</v>
      </c>
      <c r="J51" s="38">
        <v>7.9</v>
      </c>
      <c r="K51" s="2">
        <f t="shared" si="1"/>
        <v>4164.4799999999996</v>
      </c>
      <c r="L51" s="2">
        <f t="shared" si="2"/>
        <v>20683.583999999999</v>
      </c>
      <c r="M51" s="2">
        <f t="shared" si="3"/>
        <v>4233.8879999999999</v>
      </c>
      <c r="N51" s="2">
        <f t="shared" si="4"/>
        <v>1353.4559999999999</v>
      </c>
      <c r="O51" s="2">
        <f t="shared" si="5"/>
        <v>728.78399999999999</v>
      </c>
      <c r="P51" s="2">
        <f t="shared" si="6"/>
        <v>624.67200000000003</v>
      </c>
      <c r="Q51" s="2">
        <f t="shared" si="7"/>
        <v>138.816</v>
      </c>
      <c r="R51" s="2">
        <f t="shared" si="8"/>
        <v>2741.616</v>
      </c>
    </row>
    <row r="52" spans="1:18" s="2" customFormat="1" ht="11">
      <c r="A52" s="2" t="s">
        <v>2</v>
      </c>
      <c r="B52" s="34">
        <v>3906</v>
      </c>
      <c r="C52" s="38">
        <v>0.4</v>
      </c>
      <c r="D52" s="38">
        <v>88.4</v>
      </c>
      <c r="E52" s="38">
        <v>10.4</v>
      </c>
      <c r="F52" s="38">
        <v>0.1</v>
      </c>
      <c r="G52" s="38">
        <v>0</v>
      </c>
      <c r="H52" s="38">
        <v>0</v>
      </c>
      <c r="I52" s="38">
        <v>0.6</v>
      </c>
      <c r="J52" s="38">
        <v>0</v>
      </c>
      <c r="K52" s="2">
        <f t="shared" si="1"/>
        <v>15.624000000000001</v>
      </c>
      <c r="L52" s="2">
        <f t="shared" si="2"/>
        <v>3452.904</v>
      </c>
      <c r="M52" s="2">
        <f t="shared" si="3"/>
        <v>406.22400000000005</v>
      </c>
      <c r="N52" s="2">
        <f t="shared" si="4"/>
        <v>3.9060000000000001</v>
      </c>
      <c r="O52" s="2">
        <f t="shared" si="5"/>
        <v>0</v>
      </c>
      <c r="P52" s="2">
        <f t="shared" si="6"/>
        <v>0</v>
      </c>
      <c r="Q52" s="2">
        <f t="shared" si="7"/>
        <v>23.436</v>
      </c>
      <c r="R52" s="2">
        <f t="shared" si="8"/>
        <v>0</v>
      </c>
    </row>
    <row r="53" spans="1:18" s="2" customFormat="1" ht="11">
      <c r="A53" s="2" t="s">
        <v>1</v>
      </c>
      <c r="B53" s="34">
        <v>5800</v>
      </c>
      <c r="C53" s="38">
        <v>8.9</v>
      </c>
      <c r="D53" s="38">
        <v>22.1</v>
      </c>
      <c r="E53" s="38">
        <v>64.099999999999994</v>
      </c>
      <c r="F53" s="38">
        <v>1.6</v>
      </c>
      <c r="G53" s="38">
        <v>0.7</v>
      </c>
      <c r="H53" s="38">
        <v>0.3</v>
      </c>
      <c r="I53" s="38">
        <v>0.6</v>
      </c>
      <c r="J53" s="38">
        <v>1.9</v>
      </c>
      <c r="K53" s="2">
        <f t="shared" si="1"/>
        <v>516.20000000000005</v>
      </c>
      <c r="L53" s="2">
        <f t="shared" si="2"/>
        <v>1281.8</v>
      </c>
      <c r="M53" s="2">
        <f t="shared" si="3"/>
        <v>3717.7999999999993</v>
      </c>
      <c r="N53" s="2">
        <f t="shared" si="4"/>
        <v>92.8</v>
      </c>
      <c r="O53" s="2">
        <f t="shared" si="5"/>
        <v>40.599999999999994</v>
      </c>
      <c r="P53" s="2">
        <f t="shared" si="6"/>
        <v>17.400000000000002</v>
      </c>
      <c r="Q53" s="2">
        <f t="shared" si="7"/>
        <v>34.800000000000004</v>
      </c>
      <c r="R53" s="2">
        <f t="shared" si="8"/>
        <v>110.2</v>
      </c>
    </row>
    <row r="54" spans="1:18" s="2" customFormat="1" ht="11">
      <c r="A54" s="19" t="s">
        <v>0</v>
      </c>
      <c r="B54" s="37">
        <v>73</v>
      </c>
      <c r="C54" s="36">
        <v>5.5</v>
      </c>
      <c r="D54" s="36">
        <v>85.3</v>
      </c>
      <c r="E54" s="36">
        <v>3.7</v>
      </c>
      <c r="F54" s="36">
        <v>5.3</v>
      </c>
      <c r="G54" s="36">
        <v>0.2</v>
      </c>
      <c r="H54" s="36">
        <v>0</v>
      </c>
      <c r="I54" s="36">
        <v>0</v>
      </c>
      <c r="J54" s="36">
        <v>0</v>
      </c>
      <c r="K54" s="2">
        <f t="shared" si="1"/>
        <v>4.0149999999999997</v>
      </c>
      <c r="L54" s="2">
        <f t="shared" si="2"/>
        <v>62.268999999999998</v>
      </c>
      <c r="M54" s="2">
        <f t="shared" si="3"/>
        <v>2.7010000000000005</v>
      </c>
      <c r="N54" s="2">
        <f t="shared" si="4"/>
        <v>3.8689999999999998</v>
      </c>
      <c r="O54" s="2">
        <f t="shared" si="5"/>
        <v>0.14599999999999999</v>
      </c>
      <c r="P54" s="2">
        <f t="shared" si="6"/>
        <v>0</v>
      </c>
      <c r="Q54" s="2">
        <f t="shared" si="7"/>
        <v>0</v>
      </c>
      <c r="R54" s="2">
        <f t="shared" si="8"/>
        <v>0</v>
      </c>
    </row>
    <row r="55" spans="1:18" s="2" customFormat="1" ht="18" customHeight="1">
      <c r="A55" s="17" t="s">
        <v>69</v>
      </c>
      <c r="B55" s="35"/>
      <c r="C55" s="5"/>
      <c r="D55" s="5"/>
      <c r="E55" s="5"/>
      <c r="F55" s="5"/>
      <c r="G55" s="5"/>
      <c r="H55" s="5"/>
      <c r="I55" s="5"/>
      <c r="J55" s="5"/>
    </row>
    <row r="56" spans="1:18" s="2" customFormat="1" ht="15.75" customHeight="1">
      <c r="A56" s="140" t="s">
        <v>88</v>
      </c>
      <c r="B56" s="140"/>
      <c r="C56" s="140"/>
      <c r="D56" s="140"/>
      <c r="E56" s="140"/>
      <c r="F56" s="140"/>
      <c r="G56" s="140"/>
      <c r="H56" s="140"/>
      <c r="I56" s="140"/>
      <c r="J56" s="140"/>
    </row>
  </sheetData>
  <mergeCells count="1">
    <mergeCell ref="A56:J56"/>
  </mergeCells>
  <printOptions horizontalCentered="1" verticalCentered="1"/>
  <pageMargins left="1" right="0.75" top="1" bottom="0.75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hispanics</vt:lpstr>
      <vt:lpstr>state check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african americans</vt:lpstr>
      <vt:lpstr>2004</vt:lpstr>
      <vt:lpstr>2003</vt:lpstr>
      <vt:lpstr>2002</vt:lpstr>
      <vt:lpstr>2001</vt:lpstr>
      <vt:lpstr>2000</vt:lpstr>
      <vt:lpstr>1999</vt:lpstr>
      <vt:lpstr>1998</vt:lpstr>
      <vt:lpstr>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2018-10-22T10:31:41Z</dcterms:created>
  <dcterms:modified xsi:type="dcterms:W3CDTF">2018-10-22T22:58:07Z</dcterms:modified>
</cp:coreProperties>
</file>